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boora\ITI Power Bi Development\Project\Final Dataset\"/>
    </mc:Choice>
  </mc:AlternateContent>
  <xr:revisionPtr revIDLastSave="0" documentId="13_ncr:1_{F06B2D25-AC04-4B81-9589-3C2EC892E5FE}" xr6:coauthVersionLast="47" xr6:coauthVersionMax="47" xr10:uidLastSave="{00000000-0000-0000-0000-000000000000}"/>
  <bookViews>
    <workbookView xWindow="-108" yWindow="-108" windowWidth="23256" windowHeight="12576" tabRatio="516" xr2:uid="{00000000-000D-0000-FFFF-FFFF00000000}"/>
  </bookViews>
  <sheets>
    <sheet name="hotel_management_data" sheetId="1" r:id="rId1"/>
  </sheets>
  <calcPr calcId="191029"/>
</workbook>
</file>

<file path=xl/calcChain.xml><?xml version="1.0" encoding="utf-8"?>
<calcChain xmlns="http://schemas.openxmlformats.org/spreadsheetml/2006/main">
  <c r="F9" i="1" l="1"/>
  <c r="F14" i="1"/>
  <c r="F17" i="1"/>
  <c r="F33" i="1"/>
  <c r="F40" i="1"/>
  <c r="F46" i="1"/>
  <c r="F51" i="1"/>
  <c r="F60" i="1"/>
  <c r="F82" i="1"/>
  <c r="F123" i="1"/>
  <c r="F130" i="1"/>
  <c r="F154" i="1"/>
  <c r="F195" i="1"/>
  <c r="F214" i="1"/>
  <c r="F235" i="1"/>
  <c r="F246" i="1"/>
  <c r="F383" i="1"/>
  <c r="F392" i="1"/>
  <c r="F401" i="1"/>
  <c r="F449" i="1"/>
  <c r="F452" i="1"/>
  <c r="F493" i="1"/>
  <c r="F542" i="1"/>
  <c r="F545" i="1"/>
  <c r="F601" i="1"/>
  <c r="F674" i="1"/>
  <c r="F708" i="1"/>
  <c r="F740" i="1"/>
  <c r="F887" i="1"/>
  <c r="F906" i="1"/>
  <c r="F918" i="1"/>
  <c r="F953" i="1"/>
  <c r="F959" i="1"/>
  <c r="F1001" i="1"/>
  <c r="F1038" i="1"/>
  <c r="F1055" i="1"/>
  <c r="F1072" i="1"/>
  <c r="F1088" i="1"/>
  <c r="F1100" i="1"/>
  <c r="F1123" i="1"/>
  <c r="F1137" i="1"/>
  <c r="F1171" i="1"/>
  <c r="F1240" i="1"/>
  <c r="F1269" i="1"/>
  <c r="F1272" i="1"/>
  <c r="F1274" i="1"/>
  <c r="F1287" i="1"/>
  <c r="F1305" i="1"/>
  <c r="F1335" i="1"/>
  <c r="F1401" i="1"/>
  <c r="F1403" i="1"/>
  <c r="F1424" i="1"/>
  <c r="F1435" i="1"/>
  <c r="F1436" i="1"/>
  <c r="F1471" i="1"/>
  <c r="F1506" i="1"/>
  <c r="F1520" i="1"/>
  <c r="F1568" i="1"/>
  <c r="F1607" i="1"/>
  <c r="F1702" i="1"/>
  <c r="F1759" i="1"/>
  <c r="F1764" i="1"/>
  <c r="F1779" i="1"/>
  <c r="F1783" i="1"/>
  <c r="F1836" i="1"/>
  <c r="F1852" i="1"/>
  <c r="F1856" i="1"/>
  <c r="F1868" i="1"/>
  <c r="F1898" i="1"/>
  <c r="F1916" i="1"/>
  <c r="F1938" i="1"/>
  <c r="F1995" i="1"/>
  <c r="F2004" i="1"/>
  <c r="F2012" i="1"/>
  <c r="F2016" i="1"/>
  <c r="F2048" i="1"/>
  <c r="F2053" i="1"/>
  <c r="F2117" i="1"/>
  <c r="F2134" i="1"/>
  <c r="F2147" i="1"/>
  <c r="F2205" i="1"/>
  <c r="F2252" i="1"/>
  <c r="F2293" i="1"/>
  <c r="F2296" i="1"/>
  <c r="F2344" i="1"/>
  <c r="F2372" i="1"/>
  <c r="F2402" i="1"/>
  <c r="F2418" i="1"/>
  <c r="F2424" i="1"/>
  <c r="F2450" i="1"/>
  <c r="F2451" i="1"/>
  <c r="F2456" i="1"/>
  <c r="F2469" i="1"/>
  <c r="F2473" i="1"/>
  <c r="F2500" i="1"/>
  <c r="F2518" i="1"/>
  <c r="F2560" i="1"/>
  <c r="F2604" i="1"/>
  <c r="F2617" i="1"/>
  <c r="F2697" i="1"/>
  <c r="F2787" i="1"/>
  <c r="F2810" i="1"/>
  <c r="F2816" i="1"/>
  <c r="F2842" i="1"/>
  <c r="F2843" i="1"/>
  <c r="F2885" i="1"/>
  <c r="F3019" i="1"/>
  <c r="F3056" i="1"/>
  <c r="F3065" i="1"/>
  <c r="F3068" i="1"/>
  <c r="F3072" i="1"/>
  <c r="F3111" i="1"/>
  <c r="F3114" i="1"/>
  <c r="F3164" i="1"/>
  <c r="F3186" i="1"/>
  <c r="F3187" i="1"/>
  <c r="F3320" i="1"/>
  <c r="F3334" i="1"/>
  <c r="F3379" i="1"/>
  <c r="F3383" i="1"/>
  <c r="F3407" i="1"/>
  <c r="F3433" i="1"/>
  <c r="F3451" i="1"/>
  <c r="F3453" i="1"/>
  <c r="F3514" i="1"/>
  <c r="F3519" i="1"/>
  <c r="F3540" i="1"/>
  <c r="F3575" i="1"/>
  <c r="F3591" i="1"/>
  <c r="F3627" i="1"/>
  <c r="F3637" i="1"/>
  <c r="F3641" i="1"/>
  <c r="F3650" i="1"/>
  <c r="F3654" i="1"/>
  <c r="F3661" i="1"/>
  <c r="F3756" i="1"/>
  <c r="F3762" i="1"/>
  <c r="F3787" i="1"/>
  <c r="F3817" i="1"/>
  <c r="F3830" i="1"/>
  <c r="F3864" i="1"/>
  <c r="F3927" i="1"/>
  <c r="F3931" i="1"/>
  <c r="F3945" i="1"/>
  <c r="F3978" i="1"/>
  <c r="F4007" i="1"/>
  <c r="F4029" i="1"/>
  <c r="F4062" i="1"/>
  <c r="F4164" i="1"/>
  <c r="F4177" i="1"/>
  <c r="F4191" i="1"/>
  <c r="F4229" i="1"/>
  <c r="F4254" i="1"/>
  <c r="F4279" i="1"/>
  <c r="F4294" i="1"/>
  <c r="F4300" i="1"/>
  <c r="F4310" i="1"/>
  <c r="F4317" i="1"/>
  <c r="F4332" i="1"/>
  <c r="F4347" i="1"/>
  <c r="F4385" i="1"/>
  <c r="F4401" i="1"/>
  <c r="F4437" i="1"/>
  <c r="F4455" i="1"/>
  <c r="F4457" i="1"/>
  <c r="F4526" i="1"/>
  <c r="F4551" i="1"/>
  <c r="F4605" i="1"/>
  <c r="F4637" i="1"/>
  <c r="F4642" i="1"/>
  <c r="F4686" i="1"/>
  <c r="F4706" i="1"/>
  <c r="F4736" i="1"/>
  <c r="F4766" i="1"/>
  <c r="F4791" i="1"/>
  <c r="F4835" i="1"/>
  <c r="F4862" i="1"/>
  <c r="F4889" i="1"/>
  <c r="F4920" i="1"/>
  <c r="F4935" i="1"/>
  <c r="F4984" i="1"/>
  <c r="F5024" i="1"/>
  <c r="F5047" i="1"/>
  <c r="F5079" i="1"/>
  <c r="F5083" i="1"/>
  <c r="F5091" i="1"/>
  <c r="F5093" i="1"/>
  <c r="F5160" i="1"/>
  <c r="F5185" i="1"/>
  <c r="F5201" i="1"/>
  <c r="F5224" i="1"/>
  <c r="F5229" i="1"/>
  <c r="F5280" i="1"/>
  <c r="F5286" i="1"/>
  <c r="F5289" i="1"/>
  <c r="F5308" i="1"/>
  <c r="F5311" i="1"/>
  <c r="F5347" i="1"/>
  <c r="F5351" i="1"/>
  <c r="F5391" i="1"/>
  <c r="F5403" i="1"/>
  <c r="F5417" i="1"/>
  <c r="F5447" i="1"/>
  <c r="F5455" i="1"/>
  <c r="F5467" i="1"/>
  <c r="F5480" i="1"/>
  <c r="F5525" i="1"/>
  <c r="F5532" i="1"/>
  <c r="F5586" i="1"/>
  <c r="F5644" i="1"/>
  <c r="F5653" i="1"/>
  <c r="F5673" i="1"/>
  <c r="F5682" i="1"/>
  <c r="F5694" i="1"/>
  <c r="F5716" i="1"/>
  <c r="F5720" i="1"/>
  <c r="F5747" i="1"/>
  <c r="F5789" i="1"/>
  <c r="F5816" i="1"/>
  <c r="F5842" i="1"/>
  <c r="F5855" i="1"/>
  <c r="F5858" i="1"/>
  <c r="F5879" i="1"/>
  <c r="F5917" i="1"/>
  <c r="F5942" i="1"/>
  <c r="F5943" i="1"/>
  <c r="F5956" i="1"/>
  <c r="F5981" i="1"/>
  <c r="F6020" i="1"/>
  <c r="F6047" i="1"/>
  <c r="F6116" i="1"/>
  <c r="F6172" i="1"/>
  <c r="F6185" i="1"/>
  <c r="F6198" i="1"/>
  <c r="F6292" i="1"/>
  <c r="F6299" i="1"/>
  <c r="F6303" i="1"/>
  <c r="F6317" i="1"/>
  <c r="F6321" i="1"/>
  <c r="F6322" i="1"/>
  <c r="F6344" i="1"/>
  <c r="F6348" i="1"/>
  <c r="F6356" i="1"/>
  <c r="F6367" i="1"/>
  <c r="F6379" i="1"/>
  <c r="F6469" i="1"/>
  <c r="F6477" i="1"/>
  <c r="F6523" i="1"/>
  <c r="F6566" i="1"/>
  <c r="F6613" i="1"/>
  <c r="F6627" i="1"/>
  <c r="F6654" i="1"/>
  <c r="F6660" i="1"/>
  <c r="F6663" i="1"/>
  <c r="F6669" i="1"/>
  <c r="F6679" i="1"/>
  <c r="F6694" i="1"/>
  <c r="F6729" i="1"/>
  <c r="F6745" i="1"/>
  <c r="F6764" i="1"/>
  <c r="F6783" i="1"/>
  <c r="F6789" i="1"/>
  <c r="F6795" i="1"/>
  <c r="F6824" i="1"/>
  <c r="F6834" i="1"/>
  <c r="F6849" i="1"/>
  <c r="F6856" i="1"/>
  <c r="F6877" i="1"/>
  <c r="F6904" i="1"/>
  <c r="F6944" i="1"/>
  <c r="F6959" i="1"/>
  <c r="F6963" i="1"/>
  <c r="F6984" i="1"/>
  <c r="F7019" i="1"/>
  <c r="F7037" i="1"/>
  <c r="F7038" i="1"/>
  <c r="F7075" i="1"/>
  <c r="F7130" i="1"/>
  <c r="F7131" i="1"/>
  <c r="F7175" i="1"/>
  <c r="F7197" i="1"/>
  <c r="F7213" i="1"/>
  <c r="F7224" i="1"/>
  <c r="F7225" i="1"/>
  <c r="F7243" i="1"/>
  <c r="F7266" i="1"/>
  <c r="F7309" i="1"/>
  <c r="F7364" i="1"/>
  <c r="F7415" i="1"/>
  <c r="F7426" i="1"/>
  <c r="F7480" i="1"/>
  <c r="F7488" i="1"/>
  <c r="F7491" i="1"/>
  <c r="F7493" i="1"/>
  <c r="F7500" i="1"/>
  <c r="F7568" i="1"/>
  <c r="F7623" i="1"/>
  <c r="F7639" i="1"/>
  <c r="F7646" i="1"/>
  <c r="F7672" i="1"/>
  <c r="F7684" i="1"/>
  <c r="F7696" i="1"/>
  <c r="F7698" i="1"/>
  <c r="F7701" i="1"/>
  <c r="F7721" i="1"/>
  <c r="F7735" i="1"/>
  <c r="F7744" i="1"/>
  <c r="F7764" i="1"/>
  <c r="F7811" i="1"/>
  <c r="F7814" i="1"/>
  <c r="F7830" i="1"/>
  <c r="F7834" i="1"/>
  <c r="F7839" i="1"/>
  <c r="F7850" i="1"/>
  <c r="F7851" i="1"/>
  <c r="F7883" i="1"/>
  <c r="F7890" i="1"/>
  <c r="F7915" i="1"/>
  <c r="F7923" i="1"/>
  <c r="F7928" i="1"/>
  <c r="F7939" i="1"/>
  <c r="F7972" i="1"/>
  <c r="F7979" i="1"/>
  <c r="F7980" i="1"/>
  <c r="F8001" i="1"/>
  <c r="F8043" i="1"/>
  <c r="F8068" i="1"/>
  <c r="F8132" i="1"/>
  <c r="F8136" i="1"/>
  <c r="F8155" i="1"/>
  <c r="F8159" i="1"/>
  <c r="F8185" i="1"/>
  <c r="F8192" i="1"/>
  <c r="F8205" i="1"/>
  <c r="F8210" i="1"/>
  <c r="F8241" i="1"/>
  <c r="F8250" i="1"/>
  <c r="F8298" i="1"/>
  <c r="F8323" i="1"/>
  <c r="F8324" i="1"/>
  <c r="F8338" i="1"/>
  <c r="F8353" i="1"/>
  <c r="F8374" i="1"/>
  <c r="F8385" i="1"/>
  <c r="F8393" i="1"/>
  <c r="F8438" i="1"/>
  <c r="F8497" i="1"/>
  <c r="F8514" i="1"/>
  <c r="F8515" i="1"/>
  <c r="F8517" i="1"/>
  <c r="F8538" i="1"/>
  <c r="F8579" i="1"/>
  <c r="F8611" i="1"/>
  <c r="F8676" i="1"/>
  <c r="F8682" i="1"/>
  <c r="F8886" i="1"/>
  <c r="F8898" i="1"/>
  <c r="F8903" i="1"/>
  <c r="F8929" i="1"/>
  <c r="F8945" i="1"/>
  <c r="F8956" i="1"/>
  <c r="F8964" i="1"/>
  <c r="F8967" i="1"/>
  <c r="F8996" i="1"/>
  <c r="F9013" i="1"/>
  <c r="F9057" i="1"/>
  <c r="F9087" i="1"/>
  <c r="F9107" i="1"/>
  <c r="F9109" i="1"/>
  <c r="F9156" i="1"/>
  <c r="F9165" i="1"/>
  <c r="F9168" i="1"/>
  <c r="F9195" i="1"/>
  <c r="F9212" i="1"/>
  <c r="F9233" i="1"/>
  <c r="F9236" i="1"/>
  <c r="F9242" i="1"/>
  <c r="F9243" i="1"/>
  <c r="F9246" i="1"/>
  <c r="F9249" i="1"/>
  <c r="F9257" i="1"/>
  <c r="F9272" i="1"/>
  <c r="F9298" i="1"/>
  <c r="F9340" i="1"/>
  <c r="F9348" i="1"/>
  <c r="F9369" i="1"/>
  <c r="F9377" i="1"/>
  <c r="F9387" i="1"/>
  <c r="F9406" i="1"/>
  <c r="F9412" i="1"/>
  <c r="F9427" i="1"/>
  <c r="F9429" i="1"/>
  <c r="F9432" i="1"/>
  <c r="F9515" i="1"/>
  <c r="F9536" i="1"/>
  <c r="F9540" i="1"/>
  <c r="F9595" i="1"/>
  <c r="F9632" i="1"/>
  <c r="F9660" i="1"/>
  <c r="F9665" i="1"/>
  <c r="F9677" i="1"/>
  <c r="F9702" i="1"/>
  <c r="F9751" i="1"/>
  <c r="F9785" i="1"/>
  <c r="F9803" i="1"/>
  <c r="F9828" i="1"/>
  <c r="F9830" i="1"/>
  <c r="F9831" i="1"/>
  <c r="F9870" i="1"/>
  <c r="F9896" i="1"/>
  <c r="F9933" i="1"/>
  <c r="F9938" i="1"/>
  <c r="F9958" i="1"/>
  <c r="F9959" i="1"/>
</calcChain>
</file>

<file path=xl/sharedStrings.xml><?xml version="1.0" encoding="utf-8"?>
<sst xmlns="http://schemas.openxmlformats.org/spreadsheetml/2006/main" count="88584" uniqueCount="37835">
  <si>
    <t>Guest ID</t>
  </si>
  <si>
    <t>First Name</t>
  </si>
  <si>
    <t>Last Name</t>
  </si>
  <si>
    <t>Gender</t>
  </si>
  <si>
    <t>Email</t>
  </si>
  <si>
    <t>Phone</t>
  </si>
  <si>
    <t>Nationality</t>
  </si>
  <si>
    <t>Birthdate</t>
  </si>
  <si>
    <t>Address</t>
  </si>
  <si>
    <t>City</t>
  </si>
  <si>
    <t>Postal Code</t>
  </si>
  <si>
    <t>Country</t>
  </si>
  <si>
    <t>Laura</t>
  </si>
  <si>
    <t>Weiss</t>
  </si>
  <si>
    <t>Male</t>
  </si>
  <si>
    <t>xconley@example.org</t>
  </si>
  <si>
    <t>+1-777-290-9299x1874</t>
  </si>
  <si>
    <t>Sweden</t>
  </si>
  <si>
    <t>194 Stewart Squares</t>
  </si>
  <si>
    <t>West Robert</t>
  </si>
  <si>
    <t>Austin</t>
  </si>
  <si>
    <t>Henderson</t>
  </si>
  <si>
    <t>Female</t>
  </si>
  <si>
    <t>williamaustin@example.org</t>
  </si>
  <si>
    <t>Cyprus</t>
  </si>
  <si>
    <t>31442 Morris Port Apt. 423</t>
  </si>
  <si>
    <t>South Christopher</t>
  </si>
  <si>
    <t>Jamie</t>
  </si>
  <si>
    <t>Smith</t>
  </si>
  <si>
    <t>benjaminporter@example.com</t>
  </si>
  <si>
    <t>+1-563-234-8041x0677</t>
  </si>
  <si>
    <t>Italy</t>
  </si>
  <si>
    <t>851 Ashley Junctions Apt. 370</t>
  </si>
  <si>
    <t>Loweberg</t>
  </si>
  <si>
    <t>Brian</t>
  </si>
  <si>
    <t>Erickson</t>
  </si>
  <si>
    <t>johnmelton@example.org</t>
  </si>
  <si>
    <t>+1-377-838-9030x072</t>
  </si>
  <si>
    <t>Slovakia</t>
  </si>
  <si>
    <t>7221 Lewis Burg</t>
  </si>
  <si>
    <t>Lake James</t>
  </si>
  <si>
    <t>Cristian</t>
  </si>
  <si>
    <t>Taylor</t>
  </si>
  <si>
    <t>salazarkelly@example.com</t>
  </si>
  <si>
    <t>Norway</t>
  </si>
  <si>
    <t>9874 Melanie Ford Suite 715</t>
  </si>
  <si>
    <t>Craigborough</t>
  </si>
  <si>
    <t>Julia</t>
  </si>
  <si>
    <t>Johnson</t>
  </si>
  <si>
    <t>laura96@example.net</t>
  </si>
  <si>
    <t>625-499-3657x91730</t>
  </si>
  <si>
    <t>Poland</t>
  </si>
  <si>
    <t>53173 Williams Locks</t>
  </si>
  <si>
    <t>Lake David</t>
  </si>
  <si>
    <t>James</t>
  </si>
  <si>
    <t>Gibson</t>
  </si>
  <si>
    <t>mendezalexander@example.net</t>
  </si>
  <si>
    <t>863.882.8921x82893</t>
  </si>
  <si>
    <t>Estonia</t>
  </si>
  <si>
    <t>8225 Sheila Viaduct</t>
  </si>
  <si>
    <t>Nashbury</t>
  </si>
  <si>
    <t>Gabriel</t>
  </si>
  <si>
    <t>Gonzalez</t>
  </si>
  <si>
    <t>hhoffman@example.org</t>
  </si>
  <si>
    <t>Australia</t>
  </si>
  <si>
    <t>44218 James Circle Apt. 951</t>
  </si>
  <si>
    <t>New Amymouth</t>
  </si>
  <si>
    <t>Ryan</t>
  </si>
  <si>
    <t>Cross</t>
  </si>
  <si>
    <t>johnfernandez@example.net</t>
  </si>
  <si>
    <t>(296)239-0361</t>
  </si>
  <si>
    <t>Malta</t>
  </si>
  <si>
    <t>132 Tanner Court Apt. 868</t>
  </si>
  <si>
    <t>Andrew</t>
  </si>
  <si>
    <t>Washington</t>
  </si>
  <si>
    <t>jeffreymorales@example.org</t>
  </si>
  <si>
    <t>Portugal</t>
  </si>
  <si>
    <t>36073 Robert Ridges Apt. 499</t>
  </si>
  <si>
    <t>Thomashaven</t>
  </si>
  <si>
    <t>Ashley</t>
  </si>
  <si>
    <t>gallowaymary@example.org</t>
  </si>
  <si>
    <t>214-838-7927x79193</t>
  </si>
  <si>
    <t>Spain</t>
  </si>
  <si>
    <t>804 Bridges Loaf</t>
  </si>
  <si>
    <t>Kimberlyfort</t>
  </si>
  <si>
    <t>Miller</t>
  </si>
  <si>
    <t>jpatel@example.net</t>
  </si>
  <si>
    <t>(932)343-7003x96978</t>
  </si>
  <si>
    <t>Brazil</t>
  </si>
  <si>
    <t>1811 Mullins Summit</t>
  </si>
  <si>
    <t>North Philiphaven</t>
  </si>
  <si>
    <t>Jason</t>
  </si>
  <si>
    <t>theresa79@example.org</t>
  </si>
  <si>
    <t>Hungary</t>
  </si>
  <si>
    <t>62343 Ellison Hollow Apt. 391</t>
  </si>
  <si>
    <t>North Jamesfort</t>
  </si>
  <si>
    <t>Jennifer</t>
  </si>
  <si>
    <t>Williams</t>
  </si>
  <si>
    <t>johnsonadam@example.org</t>
  </si>
  <si>
    <t>001-682-439-9379x9444</t>
  </si>
  <si>
    <t>4582 Clayton Points Apt. 557</t>
  </si>
  <si>
    <t>New Williefurt</t>
  </si>
  <si>
    <t>Shawna</t>
  </si>
  <si>
    <t>Stuart</t>
  </si>
  <si>
    <t>jwright@example.com</t>
  </si>
  <si>
    <t>540.745.8947x429</t>
  </si>
  <si>
    <t>4704 Summers River Suite 334</t>
  </si>
  <si>
    <t>South Josephfurt</t>
  </si>
  <si>
    <t>Anita</t>
  </si>
  <si>
    <t>Terry</t>
  </si>
  <si>
    <t>jamierandall@example.net</t>
  </si>
  <si>
    <t>China</t>
  </si>
  <si>
    <t>269 Cardenas Points Suite 420</t>
  </si>
  <si>
    <t>North Wendy</t>
  </si>
  <si>
    <t>Sydney</t>
  </si>
  <si>
    <t>Harvey</t>
  </si>
  <si>
    <t>julie35@example.net</t>
  </si>
  <si>
    <t>685-284-5958</t>
  </si>
  <si>
    <t>France</t>
  </si>
  <si>
    <t>974 Briana Way Suite 559</t>
  </si>
  <si>
    <t>Wallfort</t>
  </si>
  <si>
    <t>Valerie</t>
  </si>
  <si>
    <t>atkinsonstephanie@example.org</t>
  </si>
  <si>
    <t>872.314.5613x25119</t>
  </si>
  <si>
    <t>United States</t>
  </si>
  <si>
    <t>6772 Murphy Hill</t>
  </si>
  <si>
    <t>Paulstad</t>
  </si>
  <si>
    <t>Joshua</t>
  </si>
  <si>
    <t>Estes</t>
  </si>
  <si>
    <t>spencermathis@example.org</t>
  </si>
  <si>
    <t>207.669.2282</t>
  </si>
  <si>
    <t>Finland</t>
  </si>
  <si>
    <t>521 Patricia Village</t>
  </si>
  <si>
    <t>Jamesport</t>
  </si>
  <si>
    <t>Brittany</t>
  </si>
  <si>
    <t>Chavez</t>
  </si>
  <si>
    <t>garciaanthony@example.net</t>
  </si>
  <si>
    <t>+1-387-613-7509x615</t>
  </si>
  <si>
    <t>10539 Jessica Loop Suite 506</t>
  </si>
  <si>
    <t>West Nathan</t>
  </si>
  <si>
    <t>Courtney</t>
  </si>
  <si>
    <t>Hernandez</t>
  </si>
  <si>
    <t>jarvisfelicia@example.com</t>
  </si>
  <si>
    <t>535-498-4656x47011</t>
  </si>
  <si>
    <t>340 Sullivan Landing Suite 439</t>
  </si>
  <si>
    <t>South Tina</t>
  </si>
  <si>
    <t>William</t>
  </si>
  <si>
    <t>Simpson</t>
  </si>
  <si>
    <t>ithompson@example.org</t>
  </si>
  <si>
    <t>768.780.5190x323</t>
  </si>
  <si>
    <t>Japan</t>
  </si>
  <si>
    <t>307 Ward Grove</t>
  </si>
  <si>
    <t>New Larryberg</t>
  </si>
  <si>
    <t>Christine</t>
  </si>
  <si>
    <t>Bass</t>
  </si>
  <si>
    <t>kaufmanmatthew@example.org</t>
  </si>
  <si>
    <t>(328)821-6703</t>
  </si>
  <si>
    <t>Denmark</t>
  </si>
  <si>
    <t>7895 Mark Place Apt. 692</t>
  </si>
  <si>
    <t>North Brian</t>
  </si>
  <si>
    <t>Benjamin</t>
  </si>
  <si>
    <t>Carter</t>
  </si>
  <si>
    <t>rogerswalter@example.net</t>
  </si>
  <si>
    <t>402.857.9697x7411</t>
  </si>
  <si>
    <t>Argentina</t>
  </si>
  <si>
    <t>360 Mendez Neck</t>
  </si>
  <si>
    <t>South Richardbury</t>
  </si>
  <si>
    <t>Timothy</t>
  </si>
  <si>
    <t>Villanueva</t>
  </si>
  <si>
    <t>joshuaevans@example.org</t>
  </si>
  <si>
    <t>+1-958-893-4325x2062</t>
  </si>
  <si>
    <t>Greece</t>
  </si>
  <si>
    <t>2296 Stuart Row</t>
  </si>
  <si>
    <t>Russellland</t>
  </si>
  <si>
    <t>David</t>
  </si>
  <si>
    <t>Snyder</t>
  </si>
  <si>
    <t>katie77@example.org</t>
  </si>
  <si>
    <t>001-806-309-9156x446</t>
  </si>
  <si>
    <t>08420 Crystal Viaduct</t>
  </si>
  <si>
    <t>South Allen</t>
  </si>
  <si>
    <t>Kathleen</t>
  </si>
  <si>
    <t>Yu</t>
  </si>
  <si>
    <t>kennethpittman@example.net</t>
  </si>
  <si>
    <t>639-724-5203</t>
  </si>
  <si>
    <t>6469 Thomas Pine</t>
  </si>
  <si>
    <t>North Pamela</t>
  </si>
  <si>
    <t>Morales</t>
  </si>
  <si>
    <t>michaelwolfe@example.org</t>
  </si>
  <si>
    <t>450.282.4823</t>
  </si>
  <si>
    <t>6848 Ochoa Springs Apt. 123</t>
  </si>
  <si>
    <t>West Christopherton</t>
  </si>
  <si>
    <t>Ashlee</t>
  </si>
  <si>
    <t>Figueroa</t>
  </si>
  <si>
    <t>emilyreid@example.com</t>
  </si>
  <si>
    <t>(742)975-0220x31531</t>
  </si>
  <si>
    <t>2339 Paul Pines Suite 273</t>
  </si>
  <si>
    <t>Danielmouth</t>
  </si>
  <si>
    <t>Brenda</t>
  </si>
  <si>
    <t>Ramsey</t>
  </si>
  <si>
    <t>ortiztrevor@example.com</t>
  </si>
  <si>
    <t>826-455-8061x3817</t>
  </si>
  <si>
    <t>92326 Garcia Forge Apt. 301</t>
  </si>
  <si>
    <t>Derekbury</t>
  </si>
  <si>
    <t>George</t>
  </si>
  <si>
    <t>York</t>
  </si>
  <si>
    <t>raymondpalmer@example.net</t>
  </si>
  <si>
    <t>(505)429-8258x345</t>
  </si>
  <si>
    <t>1962 Tony Center Suite 347</t>
  </si>
  <si>
    <t>West Nathantown</t>
  </si>
  <si>
    <t>Mcintosh</t>
  </si>
  <si>
    <t>brios@example.com</t>
  </si>
  <si>
    <t>Romania</t>
  </si>
  <si>
    <t>729 Jacob Courts Suite 550</t>
  </si>
  <si>
    <t>Richardsonchester</t>
  </si>
  <si>
    <t>Heather</t>
  </si>
  <si>
    <t>Cox</t>
  </si>
  <si>
    <t>dixonmatthew@example.net</t>
  </si>
  <si>
    <t>+1-608-977-8590x40449</t>
  </si>
  <si>
    <t>Serbia</t>
  </si>
  <si>
    <t>773 Robert Bypass</t>
  </si>
  <si>
    <t>Jamesmouth</t>
  </si>
  <si>
    <t>Jacob</t>
  </si>
  <si>
    <t>Chapman</t>
  </si>
  <si>
    <t>aaronfloyd@example.net</t>
  </si>
  <si>
    <t>(476)422-4057x690</t>
  </si>
  <si>
    <t>55223 Victoria Burg</t>
  </si>
  <si>
    <t>Port Jasmin</t>
  </si>
  <si>
    <t>Victor</t>
  </si>
  <si>
    <t>Owens</t>
  </si>
  <si>
    <t>rosekathleen@example.com</t>
  </si>
  <si>
    <t>(563)354-0176</t>
  </si>
  <si>
    <t>Bulgaria</t>
  </si>
  <si>
    <t>907 Kevin Orchard Apt. 988</t>
  </si>
  <si>
    <t>Saraport</t>
  </si>
  <si>
    <t>Peters</t>
  </si>
  <si>
    <t>tmartinez@example.net</t>
  </si>
  <si>
    <t>543.447.3247</t>
  </si>
  <si>
    <t>5377 Mario Tunnel</t>
  </si>
  <si>
    <t>Mcmillanburgh</t>
  </si>
  <si>
    <t>Amber</t>
  </si>
  <si>
    <t>Hall</t>
  </si>
  <si>
    <t>anthony57@example.org</t>
  </si>
  <si>
    <t>788.340.6061</t>
  </si>
  <si>
    <t>Czech Republic</t>
  </si>
  <si>
    <t>5163 Floyd Road</t>
  </si>
  <si>
    <t>Ricardoton</t>
  </si>
  <si>
    <t>Brittney</t>
  </si>
  <si>
    <t>Ball</t>
  </si>
  <si>
    <t>ronald28@example.org</t>
  </si>
  <si>
    <t>001-237-989-9997x924</t>
  </si>
  <si>
    <t>Slovenia</t>
  </si>
  <si>
    <t>79580 Woods Inlet</t>
  </si>
  <si>
    <t>West Cynthiaside</t>
  </si>
  <si>
    <t>Ronald</t>
  </si>
  <si>
    <t>holttyler@example.org</t>
  </si>
  <si>
    <t>69321 Carol Pines Apt. 146</t>
  </si>
  <si>
    <t>North Alexis</t>
  </si>
  <si>
    <t>Melissa</t>
  </si>
  <si>
    <t>Craig</t>
  </si>
  <si>
    <t>morgantammy@example.com</t>
  </si>
  <si>
    <t>406-411-6850</t>
  </si>
  <si>
    <t>Germany</t>
  </si>
  <si>
    <t>4950 Johnny Causeway</t>
  </si>
  <si>
    <t>North Justinville</t>
  </si>
  <si>
    <t>Mccarthy</t>
  </si>
  <si>
    <t>daniellozano@example.org</t>
  </si>
  <si>
    <t>(860)333-5676x4165</t>
  </si>
  <si>
    <t>889 Sharon Extension Apt. 085</t>
  </si>
  <si>
    <t>Morristown</t>
  </si>
  <si>
    <t>Katrina</t>
  </si>
  <si>
    <t>Rose</t>
  </si>
  <si>
    <t>brandon62@example.com</t>
  </si>
  <si>
    <t>(420)406-6536x1538</t>
  </si>
  <si>
    <t>94729 Shannon Springs Suite 168</t>
  </si>
  <si>
    <t>Port Margaretville</t>
  </si>
  <si>
    <t>Jeffrey</t>
  </si>
  <si>
    <t>Clark</t>
  </si>
  <si>
    <t>huntertucker@example.com</t>
  </si>
  <si>
    <t>409-744-4936x15595</t>
  </si>
  <si>
    <t>845 Rodriguez Stream</t>
  </si>
  <si>
    <t>Lake Josephshire</t>
  </si>
  <si>
    <t>Alicia</t>
  </si>
  <si>
    <t>johnmarquez@example.com</t>
  </si>
  <si>
    <t>68177 Janice Pines</t>
  </si>
  <si>
    <t>Lake Danielchester</t>
  </si>
  <si>
    <t>Rodriguez</t>
  </si>
  <si>
    <t>craneamy@example.com</t>
  </si>
  <si>
    <t>60028 Holland Plaza Apt. 132</t>
  </si>
  <si>
    <t>Matthewmouth</t>
  </si>
  <si>
    <t>Richard</t>
  </si>
  <si>
    <t>Klein</t>
  </si>
  <si>
    <t>melissa66@example.com</t>
  </si>
  <si>
    <t>(340)319-6502x76092</t>
  </si>
  <si>
    <t>22972 Ford Spurs Apt. 757</t>
  </si>
  <si>
    <t>Chandlerhaven</t>
  </si>
  <si>
    <t>Robert</t>
  </si>
  <si>
    <t>charlesstewart@example.org</t>
  </si>
  <si>
    <t>(962)429-5044x50710</t>
  </si>
  <si>
    <t>48401 Chris Prairie</t>
  </si>
  <si>
    <t>Gibsontown</t>
  </si>
  <si>
    <t>Isaac</t>
  </si>
  <si>
    <t>Nichols</t>
  </si>
  <si>
    <t>michael48@example.org</t>
  </si>
  <si>
    <t>+1-524-499-2438x63910</t>
  </si>
  <si>
    <t>138 Stacy Route Apt. 432</t>
  </si>
  <si>
    <t>Lake Lorishire</t>
  </si>
  <si>
    <t>Karen</t>
  </si>
  <si>
    <t>Allen</t>
  </si>
  <si>
    <t>kathleenbriggs@example.org</t>
  </si>
  <si>
    <t>570.230.2176x75939</t>
  </si>
  <si>
    <t>41156 Kevin Landing Apt. 081</t>
  </si>
  <si>
    <t>Lake Kristenton</t>
  </si>
  <si>
    <t>Christopher</t>
  </si>
  <si>
    <t>jsummers@example.org</t>
  </si>
  <si>
    <t>40749 Rice Parks</t>
  </si>
  <si>
    <t>Perezton</t>
  </si>
  <si>
    <t>Holly</t>
  </si>
  <si>
    <t>Larsen</t>
  </si>
  <si>
    <t>yobrien@example.com</t>
  </si>
  <si>
    <t>805 April Motorway</t>
  </si>
  <si>
    <t>Port Elizabeth</t>
  </si>
  <si>
    <t>Cook</t>
  </si>
  <si>
    <t>rebeccarose@example.org</t>
  </si>
  <si>
    <t>818-640-4854</t>
  </si>
  <si>
    <t>Canada</t>
  </si>
  <si>
    <t>989 Stephanie Ferry Apt. 849</t>
  </si>
  <si>
    <t>East Tracyfurt</t>
  </si>
  <si>
    <t>Cynthia</t>
  </si>
  <si>
    <t>Tyler</t>
  </si>
  <si>
    <t>silvajennifer@example.net</t>
  </si>
  <si>
    <t>362.610.5922x881</t>
  </si>
  <si>
    <t>913 Peter Shoal</t>
  </si>
  <si>
    <t>Port Laura</t>
  </si>
  <si>
    <t>Keith</t>
  </si>
  <si>
    <t>mcmillanlaura@example.net</t>
  </si>
  <si>
    <t>Latvia</t>
  </si>
  <si>
    <t>716 Hill Extensions</t>
  </si>
  <si>
    <t>Freemanland</t>
  </si>
  <si>
    <t>eosborn@example.org</t>
  </si>
  <si>
    <t>Luxembourg</t>
  </si>
  <si>
    <t>97239 Cory Burgs</t>
  </si>
  <si>
    <t>South Beth</t>
  </si>
  <si>
    <t>Bradley</t>
  </si>
  <si>
    <t>Edwards</t>
  </si>
  <si>
    <t>michaeltate@example.com</t>
  </si>
  <si>
    <t>(501)842-4548x98422</t>
  </si>
  <si>
    <t>5382 Anna Centers Suite 707</t>
  </si>
  <si>
    <t>Matthewburgh</t>
  </si>
  <si>
    <t>Linda</t>
  </si>
  <si>
    <t>Lopez</t>
  </si>
  <si>
    <t>eric16@example.org</t>
  </si>
  <si>
    <t>+1-906-782-5941x5804</t>
  </si>
  <si>
    <t>4620 John Points Apt. 910</t>
  </si>
  <si>
    <t>Lindsay</t>
  </si>
  <si>
    <t>Ford</t>
  </si>
  <si>
    <t>julie59@example.net</t>
  </si>
  <si>
    <t>+1-213-209-3044x2032</t>
  </si>
  <si>
    <t>633 James Parks Apt. 034</t>
  </si>
  <si>
    <t>Francistown</t>
  </si>
  <si>
    <t>Donna</t>
  </si>
  <si>
    <t>Mitchell</t>
  </si>
  <si>
    <t>hooperlauren@example.net</t>
  </si>
  <si>
    <t>758 Barrett Trail</t>
  </si>
  <si>
    <t>Robertborough</t>
  </si>
  <si>
    <t>Albert</t>
  </si>
  <si>
    <t>Murphy</t>
  </si>
  <si>
    <t>aliciawood@example.org</t>
  </si>
  <si>
    <t>001-319-774-3288</t>
  </si>
  <si>
    <t>Lithuania</t>
  </si>
  <si>
    <t>5236 Pruitt Spurs</t>
  </si>
  <si>
    <t>North Michaelbury</t>
  </si>
  <si>
    <t>Nancy</t>
  </si>
  <si>
    <t>Campbell</t>
  </si>
  <si>
    <t>anthonyrobinson@example.net</t>
  </si>
  <si>
    <t>397.658.2508x88384</t>
  </si>
  <si>
    <t>596 Shepherd Island</t>
  </si>
  <si>
    <t>Catherineberg</t>
  </si>
  <si>
    <t>Connor</t>
  </si>
  <si>
    <t>Thomas</t>
  </si>
  <si>
    <t>emily33@example.net</t>
  </si>
  <si>
    <t>001-463-999-5217x38570</t>
  </si>
  <si>
    <t>737 Meyer Lodge Apt. 539</t>
  </si>
  <si>
    <t>East Jesseberg</t>
  </si>
  <si>
    <t>Kelly</t>
  </si>
  <si>
    <t>Hanson</t>
  </si>
  <si>
    <t>simsmatthew@example.org</t>
  </si>
  <si>
    <t>348.611.1626x930</t>
  </si>
  <si>
    <t>583 Freeman Mills Suite 165</t>
  </si>
  <si>
    <t>Angelaborough</t>
  </si>
  <si>
    <t>Stacy</t>
  </si>
  <si>
    <t>Molina</t>
  </si>
  <si>
    <t>carrillobrandon@example.org</t>
  </si>
  <si>
    <t>(650)492-9766</t>
  </si>
  <si>
    <t>7917 Justin Tunnel</t>
  </si>
  <si>
    <t>West Stephen</t>
  </si>
  <si>
    <t>Angela</t>
  </si>
  <si>
    <t>Conley</t>
  </si>
  <si>
    <t>tgray@example.com</t>
  </si>
  <si>
    <t>(845)396-2705</t>
  </si>
  <si>
    <t>207 Huffman Extensions Suite 327</t>
  </si>
  <si>
    <t>East Rose</t>
  </si>
  <si>
    <t>Jacobs</t>
  </si>
  <si>
    <t>thomas36@example.net</t>
  </si>
  <si>
    <t>76751 Sean Valley Apt. 700</t>
  </si>
  <si>
    <t>Larsenburgh</t>
  </si>
  <si>
    <t>Steven</t>
  </si>
  <si>
    <t>Cervantes</t>
  </si>
  <si>
    <t>mreyes@example.com</t>
  </si>
  <si>
    <t>(252)442-9694x4776</t>
  </si>
  <si>
    <t>279 Sharon Cape Apt. 396</t>
  </si>
  <si>
    <t>Taylorshire</t>
  </si>
  <si>
    <t>Hicks</t>
  </si>
  <si>
    <t>leslie59@example.org</t>
  </si>
  <si>
    <t>87078 Brian Corner Suite 648</t>
  </si>
  <si>
    <t>Mayerland</t>
  </si>
  <si>
    <t>Luis</t>
  </si>
  <si>
    <t>Galvan</t>
  </si>
  <si>
    <t>harrisjacob@example.net</t>
  </si>
  <si>
    <t>+1-212-762-4768x96246</t>
  </si>
  <si>
    <t>8095 Poole Mall</t>
  </si>
  <si>
    <t>Schaeferfurt</t>
  </si>
  <si>
    <t>Danielle</t>
  </si>
  <si>
    <t>Gill</t>
  </si>
  <si>
    <t>thomasjohnson@example.com</t>
  </si>
  <si>
    <t>(726)312-2572</t>
  </si>
  <si>
    <t>4085 Padilla Port Apt. 344</t>
  </si>
  <si>
    <t>North Richardmouth</t>
  </si>
  <si>
    <t>Morgan</t>
  </si>
  <si>
    <t>lking@example.org</t>
  </si>
  <si>
    <t>390.382.5384x52340</t>
  </si>
  <si>
    <t>Russia</t>
  </si>
  <si>
    <t>499 Thornton Freeway</t>
  </si>
  <si>
    <t>South Sarahbury</t>
  </si>
  <si>
    <t>Denise</t>
  </si>
  <si>
    <t>stephen22@example.org</t>
  </si>
  <si>
    <t>882-607-2228</t>
  </si>
  <si>
    <t>Austria</t>
  </si>
  <si>
    <t>5539 Stanley Points</t>
  </si>
  <si>
    <t>Kirkbury</t>
  </si>
  <si>
    <t>yrodriguez@example.org</t>
  </si>
  <si>
    <t>505.966.6815x27381</t>
  </si>
  <si>
    <t>77732 Nicholas Hollow</t>
  </si>
  <si>
    <t>Aaronhaven</t>
  </si>
  <si>
    <t>Morris</t>
  </si>
  <si>
    <t>josephpatricia@example.org</t>
  </si>
  <si>
    <t>788-843-1391</t>
  </si>
  <si>
    <t>7082 Ruth Burg Suite 147</t>
  </si>
  <si>
    <t>Lake Matthew</t>
  </si>
  <si>
    <t>Susan</t>
  </si>
  <si>
    <t>Shaw</t>
  </si>
  <si>
    <t>williamsonjustin@example.com</t>
  </si>
  <si>
    <t>001-696-377-5729x48997</t>
  </si>
  <si>
    <t>03809 Ward Streets</t>
  </si>
  <si>
    <t>North Pattyton</t>
  </si>
  <si>
    <t>ubrooks@example.com</t>
  </si>
  <si>
    <t>001-890-999-5349x7548</t>
  </si>
  <si>
    <t>02434 Beck Key</t>
  </si>
  <si>
    <t>New William</t>
  </si>
  <si>
    <t>Diana</t>
  </si>
  <si>
    <t>Duke</t>
  </si>
  <si>
    <t>blakemaldonado@example.com</t>
  </si>
  <si>
    <t>(386)468-1379</t>
  </si>
  <si>
    <t>88053 Jennifer Common Apt. 398</t>
  </si>
  <si>
    <t>Bradleyville</t>
  </si>
  <si>
    <t>Michelle</t>
  </si>
  <si>
    <t>Hendricks</t>
  </si>
  <si>
    <t>valeriehoffman@example.com</t>
  </si>
  <si>
    <t>+1-302-354-2489x952</t>
  </si>
  <si>
    <t>8301 Guzman Plaza</t>
  </si>
  <si>
    <t>North Nicholasbury</t>
  </si>
  <si>
    <t>smann@example.net</t>
  </si>
  <si>
    <t>535-688-2272x298</t>
  </si>
  <si>
    <t>7698 Thomas Parks Suite 324</t>
  </si>
  <si>
    <t>East Vincent</t>
  </si>
  <si>
    <t>Stephanie</t>
  </si>
  <si>
    <t>Thompson</t>
  </si>
  <si>
    <t>hunter83@example.net</t>
  </si>
  <si>
    <t>001-542-967-7734</t>
  </si>
  <si>
    <t>089 Rebecca Village</t>
  </si>
  <si>
    <t>North Brendafort</t>
  </si>
  <si>
    <t>Kimberly</t>
  </si>
  <si>
    <t>Hawkins</t>
  </si>
  <si>
    <t>briangoodwin@example.com</t>
  </si>
  <si>
    <t>72397 Natasha Rapids</t>
  </si>
  <si>
    <t>Hernandezfurt</t>
  </si>
  <si>
    <t>Murray</t>
  </si>
  <si>
    <t>ahenson@example.net</t>
  </si>
  <si>
    <t>674-710-4021</t>
  </si>
  <si>
    <t>52767 Craig Meadow Apt. 776</t>
  </si>
  <si>
    <t>Rossshire</t>
  </si>
  <si>
    <t>Michael</t>
  </si>
  <si>
    <t>Booth</t>
  </si>
  <si>
    <t>sarah93@example.com</t>
  </si>
  <si>
    <t>861-816-1753x893</t>
  </si>
  <si>
    <t>0631 Shelly Cliffs Apt. 485</t>
  </si>
  <si>
    <t>North Tara</t>
  </si>
  <si>
    <t>Adams</t>
  </si>
  <si>
    <t>edwardsbelinda@example.com</t>
  </si>
  <si>
    <t>001-986-589-6990x72215</t>
  </si>
  <si>
    <t>5581 Matthew Keys</t>
  </si>
  <si>
    <t>Stevenhaven</t>
  </si>
  <si>
    <t>Patricia</t>
  </si>
  <si>
    <t>Nolan</t>
  </si>
  <si>
    <t>abigail10@example.org</t>
  </si>
  <si>
    <t>611 Becky Pines Suite 352</t>
  </si>
  <si>
    <t>Robertsmouth</t>
  </si>
  <si>
    <t>Brent</t>
  </si>
  <si>
    <t>Quinn</t>
  </si>
  <si>
    <t>jordanlawrence@example.net</t>
  </si>
  <si>
    <t>464.323.5168x225</t>
  </si>
  <si>
    <t>22671 Brandy Trace Suite 423</t>
  </si>
  <si>
    <t>Wheelerstad</t>
  </si>
  <si>
    <t>Jonathan</t>
  </si>
  <si>
    <t>Mahoney</t>
  </si>
  <si>
    <t>karenjohnson@example.org</t>
  </si>
  <si>
    <t>231-259-4146</t>
  </si>
  <si>
    <t>3193 Green Pines</t>
  </si>
  <si>
    <t>Lake Johnnytown</t>
  </si>
  <si>
    <t>Sharp</t>
  </si>
  <si>
    <t>marksantana@example.com</t>
  </si>
  <si>
    <t>841-422-1683x195</t>
  </si>
  <si>
    <t>47621 Taylor Hill</t>
  </si>
  <si>
    <t>Port Gregory</t>
  </si>
  <si>
    <t>Beverly</t>
  </si>
  <si>
    <t>Ewing</t>
  </si>
  <si>
    <t>moyercynthia@example.com</t>
  </si>
  <si>
    <t>977.419.4035x02089</t>
  </si>
  <si>
    <t>7080 Angela Ridge Suite 075</t>
  </si>
  <si>
    <t>Conwayberg</t>
  </si>
  <si>
    <t>Jasmine</t>
  </si>
  <si>
    <t>Contreras</t>
  </si>
  <si>
    <t>fletcherharold@example.com</t>
  </si>
  <si>
    <t>938-733-6741x847</t>
  </si>
  <si>
    <t>097 Murillo Stream</t>
  </si>
  <si>
    <t>West Andrewton</t>
  </si>
  <si>
    <t>Nathan</t>
  </si>
  <si>
    <t>Atkins</t>
  </si>
  <si>
    <t>myoung@example.org</t>
  </si>
  <si>
    <t>(687)816-9585</t>
  </si>
  <si>
    <t>340 Aaron Port</t>
  </si>
  <si>
    <t>Brandonmouth</t>
  </si>
  <si>
    <t>Matthew</t>
  </si>
  <si>
    <t>Adkins</t>
  </si>
  <si>
    <t>smithbarbara@example.com</t>
  </si>
  <si>
    <t>494.999.8088x78271</t>
  </si>
  <si>
    <t>623 Robertson Gateway</t>
  </si>
  <si>
    <t>Lake Leslie</t>
  </si>
  <si>
    <t>jocelyn94@example.com</t>
  </si>
  <si>
    <t>(912)365-5235</t>
  </si>
  <si>
    <t>5553 Joseph Junctions</t>
  </si>
  <si>
    <t>New Frank</t>
  </si>
  <si>
    <t>Beth</t>
  </si>
  <si>
    <t>Mckinney</t>
  </si>
  <si>
    <t>dianahall@example.com</t>
  </si>
  <si>
    <t>+1-770-345-7848x94258</t>
  </si>
  <si>
    <t>349 Carroll Islands Apt. 964</t>
  </si>
  <si>
    <t>Olsenview</t>
  </si>
  <si>
    <t>Alexander</t>
  </si>
  <si>
    <t>Vasquez</t>
  </si>
  <si>
    <t>markbyrd@example.org</t>
  </si>
  <si>
    <t>(966)239-6800</t>
  </si>
  <si>
    <t>582 Stacy Forges</t>
  </si>
  <si>
    <t>New Mark</t>
  </si>
  <si>
    <t>Claudia</t>
  </si>
  <si>
    <t>Willis</t>
  </si>
  <si>
    <t>xmichael@example.com</t>
  </si>
  <si>
    <t>(625)952-0146x27089</t>
  </si>
  <si>
    <t>Belgium</t>
  </si>
  <si>
    <t>50632 Stanley Light</t>
  </si>
  <si>
    <t>South Brianport</t>
  </si>
  <si>
    <t>Martinez</t>
  </si>
  <si>
    <t>noblediana@example.net</t>
  </si>
  <si>
    <t>001-738-290-5771x77079</t>
  </si>
  <si>
    <t>4022 Jessica Vista Apt. 225</t>
  </si>
  <si>
    <t>East Kylie</t>
  </si>
  <si>
    <t>Stephen</t>
  </si>
  <si>
    <t>Ramirez</t>
  </si>
  <si>
    <t>tina53@example.net</t>
  </si>
  <si>
    <t>355-416-8137</t>
  </si>
  <si>
    <t>9426 Miguel Village Apt. 726</t>
  </si>
  <si>
    <t>North Kimberlychester</t>
  </si>
  <si>
    <t>Fischer</t>
  </si>
  <si>
    <t>jeremymann@example.net</t>
  </si>
  <si>
    <t>(734)857-9207</t>
  </si>
  <si>
    <t>97719 Robles Heights</t>
  </si>
  <si>
    <t>Weaverchester</t>
  </si>
  <si>
    <t>Oscar</t>
  </si>
  <si>
    <t>Moore</t>
  </si>
  <si>
    <t>moraleslori@example.com</t>
  </si>
  <si>
    <t>(748)468-1322</t>
  </si>
  <si>
    <t>76479 Clark Mission Apt. 550</t>
  </si>
  <si>
    <t>Sydneyton</t>
  </si>
  <si>
    <t>Daniel</t>
  </si>
  <si>
    <t>ireed@example.org</t>
  </si>
  <si>
    <t>001-725-709-2931x98355</t>
  </si>
  <si>
    <t>Croatia</t>
  </si>
  <si>
    <t>823 Adams Plaza Apt. 417</t>
  </si>
  <si>
    <t>New Austin</t>
  </si>
  <si>
    <t>Beasley</t>
  </si>
  <si>
    <t>michelleball@example.org</t>
  </si>
  <si>
    <t>804.515.7685x74089</t>
  </si>
  <si>
    <t>635 Carpenter Lodge</t>
  </si>
  <si>
    <t>North Stephaniehaven</t>
  </si>
  <si>
    <t>ocarroll@example.net</t>
  </si>
  <si>
    <t>(506)839-3063</t>
  </si>
  <si>
    <t>71814 Hernandez Cliff Suite 561</t>
  </si>
  <si>
    <t>North David</t>
  </si>
  <si>
    <t>oray@example.org</t>
  </si>
  <si>
    <t>(703)815-5801x20648</t>
  </si>
  <si>
    <t>672 Page Route</t>
  </si>
  <si>
    <t>Roseberg</t>
  </si>
  <si>
    <t>Hoffman</t>
  </si>
  <si>
    <t>dustin00@example.com</t>
  </si>
  <si>
    <t>001-830-830-9267x02524</t>
  </si>
  <si>
    <t>5482 Amber Light Apt. 401</t>
  </si>
  <si>
    <t>Tinaside</t>
  </si>
  <si>
    <t>Caroline</t>
  </si>
  <si>
    <t>Cunningham</t>
  </si>
  <si>
    <t>qgomez@example.net</t>
  </si>
  <si>
    <t>48840 Wagner Court</t>
  </si>
  <si>
    <t>Collinsshire</t>
  </si>
  <si>
    <t>Madison</t>
  </si>
  <si>
    <t>jjohnson@example.com</t>
  </si>
  <si>
    <t>772.281.7573x8092</t>
  </si>
  <si>
    <t>6226 Anderson Villages Apt. 454</t>
  </si>
  <si>
    <t>Davishaven</t>
  </si>
  <si>
    <t>jmiller@example.com</t>
  </si>
  <si>
    <t>913-709-3271x89721</t>
  </si>
  <si>
    <t>383 Pratt Route</t>
  </si>
  <si>
    <t>Lake Joseph</t>
  </si>
  <si>
    <t>Brown</t>
  </si>
  <si>
    <t>codystout@example.net</t>
  </si>
  <si>
    <t>(373)469-5669x67381</t>
  </si>
  <si>
    <t>75575 Johnathan Lights</t>
  </si>
  <si>
    <t>Welchside</t>
  </si>
  <si>
    <t>Rivas</t>
  </si>
  <si>
    <t>kimberlystone@example.net</t>
  </si>
  <si>
    <t>836.248.9064x09130</t>
  </si>
  <si>
    <t>195 Cherry Row</t>
  </si>
  <si>
    <t>Lake Michaelchester</t>
  </si>
  <si>
    <t>Rios</t>
  </si>
  <si>
    <t>kellysandra@example.net</t>
  </si>
  <si>
    <t>(946)738-3151x525</t>
  </si>
  <si>
    <t>98404 Carpenter Forge Apt. 720</t>
  </si>
  <si>
    <t>Port Jamesmouth</t>
  </si>
  <si>
    <t>brownalexandra@example.org</t>
  </si>
  <si>
    <t>(453)884-2395x085</t>
  </si>
  <si>
    <t>337 Kathy Ports Suite 082</t>
  </si>
  <si>
    <t>Petersshire</t>
  </si>
  <si>
    <t>Charlene</t>
  </si>
  <si>
    <t>Burnett</t>
  </si>
  <si>
    <t>gcosta@example.org</t>
  </si>
  <si>
    <t>(318)675-4411</t>
  </si>
  <si>
    <t>37563 Lauren Land</t>
  </si>
  <si>
    <t>Cynthiaberg</t>
  </si>
  <si>
    <t>stewartandre@example.org</t>
  </si>
  <si>
    <t>792.420.7447</t>
  </si>
  <si>
    <t>9389 Luis Flats</t>
  </si>
  <si>
    <t>South Nicholas</t>
  </si>
  <si>
    <t>Donald</t>
  </si>
  <si>
    <t>Middleton</t>
  </si>
  <si>
    <t>amymiddleton@example.net</t>
  </si>
  <si>
    <t>804-222-6390x051</t>
  </si>
  <si>
    <t>6534 Smith Pass Suite 651</t>
  </si>
  <si>
    <t>Stevenville</t>
  </si>
  <si>
    <t>Willie</t>
  </si>
  <si>
    <t>rayrichard@example.com</t>
  </si>
  <si>
    <t>425.439.2384</t>
  </si>
  <si>
    <t>71464 Rebekah Knoll Apt. 641</t>
  </si>
  <si>
    <t>West Shane</t>
  </si>
  <si>
    <t>Dixon</t>
  </si>
  <si>
    <t>qanderson@example.com</t>
  </si>
  <si>
    <t>502.727.7501</t>
  </si>
  <si>
    <t>7301 Frederick Manor</t>
  </si>
  <si>
    <t>South Robin</t>
  </si>
  <si>
    <t>Nicholas</t>
  </si>
  <si>
    <t>elliottkimberly@example.com</t>
  </si>
  <si>
    <t>001-240-633-3450x398</t>
  </si>
  <si>
    <t>8063 Ford Pine Suite 900</t>
  </si>
  <si>
    <t>West Meagan</t>
  </si>
  <si>
    <t>Emily</t>
  </si>
  <si>
    <t>Hill</t>
  </si>
  <si>
    <t>eblake@example.net</t>
  </si>
  <si>
    <t>591.470.0502</t>
  </si>
  <si>
    <t>017 Padilla Fort</t>
  </si>
  <si>
    <t>East Jasonchester</t>
  </si>
  <si>
    <t>Nixon</t>
  </si>
  <si>
    <t>youngcourtney@example.org</t>
  </si>
  <si>
    <t>(234)943-8079</t>
  </si>
  <si>
    <t>21032 Toni Gateway Apt. 049</t>
  </si>
  <si>
    <t>Blackville</t>
  </si>
  <si>
    <t>Walker</t>
  </si>
  <si>
    <t>brittany88@example.org</t>
  </si>
  <si>
    <t>001-873-966-5866x3824</t>
  </si>
  <si>
    <t>005 Padilla Glen Suite 586</t>
  </si>
  <si>
    <t>Ellisborough</t>
  </si>
  <si>
    <t>White</t>
  </si>
  <si>
    <t>gregoryjohnson@example.org</t>
  </si>
  <si>
    <t>980 Greene Mall Suite 024</t>
  </si>
  <si>
    <t>New Sandra</t>
  </si>
  <si>
    <t>Jane</t>
  </si>
  <si>
    <t>Reyes</t>
  </si>
  <si>
    <t>snyderryan@example.com</t>
  </si>
  <si>
    <t>(609)597-3623x2964</t>
  </si>
  <si>
    <t>43084 Kevin Burgs Apt. 860</t>
  </si>
  <si>
    <t>Barrytown</t>
  </si>
  <si>
    <t>Kim</t>
  </si>
  <si>
    <t>imiller@example.org</t>
  </si>
  <si>
    <t>11455 Debra Center</t>
  </si>
  <si>
    <t>South Steven</t>
  </si>
  <si>
    <t>Robin</t>
  </si>
  <si>
    <t>erica97@example.com</t>
  </si>
  <si>
    <t>(694)367-3464x7825</t>
  </si>
  <si>
    <t>903 Ian Plaza</t>
  </si>
  <si>
    <t>Singletonmouth</t>
  </si>
  <si>
    <t>Christensen</t>
  </si>
  <si>
    <t>edixon@example.com</t>
  </si>
  <si>
    <t>001-473-262-5014x8351</t>
  </si>
  <si>
    <t>4967 Casey Estate Apt. 224</t>
  </si>
  <si>
    <t>Port Denise</t>
  </si>
  <si>
    <t>zperez@example.org</t>
  </si>
  <si>
    <t>388.588.9162x691</t>
  </si>
  <si>
    <t>882 Anna Inlet</t>
  </si>
  <si>
    <t>North Laurafurt</t>
  </si>
  <si>
    <t>John</t>
  </si>
  <si>
    <t>Sellers</t>
  </si>
  <si>
    <t>lisamorales@example.com</t>
  </si>
  <si>
    <t>+1-502-407-1287x556</t>
  </si>
  <si>
    <t>76417 David Mountain</t>
  </si>
  <si>
    <t>East Lauramouth</t>
  </si>
  <si>
    <t>Kerry</t>
  </si>
  <si>
    <t>Butler</t>
  </si>
  <si>
    <t>wmcdonald@example.org</t>
  </si>
  <si>
    <t>9091 Marshall Alley</t>
  </si>
  <si>
    <t>Robertsbury</t>
  </si>
  <si>
    <t>Rogers</t>
  </si>
  <si>
    <t>amanda86@example.com</t>
  </si>
  <si>
    <t>285.989.7072x206</t>
  </si>
  <si>
    <t>2563 Olivia Lodge Suite 993</t>
  </si>
  <si>
    <t>Smithton</t>
  </si>
  <si>
    <t>Phillip</t>
  </si>
  <si>
    <t>Munoz</t>
  </si>
  <si>
    <t>robert03@example.org</t>
  </si>
  <si>
    <t>841.334.4803x06696</t>
  </si>
  <si>
    <t>Switzerland</t>
  </si>
  <si>
    <t>98511 Cowan Causeway</t>
  </si>
  <si>
    <t>South Roberta</t>
  </si>
  <si>
    <t>Elizabeth</t>
  </si>
  <si>
    <t>Vargas</t>
  </si>
  <si>
    <t>jennifer43@example.org</t>
  </si>
  <si>
    <t>+1-204-823-0007x727</t>
  </si>
  <si>
    <t>044 Powell Row Apt. 475</t>
  </si>
  <si>
    <t>Patrickport</t>
  </si>
  <si>
    <t>Christian</t>
  </si>
  <si>
    <t>omiller@example.net</t>
  </si>
  <si>
    <t>899-836-7506x62991</t>
  </si>
  <si>
    <t>562 Kelly Field Suite 716</t>
  </si>
  <si>
    <t>Markstad</t>
  </si>
  <si>
    <t>sandersmary@example.org</t>
  </si>
  <si>
    <t>(352)487-9612</t>
  </si>
  <si>
    <t>19164 Laura Pike Apt. 914</t>
  </si>
  <si>
    <t>Port Amanda</t>
  </si>
  <si>
    <t>Acosta</t>
  </si>
  <si>
    <t>ryan08@example.com</t>
  </si>
  <si>
    <t>817.558.6054x782</t>
  </si>
  <si>
    <t>9208 Glass Falls Apt. 361</t>
  </si>
  <si>
    <t>South Tonya</t>
  </si>
  <si>
    <t>Jeremy</t>
  </si>
  <si>
    <t>jacquelinesimpson@example.com</t>
  </si>
  <si>
    <t>001-216-424-5188x3264</t>
  </si>
  <si>
    <t>0191 Adam Land Apt. 133</t>
  </si>
  <si>
    <t>West Michaelshire</t>
  </si>
  <si>
    <t>Copeland</t>
  </si>
  <si>
    <t>mcdanielmichael@example.org</t>
  </si>
  <si>
    <t>001-397-221-9326</t>
  </si>
  <si>
    <t>Ireland</t>
  </si>
  <si>
    <t>6572 Kristine Burg</t>
  </si>
  <si>
    <t>Port Dominicborough</t>
  </si>
  <si>
    <t>Joseph</t>
  </si>
  <si>
    <t>xwilson@example.org</t>
  </si>
  <si>
    <t>940-657-9267x95712</t>
  </si>
  <si>
    <t>15401 Mooney Run Suite 121</t>
  </si>
  <si>
    <t>Port Sheilamouth</t>
  </si>
  <si>
    <t>Mcbride</t>
  </si>
  <si>
    <t>thompsonmichael@example.com</t>
  </si>
  <si>
    <t>+1-854-545-5480x29162</t>
  </si>
  <si>
    <t>3943 Bruce Plain</t>
  </si>
  <si>
    <t>West Rachael</t>
  </si>
  <si>
    <t>Atkinson</t>
  </si>
  <si>
    <t>bernard65@example.org</t>
  </si>
  <si>
    <t>850-934-7228</t>
  </si>
  <si>
    <t>0296 Martin Junction Suite 463</t>
  </si>
  <si>
    <t>New Joshuamouth</t>
  </si>
  <si>
    <t>Kenneth</t>
  </si>
  <si>
    <t>Jarvis</t>
  </si>
  <si>
    <t>christine27@example.com</t>
  </si>
  <si>
    <t>928-973-9194</t>
  </si>
  <si>
    <t>83543 Latasha Fords</t>
  </si>
  <si>
    <t>Martinezchester</t>
  </si>
  <si>
    <t>Luna</t>
  </si>
  <si>
    <t>troy44@example.com</t>
  </si>
  <si>
    <t>+1-474-952-9331x613</t>
  </si>
  <si>
    <t>736 Robles Mount Apt. 418</t>
  </si>
  <si>
    <t>Ryanfurt</t>
  </si>
  <si>
    <t>Eugene</t>
  </si>
  <si>
    <t>Davis</t>
  </si>
  <si>
    <t>anna15@example.com</t>
  </si>
  <si>
    <t>405-731-7570x82011</t>
  </si>
  <si>
    <t>48876 Teresa Parkway Suite 981</t>
  </si>
  <si>
    <t>Lake Heatherton</t>
  </si>
  <si>
    <t>craig97@example.com</t>
  </si>
  <si>
    <t>(836)372-8855x95939</t>
  </si>
  <si>
    <t>13276 Singh Way Apt. 935</t>
  </si>
  <si>
    <t>Port Barbaraburgh</t>
  </si>
  <si>
    <t>Lisa</t>
  </si>
  <si>
    <t>Sparks</t>
  </si>
  <si>
    <t>tyler49@example.com</t>
  </si>
  <si>
    <t>404-850-8389x9864</t>
  </si>
  <si>
    <t>648 Mary Cliffs Suite 834</t>
  </si>
  <si>
    <t>Sandovalberg</t>
  </si>
  <si>
    <t>Whitney</t>
  </si>
  <si>
    <t>daviskevin@example.org</t>
  </si>
  <si>
    <t>566.945.1046</t>
  </si>
  <si>
    <t>006 Hannah Alley Apt. 382</t>
  </si>
  <si>
    <t>Fordtown</t>
  </si>
  <si>
    <t>Randy</t>
  </si>
  <si>
    <t>Burke</t>
  </si>
  <si>
    <t>umorgan@example.com</t>
  </si>
  <si>
    <t>(925)849-4801x5450</t>
  </si>
  <si>
    <t>69123 Owens Islands Suite 061</t>
  </si>
  <si>
    <t>North Stephanieton</t>
  </si>
  <si>
    <t>Carolyn</t>
  </si>
  <si>
    <t>Parsons</t>
  </si>
  <si>
    <t>joannlucas@example.com</t>
  </si>
  <si>
    <t>001-490-558-0337x27180</t>
  </si>
  <si>
    <t>547 Jenkins Ranch Suite 259</t>
  </si>
  <si>
    <t>East Mary</t>
  </si>
  <si>
    <t>Sarah</t>
  </si>
  <si>
    <t>Hood</t>
  </si>
  <si>
    <t>micheal79@example.com</t>
  </si>
  <si>
    <t>855-401-6901</t>
  </si>
  <si>
    <t>209 Wolf Turnpike</t>
  </si>
  <si>
    <t>New Megan</t>
  </si>
  <si>
    <t>Rebecca</t>
  </si>
  <si>
    <t>Flores</t>
  </si>
  <si>
    <t>ggarcia@example.com</t>
  </si>
  <si>
    <t>9686 Debbie Cliffs</t>
  </si>
  <si>
    <t>Raymouth</t>
  </si>
  <si>
    <t>Barnes</t>
  </si>
  <si>
    <t>icross@example.com</t>
  </si>
  <si>
    <t>231.815.5143x0822</t>
  </si>
  <si>
    <t>734 Wolf Views Suite 308</t>
  </si>
  <si>
    <t>East Michaelhaven</t>
  </si>
  <si>
    <t>johncalhoun@example.com</t>
  </si>
  <si>
    <t>638-354-3793</t>
  </si>
  <si>
    <t>33069 Miller Station</t>
  </si>
  <si>
    <t>South Justin</t>
  </si>
  <si>
    <t>Zachary</t>
  </si>
  <si>
    <t>harperkevin@example.org</t>
  </si>
  <si>
    <t>295 Joseph Hill Suite 079</t>
  </si>
  <si>
    <t>North Williamfort</t>
  </si>
  <si>
    <t>Kathryn</t>
  </si>
  <si>
    <t>danielle10@example.org</t>
  </si>
  <si>
    <t>+1-573-601-9241x1438</t>
  </si>
  <si>
    <t>81641 Beth Junction</t>
  </si>
  <si>
    <t>South Valerieport</t>
  </si>
  <si>
    <t>Paul</t>
  </si>
  <si>
    <t>qbrown@example.com</t>
  </si>
  <si>
    <t>(536)608-1238x2244</t>
  </si>
  <si>
    <t>507 Murphy Keys Apt. 576</t>
  </si>
  <si>
    <t>Danielland</t>
  </si>
  <si>
    <t>Melanie</t>
  </si>
  <si>
    <t>pattonmark@example.com</t>
  </si>
  <si>
    <t>001-710-291-0617</t>
  </si>
  <si>
    <t>88478 Moreno Isle</t>
  </si>
  <si>
    <t>Mckinneyland</t>
  </si>
  <si>
    <t>West</t>
  </si>
  <si>
    <t>townsendjaclyn@example.net</t>
  </si>
  <si>
    <t>+1-310-921-1821x1169</t>
  </si>
  <si>
    <t>59075 Nelson Cape Suite 054</t>
  </si>
  <si>
    <t>Carrietown</t>
  </si>
  <si>
    <t>Rivera</t>
  </si>
  <si>
    <t>beckjoanna@example.net</t>
  </si>
  <si>
    <t>001-350-719-9053</t>
  </si>
  <si>
    <t>8395 Christopher Causeway</t>
  </si>
  <si>
    <t>South Saraview</t>
  </si>
  <si>
    <t>Perkins</t>
  </si>
  <si>
    <t>phillip73@example.net</t>
  </si>
  <si>
    <t>(822)390-7740x16046</t>
  </si>
  <si>
    <t>6578 Paul Pine Suite 506</t>
  </si>
  <si>
    <t>New Michelleside</t>
  </si>
  <si>
    <t>Shane</t>
  </si>
  <si>
    <t>bensoncheryl@example.com</t>
  </si>
  <si>
    <t>292-245-5049x952</t>
  </si>
  <si>
    <t>48509 Daniel Cove</t>
  </si>
  <si>
    <t>Debramouth</t>
  </si>
  <si>
    <t>mitchelldaniel@example.net</t>
  </si>
  <si>
    <t>+1-272-821-7097x285</t>
  </si>
  <si>
    <t>160 Oliver Groves</t>
  </si>
  <si>
    <t>Carolynland</t>
  </si>
  <si>
    <t>Ernest</t>
  </si>
  <si>
    <t>Robinson</t>
  </si>
  <si>
    <t>melissajones@example.net</t>
  </si>
  <si>
    <t>001-640-536-7835x0719</t>
  </si>
  <si>
    <t>0307 Williams Lights</t>
  </si>
  <si>
    <t>Gabrielstad</t>
  </si>
  <si>
    <t>Lara</t>
  </si>
  <si>
    <t>cjordan@example.com</t>
  </si>
  <si>
    <t>001-458-570-0258</t>
  </si>
  <si>
    <t>0694 David Street</t>
  </si>
  <si>
    <t>Meganville</t>
  </si>
  <si>
    <t>Gina</t>
  </si>
  <si>
    <t>Cabrera</t>
  </si>
  <si>
    <t>uhayes@example.org</t>
  </si>
  <si>
    <t>460-311-6663</t>
  </si>
  <si>
    <t>3051 Richard Heights Suite 229</t>
  </si>
  <si>
    <t>Port Andrew</t>
  </si>
  <si>
    <t>tyroneking@example.com</t>
  </si>
  <si>
    <t>990-270-6241</t>
  </si>
  <si>
    <t>52585 Brandon Valley Suite 378</t>
  </si>
  <si>
    <t>Avilabury</t>
  </si>
  <si>
    <t>Oneal</t>
  </si>
  <si>
    <t>claudiaduke@example.net</t>
  </si>
  <si>
    <t>731.872.9746x44840</t>
  </si>
  <si>
    <t>12522 Xavier Roads</t>
  </si>
  <si>
    <t>Taylorside</t>
  </si>
  <si>
    <t>Cohen</t>
  </si>
  <si>
    <t>williamrobbins@example.org</t>
  </si>
  <si>
    <t>08123 Michael Land</t>
  </si>
  <si>
    <t>Flemingstad</t>
  </si>
  <si>
    <t>Dana</t>
  </si>
  <si>
    <t>Cooper</t>
  </si>
  <si>
    <t>caldwellpeter@example.com</t>
  </si>
  <si>
    <t>717-552-9674</t>
  </si>
  <si>
    <t>145 Martin Vista Apt. 950</t>
  </si>
  <si>
    <t>East Lucasstad</t>
  </si>
  <si>
    <t>fernando89@example.com</t>
  </si>
  <si>
    <t>974.352.6296x837</t>
  </si>
  <si>
    <t>9147 Jessica Estate</t>
  </si>
  <si>
    <t>Vanessahaven</t>
  </si>
  <si>
    <t>Julie</t>
  </si>
  <si>
    <t>diane15@example.org</t>
  </si>
  <si>
    <t>201.951.3647x216</t>
  </si>
  <si>
    <t>81337 Antonio Lakes</t>
  </si>
  <si>
    <t>Benjaminhaven</t>
  </si>
  <si>
    <t>Lacey</t>
  </si>
  <si>
    <t>huntjustin@example.net</t>
  </si>
  <si>
    <t>001-866-592-2576x5609</t>
  </si>
  <si>
    <t>527 Torres Parkways</t>
  </si>
  <si>
    <t>North Tashatown</t>
  </si>
  <si>
    <t>pphillips@example.net</t>
  </si>
  <si>
    <t>5117 Tiffany Brooks Apt. 164</t>
  </si>
  <si>
    <t>Port Jonathon</t>
  </si>
  <si>
    <t>Jessica</t>
  </si>
  <si>
    <t>Dawson</t>
  </si>
  <si>
    <t>lcordova@example.org</t>
  </si>
  <si>
    <t>(397)788-4042x37543</t>
  </si>
  <si>
    <t>39619 Jamie Avenue</t>
  </si>
  <si>
    <t>Mossbury</t>
  </si>
  <si>
    <t>sbrown@example.org</t>
  </si>
  <si>
    <t>+1-220-738-9511x48871</t>
  </si>
  <si>
    <t>5431 Travis Walks Apt. 759</t>
  </si>
  <si>
    <t>Melissabury</t>
  </si>
  <si>
    <t>Turner</t>
  </si>
  <si>
    <t>richardwilliams@example.com</t>
  </si>
  <si>
    <t>403.857.1483x5740</t>
  </si>
  <si>
    <t>163 Jerry Pines</t>
  </si>
  <si>
    <t>Teresaland</t>
  </si>
  <si>
    <t>Kirk</t>
  </si>
  <si>
    <t>perkinscaitlin@example.com</t>
  </si>
  <si>
    <t>292.506.7973</t>
  </si>
  <si>
    <t>6681 Morgan Lights</t>
  </si>
  <si>
    <t>Robertville</t>
  </si>
  <si>
    <t>Isaiah</t>
  </si>
  <si>
    <t>batkins@example.net</t>
  </si>
  <si>
    <t>432.606.9794x96307</t>
  </si>
  <si>
    <t>9254 Ray Well</t>
  </si>
  <si>
    <t>Rangelmouth</t>
  </si>
  <si>
    <t>beverly59@example.net</t>
  </si>
  <si>
    <t>513-371-6896</t>
  </si>
  <si>
    <t>3612 Kelly Gardens</t>
  </si>
  <si>
    <t>Mariah</t>
  </si>
  <si>
    <t>michaelwilson@example.com</t>
  </si>
  <si>
    <t>001-299-307-9779</t>
  </si>
  <si>
    <t>00254 Reyes Row</t>
  </si>
  <si>
    <t>Sandershaven</t>
  </si>
  <si>
    <t>Rachael</t>
  </si>
  <si>
    <t>autumn83@example.org</t>
  </si>
  <si>
    <t>851-958-9376</t>
  </si>
  <si>
    <t>6594 Moore Alley Suite 616</t>
  </si>
  <si>
    <t>Ryanmouth</t>
  </si>
  <si>
    <t>Tammy</t>
  </si>
  <si>
    <t>Jordan</t>
  </si>
  <si>
    <t>newtonsandra@example.net</t>
  </si>
  <si>
    <t>917.700.5877</t>
  </si>
  <si>
    <t>791 Brandon Dale</t>
  </si>
  <si>
    <t>East Rogerborough</t>
  </si>
  <si>
    <t>Sean</t>
  </si>
  <si>
    <t>Baker</t>
  </si>
  <si>
    <t>qrobles@example.org</t>
  </si>
  <si>
    <t>+1-881-397-6538x502</t>
  </si>
  <si>
    <t>978 Kennedy Court</t>
  </si>
  <si>
    <t>Osborneview</t>
  </si>
  <si>
    <t>Hanna</t>
  </si>
  <si>
    <t>stacey36@example.org</t>
  </si>
  <si>
    <t>001-672-346-9411</t>
  </si>
  <si>
    <t>131 Stafford Highway</t>
  </si>
  <si>
    <t>Boltonhaven</t>
  </si>
  <si>
    <t>Arthur</t>
  </si>
  <si>
    <t>Griffin</t>
  </si>
  <si>
    <t>berryandrew@example.org</t>
  </si>
  <si>
    <t>668.723.7564</t>
  </si>
  <si>
    <t>0700 Cole Cape Suite 130</t>
  </si>
  <si>
    <t>West Patrickview</t>
  </si>
  <si>
    <t>Jackson</t>
  </si>
  <si>
    <t>fordjeremy@example.org</t>
  </si>
  <si>
    <t>4596 Christian Rapid</t>
  </si>
  <si>
    <t>New Donna</t>
  </si>
  <si>
    <t>Adam</t>
  </si>
  <si>
    <t>Gutierrez</t>
  </si>
  <si>
    <t>bzimmerman@example.net</t>
  </si>
  <si>
    <t>+1-682-522-1729x212</t>
  </si>
  <si>
    <t>90438 Frazier Ranch Apt. 615</t>
  </si>
  <si>
    <t>Nathanton</t>
  </si>
  <si>
    <t>Dennis</t>
  </si>
  <si>
    <t>Burton</t>
  </si>
  <si>
    <t>ntrevino@example.com</t>
  </si>
  <si>
    <t>+1-301-509-4688x50082</t>
  </si>
  <si>
    <t>20634 Timothy Unions Apt. 195</t>
  </si>
  <si>
    <t>New Jonathonmouth</t>
  </si>
  <si>
    <t>Kyle</t>
  </si>
  <si>
    <t>Blair</t>
  </si>
  <si>
    <t>christopher46@example.com</t>
  </si>
  <si>
    <t>803-276-8747x9685</t>
  </si>
  <si>
    <t>Netherlands</t>
  </si>
  <si>
    <t>5814 Wanda Harbors</t>
  </si>
  <si>
    <t>West Dennismouth</t>
  </si>
  <si>
    <t>Regina</t>
  </si>
  <si>
    <t>Arnold</t>
  </si>
  <si>
    <t>briannadelgado@example.org</t>
  </si>
  <si>
    <t>001-579-447-3955x412</t>
  </si>
  <si>
    <t>7003 Joshua Avenue</t>
  </si>
  <si>
    <t>Frankfort</t>
  </si>
  <si>
    <t>Carol</t>
  </si>
  <si>
    <t>Jenkins</t>
  </si>
  <si>
    <t>dustin95@example.net</t>
  </si>
  <si>
    <t>963.577.6413x14001</t>
  </si>
  <si>
    <t>9570 Elliott Locks Suite 914</t>
  </si>
  <si>
    <t>Bruce</t>
  </si>
  <si>
    <t>Shaffer</t>
  </si>
  <si>
    <t>gwise@example.com</t>
  </si>
  <si>
    <t>543.543.9225</t>
  </si>
  <si>
    <t>33005 Troy Stream Apt. 606</t>
  </si>
  <si>
    <t>Port Timothy</t>
  </si>
  <si>
    <t>Michele</t>
  </si>
  <si>
    <t>jwalker@example.net</t>
  </si>
  <si>
    <t>486.828.3832</t>
  </si>
  <si>
    <t>899 Mcconnell Falls Apt. 113</t>
  </si>
  <si>
    <t>West Lauraton</t>
  </si>
  <si>
    <t>Lawson</t>
  </si>
  <si>
    <t>philipbridges@example.org</t>
  </si>
  <si>
    <t>+1-675-308-8073x570</t>
  </si>
  <si>
    <t>3158 Harris Grove Apt. 184</t>
  </si>
  <si>
    <t>Lake Daniel</t>
  </si>
  <si>
    <t>Jesse</t>
  </si>
  <si>
    <t>Flynn</t>
  </si>
  <si>
    <t>ashley14@example.com</t>
  </si>
  <si>
    <t>303 Leonard Course Suite 448</t>
  </si>
  <si>
    <t>Jamesfort</t>
  </si>
  <si>
    <t>zimmermanmicheal@example.net</t>
  </si>
  <si>
    <t>+1-843-710-5891x13010</t>
  </si>
  <si>
    <t>257 Sherry Hills Apt. 354</t>
  </si>
  <si>
    <t>Schmittchester</t>
  </si>
  <si>
    <t>Lewis</t>
  </si>
  <si>
    <t>jaymorgan@example.net</t>
  </si>
  <si>
    <t>650.303.6457</t>
  </si>
  <si>
    <t>India</t>
  </si>
  <si>
    <t>318 Cassandra Parkways Apt. 647</t>
  </si>
  <si>
    <t>Gardnerstad</t>
  </si>
  <si>
    <t>Avery</t>
  </si>
  <si>
    <t>fbrown@example.net</t>
  </si>
  <si>
    <t>8689 Jessica Drives Apt. 643</t>
  </si>
  <si>
    <t>Angelton</t>
  </si>
  <si>
    <t>Bobby</t>
  </si>
  <si>
    <t>Randolph</t>
  </si>
  <si>
    <t>qhill@example.com</t>
  </si>
  <si>
    <t>9857 Tyler Row</t>
  </si>
  <si>
    <t>Port Diana</t>
  </si>
  <si>
    <t>Aaron</t>
  </si>
  <si>
    <t>Aguirre</t>
  </si>
  <si>
    <t>caseymccoy@example.org</t>
  </si>
  <si>
    <t>540 John Fall Apt. 296</t>
  </si>
  <si>
    <t>Kevinfurt</t>
  </si>
  <si>
    <t>Lee</t>
  </si>
  <si>
    <t>riveradonald@example.com</t>
  </si>
  <si>
    <t>869.687.8156</t>
  </si>
  <si>
    <t>002 Jose Lock</t>
  </si>
  <si>
    <t>East Derekport</t>
  </si>
  <si>
    <t>Eric</t>
  </si>
  <si>
    <t>Fowler</t>
  </si>
  <si>
    <t>gtownsend@example.org</t>
  </si>
  <si>
    <t>(778)509-5545x476</t>
  </si>
  <si>
    <t>5971 Baker Gardens</t>
  </si>
  <si>
    <t>New Michael</t>
  </si>
  <si>
    <t>Shawn</t>
  </si>
  <si>
    <t>goodwinjames@example.org</t>
  </si>
  <si>
    <t>(899)548-2433x15345</t>
  </si>
  <si>
    <t>62563 Jones Field Apt. 617</t>
  </si>
  <si>
    <t>East Jamesport</t>
  </si>
  <si>
    <t>Pollard</t>
  </si>
  <si>
    <t>rodriguezjill@example.com</t>
  </si>
  <si>
    <t>+1-994-937-1385x974</t>
  </si>
  <si>
    <t>730 Mark Knolls</t>
  </si>
  <si>
    <t>North Robertmouth</t>
  </si>
  <si>
    <t>Travis</t>
  </si>
  <si>
    <t>Hensley</t>
  </si>
  <si>
    <t>gina21@example.com</t>
  </si>
  <si>
    <t>949.807.0594x69836</t>
  </si>
  <si>
    <t>53124 Melissa Underpass</t>
  </si>
  <si>
    <t>Griffinfort</t>
  </si>
  <si>
    <t>Shelton</t>
  </si>
  <si>
    <t>jessica22@example.org</t>
  </si>
  <si>
    <t>001-732-981-6246x47510</t>
  </si>
  <si>
    <t>0271 Daniel Pike</t>
  </si>
  <si>
    <t>Bowmantown</t>
  </si>
  <si>
    <t>Victoria</t>
  </si>
  <si>
    <t>Baldwin</t>
  </si>
  <si>
    <t>jennifer40@example.com</t>
  </si>
  <si>
    <t>001-939-382-5651x736</t>
  </si>
  <si>
    <t>0452 Randall Viaduct</t>
  </si>
  <si>
    <t>Jacksonshire</t>
  </si>
  <si>
    <t>Lauren</t>
  </si>
  <si>
    <t>Jones</t>
  </si>
  <si>
    <t>edwardsalexis@example.net</t>
  </si>
  <si>
    <t>446.302.4416</t>
  </si>
  <si>
    <t>60941 Edwards Port</t>
  </si>
  <si>
    <t>Lake Melindaland</t>
  </si>
  <si>
    <t>tammy00@example.net</t>
  </si>
  <si>
    <t>001-226-497-4098x540</t>
  </si>
  <si>
    <t>905 Kathleen Radial</t>
  </si>
  <si>
    <t>Port Jacobbury</t>
  </si>
  <si>
    <t>Shannon</t>
  </si>
  <si>
    <t>Valdez</t>
  </si>
  <si>
    <t>dixonjeremiah@example.net</t>
  </si>
  <si>
    <t>519.454.9435x51774</t>
  </si>
  <si>
    <t>77188 John Stravenue</t>
  </si>
  <si>
    <t>Melindaland</t>
  </si>
  <si>
    <t>Teresa</t>
  </si>
  <si>
    <t>stevenmoreno@example.org</t>
  </si>
  <si>
    <t>776-316-5779</t>
  </si>
  <si>
    <t>18454 Thomas Fields Suite 271</t>
  </si>
  <si>
    <t>Lake Angelaborough</t>
  </si>
  <si>
    <t>Amanda</t>
  </si>
  <si>
    <t>Warner</t>
  </si>
  <si>
    <t>vanessarowe@example.org</t>
  </si>
  <si>
    <t>230-511-2037</t>
  </si>
  <si>
    <t>657 Brown Plaza</t>
  </si>
  <si>
    <t>Javierfurt</t>
  </si>
  <si>
    <t>jeffersonkathy@example.org</t>
  </si>
  <si>
    <t>001-573-203-3549</t>
  </si>
  <si>
    <t>924 Heidi View Suite 082</t>
  </si>
  <si>
    <t>New Michaelfurt</t>
  </si>
  <si>
    <t>Anderson</t>
  </si>
  <si>
    <t>rebecca23@example.net</t>
  </si>
  <si>
    <t>274 Travis Forge</t>
  </si>
  <si>
    <t>New Craig</t>
  </si>
  <si>
    <t>House</t>
  </si>
  <si>
    <t>yphillips@example.org</t>
  </si>
  <si>
    <t>(480)508-6333</t>
  </si>
  <si>
    <t>136 Sanchez Common Apt. 372</t>
  </si>
  <si>
    <t>New Christinahaven</t>
  </si>
  <si>
    <t>Shea</t>
  </si>
  <si>
    <t>mcclainjamie@example.net</t>
  </si>
  <si>
    <t>(997)405-2849x54475</t>
  </si>
  <si>
    <t>83677 Lewis Road</t>
  </si>
  <si>
    <t>New Joan</t>
  </si>
  <si>
    <t>Beck</t>
  </si>
  <si>
    <t>dodsonbrianna@example.com</t>
  </si>
  <si>
    <t>001-403-755-3291</t>
  </si>
  <si>
    <t>042 William Via</t>
  </si>
  <si>
    <t>West Kristopherborough</t>
  </si>
  <si>
    <t>Mcmillan</t>
  </si>
  <si>
    <t>larsonlinda@example.net</t>
  </si>
  <si>
    <t>(400)289-2864x32794</t>
  </si>
  <si>
    <t>044 Theresa Cape</t>
  </si>
  <si>
    <t>Summersberg</t>
  </si>
  <si>
    <t>Harris</t>
  </si>
  <si>
    <t>josephjackson@example.net</t>
  </si>
  <si>
    <t>+1-307-332-0468x00983</t>
  </si>
  <si>
    <t>1085 Austin Forge Apt. 700</t>
  </si>
  <si>
    <t>Lawrenceburgh</t>
  </si>
  <si>
    <t>Andersen</t>
  </si>
  <si>
    <t>goodaaron@example.net</t>
  </si>
  <si>
    <t>(222)993-9179x33293</t>
  </si>
  <si>
    <t>United Kingdom</t>
  </si>
  <si>
    <t>2534 Hansen Coves</t>
  </si>
  <si>
    <t>Gatesberg</t>
  </si>
  <si>
    <t>Love</t>
  </si>
  <si>
    <t>smithsteven@example.org</t>
  </si>
  <si>
    <t>(623)701-4061</t>
  </si>
  <si>
    <t>3837 Smith Junctions</t>
  </si>
  <si>
    <t>Patrickfort</t>
  </si>
  <si>
    <t>Maria</t>
  </si>
  <si>
    <t>Ward</t>
  </si>
  <si>
    <t>hreed@example.org</t>
  </si>
  <si>
    <t>253.793.3473x65494</t>
  </si>
  <si>
    <t>1878 Helen Passage</t>
  </si>
  <si>
    <t>Jasonmouth</t>
  </si>
  <si>
    <t>Herring</t>
  </si>
  <si>
    <t>kevinrivera@example.net</t>
  </si>
  <si>
    <t>972-445-6432</t>
  </si>
  <si>
    <t>265 Heather Park Apt. 630</t>
  </si>
  <si>
    <t>Lake Edwardbury</t>
  </si>
  <si>
    <t>Calhoun</t>
  </si>
  <si>
    <t>michellearnold@example.org</t>
  </si>
  <si>
    <t>933-699-3754x0636</t>
  </si>
  <si>
    <t>214 Morgan Square</t>
  </si>
  <si>
    <t>Crystalfort</t>
  </si>
  <si>
    <t>Roger</t>
  </si>
  <si>
    <t>chavezderek@example.net</t>
  </si>
  <si>
    <t>+1-449-309-4830x008</t>
  </si>
  <si>
    <t>11298 Larry Mount</t>
  </si>
  <si>
    <t>Port Heather</t>
  </si>
  <si>
    <t>jacksonaustin@example.org</t>
  </si>
  <si>
    <t>87662 Nicholas Field Suite 464</t>
  </si>
  <si>
    <t>Tammyside</t>
  </si>
  <si>
    <t>Andrea</t>
  </si>
  <si>
    <t>allendonna@example.org</t>
  </si>
  <si>
    <t>(858)600-5051</t>
  </si>
  <si>
    <t>8932 Walker Islands Apt. 385</t>
  </si>
  <si>
    <t>Andersonton</t>
  </si>
  <si>
    <t>Bradford</t>
  </si>
  <si>
    <t>staceyrobbins@example.net</t>
  </si>
  <si>
    <t>001-512-373-7151x8530</t>
  </si>
  <si>
    <t>0660 Scott Camp Apt. 897</t>
  </si>
  <si>
    <t>Owensbury</t>
  </si>
  <si>
    <t>Mendoza</t>
  </si>
  <si>
    <t>hannah69@example.com</t>
  </si>
  <si>
    <t>001-611-831-0182x9230</t>
  </si>
  <si>
    <t>92593 Strickland Stravenue</t>
  </si>
  <si>
    <t>mooresarah@example.com</t>
  </si>
  <si>
    <t>+1-486-251-4594x91767</t>
  </si>
  <si>
    <t>3013 Jacqueline Lock Apt. 131</t>
  </si>
  <si>
    <t>Karentown</t>
  </si>
  <si>
    <t>Brandon</t>
  </si>
  <si>
    <t>lpage@example.com</t>
  </si>
  <si>
    <t>432-432-0916</t>
  </si>
  <si>
    <t>51012 Lambert Grove</t>
  </si>
  <si>
    <t>Lake Brittany</t>
  </si>
  <si>
    <t>Phillips</t>
  </si>
  <si>
    <t>clarkmelissa@example.com</t>
  </si>
  <si>
    <t>001-698-884-5459</t>
  </si>
  <si>
    <t>44252 Steven Orchard Apt. 920</t>
  </si>
  <si>
    <t>Williamberg</t>
  </si>
  <si>
    <t>Alyssa</t>
  </si>
  <si>
    <t>Downs</t>
  </si>
  <si>
    <t>walterskenneth@example.org</t>
  </si>
  <si>
    <t>001-732-635-9378</t>
  </si>
  <si>
    <t>327 Daniel Isle Apt. 097</t>
  </si>
  <si>
    <t>East Albertburgh</t>
  </si>
  <si>
    <t>Larson</t>
  </si>
  <si>
    <t>donaldmorgan@example.org</t>
  </si>
  <si>
    <t>3919 Cobb Causeway</t>
  </si>
  <si>
    <t>West Erica</t>
  </si>
  <si>
    <t>Justin</t>
  </si>
  <si>
    <t>Hickman</t>
  </si>
  <si>
    <t>mcdonaldrebecca@example.com</t>
  </si>
  <si>
    <t>30504 Palmer Glen Suite 652</t>
  </si>
  <si>
    <t>Miguel</t>
  </si>
  <si>
    <t>hoffmanjared@example.net</t>
  </si>
  <si>
    <t>810.810.5067x439</t>
  </si>
  <si>
    <t>798 Penny Island Suite 390</t>
  </si>
  <si>
    <t>Lake Brianville</t>
  </si>
  <si>
    <t>Shelia</t>
  </si>
  <si>
    <t>richardsdenise@example.org</t>
  </si>
  <si>
    <t>094 Chase Courts Suite 331</t>
  </si>
  <si>
    <t>Brennanshire</t>
  </si>
  <si>
    <t>Woodward</t>
  </si>
  <si>
    <t>vhinton@example.net</t>
  </si>
  <si>
    <t>(802)795-0585x8637</t>
  </si>
  <si>
    <t>2289 Crystal Viaduct Apt. 932</t>
  </si>
  <si>
    <t>Kellyberg</t>
  </si>
  <si>
    <t>Judith</t>
  </si>
  <si>
    <t>edwardsbrenda@example.org</t>
  </si>
  <si>
    <t>485-594-0704x7173</t>
  </si>
  <si>
    <t>36409 Robinson Mills</t>
  </si>
  <si>
    <t>North Amanda</t>
  </si>
  <si>
    <t>Kevin</t>
  </si>
  <si>
    <t>kimtaylor@example.org</t>
  </si>
  <si>
    <t>+1-498-929-4361x577</t>
  </si>
  <si>
    <t>75934 Brooks Drive Apt. 908</t>
  </si>
  <si>
    <t>Port Richard</t>
  </si>
  <si>
    <t>grahamjoshua@example.net</t>
  </si>
  <si>
    <t>360.423.9916x089</t>
  </si>
  <si>
    <t>3411 Grimes View</t>
  </si>
  <si>
    <t>Port Jeremymouth</t>
  </si>
  <si>
    <t>Natalie</t>
  </si>
  <si>
    <t>Odom</t>
  </si>
  <si>
    <t>ahernandez@example.org</t>
  </si>
  <si>
    <t>+1-933-443-8107x203</t>
  </si>
  <si>
    <t>9919 Harrison Crest Suite 135</t>
  </si>
  <si>
    <t>New Julia</t>
  </si>
  <si>
    <t>April</t>
  </si>
  <si>
    <t>gilmorealbert@example.com</t>
  </si>
  <si>
    <t>(648)215-4440</t>
  </si>
  <si>
    <t>0663 Hernandez Heights Suite 972</t>
  </si>
  <si>
    <t>West Jeffrey</t>
  </si>
  <si>
    <t>antonio40@example.com</t>
  </si>
  <si>
    <t>912.724.7149x59423</t>
  </si>
  <si>
    <t>37072 Heather Harbor Suite 950</t>
  </si>
  <si>
    <t>Nicholasberg</t>
  </si>
  <si>
    <t>jenna14@example.net</t>
  </si>
  <si>
    <t>89303 Smith Creek Apt. 153</t>
  </si>
  <si>
    <t>East Tony</t>
  </si>
  <si>
    <t>Debra</t>
  </si>
  <si>
    <t>Mcpherson</t>
  </si>
  <si>
    <t>umorris@example.com</t>
  </si>
  <si>
    <t>293 Nancy Coves Suite 531</t>
  </si>
  <si>
    <t>Port Tonymouth</t>
  </si>
  <si>
    <t>Lynn</t>
  </si>
  <si>
    <t>Wyatt</t>
  </si>
  <si>
    <t>qcooper@example.org</t>
  </si>
  <si>
    <t>(398)822-0307x216</t>
  </si>
  <si>
    <t>228 Denise Ramp Suite 964</t>
  </si>
  <si>
    <t>West Maria</t>
  </si>
  <si>
    <t>garydavis@example.com</t>
  </si>
  <si>
    <t>985.297.2586</t>
  </si>
  <si>
    <t>188 Bean Road</t>
  </si>
  <si>
    <t>North Richard</t>
  </si>
  <si>
    <t>Walters</t>
  </si>
  <si>
    <t>dana69@example.net</t>
  </si>
  <si>
    <t>559-544-6247x2772</t>
  </si>
  <si>
    <t>70059 Clements Brooks</t>
  </si>
  <si>
    <t>Port Lesliefort</t>
  </si>
  <si>
    <t>david13@example.net</t>
  </si>
  <si>
    <t>368-694-6063</t>
  </si>
  <si>
    <t>65263 Michael Roads</t>
  </si>
  <si>
    <t>Port Robertville</t>
  </si>
  <si>
    <t>valerierussell@example.com</t>
  </si>
  <si>
    <t>+1-455-710-3067x1199</t>
  </si>
  <si>
    <t>88338 Bradley Course</t>
  </si>
  <si>
    <t>North Amberville</t>
  </si>
  <si>
    <t>Wesley</t>
  </si>
  <si>
    <t>justinarnold@example.net</t>
  </si>
  <si>
    <t>001-722-299-1953</t>
  </si>
  <si>
    <t>3360 Palmer Fort</t>
  </si>
  <si>
    <t>Michaelshire</t>
  </si>
  <si>
    <t>Weeks</t>
  </si>
  <si>
    <t>laurenpeters@example.org</t>
  </si>
  <si>
    <t>(969)433-2154x1366</t>
  </si>
  <si>
    <t>783 Sandra Ramp Apt. 476</t>
  </si>
  <si>
    <t>South Craig</t>
  </si>
  <si>
    <t>blake39@example.com</t>
  </si>
  <si>
    <t>504.799.0806</t>
  </si>
  <si>
    <t>4932 Victor Court Suite 725</t>
  </si>
  <si>
    <t>Port Stephaniebury</t>
  </si>
  <si>
    <t>Briana</t>
  </si>
  <si>
    <t>Potts</t>
  </si>
  <si>
    <t>mpeterson@example.org</t>
  </si>
  <si>
    <t>001-509-832-5796x3674</t>
  </si>
  <si>
    <t>4154 Heather Plains</t>
  </si>
  <si>
    <t>Lake Alexandraport</t>
  </si>
  <si>
    <t>scottpoole@example.com</t>
  </si>
  <si>
    <t>(802)785-8849x4459</t>
  </si>
  <si>
    <t>25709 John Highway Suite 507</t>
  </si>
  <si>
    <t>South Kennethtown</t>
  </si>
  <si>
    <t>Ferguson</t>
  </si>
  <si>
    <t>igreen@example.org</t>
  </si>
  <si>
    <t>(524)543-9330x1704</t>
  </si>
  <si>
    <t>3148 Hector Circles</t>
  </si>
  <si>
    <t>Lake Douglasborough</t>
  </si>
  <si>
    <t>smithtimothy@example.org</t>
  </si>
  <si>
    <t>303.632.4560x950</t>
  </si>
  <si>
    <t>2851 Hart Divide</t>
  </si>
  <si>
    <t>Fisherhaven</t>
  </si>
  <si>
    <t>Geoffrey</t>
  </si>
  <si>
    <t>Carey</t>
  </si>
  <si>
    <t>randall67@example.com</t>
  </si>
  <si>
    <t>75632 Clayton Shores Apt. 486</t>
  </si>
  <si>
    <t>Jennifertown</t>
  </si>
  <si>
    <t>Jim</t>
  </si>
  <si>
    <t>amartinez@example.net</t>
  </si>
  <si>
    <t>914.432.2490x555</t>
  </si>
  <si>
    <t>0021 Pham Causeway</t>
  </si>
  <si>
    <t>Clayborough</t>
  </si>
  <si>
    <t>Martha</t>
  </si>
  <si>
    <t>Cortez</t>
  </si>
  <si>
    <t>jonathanfry@example.net</t>
  </si>
  <si>
    <t>667.614.1933x98878</t>
  </si>
  <si>
    <t>1000 Mcguire Forges Apt. 803</t>
  </si>
  <si>
    <t>Gregorychester</t>
  </si>
  <si>
    <t>Christina</t>
  </si>
  <si>
    <t>kendrawang@example.org</t>
  </si>
  <si>
    <t>992.786.0892x80145</t>
  </si>
  <si>
    <t>0862 Khan Island</t>
  </si>
  <si>
    <t>Munoztown</t>
  </si>
  <si>
    <t>Yang</t>
  </si>
  <si>
    <t>dawnross@example.org</t>
  </si>
  <si>
    <t>454-812-6849x6921</t>
  </si>
  <si>
    <t>0641 Ramos Squares Apt. 524</t>
  </si>
  <si>
    <t>West Peggychester</t>
  </si>
  <si>
    <t>shane10@example.org</t>
  </si>
  <si>
    <t>219.878.4111x466</t>
  </si>
  <si>
    <t>28981 Hensley Mount Suite 285</t>
  </si>
  <si>
    <t>West James</t>
  </si>
  <si>
    <t>erin44@example.com</t>
  </si>
  <si>
    <t>396-858-9884</t>
  </si>
  <si>
    <t>705 Crawford Forges</t>
  </si>
  <si>
    <t>Audreyburgh</t>
  </si>
  <si>
    <t>Bishop</t>
  </si>
  <si>
    <t>paul58@example.net</t>
  </si>
  <si>
    <t>001-620-794-9554</t>
  </si>
  <si>
    <t>5037 Karen Lane Apt. 955</t>
  </si>
  <si>
    <t>New Michaeltown</t>
  </si>
  <si>
    <t>Mathews</t>
  </si>
  <si>
    <t>tpena@example.com</t>
  </si>
  <si>
    <t>873-517-3162</t>
  </si>
  <si>
    <t>58495 Ashley Forks</t>
  </si>
  <si>
    <t>Kennedybury</t>
  </si>
  <si>
    <t>huntmatthew@example.org</t>
  </si>
  <si>
    <t>910-962-1574x82833</t>
  </si>
  <si>
    <t>604 Gordon Camp</t>
  </si>
  <si>
    <t>New Barbara</t>
  </si>
  <si>
    <t>ashley27@example.net</t>
  </si>
  <si>
    <t>(840)621-6327x65493</t>
  </si>
  <si>
    <t>6816 Samantha Lock Apt. 123</t>
  </si>
  <si>
    <t>East Charlesmouth</t>
  </si>
  <si>
    <t>Janice</t>
  </si>
  <si>
    <t>Crawford</t>
  </si>
  <si>
    <t>nicholsonluke@example.net</t>
  </si>
  <si>
    <t>(267)632-1516</t>
  </si>
  <si>
    <t>83248 Ellis Mews Apt. 593</t>
  </si>
  <si>
    <t>South Tyler</t>
  </si>
  <si>
    <t>Douglas</t>
  </si>
  <si>
    <t>Sutton</t>
  </si>
  <si>
    <t>trobinson@example.com</t>
  </si>
  <si>
    <t>(415)797-1467</t>
  </si>
  <si>
    <t>181 Jackson Avenue</t>
  </si>
  <si>
    <t>Ramosside</t>
  </si>
  <si>
    <t>christopherperry@example.com</t>
  </si>
  <si>
    <t>001-477-558-6294</t>
  </si>
  <si>
    <t>2779 Cassandra Mill</t>
  </si>
  <si>
    <t>Caseyview</t>
  </si>
  <si>
    <t>tanyaturner@example.com</t>
  </si>
  <si>
    <t>10512 Heather Center Apt. 378</t>
  </si>
  <si>
    <t>South David</t>
  </si>
  <si>
    <t>herrerameghan@example.com</t>
  </si>
  <si>
    <t>+1-603-961-1781x9101</t>
  </si>
  <si>
    <t>7422 Ryan Brook</t>
  </si>
  <si>
    <t>Jamiebury</t>
  </si>
  <si>
    <t>Gross</t>
  </si>
  <si>
    <t>williamlambert@example.com</t>
  </si>
  <si>
    <t>367.974.4004</t>
  </si>
  <si>
    <t>6507 Jessica Grove</t>
  </si>
  <si>
    <t>Port Kayla</t>
  </si>
  <si>
    <t>Gregory</t>
  </si>
  <si>
    <t>andrew76@example.org</t>
  </si>
  <si>
    <t>001-306-709-5125x30172</t>
  </si>
  <si>
    <t>49862 William Crest Suite 667</t>
  </si>
  <si>
    <t>East Ronald</t>
  </si>
  <si>
    <t>Chambers</t>
  </si>
  <si>
    <t>brownkenneth@example.net</t>
  </si>
  <si>
    <t>001-799-208-9372x717</t>
  </si>
  <si>
    <t>584 Franco Circle Suite 041</t>
  </si>
  <si>
    <t>Port Lindsayside</t>
  </si>
  <si>
    <t>Charles</t>
  </si>
  <si>
    <t>Donovan</t>
  </si>
  <si>
    <t>zbaker@example.net</t>
  </si>
  <si>
    <t>(596)457-7599x796</t>
  </si>
  <si>
    <t>5212 Brandi Squares Apt. 363</t>
  </si>
  <si>
    <t>Bradleyhaven</t>
  </si>
  <si>
    <t>enorris@example.net</t>
  </si>
  <si>
    <t>275-251-0840</t>
  </si>
  <si>
    <t>3831 Mills Loop Apt. 345</t>
  </si>
  <si>
    <t>East Erika</t>
  </si>
  <si>
    <t>Henry</t>
  </si>
  <si>
    <t>madison27@example.net</t>
  </si>
  <si>
    <t>336.340.1864x85122</t>
  </si>
  <si>
    <t>8181 Megan Radial</t>
  </si>
  <si>
    <t>North Michael</t>
  </si>
  <si>
    <t>Margaret</t>
  </si>
  <si>
    <t>Lambert</t>
  </si>
  <si>
    <t>tonyarodriguez@example.com</t>
  </si>
  <si>
    <t>+1-930-828-2154x8898</t>
  </si>
  <si>
    <t>2875 Ware Track</t>
  </si>
  <si>
    <t>North Richardside</t>
  </si>
  <si>
    <t>Glenda</t>
  </si>
  <si>
    <t>martinezjacqueline@example.org</t>
  </si>
  <si>
    <t>9548 Ramirez Crossroad Apt. 145</t>
  </si>
  <si>
    <t>Port Katrinaberg</t>
  </si>
  <si>
    <t>Randall</t>
  </si>
  <si>
    <t>Lindsey</t>
  </si>
  <si>
    <t>cameronterry@example.org</t>
  </si>
  <si>
    <t>439-708-7340x100</t>
  </si>
  <si>
    <t>9264 Young Stream Apt. 812</t>
  </si>
  <si>
    <t>Vincentshire</t>
  </si>
  <si>
    <t>Mckenzie</t>
  </si>
  <si>
    <t>Dunn</t>
  </si>
  <si>
    <t>carriebenton@example.com</t>
  </si>
  <si>
    <t>259-994-5766</t>
  </si>
  <si>
    <t>811 Catherine Tunnel</t>
  </si>
  <si>
    <t>Ashleymouth</t>
  </si>
  <si>
    <t>Owen</t>
  </si>
  <si>
    <t>oconnorbrittany@example.org</t>
  </si>
  <si>
    <t>287.259.6324x31552</t>
  </si>
  <si>
    <t>527 Hartman Road</t>
  </si>
  <si>
    <t>Port Christy</t>
  </si>
  <si>
    <t>Parrish</t>
  </si>
  <si>
    <t>bsmith@example.net</t>
  </si>
  <si>
    <t>001-794-743-1950x2877</t>
  </si>
  <si>
    <t>61696 Adrian Roads Suite 595</t>
  </si>
  <si>
    <t>Wilkinsonfurt</t>
  </si>
  <si>
    <t>Santos</t>
  </si>
  <si>
    <t>logan32@example.org</t>
  </si>
  <si>
    <t>(675)350-2560</t>
  </si>
  <si>
    <t>050 Gloria Camp Suite 354</t>
  </si>
  <si>
    <t>Port Tylermouth</t>
  </si>
  <si>
    <t>Alvarado</t>
  </si>
  <si>
    <t>isanchez@example.org</t>
  </si>
  <si>
    <t>001-585-368-8105x374</t>
  </si>
  <si>
    <t>89567 Stephanie Trace</t>
  </si>
  <si>
    <t>East Erin</t>
  </si>
  <si>
    <t>Barker</t>
  </si>
  <si>
    <t>wolfejoseph@example.org</t>
  </si>
  <si>
    <t>694.881.1595</t>
  </si>
  <si>
    <t>37762 Morgan Summit Suite 902</t>
  </si>
  <si>
    <t>Shawnton</t>
  </si>
  <si>
    <t>Sheppard</t>
  </si>
  <si>
    <t>rachelbrown@example.org</t>
  </si>
  <si>
    <t>503.443.3636</t>
  </si>
  <si>
    <t>10504 Faulkner Overpass Apt. 078</t>
  </si>
  <si>
    <t>East Sierra</t>
  </si>
  <si>
    <t>Miles</t>
  </si>
  <si>
    <t>jonathon91@example.com</t>
  </si>
  <si>
    <t>+1-860-841-4657x92662</t>
  </si>
  <si>
    <t>803 Freeman Locks Suite 376</t>
  </si>
  <si>
    <t>Smithtown</t>
  </si>
  <si>
    <t>Katherine</t>
  </si>
  <si>
    <t>Andrews</t>
  </si>
  <si>
    <t>cassiestone@example.org</t>
  </si>
  <si>
    <t>(351)685-8035x2126</t>
  </si>
  <si>
    <t>17335 Ellison Curve</t>
  </si>
  <si>
    <t>Ruthville</t>
  </si>
  <si>
    <t>Kerr</t>
  </si>
  <si>
    <t>melendezlaura@example.net</t>
  </si>
  <si>
    <t>898.736.5805</t>
  </si>
  <si>
    <t>8007 Mark Union Suite 562</t>
  </si>
  <si>
    <t>Lake Brandonbury</t>
  </si>
  <si>
    <t>Sherry</t>
  </si>
  <si>
    <t>Woods</t>
  </si>
  <si>
    <t>catherineherrera@example.net</t>
  </si>
  <si>
    <t>(767)916-3800</t>
  </si>
  <si>
    <t>038 Erin Locks</t>
  </si>
  <si>
    <t>West Elizabethtown</t>
  </si>
  <si>
    <t>Fitzgerald</t>
  </si>
  <si>
    <t>bryantkatie@example.com</t>
  </si>
  <si>
    <t>899-251-1399x8963</t>
  </si>
  <si>
    <t>491 Mcdonald Shoal Suite 767</t>
  </si>
  <si>
    <t>Catherinechester</t>
  </si>
  <si>
    <t>johnsonsara@example.net</t>
  </si>
  <si>
    <t>+1-796-917-2777x029</t>
  </si>
  <si>
    <t>28474 Brown Ports Suite 064</t>
  </si>
  <si>
    <t>Richardberg</t>
  </si>
  <si>
    <t>Crystal</t>
  </si>
  <si>
    <t>Short</t>
  </si>
  <si>
    <t>megansmith@example.com</t>
  </si>
  <si>
    <t>001-896-852-9719x53591</t>
  </si>
  <si>
    <t>991 Gonzalez Squares</t>
  </si>
  <si>
    <t>Johnsonshire</t>
  </si>
  <si>
    <t>Darlene</t>
  </si>
  <si>
    <t>Wright</t>
  </si>
  <si>
    <t>georgenewton@example.net</t>
  </si>
  <si>
    <t>(318)965-8174x424</t>
  </si>
  <si>
    <t>005 Harris Divide</t>
  </si>
  <si>
    <t>West Paige</t>
  </si>
  <si>
    <t>Nguyen</t>
  </si>
  <si>
    <t>leah20@example.net</t>
  </si>
  <si>
    <t>313 Kimberly Summit Apt. 078</t>
  </si>
  <si>
    <t>Lake Michele</t>
  </si>
  <si>
    <t>Leslie</t>
  </si>
  <si>
    <t>anna27@example.net</t>
  </si>
  <si>
    <t>976.211.6454x929</t>
  </si>
  <si>
    <t>3475 Nicole Overpass Suite 818</t>
  </si>
  <si>
    <t>Johnview</t>
  </si>
  <si>
    <t>Anthony</t>
  </si>
  <si>
    <t>Collins</t>
  </si>
  <si>
    <t>sloanbernard@example.com</t>
  </si>
  <si>
    <t>212-461-2603x059</t>
  </si>
  <si>
    <t>50645 Ashley Burgs</t>
  </si>
  <si>
    <t>North Adamport</t>
  </si>
  <si>
    <t>matthewkim@example.net</t>
  </si>
  <si>
    <t>(685)202-3799x411</t>
  </si>
  <si>
    <t>5864 Kristin Pass</t>
  </si>
  <si>
    <t>North Kevin</t>
  </si>
  <si>
    <t>Evans</t>
  </si>
  <si>
    <t>coltonsandoval@example.com</t>
  </si>
  <si>
    <t>932-909-7707x36917</t>
  </si>
  <si>
    <t>600 Ingram Stravenue Suite 647</t>
  </si>
  <si>
    <t>Allisonmouth</t>
  </si>
  <si>
    <t>hwagner@example.org</t>
  </si>
  <si>
    <t>724.671.5537x8851</t>
  </si>
  <si>
    <t>3646 Snyder Road</t>
  </si>
  <si>
    <t>Juliestad</t>
  </si>
  <si>
    <t>Fuller</t>
  </si>
  <si>
    <t>josephanderson@example.net</t>
  </si>
  <si>
    <t>455.471.8332</t>
  </si>
  <si>
    <t>5223 Diane Place Suite 337</t>
  </si>
  <si>
    <t>New Craigburgh</t>
  </si>
  <si>
    <t>Billy</t>
  </si>
  <si>
    <t>Leon</t>
  </si>
  <si>
    <t>davidchan@example.net</t>
  </si>
  <si>
    <t>5980 Sharon Alley</t>
  </si>
  <si>
    <t>Destinyfurt</t>
  </si>
  <si>
    <t>jensentiffany@example.org</t>
  </si>
  <si>
    <t>716-639-9496x69254</t>
  </si>
  <si>
    <t>264 Robinson Terrace</t>
  </si>
  <si>
    <t>Port Toddton</t>
  </si>
  <si>
    <t>Goodman</t>
  </si>
  <si>
    <t>candace36@example.com</t>
  </si>
  <si>
    <t>710.461.7267x3985</t>
  </si>
  <si>
    <t>391 Nathan Keys</t>
  </si>
  <si>
    <t>Nicholastown</t>
  </si>
  <si>
    <t>Jenna</t>
  </si>
  <si>
    <t>Ritter</t>
  </si>
  <si>
    <t>bonnie78@example.net</t>
  </si>
  <si>
    <t>(552)775-9043x8267</t>
  </si>
  <si>
    <t>6761 Ramirez Spur Apt. 203</t>
  </si>
  <si>
    <t>Carsonton</t>
  </si>
  <si>
    <t>Nicole</t>
  </si>
  <si>
    <t>xbrooks@example.net</t>
  </si>
  <si>
    <t>9559 Butler Canyon</t>
  </si>
  <si>
    <t>Davisport</t>
  </si>
  <si>
    <t>Autumn</t>
  </si>
  <si>
    <t>zachary54@example.com</t>
  </si>
  <si>
    <t>426-370-1121x73161</t>
  </si>
  <si>
    <t>78676 Davis Haven Suite 716</t>
  </si>
  <si>
    <t>Port Timothyburgh</t>
  </si>
  <si>
    <t>+1-652-895-2522x7739</t>
  </si>
  <si>
    <t>1742 Veronica Squares</t>
  </si>
  <si>
    <t>Millertown</t>
  </si>
  <si>
    <t>shannon06@example.net</t>
  </si>
  <si>
    <t>445.904.3767x57608</t>
  </si>
  <si>
    <t>3953 Mark Valleys</t>
  </si>
  <si>
    <t>East Taylor</t>
  </si>
  <si>
    <t>Tonya</t>
  </si>
  <si>
    <t>shannon33@example.com</t>
  </si>
  <si>
    <t>148 Rowe Throughway</t>
  </si>
  <si>
    <t>South Bradleyport</t>
  </si>
  <si>
    <t>cartersusan@example.net</t>
  </si>
  <si>
    <t>272.308.4401x242</t>
  </si>
  <si>
    <t>340 Melanie Hill Apt. 632</t>
  </si>
  <si>
    <t>West Lisa</t>
  </si>
  <si>
    <t>Holt</t>
  </si>
  <si>
    <t>gwhite@example.net</t>
  </si>
  <si>
    <t>(789)294-4643</t>
  </si>
  <si>
    <t>580 Alexis Dale Apt. 562</t>
  </si>
  <si>
    <t>North Paul</t>
  </si>
  <si>
    <t>Aguilar</t>
  </si>
  <si>
    <t>melissameadows@example.com</t>
  </si>
  <si>
    <t>528-345-0622</t>
  </si>
  <si>
    <t>675 Brian Flat</t>
  </si>
  <si>
    <t>Haneyside</t>
  </si>
  <si>
    <t>desireeedwards@example.com</t>
  </si>
  <si>
    <t>844.546.2172x4134</t>
  </si>
  <si>
    <t>6826 Nguyen Route Apt. 707</t>
  </si>
  <si>
    <t>Port Codyland</t>
  </si>
  <si>
    <t>Megan</t>
  </si>
  <si>
    <t>oliversusan@example.com</t>
  </si>
  <si>
    <t>001-704-710-8629x32710</t>
  </si>
  <si>
    <t>7390 Eric Overpass Suite 036</t>
  </si>
  <si>
    <t>South Patricia</t>
  </si>
  <si>
    <t>Garcia</t>
  </si>
  <si>
    <t>odouglas@example.com</t>
  </si>
  <si>
    <t>+1-257-790-1766x9229</t>
  </si>
  <si>
    <t>96530 Samantha Islands</t>
  </si>
  <si>
    <t>New Sharon</t>
  </si>
  <si>
    <t>ericthomas@example.net</t>
  </si>
  <si>
    <t>001-563-233-6978</t>
  </si>
  <si>
    <t>3959 Lucas Shores</t>
  </si>
  <si>
    <t>South Patrick</t>
  </si>
  <si>
    <t>Johnathan</t>
  </si>
  <si>
    <t>tammy77@example.com</t>
  </si>
  <si>
    <t>001-325-312-7479</t>
  </si>
  <si>
    <t>9762 Elizabeth Pines Suite 547</t>
  </si>
  <si>
    <t>Rodriguezburgh</t>
  </si>
  <si>
    <t>uholt@example.org</t>
  </si>
  <si>
    <t>680.528.3675x43445</t>
  </si>
  <si>
    <t>22369 Jackson Isle</t>
  </si>
  <si>
    <t>Sethchester</t>
  </si>
  <si>
    <t>zward@example.com</t>
  </si>
  <si>
    <t>320-490-7724x764</t>
  </si>
  <si>
    <t>862 Carrie Track Apt. 059</t>
  </si>
  <si>
    <t>Meganside</t>
  </si>
  <si>
    <t>Kayla</t>
  </si>
  <si>
    <t>carlos76@example.com</t>
  </si>
  <si>
    <t>12302 Marcus Isle Apt. 792</t>
  </si>
  <si>
    <t>West Megan</t>
  </si>
  <si>
    <t>donald24@example.net</t>
  </si>
  <si>
    <t>238-669-5013</t>
  </si>
  <si>
    <t>09489 Jessica Ports Apt. 407</t>
  </si>
  <si>
    <t>North Johnview</t>
  </si>
  <si>
    <t>lewiseduardo@example.net</t>
  </si>
  <si>
    <t>264.525.6135</t>
  </si>
  <si>
    <t>74932 Cobb Centers Apt. 274</t>
  </si>
  <si>
    <t>Jamesview</t>
  </si>
  <si>
    <t>ijones@example.net</t>
  </si>
  <si>
    <t>0002 Guzman Way Apt. 449</t>
  </si>
  <si>
    <t>Devinshire</t>
  </si>
  <si>
    <t>Rowe</t>
  </si>
  <si>
    <t>gordonkenneth@example.org</t>
  </si>
  <si>
    <t>433.224.7061x562</t>
  </si>
  <si>
    <t>533 Stafford Bridge Apt. 339</t>
  </si>
  <si>
    <t>Katelynmouth</t>
  </si>
  <si>
    <t>tshields@example.net</t>
  </si>
  <si>
    <t>+1-338-891-0785x77592</t>
  </si>
  <si>
    <t>401 David Orchard</t>
  </si>
  <si>
    <t>Lake Marytown</t>
  </si>
  <si>
    <t>Moody</t>
  </si>
  <si>
    <t>andrewwright@example.org</t>
  </si>
  <si>
    <t>1509 Lee Mall Suite 215</t>
  </si>
  <si>
    <t>West Michellefort</t>
  </si>
  <si>
    <t>Watson</t>
  </si>
  <si>
    <t>sanchezadam@example.com</t>
  </si>
  <si>
    <t>(927)508-5903x499</t>
  </si>
  <si>
    <t>914 William Shoals Apt. 138</t>
  </si>
  <si>
    <t>Rebeccafurt</t>
  </si>
  <si>
    <t>Larry</t>
  </si>
  <si>
    <t>Mcclain</t>
  </si>
  <si>
    <t>ryanhuff@example.net</t>
  </si>
  <si>
    <t>291-654-1728</t>
  </si>
  <si>
    <t>078 Boyer Terrace</t>
  </si>
  <si>
    <t>Elizabethburgh</t>
  </si>
  <si>
    <t>joyce38@example.net</t>
  </si>
  <si>
    <t>535.987.9538x9529</t>
  </si>
  <si>
    <t>7377 Massey Trail Apt. 706</t>
  </si>
  <si>
    <t>Porterside</t>
  </si>
  <si>
    <t>Riley</t>
  </si>
  <si>
    <t>dyerstephanie@example.com</t>
  </si>
  <si>
    <t>389.422.3257x63642</t>
  </si>
  <si>
    <t>1593 Williams Forges Apt. 690</t>
  </si>
  <si>
    <t>Davidfort</t>
  </si>
  <si>
    <t>Hannah</t>
  </si>
  <si>
    <t>webstervincent@example.net</t>
  </si>
  <si>
    <t>801-935-5941</t>
  </si>
  <si>
    <t>803 Melissa Plain</t>
  </si>
  <si>
    <t>Rodgersborough</t>
  </si>
  <si>
    <t>Cameron</t>
  </si>
  <si>
    <t>stephensonchristine@example.com</t>
  </si>
  <si>
    <t>931 Anthony Radial Suite 091</t>
  </si>
  <si>
    <t>Gilbertview</t>
  </si>
  <si>
    <t>Peter</t>
  </si>
  <si>
    <t>Mclaughlin</t>
  </si>
  <si>
    <t>igibbs@example.net</t>
  </si>
  <si>
    <t>(204)291-1349x57077</t>
  </si>
  <si>
    <t>62128 Jill Island Suite 618</t>
  </si>
  <si>
    <t>xburke@example.org</t>
  </si>
  <si>
    <t>1173 Lewis Trafficway</t>
  </si>
  <si>
    <t>Blackburnland</t>
  </si>
  <si>
    <t>Suzanne</t>
  </si>
  <si>
    <t>mitchellelizabeth@example.com</t>
  </si>
  <si>
    <t>001-993-579-3976x46195</t>
  </si>
  <si>
    <t>08215 Gerald Gateway</t>
  </si>
  <si>
    <t>West Anthonyberg</t>
  </si>
  <si>
    <t>hburns@example.net</t>
  </si>
  <si>
    <t>583-743-6412</t>
  </si>
  <si>
    <t>4750 Moran Shores Apt. 536</t>
  </si>
  <si>
    <t>Phillipsshire</t>
  </si>
  <si>
    <t>Felicia</t>
  </si>
  <si>
    <t>Barry</t>
  </si>
  <si>
    <t>foleydylan@example.net</t>
  </si>
  <si>
    <t>427-550-3565x725</t>
  </si>
  <si>
    <t>65410 Michele Village</t>
  </si>
  <si>
    <t>Sarahport</t>
  </si>
  <si>
    <t>Mark</t>
  </si>
  <si>
    <t>breynolds@example.net</t>
  </si>
  <si>
    <t>001-562-309-3489x1917</t>
  </si>
  <si>
    <t>6720 Hannah Curve Apt. 641</t>
  </si>
  <si>
    <t>West Crystalmouth</t>
  </si>
  <si>
    <t>Vanessa</t>
  </si>
  <si>
    <t>angela66@example.net</t>
  </si>
  <si>
    <t>711-291-8728x4775</t>
  </si>
  <si>
    <t>1999 Amy Hill</t>
  </si>
  <si>
    <t>Martinezton</t>
  </si>
  <si>
    <t>alejandraanderson@example.org</t>
  </si>
  <si>
    <t>001-662-441-9817x72381</t>
  </si>
  <si>
    <t>16777 Kennedy Springs Apt. 229</t>
  </si>
  <si>
    <t>North Jason</t>
  </si>
  <si>
    <t>Kelli</t>
  </si>
  <si>
    <t>vdavis@example.org</t>
  </si>
  <si>
    <t>734.312.8219x97798</t>
  </si>
  <si>
    <t>14510 Crawford Viaduct</t>
  </si>
  <si>
    <t>Melissahaven</t>
  </si>
  <si>
    <t>Jose</t>
  </si>
  <si>
    <t>richard92@example.net</t>
  </si>
  <si>
    <t>478.207.7275x0166</t>
  </si>
  <si>
    <t>82302 Edwards Fields</t>
  </si>
  <si>
    <t>Reyesmouth</t>
  </si>
  <si>
    <t>brewerjulie@example.com</t>
  </si>
  <si>
    <t>614.551.6978x9455</t>
  </si>
  <si>
    <t>90079 Romero Causeway</t>
  </si>
  <si>
    <t>Aliciaton</t>
  </si>
  <si>
    <t>bsawyer@example.com</t>
  </si>
  <si>
    <t>(584)266-2012x853</t>
  </si>
  <si>
    <t>671 Scott Locks</t>
  </si>
  <si>
    <t>Hammondview</t>
  </si>
  <si>
    <t>Wise</t>
  </si>
  <si>
    <t>powellrobin@example.org</t>
  </si>
  <si>
    <t>(888)409-2936x8041</t>
  </si>
  <si>
    <t>160 Jacob Village</t>
  </si>
  <si>
    <t>Jenniferside</t>
  </si>
  <si>
    <t>Frank</t>
  </si>
  <si>
    <t>Navarro</t>
  </si>
  <si>
    <t>richardsontaylor@example.com</t>
  </si>
  <si>
    <t>942 Wise Dale</t>
  </si>
  <si>
    <t>East Alyssa</t>
  </si>
  <si>
    <t>Mario</t>
  </si>
  <si>
    <t>Cummings</t>
  </si>
  <si>
    <t>lewiskaitlyn@example.com</t>
  </si>
  <si>
    <t>613-392-1273</t>
  </si>
  <si>
    <t>92253 Ashley Points</t>
  </si>
  <si>
    <t>New Michellechester</t>
  </si>
  <si>
    <t>Mary</t>
  </si>
  <si>
    <t>Parker</t>
  </si>
  <si>
    <t>leeclifford@example.net</t>
  </si>
  <si>
    <t>721 Allison Ferry Suite 323</t>
  </si>
  <si>
    <t>Stephaniehaven</t>
  </si>
  <si>
    <t>stephanieparsons@example.net</t>
  </si>
  <si>
    <t>886.919.2458</t>
  </si>
  <si>
    <t>201 John Throughway Apt. 510</t>
  </si>
  <si>
    <t>Lake Holly</t>
  </si>
  <si>
    <t>Grant</t>
  </si>
  <si>
    <t>vgamble@example.net</t>
  </si>
  <si>
    <t>001-774-723-3460x081</t>
  </si>
  <si>
    <t>38316 David Lake</t>
  </si>
  <si>
    <t>Danielborough</t>
  </si>
  <si>
    <t>Tina</t>
  </si>
  <si>
    <t>Juarez</t>
  </si>
  <si>
    <t>palmermelissa@example.org</t>
  </si>
  <si>
    <t>001-864-976-9290</t>
  </si>
  <si>
    <t>77043 Veronica Spurs Apt. 681</t>
  </si>
  <si>
    <t>South Calvin</t>
  </si>
  <si>
    <t>devin42@example.com</t>
  </si>
  <si>
    <t>701.974.6035</t>
  </si>
  <si>
    <t>552 Aaron Junctions</t>
  </si>
  <si>
    <t>Jacobtown</t>
  </si>
  <si>
    <t>Bryan</t>
  </si>
  <si>
    <t>Hebert</t>
  </si>
  <si>
    <t>jesserobles@example.net</t>
  </si>
  <si>
    <t>(583)664-7752x9106</t>
  </si>
  <si>
    <t>334 April Spurs Suite 292</t>
  </si>
  <si>
    <t>South Shaunshire</t>
  </si>
  <si>
    <t>edward05@example.net</t>
  </si>
  <si>
    <t>(367)953-4557</t>
  </si>
  <si>
    <t>94973 Green Valleys Suite 664</t>
  </si>
  <si>
    <t>Port Josephburgh</t>
  </si>
  <si>
    <t>shepherdvictoria@example.org</t>
  </si>
  <si>
    <t>001-891-476-9463x756</t>
  </si>
  <si>
    <t>026 Amanda Overpass Suite 287</t>
  </si>
  <si>
    <t>West Scottstad</t>
  </si>
  <si>
    <t>Montoya</t>
  </si>
  <si>
    <t>kevin75@example.com</t>
  </si>
  <si>
    <t>210.382.9070</t>
  </si>
  <si>
    <t>552 William Cape</t>
  </si>
  <si>
    <t>Christinaville</t>
  </si>
  <si>
    <t>priddle@example.net</t>
  </si>
  <si>
    <t>13256 Jennifer Cliffs</t>
  </si>
  <si>
    <t>Lake Kimberly</t>
  </si>
  <si>
    <t>raycassandra@example.org</t>
  </si>
  <si>
    <t>696-258-3422x12633</t>
  </si>
  <si>
    <t>050 Powell Mountains</t>
  </si>
  <si>
    <t>South Suzanneshire</t>
  </si>
  <si>
    <t>lisa78@example.com</t>
  </si>
  <si>
    <t>256.816.4952</t>
  </si>
  <si>
    <t>3906 Hill Summit</t>
  </si>
  <si>
    <t>Lake Shaneborough</t>
  </si>
  <si>
    <t>Young</t>
  </si>
  <si>
    <t>amiranda@example.org</t>
  </si>
  <si>
    <t>+1-350-834-0334x4980</t>
  </si>
  <si>
    <t>6682 Thomas Island</t>
  </si>
  <si>
    <t>Lake Michael</t>
  </si>
  <si>
    <t>andrebuck@example.org</t>
  </si>
  <si>
    <t>361 Michael Corners Apt. 460</t>
  </si>
  <si>
    <t>Samanthaville</t>
  </si>
  <si>
    <t>melissagutierrez@example.org</t>
  </si>
  <si>
    <t>001-940-645-5712x098</t>
  </si>
  <si>
    <t>963 Peters Corners</t>
  </si>
  <si>
    <t>Port Heatherside</t>
  </si>
  <si>
    <t>Torres</t>
  </si>
  <si>
    <t>william61@example.com</t>
  </si>
  <si>
    <t>001-521-657-3087x50864</t>
  </si>
  <si>
    <t>056 William Forks Apt. 111</t>
  </si>
  <si>
    <t>New Johnnytown</t>
  </si>
  <si>
    <t>Sandoval</t>
  </si>
  <si>
    <t>miareeves@example.com</t>
  </si>
  <si>
    <t>(888)841-7749x3721</t>
  </si>
  <si>
    <t>4031 Hull Road Suite 224</t>
  </si>
  <si>
    <t>Paynehaven</t>
  </si>
  <si>
    <t>Rice</t>
  </si>
  <si>
    <t>+1-563-465-8877x19251</t>
  </si>
  <si>
    <t>34727 Campbell Canyon Apt. 768</t>
  </si>
  <si>
    <t>Crystalstad</t>
  </si>
  <si>
    <t>Ware</t>
  </si>
  <si>
    <t>annawells@example.net</t>
  </si>
  <si>
    <t>383-519-4089x79750</t>
  </si>
  <si>
    <t>0889 Zimmerman Mall</t>
  </si>
  <si>
    <t>Lewisville</t>
  </si>
  <si>
    <t>llevine@example.com</t>
  </si>
  <si>
    <t>+1-704-493-9728x57313</t>
  </si>
  <si>
    <t>7343 Emma Keys</t>
  </si>
  <si>
    <t>Port Katherine</t>
  </si>
  <si>
    <t>gloversteven@example.org</t>
  </si>
  <si>
    <t>(677)591-1560x955</t>
  </si>
  <si>
    <t>64920 Frye Common</t>
  </si>
  <si>
    <t>South Saraton</t>
  </si>
  <si>
    <t>Patrick</t>
  </si>
  <si>
    <t>megan29@example.org</t>
  </si>
  <si>
    <t>825.870.9459x150</t>
  </si>
  <si>
    <t>4513 Hardy Gardens Apt. 292</t>
  </si>
  <si>
    <t>East Heatherton</t>
  </si>
  <si>
    <t>jonesbrady@example.net</t>
  </si>
  <si>
    <t>466-266-6508x55444</t>
  </si>
  <si>
    <t>3209 David Trail</t>
  </si>
  <si>
    <t>South Kathy</t>
  </si>
  <si>
    <t>Montgomery</t>
  </si>
  <si>
    <t>pthompson@example.com</t>
  </si>
  <si>
    <t>001-550-714-4086x76252</t>
  </si>
  <si>
    <t>0388 Gonzalez Place</t>
  </si>
  <si>
    <t>Deborahbury</t>
  </si>
  <si>
    <t>Phyllis</t>
  </si>
  <si>
    <t>Greene</t>
  </si>
  <si>
    <t>ahatfield@example.com</t>
  </si>
  <si>
    <t>60643 Schwartz Fields</t>
  </si>
  <si>
    <t>Kathyborough</t>
  </si>
  <si>
    <t>steven94@example.net</t>
  </si>
  <si>
    <t>+1-389-413-5481x594</t>
  </si>
  <si>
    <t>88324 Wilson Greens</t>
  </si>
  <si>
    <t>Michaelfort</t>
  </si>
  <si>
    <t>Colleen</t>
  </si>
  <si>
    <t>Myers</t>
  </si>
  <si>
    <t>codyjames@example.com</t>
  </si>
  <si>
    <t>001-862-764-6103x59127</t>
  </si>
  <si>
    <t>5460 Deborah Junction</t>
  </si>
  <si>
    <t>Wintersberg</t>
  </si>
  <si>
    <t>Ethan</t>
  </si>
  <si>
    <t>Reed</t>
  </si>
  <si>
    <t>dgreene@example.com</t>
  </si>
  <si>
    <t>640-663-6959</t>
  </si>
  <si>
    <t>2736 Taylor Prairie Apt. 696</t>
  </si>
  <si>
    <t>East Justinstad</t>
  </si>
  <si>
    <t>burchrobert@example.com</t>
  </si>
  <si>
    <t>488.532.8528x50661</t>
  </si>
  <si>
    <t>90708 Jessica Cliffs</t>
  </si>
  <si>
    <t>North Shelleyfort</t>
  </si>
  <si>
    <t>Mccoy</t>
  </si>
  <si>
    <t>barbara48@example.com</t>
  </si>
  <si>
    <t>+1-731-337-5952x27751</t>
  </si>
  <si>
    <t>33839 Courtney Trail Apt. 986</t>
  </si>
  <si>
    <t>Stoutberg</t>
  </si>
  <si>
    <t>Roberts</t>
  </si>
  <si>
    <t>paul77@example.org</t>
  </si>
  <si>
    <t>2353 Stephanie Ports Suite 881</t>
  </si>
  <si>
    <t>Carolynfort</t>
  </si>
  <si>
    <t>Jack</t>
  </si>
  <si>
    <t>dereksmith@example.net</t>
  </si>
  <si>
    <t>(614)357-5122x21788</t>
  </si>
  <si>
    <t>489 Jessica Lodge Apt. 679</t>
  </si>
  <si>
    <t>Marybury</t>
  </si>
  <si>
    <t>Debbie</t>
  </si>
  <si>
    <t>Chandler</t>
  </si>
  <si>
    <t>sarah76@example.net</t>
  </si>
  <si>
    <t>362-321-2051x4834</t>
  </si>
  <si>
    <t>96960 Dorsey Light Suite 204</t>
  </si>
  <si>
    <t>Juanchester</t>
  </si>
  <si>
    <t>alyssabrewer@example.net</t>
  </si>
  <si>
    <t>782.812.1949</t>
  </si>
  <si>
    <t>885 Gonzales Park Suite 112</t>
  </si>
  <si>
    <t>Frankberg</t>
  </si>
  <si>
    <t>Tate</t>
  </si>
  <si>
    <t>rogermalone@example.net</t>
  </si>
  <si>
    <t>56608 Young Brook Suite 246</t>
  </si>
  <si>
    <t>Lake Kaylee</t>
  </si>
  <si>
    <t>Edward</t>
  </si>
  <si>
    <t>Lyons</t>
  </si>
  <si>
    <t>ashleyaguilar@example.org</t>
  </si>
  <si>
    <t>343.777.8137x017</t>
  </si>
  <si>
    <t>55579 Smith Parkways Apt. 206</t>
  </si>
  <si>
    <t>New Victorport</t>
  </si>
  <si>
    <t>destiny38@example.net</t>
  </si>
  <si>
    <t>863.302.8461x226</t>
  </si>
  <si>
    <t>687 Thomas Isle Suite 860</t>
  </si>
  <si>
    <t>Lake Juliamouth</t>
  </si>
  <si>
    <t>Rocha</t>
  </si>
  <si>
    <t>acohen@example.net</t>
  </si>
  <si>
    <t>001-895-928-0649x2972</t>
  </si>
  <si>
    <t>8660 Medina Ranch Suite 987</t>
  </si>
  <si>
    <t>New Paula</t>
  </si>
  <si>
    <t>Amy</t>
  </si>
  <si>
    <t>Richards</t>
  </si>
  <si>
    <t>clarkejennifer@example.com</t>
  </si>
  <si>
    <t>923.879.0647x33352</t>
  </si>
  <si>
    <t>6345 Kimberly Pass Apt. 092</t>
  </si>
  <si>
    <t>Timothyborough</t>
  </si>
  <si>
    <t>uhenderson@example.org</t>
  </si>
  <si>
    <t>51088 Hammond Lock</t>
  </si>
  <si>
    <t>New Danielleport</t>
  </si>
  <si>
    <t>morganhanson@example.com</t>
  </si>
  <si>
    <t>001-958-909-4306x306</t>
  </si>
  <si>
    <t>0347 Jennifer Streets</t>
  </si>
  <si>
    <t>Gonzalezberg</t>
  </si>
  <si>
    <t>Andre</t>
  </si>
  <si>
    <t>brandonpalmer@example.org</t>
  </si>
  <si>
    <t>294.949.3790x5484</t>
  </si>
  <si>
    <t>58992 Bell Rapid Apt. 528</t>
  </si>
  <si>
    <t>West Bianca</t>
  </si>
  <si>
    <t>Steve</t>
  </si>
  <si>
    <t>Sanders</t>
  </si>
  <si>
    <t>lfox@example.com</t>
  </si>
  <si>
    <t>(435)241-3142x046</t>
  </si>
  <si>
    <t>088 Grimes Trace</t>
  </si>
  <si>
    <t>West Summer</t>
  </si>
  <si>
    <t>Tanya</t>
  </si>
  <si>
    <t>anita92@example.com</t>
  </si>
  <si>
    <t>001-756-381-3716x2561</t>
  </si>
  <si>
    <t>238 Cannon Crest Apt. 525</t>
  </si>
  <si>
    <t>Howardtown</t>
  </si>
  <si>
    <t>nancysoto@example.org</t>
  </si>
  <si>
    <t>768-237-3203</t>
  </si>
  <si>
    <t>069 Heath Point</t>
  </si>
  <si>
    <t>New Robertfurt</t>
  </si>
  <si>
    <t>matthew56@example.com</t>
  </si>
  <si>
    <t>275.720.0472</t>
  </si>
  <si>
    <t>2939 Holt Loaf Suite 005</t>
  </si>
  <si>
    <t>West Andrew</t>
  </si>
  <si>
    <t>bjames@example.com</t>
  </si>
  <si>
    <t>(565)275-7038</t>
  </si>
  <si>
    <t>367 Craig Motorway Suite 052</t>
  </si>
  <si>
    <t>Port Sarah</t>
  </si>
  <si>
    <t>linda90@example.org</t>
  </si>
  <si>
    <t>737-593-4453</t>
  </si>
  <si>
    <t>7714 Blankenship Streets</t>
  </si>
  <si>
    <t>Whitefurt</t>
  </si>
  <si>
    <t>Carpenter</t>
  </si>
  <si>
    <t>gina38@example.net</t>
  </si>
  <si>
    <t>4005 Brown Mission</t>
  </si>
  <si>
    <t>Cochranmouth</t>
  </si>
  <si>
    <t>Duran</t>
  </si>
  <si>
    <t>ichoi@example.net</t>
  </si>
  <si>
    <t>596.882.9090x2099</t>
  </si>
  <si>
    <t>472 Christopher Plains Apt. 755</t>
  </si>
  <si>
    <t>New Justinberg</t>
  </si>
  <si>
    <t>Samantha</t>
  </si>
  <si>
    <t>molson@example.com</t>
  </si>
  <si>
    <t>845-615-7171</t>
  </si>
  <si>
    <t>106 Burns Avenue</t>
  </si>
  <si>
    <t>Paulhaven</t>
  </si>
  <si>
    <t>josephcarter@example.com</t>
  </si>
  <si>
    <t>(768)486-8116x3073</t>
  </si>
  <si>
    <t>90781 White Common</t>
  </si>
  <si>
    <t>Robinview</t>
  </si>
  <si>
    <t>Soto</t>
  </si>
  <si>
    <t>kellygeorge@example.net</t>
  </si>
  <si>
    <t>(364)383-0408</t>
  </si>
  <si>
    <t>03407 Justin Ferry Suite 783</t>
  </si>
  <si>
    <t>Port Jessicachester</t>
  </si>
  <si>
    <t>Sloan</t>
  </si>
  <si>
    <t>thomasjoseph@example.org</t>
  </si>
  <si>
    <t>001-837-896-4975x72087</t>
  </si>
  <si>
    <t>7822 Maria Meadows</t>
  </si>
  <si>
    <t>Richardchester</t>
  </si>
  <si>
    <t>Elaine</t>
  </si>
  <si>
    <t>Valenzuela</t>
  </si>
  <si>
    <t>madisonanderson@example.org</t>
  </si>
  <si>
    <t>241-298-6086x59960</t>
  </si>
  <si>
    <t>03705 Perez Way</t>
  </si>
  <si>
    <t>West Juan</t>
  </si>
  <si>
    <t>Bailey</t>
  </si>
  <si>
    <t>margaretmathews@example.org</t>
  </si>
  <si>
    <t>001-684-408-3757x77337</t>
  </si>
  <si>
    <t>7068 Jason Via</t>
  </si>
  <si>
    <t>West Tracyhaven</t>
  </si>
  <si>
    <t>raven77@example.com</t>
  </si>
  <si>
    <t>(303)386-5511</t>
  </si>
  <si>
    <t>48059 Stone Keys</t>
  </si>
  <si>
    <t>Norrishaven</t>
  </si>
  <si>
    <t>Jacqueline</t>
  </si>
  <si>
    <t>rebeccafowler@example.net</t>
  </si>
  <si>
    <t>(853)359-7082x4304</t>
  </si>
  <si>
    <t>897 Reeves Estates</t>
  </si>
  <si>
    <t>Perryside</t>
  </si>
  <si>
    <t>brittanyjones@example.org</t>
  </si>
  <si>
    <t>+1-978-828-8447x807</t>
  </si>
  <si>
    <t>65928 Samantha Fork Apt. 916</t>
  </si>
  <si>
    <t>Bonniemouth</t>
  </si>
  <si>
    <t>Ortiz</t>
  </si>
  <si>
    <t>henry68@example.com</t>
  </si>
  <si>
    <t>001-249-848-6208x790</t>
  </si>
  <si>
    <t>7133 Barbara Expressway Apt. 755</t>
  </si>
  <si>
    <t>New Hollyfort</t>
  </si>
  <si>
    <t>davidpalmer@example.com</t>
  </si>
  <si>
    <t>357.517.4241</t>
  </si>
  <si>
    <t>143 Lauren Walks</t>
  </si>
  <si>
    <t>New Keithton</t>
  </si>
  <si>
    <t>robertparrish@example.net</t>
  </si>
  <si>
    <t>001-549-434-8664x069</t>
  </si>
  <si>
    <t>216 Landry Fields</t>
  </si>
  <si>
    <t>Lake Michaelfort</t>
  </si>
  <si>
    <t>walkerjoseph@example.com</t>
  </si>
  <si>
    <t>(302)255-1401x810</t>
  </si>
  <si>
    <t>160 Salas Lodge</t>
  </si>
  <si>
    <t>Kelleyside</t>
  </si>
  <si>
    <t>Sonya</t>
  </si>
  <si>
    <t>pshaw@example.org</t>
  </si>
  <si>
    <t>716.497.1568x4647</t>
  </si>
  <si>
    <t>33812 Wilson Cove</t>
  </si>
  <si>
    <t>Shaunberg</t>
  </si>
  <si>
    <t>Alvarez</t>
  </si>
  <si>
    <t>tjenkins@example.com</t>
  </si>
  <si>
    <t>001-613-590-7310</t>
  </si>
  <si>
    <t>0560 Michael Ville Suite 488</t>
  </si>
  <si>
    <t>Lake Marissa</t>
  </si>
  <si>
    <t>Caleb</t>
  </si>
  <si>
    <t>davissharon@example.org</t>
  </si>
  <si>
    <t>819-592-0441x0364</t>
  </si>
  <si>
    <t>249 Lewis Mills Suite 249</t>
  </si>
  <si>
    <t>Burkeburgh</t>
  </si>
  <si>
    <t>simpsoncindy@example.com</t>
  </si>
  <si>
    <t>(302)544-8965</t>
  </si>
  <si>
    <t>06176 Kevin Curve</t>
  </si>
  <si>
    <t>West Michelle</t>
  </si>
  <si>
    <t>lopezjoshua@example.org</t>
  </si>
  <si>
    <t>284-417-4406</t>
  </si>
  <si>
    <t>4801 Erica Shore Apt. 465</t>
  </si>
  <si>
    <t>Freeman</t>
  </si>
  <si>
    <t>awatson@example.com</t>
  </si>
  <si>
    <t>(327)677-2135</t>
  </si>
  <si>
    <t>950 Jessica Locks Suite 256</t>
  </si>
  <si>
    <t>Pierceport</t>
  </si>
  <si>
    <t>Perez</t>
  </si>
  <si>
    <t>cturner@example.net</t>
  </si>
  <si>
    <t>740.228.0885</t>
  </si>
  <si>
    <t>56730 Margaret Lakes</t>
  </si>
  <si>
    <t>Hintonport</t>
  </si>
  <si>
    <t>Patterson</t>
  </si>
  <si>
    <t>jonesalyssa@example.org</t>
  </si>
  <si>
    <t>631-621-8184x331</t>
  </si>
  <si>
    <t>952 Mercado Fort</t>
  </si>
  <si>
    <t>Cummingsview</t>
  </si>
  <si>
    <t>Tucker</t>
  </si>
  <si>
    <t>oortiz@example.org</t>
  </si>
  <si>
    <t>+1-486-738-6048x9885</t>
  </si>
  <si>
    <t>5738 Romero Turnpike Apt. 794</t>
  </si>
  <si>
    <t>Rodrigueztown</t>
  </si>
  <si>
    <t>Wells</t>
  </si>
  <si>
    <t>garrisonmelanie@example.net</t>
  </si>
  <si>
    <t>329-663-7103</t>
  </si>
  <si>
    <t>73505 White Port</t>
  </si>
  <si>
    <t>North Jenniferberg</t>
  </si>
  <si>
    <t>isteele@example.com</t>
  </si>
  <si>
    <t>(709)919-8558x1823</t>
  </si>
  <si>
    <t>91818 Dodson Trail Apt. 785</t>
  </si>
  <si>
    <t>Jeffreyberg</t>
  </si>
  <si>
    <t>Scott</t>
  </si>
  <si>
    <t>bruce74@example.net</t>
  </si>
  <si>
    <t>603-214-3732x4449</t>
  </si>
  <si>
    <t>0863 Ramirez Island</t>
  </si>
  <si>
    <t>Lake Hectorshire</t>
  </si>
  <si>
    <t>Tiffany</t>
  </si>
  <si>
    <t>Fletcher</t>
  </si>
  <si>
    <t>hillcraig@example.net</t>
  </si>
  <si>
    <t>(890)743-7689</t>
  </si>
  <si>
    <t>7456 Billy Points</t>
  </si>
  <si>
    <t>Weaverside</t>
  </si>
  <si>
    <t>pfreeman@example.net</t>
  </si>
  <si>
    <t>+1-573-583-2759x28019</t>
  </si>
  <si>
    <t>24782 Atkins Circles</t>
  </si>
  <si>
    <t>Jonesmouth</t>
  </si>
  <si>
    <t>Pena</t>
  </si>
  <si>
    <t>aimeebeck@example.com</t>
  </si>
  <si>
    <t>262.570.8341</t>
  </si>
  <si>
    <t>8818 Misty Shoals</t>
  </si>
  <si>
    <t>New Anthonyton</t>
  </si>
  <si>
    <t>Carr</t>
  </si>
  <si>
    <t>wardlori@example.com</t>
  </si>
  <si>
    <t>(767)379-9531x577</t>
  </si>
  <si>
    <t>068 Hamilton Isle</t>
  </si>
  <si>
    <t>Wilsonhaven</t>
  </si>
  <si>
    <t>Brady</t>
  </si>
  <si>
    <t>albertcarter@example.com</t>
  </si>
  <si>
    <t>227-774-5837</t>
  </si>
  <si>
    <t>115 Darren Camp</t>
  </si>
  <si>
    <t>Brianshire</t>
  </si>
  <si>
    <t>diazamanda@example.org</t>
  </si>
  <si>
    <t>392-273-8144x349</t>
  </si>
  <si>
    <t>051 Edward Crest</t>
  </si>
  <si>
    <t>Bird</t>
  </si>
  <si>
    <t>gallowaydwayne@example.org</t>
  </si>
  <si>
    <t>821.578.1323x40036</t>
  </si>
  <si>
    <t>90060 Tyler Common</t>
  </si>
  <si>
    <t>Davisside</t>
  </si>
  <si>
    <t>Trevor</t>
  </si>
  <si>
    <t>sarafernandez@example.net</t>
  </si>
  <si>
    <t>001-987-817-4018x28953</t>
  </si>
  <si>
    <t>748 Jill Parkway Apt. 492</t>
  </si>
  <si>
    <t>North Kimberlyview</t>
  </si>
  <si>
    <t>cynthia31@example.com</t>
  </si>
  <si>
    <t>+1-368-649-4451x658</t>
  </si>
  <si>
    <t>77625 Delacruz Trafficway Suite 451</t>
  </si>
  <si>
    <t>Lake Crystal</t>
  </si>
  <si>
    <t>Troy</t>
  </si>
  <si>
    <t>monica56@example.net</t>
  </si>
  <si>
    <t>203.508.0353x470</t>
  </si>
  <si>
    <t>1114 Perry Spring Suite 522</t>
  </si>
  <si>
    <t>Taylorfurt</t>
  </si>
  <si>
    <t>Dean</t>
  </si>
  <si>
    <t>misty93@example.net</t>
  </si>
  <si>
    <t>001-851-709-7861x448</t>
  </si>
  <si>
    <t>0292 Macias Row</t>
  </si>
  <si>
    <t>Ramosborough</t>
  </si>
  <si>
    <t>robertsmichael@example.net</t>
  </si>
  <si>
    <t>330.205.4573</t>
  </si>
  <si>
    <t>32472 Smith Freeway Suite 414</t>
  </si>
  <si>
    <t>North Jacquelinestad</t>
  </si>
  <si>
    <t>Roberson</t>
  </si>
  <si>
    <t>richardssteve@example.org</t>
  </si>
  <si>
    <t>(847)409-6145x308</t>
  </si>
  <si>
    <t>905 Cantu Islands Apt. 802</t>
  </si>
  <si>
    <t>Anthonyland</t>
  </si>
  <si>
    <t>adamanderson@example.org</t>
  </si>
  <si>
    <t>001-550-936-1677x1783</t>
  </si>
  <si>
    <t>299 Benjamin Station</t>
  </si>
  <si>
    <t>Lake Michaelfurt</t>
  </si>
  <si>
    <t>amanda15@example.net</t>
  </si>
  <si>
    <t>+1-823-241-0954x23371</t>
  </si>
  <si>
    <t>67683 Dudley Skyway</t>
  </si>
  <si>
    <t>Timothychester</t>
  </si>
  <si>
    <t>Ann</t>
  </si>
  <si>
    <t>rowlandashley@example.net</t>
  </si>
  <si>
    <t>324.916.6814x423</t>
  </si>
  <si>
    <t>8133 Roger Trail Apt. 083</t>
  </si>
  <si>
    <t>Port Kimberly</t>
  </si>
  <si>
    <t>Bush</t>
  </si>
  <si>
    <t>ojennings@example.org</t>
  </si>
  <si>
    <t>524 Alvin Drive</t>
  </si>
  <si>
    <t>West Larry</t>
  </si>
  <si>
    <t>johnsonrebecca@example.org</t>
  </si>
  <si>
    <t>(630)523-7742x21874</t>
  </si>
  <si>
    <t>32413 Schneider Port</t>
  </si>
  <si>
    <t>Joyceshire</t>
  </si>
  <si>
    <t>Kendra</t>
  </si>
  <si>
    <t>Boyle</t>
  </si>
  <si>
    <t>jordanjensen@example.org</t>
  </si>
  <si>
    <t>608.423.6917</t>
  </si>
  <si>
    <t>21919 Michael Estates Apt. 444</t>
  </si>
  <si>
    <t>Port Karamouth</t>
  </si>
  <si>
    <t>Horn</t>
  </si>
  <si>
    <t>rbryan@example.org</t>
  </si>
  <si>
    <t>(847)971-3182x7701</t>
  </si>
  <si>
    <t>42007 Tyler Circles Apt. 652</t>
  </si>
  <si>
    <t>West Michaelfort</t>
  </si>
  <si>
    <t>chelsea20@example.com</t>
  </si>
  <si>
    <t>504-545-6627x32365</t>
  </si>
  <si>
    <t>262 Charlotte Inlet Apt. 137</t>
  </si>
  <si>
    <t>Alexandrafort</t>
  </si>
  <si>
    <t>Shelby</t>
  </si>
  <si>
    <t>Curtis</t>
  </si>
  <si>
    <t>wilsonlori@example.com</t>
  </si>
  <si>
    <t>89331 Louis Trafficway Suite 942</t>
  </si>
  <si>
    <t>Williamsmouth</t>
  </si>
  <si>
    <t>Darren</t>
  </si>
  <si>
    <t>jessicayoung@example.com</t>
  </si>
  <si>
    <t>214-672-8126x6960</t>
  </si>
  <si>
    <t>1067 Hall Manors</t>
  </si>
  <si>
    <t>Curtishaven</t>
  </si>
  <si>
    <t>grahamtony@example.com</t>
  </si>
  <si>
    <t>+1-295-900-6047x90319</t>
  </si>
  <si>
    <t>4232 Armstrong Parks</t>
  </si>
  <si>
    <t>North Johnton</t>
  </si>
  <si>
    <t>Watts</t>
  </si>
  <si>
    <t>bowens@example.net</t>
  </si>
  <si>
    <t>0028 Andrew Causeway Suite 339</t>
  </si>
  <si>
    <t>East Christopherstad</t>
  </si>
  <si>
    <t>Russell</t>
  </si>
  <si>
    <t>paul33@example.net</t>
  </si>
  <si>
    <t>001-328-357-0070x70760</t>
  </si>
  <si>
    <t>31130 Huff Via Suite 721</t>
  </si>
  <si>
    <t>Sherryburgh</t>
  </si>
  <si>
    <t>moorestephanie@example.net</t>
  </si>
  <si>
    <t>001-894-224-4541</t>
  </si>
  <si>
    <t>501 Callahan Curve</t>
  </si>
  <si>
    <t>Danielport</t>
  </si>
  <si>
    <t>zerickson@example.org</t>
  </si>
  <si>
    <t>001-744-365-9388x3141</t>
  </si>
  <si>
    <t>906 Thomas Lodge</t>
  </si>
  <si>
    <t>Johnsonborough</t>
  </si>
  <si>
    <t>jean34@example.net</t>
  </si>
  <si>
    <t>311-438-0838</t>
  </si>
  <si>
    <t>131 Carolyn Landing</t>
  </si>
  <si>
    <t>East Jesseborough</t>
  </si>
  <si>
    <t>nicholaswilliams@example.com</t>
  </si>
  <si>
    <t>001-498-795-2658x7300</t>
  </si>
  <si>
    <t>815 Todd Bridge Apt. 733</t>
  </si>
  <si>
    <t>Frederickville</t>
  </si>
  <si>
    <t>Gordon</t>
  </si>
  <si>
    <t>roachcourtney@example.net</t>
  </si>
  <si>
    <t>978.592.7380x599</t>
  </si>
  <si>
    <t>4168 Alvarez Field Suite 808</t>
  </si>
  <si>
    <t>Lamshire</t>
  </si>
  <si>
    <t>Salazar</t>
  </si>
  <si>
    <t>davisdavid@example.org</t>
  </si>
  <si>
    <t>(721)329-6079</t>
  </si>
  <si>
    <t>35057 Washington Station</t>
  </si>
  <si>
    <t>Judytown</t>
  </si>
  <si>
    <t>Dwayne</t>
  </si>
  <si>
    <t>qhouston@example.org</t>
  </si>
  <si>
    <t>485.502.7335x60065</t>
  </si>
  <si>
    <t>9297 Heather Drive</t>
  </si>
  <si>
    <t>Christopherland</t>
  </si>
  <si>
    <t>ysawyer@example.com</t>
  </si>
  <si>
    <t>793.547.0747x968</t>
  </si>
  <si>
    <t>1382 Michael Mission</t>
  </si>
  <si>
    <t>New Andrew</t>
  </si>
  <si>
    <t>heathermoreno@example.com</t>
  </si>
  <si>
    <t>612-799-7077x419</t>
  </si>
  <si>
    <t>4004 Leslie Orchard Suite 113</t>
  </si>
  <si>
    <t>East Stephanie</t>
  </si>
  <si>
    <t>Alexis</t>
  </si>
  <si>
    <t>Hodges</t>
  </si>
  <si>
    <t>josephbell@example.com</t>
  </si>
  <si>
    <t>001-690-457-5500x7349</t>
  </si>
  <si>
    <t>4448 Yvette Land Suite 659</t>
  </si>
  <si>
    <t>Hectorhaven</t>
  </si>
  <si>
    <t>zacharynavarro@example.net</t>
  </si>
  <si>
    <t>323-962-8943</t>
  </si>
  <si>
    <t>9307 Newton Land</t>
  </si>
  <si>
    <t>East Gabrielchester</t>
  </si>
  <si>
    <t>Martin</t>
  </si>
  <si>
    <t>tiffany81@example.net</t>
  </si>
  <si>
    <t>79692 John Inlet</t>
  </si>
  <si>
    <t>West Marissa</t>
  </si>
  <si>
    <t>Devin</t>
  </si>
  <si>
    <t>cindy79@example.org</t>
  </si>
  <si>
    <t>(833)943-0504x9346</t>
  </si>
  <si>
    <t>66296 Lauren Circles</t>
  </si>
  <si>
    <t>Colemanton</t>
  </si>
  <si>
    <t>marissa12@example.org</t>
  </si>
  <si>
    <t>340-967-8583x17606</t>
  </si>
  <si>
    <t>45507 Richard Corner</t>
  </si>
  <si>
    <t>Port Rebeccaville</t>
  </si>
  <si>
    <t>Conway</t>
  </si>
  <si>
    <t>donaldgomez@example.org</t>
  </si>
  <si>
    <t>340.447.3620</t>
  </si>
  <si>
    <t>22299 Chad Prairie Suite 442</t>
  </si>
  <si>
    <t>Websterfort</t>
  </si>
  <si>
    <t>Maldonado</t>
  </si>
  <si>
    <t>henrywilson@example.net</t>
  </si>
  <si>
    <t>(849)950-3988x458</t>
  </si>
  <si>
    <t>01747 Michael Forks</t>
  </si>
  <si>
    <t>North Kenneth</t>
  </si>
  <si>
    <t>Robertson</t>
  </si>
  <si>
    <t>sperry@example.org</t>
  </si>
  <si>
    <t>687.706.9419x4179</t>
  </si>
  <si>
    <t>27173 Timothy Spur</t>
  </si>
  <si>
    <t>South Lisaborough</t>
  </si>
  <si>
    <t>Floyd</t>
  </si>
  <si>
    <t>sara33@example.org</t>
  </si>
  <si>
    <t>(358)780-7557x21479</t>
  </si>
  <si>
    <t>626 Michelle Manor</t>
  </si>
  <si>
    <t>South Veronica</t>
  </si>
  <si>
    <t>Jeffery</t>
  </si>
  <si>
    <t>Wong</t>
  </si>
  <si>
    <t>ramirezeric@example.org</t>
  </si>
  <si>
    <t>813-289-2593x10114</t>
  </si>
  <si>
    <t>10711 Catherine Extensions</t>
  </si>
  <si>
    <t>North Lisaland</t>
  </si>
  <si>
    <t>christopher01@example.org</t>
  </si>
  <si>
    <t>(814)788-4471</t>
  </si>
  <si>
    <t>514 Billy Islands</t>
  </si>
  <si>
    <t>Port Mistyville</t>
  </si>
  <si>
    <t>Lowe</t>
  </si>
  <si>
    <t>codyrodriguez@example.net</t>
  </si>
  <si>
    <t>729.846.9103x832</t>
  </si>
  <si>
    <t>71133 Barnes Freeway</t>
  </si>
  <si>
    <t>Omarport</t>
  </si>
  <si>
    <t>Cody</t>
  </si>
  <si>
    <t>reidjonathan@example.net</t>
  </si>
  <si>
    <t>14256 Rita Orchard</t>
  </si>
  <si>
    <t>Port Johnstad</t>
  </si>
  <si>
    <t>Rosales</t>
  </si>
  <si>
    <t>hphillips@example.net</t>
  </si>
  <si>
    <t>794-663-9924x92716</t>
  </si>
  <si>
    <t>3667 Hernandez Burgs Apt. 428</t>
  </si>
  <si>
    <t>Emilyhaven</t>
  </si>
  <si>
    <t>johnnycrane@example.com</t>
  </si>
  <si>
    <t>001-958-635-9305x56490</t>
  </si>
  <si>
    <t>22736 Erica Plains</t>
  </si>
  <si>
    <t>North Ericview</t>
  </si>
  <si>
    <t>christophersmith@example.net</t>
  </si>
  <si>
    <t>001-484-571-6741x668</t>
  </si>
  <si>
    <t>4596 Michael Key Suite 650</t>
  </si>
  <si>
    <t>New Brian</t>
  </si>
  <si>
    <t>hmartinez@example.com</t>
  </si>
  <si>
    <t>(318)633-2772x14592</t>
  </si>
  <si>
    <t>703 Jacqueline Place Apt. 537</t>
  </si>
  <si>
    <t>Phillipsview</t>
  </si>
  <si>
    <t>Natasha</t>
  </si>
  <si>
    <t>maxwell71@example.com</t>
  </si>
  <si>
    <t>001-223-600-0619x687</t>
  </si>
  <si>
    <t>8887 Houston Key</t>
  </si>
  <si>
    <t>Amyfurt</t>
  </si>
  <si>
    <t>waltersgina@example.org</t>
  </si>
  <si>
    <t>364.386.9975x7398</t>
  </si>
  <si>
    <t>115 Ashley Flats</t>
  </si>
  <si>
    <t>North Daltonfurt</t>
  </si>
  <si>
    <t>Gilbert</t>
  </si>
  <si>
    <t>acarroll@example.com</t>
  </si>
  <si>
    <t>001-779-238-9325x959</t>
  </si>
  <si>
    <t>5552 Buchanan Heights Apt. 958</t>
  </si>
  <si>
    <t>Port Marc</t>
  </si>
  <si>
    <t>Byrd</t>
  </si>
  <si>
    <t>rebeccahorton@example.org</t>
  </si>
  <si>
    <t>8573 James Walk Apt. 018</t>
  </si>
  <si>
    <t>Marymouth</t>
  </si>
  <si>
    <t>mark48@example.net</t>
  </si>
  <si>
    <t>694-985-5894x28190</t>
  </si>
  <si>
    <t>300 Emily Walk</t>
  </si>
  <si>
    <t>Housebury</t>
  </si>
  <si>
    <t>copelandkrystal@example.net</t>
  </si>
  <si>
    <t>(278)311-3456x063</t>
  </si>
  <si>
    <t>387 Sellers Forest Apt. 651</t>
  </si>
  <si>
    <t>Vazquez</t>
  </si>
  <si>
    <t>davidfranco@example.net</t>
  </si>
  <si>
    <t>(730)959-9939</t>
  </si>
  <si>
    <t>8585 Kenneth Valley Suite 315</t>
  </si>
  <si>
    <t>Port Jason</t>
  </si>
  <si>
    <t>Kristie</t>
  </si>
  <si>
    <t>Thornton</t>
  </si>
  <si>
    <t>sandra12@example.com</t>
  </si>
  <si>
    <t>001-843-939-8642x8017</t>
  </si>
  <si>
    <t>510 Sanchez Knolls Apt. 948</t>
  </si>
  <si>
    <t>Royborough</t>
  </si>
  <si>
    <t>vmartin@example.org</t>
  </si>
  <si>
    <t>239.891.4510x01808</t>
  </si>
  <si>
    <t>027 Jacobs Trail</t>
  </si>
  <si>
    <t>Port Williamhaven</t>
  </si>
  <si>
    <t>Theresa</t>
  </si>
  <si>
    <t>Roach</t>
  </si>
  <si>
    <t>nicholas68@example.net</t>
  </si>
  <si>
    <t>001-417-787-8888x0632</t>
  </si>
  <si>
    <t>76392 Walker Village</t>
  </si>
  <si>
    <t>East Walterhaven</t>
  </si>
  <si>
    <t>odavis@example.net</t>
  </si>
  <si>
    <t>001-333-374-5306x07374</t>
  </si>
  <si>
    <t>99601 Jacqueline Walk Apt. 917</t>
  </si>
  <si>
    <t>Port Sydney</t>
  </si>
  <si>
    <t>ebaker@example.com</t>
  </si>
  <si>
    <t>(966)916-6405</t>
  </si>
  <si>
    <t>780 Brittany Glens Suite 809</t>
  </si>
  <si>
    <t>Lake Carrie</t>
  </si>
  <si>
    <t>Li</t>
  </si>
  <si>
    <t>anthonywright@example.com</t>
  </si>
  <si>
    <t>(815)235-3352</t>
  </si>
  <si>
    <t>831 Pierce Landing Suite 427</t>
  </si>
  <si>
    <t>East Jenniferburgh</t>
  </si>
  <si>
    <t>leviwalls@example.com</t>
  </si>
  <si>
    <t>6352 Bruce Drive Apt. 717</t>
  </si>
  <si>
    <t>West Catherine</t>
  </si>
  <si>
    <t>estradasamantha@example.com</t>
  </si>
  <si>
    <t>613-423-8763x72591</t>
  </si>
  <si>
    <t>41938 Jonathan Cliff</t>
  </si>
  <si>
    <t>Huberville</t>
  </si>
  <si>
    <t>Rodney</t>
  </si>
  <si>
    <t>heidicarr@example.com</t>
  </si>
  <si>
    <t>(423)283-6159x06650</t>
  </si>
  <si>
    <t>44530 Mary Crossing</t>
  </si>
  <si>
    <t>Charlesview</t>
  </si>
  <si>
    <t>Marks</t>
  </si>
  <si>
    <t>xgreene@example.net</t>
  </si>
  <si>
    <t>527-893-5550x874</t>
  </si>
  <si>
    <t>2109 Tyler Highway</t>
  </si>
  <si>
    <t>Duketown</t>
  </si>
  <si>
    <t>Hobbs</t>
  </si>
  <si>
    <t>williegriffin@example.org</t>
  </si>
  <si>
    <t>283.726.6850</t>
  </si>
  <si>
    <t>73077 Dalton Port Apt. 130</t>
  </si>
  <si>
    <t>Lake Donna</t>
  </si>
  <si>
    <t>anthonyromero@example.com</t>
  </si>
  <si>
    <t>001-692-279-4500</t>
  </si>
  <si>
    <t>835 Jimenez Village</t>
  </si>
  <si>
    <t>Markchester</t>
  </si>
  <si>
    <t>Estrada</t>
  </si>
  <si>
    <t>amy73@example.org</t>
  </si>
  <si>
    <t>220.991.7487x47400</t>
  </si>
  <si>
    <t>507 Jason River</t>
  </si>
  <si>
    <t>West Sydney</t>
  </si>
  <si>
    <t>Belinda</t>
  </si>
  <si>
    <t>Cowan</t>
  </si>
  <si>
    <t>matthewtyler@example.net</t>
  </si>
  <si>
    <t>001-895-424-3212x6311</t>
  </si>
  <si>
    <t>1402 Myers Circles</t>
  </si>
  <si>
    <t>Port Jerryshire</t>
  </si>
  <si>
    <t>sullivanmelissa@example.net</t>
  </si>
  <si>
    <t>9725 Alan Greens Suite 136</t>
  </si>
  <si>
    <t>East Scott</t>
  </si>
  <si>
    <t>ijohnson@example.net</t>
  </si>
  <si>
    <t>001-405-640-8561x5105</t>
  </si>
  <si>
    <t>0583 Lang Field Suite 047</t>
  </si>
  <si>
    <t>Kennethview</t>
  </si>
  <si>
    <t>Katie</t>
  </si>
  <si>
    <t>hughesalexis@example.com</t>
  </si>
  <si>
    <t>001-976-240-5332x12965</t>
  </si>
  <si>
    <t>405 Lindsay Road</t>
  </si>
  <si>
    <t>North Michaelville</t>
  </si>
  <si>
    <t>Robbins</t>
  </si>
  <si>
    <t>davidwatkins@example.com</t>
  </si>
  <si>
    <t>+1-766-940-7779x8006</t>
  </si>
  <si>
    <t>36853 Donald Court Suite 973</t>
  </si>
  <si>
    <t>Christopherville</t>
  </si>
  <si>
    <t>barbara52@example.com</t>
  </si>
  <si>
    <t>797.300.9923</t>
  </si>
  <si>
    <t>57293 Cruz Inlet Apt. 851</t>
  </si>
  <si>
    <t>Robertston</t>
  </si>
  <si>
    <t>anita43@example.org</t>
  </si>
  <si>
    <t>854-545-9673</t>
  </si>
  <si>
    <t>4930 Amy Spur</t>
  </si>
  <si>
    <t>Loriton</t>
  </si>
  <si>
    <t>jessica08@example.com</t>
  </si>
  <si>
    <t>998.888.3983</t>
  </si>
  <si>
    <t>6688 White Station Suite 365</t>
  </si>
  <si>
    <t>East Diane</t>
  </si>
  <si>
    <t>Fernando</t>
  </si>
  <si>
    <t>Wilson</t>
  </si>
  <si>
    <t>tthompson@example.org</t>
  </si>
  <si>
    <t>386-803-1578x62662</t>
  </si>
  <si>
    <t>6350 Susan Unions</t>
  </si>
  <si>
    <t>North Richardborough</t>
  </si>
  <si>
    <t>justin33@example.org</t>
  </si>
  <si>
    <t>238.665.8064</t>
  </si>
  <si>
    <t>6529 Wagner Prairie</t>
  </si>
  <si>
    <t>New Thomas</t>
  </si>
  <si>
    <t>Tamara</t>
  </si>
  <si>
    <t>stephaniedavid@example.com</t>
  </si>
  <si>
    <t>(512)430-5059x3539</t>
  </si>
  <si>
    <t>351 Peggy Loaf Suite 141</t>
  </si>
  <si>
    <t>Herreraville</t>
  </si>
  <si>
    <t>uhill@example.org</t>
  </si>
  <si>
    <t>001-438-692-8523x7308</t>
  </si>
  <si>
    <t>7136 Garcia Track Apt. 757</t>
  </si>
  <si>
    <t>East Richard</t>
  </si>
  <si>
    <t>Sullivan</t>
  </si>
  <si>
    <t>sara99@example.org</t>
  </si>
  <si>
    <t>918.248.6723x0497</t>
  </si>
  <si>
    <t>04562 Dorothy Lane</t>
  </si>
  <si>
    <t>South Jennifer</t>
  </si>
  <si>
    <t>josephwelch@example.org</t>
  </si>
  <si>
    <t>949-594-0546x895</t>
  </si>
  <si>
    <t>9211 Steven Views</t>
  </si>
  <si>
    <t>West Katherine</t>
  </si>
  <si>
    <t>Trevino</t>
  </si>
  <si>
    <t>gibsonbryan@example.net</t>
  </si>
  <si>
    <t>001-698-442-0717x15463</t>
  </si>
  <si>
    <t>25650 Kenneth Highway Apt. 007</t>
  </si>
  <si>
    <t>Port Sarahport</t>
  </si>
  <si>
    <t>Velasquez</t>
  </si>
  <si>
    <t>jenniferrogers@example.net</t>
  </si>
  <si>
    <t>766-679-3614x6018</t>
  </si>
  <si>
    <t>34725 Molly Points</t>
  </si>
  <si>
    <t>North Raymondchester</t>
  </si>
  <si>
    <t>Alexandra</t>
  </si>
  <si>
    <t>kimberlyrodriguez@example.net</t>
  </si>
  <si>
    <t>776-556-8234</t>
  </si>
  <si>
    <t>3736 Crystal Stravenue Suite 069</t>
  </si>
  <si>
    <t>New Lisastad</t>
  </si>
  <si>
    <t>michele52@example.com</t>
  </si>
  <si>
    <t>001-206-793-4837x294</t>
  </si>
  <si>
    <t>388 Darin Parkway</t>
  </si>
  <si>
    <t>West Deanna</t>
  </si>
  <si>
    <t>Cheryl</t>
  </si>
  <si>
    <t>williamsmichele@example.com</t>
  </si>
  <si>
    <t>001-249-293-8996x5888</t>
  </si>
  <si>
    <t>01687 Laura Way Apt. 391</t>
  </si>
  <si>
    <t>Loveville</t>
  </si>
  <si>
    <t>Herrera</t>
  </si>
  <si>
    <t>anna25@example.com</t>
  </si>
  <si>
    <t>(902)858-0309</t>
  </si>
  <si>
    <t>0299 Munoz Field</t>
  </si>
  <si>
    <t>North Steven</t>
  </si>
  <si>
    <t>Kristy</t>
  </si>
  <si>
    <t>perezdonald@example.net</t>
  </si>
  <si>
    <t>+1-894-227-7942x52477</t>
  </si>
  <si>
    <t>71239 Jacob Manor</t>
  </si>
  <si>
    <t>Ronniechester</t>
  </si>
  <si>
    <t>raymondgentry@example.com</t>
  </si>
  <si>
    <t>+1-580-881-8897x2175</t>
  </si>
  <si>
    <t>299 Jessica Fords</t>
  </si>
  <si>
    <t>Burtonborough</t>
  </si>
  <si>
    <t>Lori</t>
  </si>
  <si>
    <t>Riddle</t>
  </si>
  <si>
    <t>mmooney@example.com</t>
  </si>
  <si>
    <t>(701)823-8850</t>
  </si>
  <si>
    <t>8979 Hensley Brook Suite 821</t>
  </si>
  <si>
    <t>Clarkmouth</t>
  </si>
  <si>
    <t>anthonyhicks@example.org</t>
  </si>
  <si>
    <t>+1-695-412-2352x796</t>
  </si>
  <si>
    <t>687 Kevin Pine</t>
  </si>
  <si>
    <t>East Dawnshire</t>
  </si>
  <si>
    <t>harriselizabeth@example.org</t>
  </si>
  <si>
    <t>842.303.6016x995</t>
  </si>
  <si>
    <t>648 Megan Lodge Apt. 120</t>
  </si>
  <si>
    <t>Greeneburgh</t>
  </si>
  <si>
    <t>Michaela</t>
  </si>
  <si>
    <t>jefferyyoung@example.net</t>
  </si>
  <si>
    <t>001-225-963-9213</t>
  </si>
  <si>
    <t>9460 Kathy Via</t>
  </si>
  <si>
    <t>South Denniston</t>
  </si>
  <si>
    <t>jaime56@example.org</t>
  </si>
  <si>
    <t>+1-742-925-6703x634</t>
  </si>
  <si>
    <t>40492 Dougherty Stream</t>
  </si>
  <si>
    <t>Lake Jessicatown</t>
  </si>
  <si>
    <t>Cochran</t>
  </si>
  <si>
    <t>antonio31@example.org</t>
  </si>
  <si>
    <t>877 Liu Field Suite 564</t>
  </si>
  <si>
    <t>Lawrenceview</t>
  </si>
  <si>
    <t>natasha09@example.org</t>
  </si>
  <si>
    <t>001-945-457-4951</t>
  </si>
  <si>
    <t>22580 Moore Cape</t>
  </si>
  <si>
    <t>Port Brendatown</t>
  </si>
  <si>
    <t>Bernard</t>
  </si>
  <si>
    <t>wayne29@example.org</t>
  </si>
  <si>
    <t>486.453.5069x8089</t>
  </si>
  <si>
    <t>40914 Sharon Cliffs Suite 559</t>
  </si>
  <si>
    <t>Port Maryshire</t>
  </si>
  <si>
    <t>Pamela</t>
  </si>
  <si>
    <t>william49@example.com</t>
  </si>
  <si>
    <t>283.308.2228</t>
  </si>
  <si>
    <t>535 Joseph Plaza</t>
  </si>
  <si>
    <t>Hammondland</t>
  </si>
  <si>
    <t>ashleypope@example.com</t>
  </si>
  <si>
    <t>+1-641-472-5572x9568</t>
  </si>
  <si>
    <t>858 Giles Plains Apt. 469</t>
  </si>
  <si>
    <t>Stuartmouth</t>
  </si>
  <si>
    <t>danielle21@example.org</t>
  </si>
  <si>
    <t>990-485-3250</t>
  </si>
  <si>
    <t>8494 Vega Isle Apt. 684</t>
  </si>
  <si>
    <t>Hicksfurt</t>
  </si>
  <si>
    <t>Casey</t>
  </si>
  <si>
    <t>watsonkatherine@example.com</t>
  </si>
  <si>
    <t>001-657-634-8318</t>
  </si>
  <si>
    <t>49837 Amy Well</t>
  </si>
  <si>
    <t>Roberttown</t>
  </si>
  <si>
    <t>Jensen</t>
  </si>
  <si>
    <t>lisariley@example.net</t>
  </si>
  <si>
    <t>+1-624-292-7932x8278</t>
  </si>
  <si>
    <t>74658 Newman Square</t>
  </si>
  <si>
    <t>Jamesshire</t>
  </si>
  <si>
    <t>Alan</t>
  </si>
  <si>
    <t>james71@example.org</t>
  </si>
  <si>
    <t>401.216.8639</t>
  </si>
  <si>
    <t>67275 Ashlee Islands Apt. 090</t>
  </si>
  <si>
    <t>Ortizfurt</t>
  </si>
  <si>
    <t>Tara</t>
  </si>
  <si>
    <t>linda94@example.net</t>
  </si>
  <si>
    <t>976-790-9271x1401</t>
  </si>
  <si>
    <t>69908 Michael Lane Apt. 289</t>
  </si>
  <si>
    <t>Lake John</t>
  </si>
  <si>
    <t>epatton@example.org</t>
  </si>
  <si>
    <t>+1-848-557-8969x660</t>
  </si>
  <si>
    <t>292 Johnson Wall Suite 506</t>
  </si>
  <si>
    <t>Johnsonstad</t>
  </si>
  <si>
    <t>Candice</t>
  </si>
  <si>
    <t>ybecker@example.org</t>
  </si>
  <si>
    <t>(555)932-2246</t>
  </si>
  <si>
    <t>40918 Chase Valley</t>
  </si>
  <si>
    <t>West Maryfort</t>
  </si>
  <si>
    <t>Payne</t>
  </si>
  <si>
    <t>ureid@example.net</t>
  </si>
  <si>
    <t>(771)347-2295x166</t>
  </si>
  <si>
    <t>578 Brown Knoll</t>
  </si>
  <si>
    <t>West David</t>
  </si>
  <si>
    <t>rebecca64@example.com</t>
  </si>
  <si>
    <t>001-429-296-8990x7529</t>
  </si>
  <si>
    <t>38809 Davis Cliff Suite 234</t>
  </si>
  <si>
    <t>Port Davetown</t>
  </si>
  <si>
    <t>lopezmark@example.org</t>
  </si>
  <si>
    <t>547-587-1294x690</t>
  </si>
  <si>
    <t>5645 Hamilton Dam</t>
  </si>
  <si>
    <t>Michaelton</t>
  </si>
  <si>
    <t>Jenny</t>
  </si>
  <si>
    <t>zachary40@example.net</t>
  </si>
  <si>
    <t>244 Stephen Squares</t>
  </si>
  <si>
    <t>Christineton</t>
  </si>
  <si>
    <t>Earl</t>
  </si>
  <si>
    <t>Zhang</t>
  </si>
  <si>
    <t>uyoung@example.org</t>
  </si>
  <si>
    <t>(962)660-1940x8962</t>
  </si>
  <si>
    <t>243 Miles Center</t>
  </si>
  <si>
    <t>Cheyenne</t>
  </si>
  <si>
    <t>Yates</t>
  </si>
  <si>
    <t>keithkristin@example.org</t>
  </si>
  <si>
    <t>(258)265-8076</t>
  </si>
  <si>
    <t>10217 Kevin Ways</t>
  </si>
  <si>
    <t>West Christopherborough</t>
  </si>
  <si>
    <t>kayla74@example.org</t>
  </si>
  <si>
    <t>70040 Jasmine Common Apt. 083</t>
  </si>
  <si>
    <t>Greenhaven</t>
  </si>
  <si>
    <t>rgarcia@example.com</t>
  </si>
  <si>
    <t>001-973-259-7158x551</t>
  </si>
  <si>
    <t>2437 Massey Lodge</t>
  </si>
  <si>
    <t>Amberport</t>
  </si>
  <si>
    <t>Sandra</t>
  </si>
  <si>
    <t>dwall@example.net</t>
  </si>
  <si>
    <t>364 Warren Lights Suite 713</t>
  </si>
  <si>
    <t>Port Jeanetteshire</t>
  </si>
  <si>
    <t>jacksonkevin@example.org</t>
  </si>
  <si>
    <t>001-672-795-8647x7451</t>
  </si>
  <si>
    <t>849 Wendy Forest</t>
  </si>
  <si>
    <t>Ramirezbury</t>
  </si>
  <si>
    <t>lorraine86@example.org</t>
  </si>
  <si>
    <t>875-381-5183</t>
  </si>
  <si>
    <t>712 Brown Forest</t>
  </si>
  <si>
    <t>Port Kevinmouth</t>
  </si>
  <si>
    <t>lopezjohn@example.org</t>
  </si>
  <si>
    <t>533-612-6440x1003</t>
  </si>
  <si>
    <t>697 Cross Passage Suite 304</t>
  </si>
  <si>
    <t>Wrightmouth</t>
  </si>
  <si>
    <t>757.965.2901</t>
  </si>
  <si>
    <t>248 Rita Fork</t>
  </si>
  <si>
    <t>North Stephen</t>
  </si>
  <si>
    <t>bzamora@example.org</t>
  </si>
  <si>
    <t>001-493-880-9975x7209</t>
  </si>
  <si>
    <t>6887 Terry Mountains</t>
  </si>
  <si>
    <t>East Veronicaside</t>
  </si>
  <si>
    <t>Stephenson</t>
  </si>
  <si>
    <t>jonesmelissa@example.com</t>
  </si>
  <si>
    <t>+1-620-272-1966x009</t>
  </si>
  <si>
    <t>56529 Erik Hollow Suite 005</t>
  </si>
  <si>
    <t>Cruztown</t>
  </si>
  <si>
    <t>thernandez@example.org</t>
  </si>
  <si>
    <t>(855)584-1329x83528</t>
  </si>
  <si>
    <t>146 Mitchell Turnpike</t>
  </si>
  <si>
    <t>Dawn</t>
  </si>
  <si>
    <t>scottwiggins@example.com</t>
  </si>
  <si>
    <t>(291)854-2101</t>
  </si>
  <si>
    <t>389 Curtis Summit Apt. 667</t>
  </si>
  <si>
    <t>Andrewfurt</t>
  </si>
  <si>
    <t>rebecca31@example.org</t>
  </si>
  <si>
    <t>+1-979-541-5918x4436</t>
  </si>
  <si>
    <t>193 Rebecca Ridge Apt. 668</t>
  </si>
  <si>
    <t>North Andrew</t>
  </si>
  <si>
    <t>nelsonjulie@example.org</t>
  </si>
  <si>
    <t>37402 Alexander Trail</t>
  </si>
  <si>
    <t>Jacksonville</t>
  </si>
  <si>
    <t>umendoza@example.net</t>
  </si>
  <si>
    <t>001-461-944-9930x4310</t>
  </si>
  <si>
    <t>576 Frye Knoll Suite 268</t>
  </si>
  <si>
    <t>Odonnellfort</t>
  </si>
  <si>
    <t>Kristi</t>
  </si>
  <si>
    <t>Green</t>
  </si>
  <si>
    <t>ustevens@example.net</t>
  </si>
  <si>
    <t>579 Thomas Harbors Apt. 837</t>
  </si>
  <si>
    <t>Kylieside</t>
  </si>
  <si>
    <t>katrinawallace@example.org</t>
  </si>
  <si>
    <t>584-442-8026x869</t>
  </si>
  <si>
    <t>58542 Fletcher Lakes</t>
  </si>
  <si>
    <t>Russofort</t>
  </si>
  <si>
    <t>Underwood</t>
  </si>
  <si>
    <t>scottjohnson@example.net</t>
  </si>
  <si>
    <t>235-410-2028x88403</t>
  </si>
  <si>
    <t>593 Dean Mount</t>
  </si>
  <si>
    <t>Bautista</t>
  </si>
  <si>
    <t>lbrooks@example.com</t>
  </si>
  <si>
    <t>727.269.7376</t>
  </si>
  <si>
    <t>082 Johnson Fork Suite 623</t>
  </si>
  <si>
    <t>North Hannah</t>
  </si>
  <si>
    <t>ncook@example.net</t>
  </si>
  <si>
    <t>466.356.8168</t>
  </si>
  <si>
    <t>423 Elizabeth Viaduct Apt. 440</t>
  </si>
  <si>
    <t>New Aaron</t>
  </si>
  <si>
    <t>Monique</t>
  </si>
  <si>
    <t>simpsonrachel@example.org</t>
  </si>
  <si>
    <t>001-382-970-6681x51308</t>
  </si>
  <si>
    <t>58693 Paula Lakes Suite 709</t>
  </si>
  <si>
    <t>East Kristin</t>
  </si>
  <si>
    <t>meganlane@example.org</t>
  </si>
  <si>
    <t>299.333.6597</t>
  </si>
  <si>
    <t>1632 Watson Square Suite 029</t>
  </si>
  <si>
    <t>Port Kristen</t>
  </si>
  <si>
    <t>Brianna</t>
  </si>
  <si>
    <t>julie06@example.net</t>
  </si>
  <si>
    <t>653-730-6509</t>
  </si>
  <si>
    <t>82084 Miller Grove Apt. 363</t>
  </si>
  <si>
    <t>New Kimberly</t>
  </si>
  <si>
    <t>Dominique</t>
  </si>
  <si>
    <t>Hayes</t>
  </si>
  <si>
    <t>frank70@example.com</t>
  </si>
  <si>
    <t>+1-743-215-6566x2959</t>
  </si>
  <si>
    <t>72171 Julia Meadows</t>
  </si>
  <si>
    <t>Port Christopherbury</t>
  </si>
  <si>
    <t>michael73@example.net</t>
  </si>
  <si>
    <t>853.495.6442</t>
  </si>
  <si>
    <t>971 Maria View</t>
  </si>
  <si>
    <t>Lawrence</t>
  </si>
  <si>
    <t>ylogan@example.com</t>
  </si>
  <si>
    <t>001-940-769-0183x3159</t>
  </si>
  <si>
    <t>54146 Christopher Square</t>
  </si>
  <si>
    <t>Brownberg</t>
  </si>
  <si>
    <t>Tracy</t>
  </si>
  <si>
    <t>neilthompson@example.org</t>
  </si>
  <si>
    <t>816-576-9743x9103</t>
  </si>
  <si>
    <t>2571 Steven Run</t>
  </si>
  <si>
    <t>Codymouth</t>
  </si>
  <si>
    <t>Jay</t>
  </si>
  <si>
    <t>willisgeorge@example.net</t>
  </si>
  <si>
    <t>001-900-439-7991</t>
  </si>
  <si>
    <t>7450 Patrick Islands Apt. 939</t>
  </si>
  <si>
    <t>South Jamesborough</t>
  </si>
  <si>
    <t>Caldwell</t>
  </si>
  <si>
    <t>groberson@example.com</t>
  </si>
  <si>
    <t>+1-728-759-5474x959</t>
  </si>
  <si>
    <t>5319 Summers Wall Suite 946</t>
  </si>
  <si>
    <t>South Allenfurt</t>
  </si>
  <si>
    <t>steven87@example.com</t>
  </si>
  <si>
    <t>255-341-6388x549</t>
  </si>
  <si>
    <t>0347 Omar Drive Suite 046</t>
  </si>
  <si>
    <t>Harrison</t>
  </si>
  <si>
    <t>tonywheeler@example.org</t>
  </si>
  <si>
    <t>225.321.9598x462</t>
  </si>
  <si>
    <t>51647 Bruce Ports</t>
  </si>
  <si>
    <t>Coxland</t>
  </si>
  <si>
    <t>Day</t>
  </si>
  <si>
    <t>srich@example.org</t>
  </si>
  <si>
    <t>7197 Cherry Greens</t>
  </si>
  <si>
    <t>East Daniel</t>
  </si>
  <si>
    <t>jacquelinejackson@example.org</t>
  </si>
  <si>
    <t>001-678-357-4598x62442</t>
  </si>
  <si>
    <t>79413 Cindy Roads</t>
  </si>
  <si>
    <t>Reeves</t>
  </si>
  <si>
    <t>latasha64@example.com</t>
  </si>
  <si>
    <t>207 Paul Tunnel Apt. 340</t>
  </si>
  <si>
    <t>Rileybury</t>
  </si>
  <si>
    <t>brandon30@example.org</t>
  </si>
  <si>
    <t>(688)627-6897</t>
  </si>
  <si>
    <t>4235 Lamb Union</t>
  </si>
  <si>
    <t>Lake Vanessachester</t>
  </si>
  <si>
    <t>igonzales@example.com</t>
  </si>
  <si>
    <t>604-357-8564x91138</t>
  </si>
  <si>
    <t>3357 Sosa Trace</t>
  </si>
  <si>
    <t>Billyport</t>
  </si>
  <si>
    <t>Marquez</t>
  </si>
  <si>
    <t>ccabrera@example.org</t>
  </si>
  <si>
    <t>(731)398-3820x33828</t>
  </si>
  <si>
    <t>673 Adams Avenue</t>
  </si>
  <si>
    <t>Rojasport</t>
  </si>
  <si>
    <t>Marshall</t>
  </si>
  <si>
    <t>rholden@example.net</t>
  </si>
  <si>
    <t>260.578.6528x58099</t>
  </si>
  <si>
    <t>672 William Circles</t>
  </si>
  <si>
    <t>Smithport</t>
  </si>
  <si>
    <t>smithamanda@example.org</t>
  </si>
  <si>
    <t>(257)842-9999x899</t>
  </si>
  <si>
    <t>433 Williams Union</t>
  </si>
  <si>
    <t>East Natalieborough</t>
  </si>
  <si>
    <t>rebeccaperry@example.net</t>
  </si>
  <si>
    <t>(789)203-7818x3583</t>
  </si>
  <si>
    <t>658 Michelle Avenue Suite 015</t>
  </si>
  <si>
    <t>Samanthaview</t>
  </si>
  <si>
    <t>Gomez</t>
  </si>
  <si>
    <t>austin77@example.net</t>
  </si>
  <si>
    <t>567-980-5061x436</t>
  </si>
  <si>
    <t>2627 Boyle Square</t>
  </si>
  <si>
    <t>Darrellbury</t>
  </si>
  <si>
    <t>robertjuarez@example.com</t>
  </si>
  <si>
    <t>(657)269-0739x398</t>
  </si>
  <si>
    <t>3671 Antonio Hill</t>
  </si>
  <si>
    <t>New Christopherview</t>
  </si>
  <si>
    <t>Howell</t>
  </si>
  <si>
    <t>briankidd@example.org</t>
  </si>
  <si>
    <t>941.800.2222</t>
  </si>
  <si>
    <t>94890 Edwards Flat Suite 440</t>
  </si>
  <si>
    <t>Port Leslie</t>
  </si>
  <si>
    <t>palmermaxwell@example.com</t>
  </si>
  <si>
    <t>(625)539-8840</t>
  </si>
  <si>
    <t>74683 Carter Shore</t>
  </si>
  <si>
    <t>New Dustinport</t>
  </si>
  <si>
    <t>judysimpson@example.org</t>
  </si>
  <si>
    <t>(793)516-3446x177</t>
  </si>
  <si>
    <t>5092 Smith Mount</t>
  </si>
  <si>
    <t>South Lauraberg</t>
  </si>
  <si>
    <t>Friedman</t>
  </si>
  <si>
    <t>makaylamartinez@example.org</t>
  </si>
  <si>
    <t>+1-518-458-9636x3572</t>
  </si>
  <si>
    <t>8426 Joy Inlet</t>
  </si>
  <si>
    <t>New Crystalborough</t>
  </si>
  <si>
    <t>vreed@example.org</t>
  </si>
  <si>
    <t>+1-290-769-5675x6304</t>
  </si>
  <si>
    <t>07533 Delacruz Harbors</t>
  </si>
  <si>
    <t>Longfurt</t>
  </si>
  <si>
    <t>Ellis</t>
  </si>
  <si>
    <t>carterpatricia@example.com</t>
  </si>
  <si>
    <t>767.542.3232</t>
  </si>
  <si>
    <t>01549 Smith Roads</t>
  </si>
  <si>
    <t>West Lindamouth</t>
  </si>
  <si>
    <t>Marie</t>
  </si>
  <si>
    <t>hcervantes@example.org</t>
  </si>
  <si>
    <t>001-619-632-6900x9145</t>
  </si>
  <si>
    <t>95295 Hardy Port Suite 585</t>
  </si>
  <si>
    <t>Brookeview</t>
  </si>
  <si>
    <t>Sheila</t>
  </si>
  <si>
    <t>Clay</t>
  </si>
  <si>
    <t>diana21@example.org</t>
  </si>
  <si>
    <t>(328)870-8345</t>
  </si>
  <si>
    <t>45535 Campbell Drive Suite 266</t>
  </si>
  <si>
    <t>Whiteland</t>
  </si>
  <si>
    <t>Nash</t>
  </si>
  <si>
    <t>nrivera@example.com</t>
  </si>
  <si>
    <t>+1-643-239-7867x914</t>
  </si>
  <si>
    <t>3838 Greg Branch</t>
  </si>
  <si>
    <t>Katherinetown</t>
  </si>
  <si>
    <t>Deborah</t>
  </si>
  <si>
    <t>Stewart</t>
  </si>
  <si>
    <t>shannonconway@example.com</t>
  </si>
  <si>
    <t>495-540-1807x77289</t>
  </si>
  <si>
    <t>580 Mack Plaza Suite 761</t>
  </si>
  <si>
    <t>North Jaimefort</t>
  </si>
  <si>
    <t>Dylan</t>
  </si>
  <si>
    <t>thompsongregory@example.org</t>
  </si>
  <si>
    <t>8364 Angela Loop Suite 626</t>
  </si>
  <si>
    <t>Port Wendyside</t>
  </si>
  <si>
    <t>Jerry</t>
  </si>
  <si>
    <t>Wu</t>
  </si>
  <si>
    <t>josephgrant@example.org</t>
  </si>
  <si>
    <t>20698 Nicholas Crest</t>
  </si>
  <si>
    <t>Scottfurt</t>
  </si>
  <si>
    <t>bradfordjeffrey@example.com</t>
  </si>
  <si>
    <t>213.291.5033</t>
  </si>
  <si>
    <t>408 Hernandez Ways Apt. 311</t>
  </si>
  <si>
    <t>South Georgefort</t>
  </si>
  <si>
    <t>Mason</t>
  </si>
  <si>
    <t>youngmichael@example.net</t>
  </si>
  <si>
    <t>472.751.5023x3466</t>
  </si>
  <si>
    <t>85518 Ortiz Stravenue</t>
  </si>
  <si>
    <t>Harrisonmouth</t>
  </si>
  <si>
    <t>Joel</t>
  </si>
  <si>
    <t>daniellebowen@example.org</t>
  </si>
  <si>
    <t>+1-485-703-5307x3478</t>
  </si>
  <si>
    <t>1154 Brown Oval</t>
  </si>
  <si>
    <t>Karenbury</t>
  </si>
  <si>
    <t>jasmineluna@example.org</t>
  </si>
  <si>
    <t>86228 Maria Prairie Suite 207</t>
  </si>
  <si>
    <t>Justintown</t>
  </si>
  <si>
    <t>vsmith@example.org</t>
  </si>
  <si>
    <t>(259)224-2079x28464</t>
  </si>
  <si>
    <t>128 Green Ford Apt. 994</t>
  </si>
  <si>
    <t>Dukeborough</t>
  </si>
  <si>
    <t>Chen</t>
  </si>
  <si>
    <t>bushbryan@example.com</t>
  </si>
  <si>
    <t>760-610-3136x885</t>
  </si>
  <si>
    <t>073 Susan Meadows</t>
  </si>
  <si>
    <t>Silvatown</t>
  </si>
  <si>
    <t>Sabrina</t>
  </si>
  <si>
    <t>wmyers@example.org</t>
  </si>
  <si>
    <t>(907)437-4723</t>
  </si>
  <si>
    <t>4341 Ward Ridge Apt. 252</t>
  </si>
  <si>
    <t>michellewheeler@example.org</t>
  </si>
  <si>
    <t>(842)243-2895x5801</t>
  </si>
  <si>
    <t>8278 Ashley Vista</t>
  </si>
  <si>
    <t>Mcconnellchester</t>
  </si>
  <si>
    <t>martha65@example.net</t>
  </si>
  <si>
    <t>(894)718-2012</t>
  </si>
  <si>
    <t>4027 Gary Wall</t>
  </si>
  <si>
    <t>North Davidside</t>
  </si>
  <si>
    <t>chelsea38@example.com</t>
  </si>
  <si>
    <t>886.299.3911</t>
  </si>
  <si>
    <t>9666 Diane Field Apt. 473</t>
  </si>
  <si>
    <t>Port Samuelland</t>
  </si>
  <si>
    <t>Anne</t>
  </si>
  <si>
    <t>Sanchez</t>
  </si>
  <si>
    <t>osims@example.com</t>
  </si>
  <si>
    <t>001-380-603-4403x849</t>
  </si>
  <si>
    <t>0727 Mcdonald Valleys</t>
  </si>
  <si>
    <t>Port Richardside</t>
  </si>
  <si>
    <t>diana34@example.org</t>
  </si>
  <si>
    <t>001-602-319-2130x7833</t>
  </si>
  <si>
    <t>8782 Susan Rapid</t>
  </si>
  <si>
    <t>Dominguezshire</t>
  </si>
  <si>
    <t>Levy</t>
  </si>
  <si>
    <t>nallen@example.org</t>
  </si>
  <si>
    <t>279-780-4057x15039</t>
  </si>
  <si>
    <t>77194 Brown Plaza Apt. 810</t>
  </si>
  <si>
    <t>Lake Patrickmouth</t>
  </si>
  <si>
    <t>Horton</t>
  </si>
  <si>
    <t>dorseyrodney@example.org</t>
  </si>
  <si>
    <t>(728)450-8977</t>
  </si>
  <si>
    <t>3916 Schwartz Falls Apt. 060</t>
  </si>
  <si>
    <t>Luishaven</t>
  </si>
  <si>
    <t>hjohnson@example.net</t>
  </si>
  <si>
    <t>001-468-420-1982x319</t>
  </si>
  <si>
    <t>309 Joseph Locks Apt. 603</t>
  </si>
  <si>
    <t>East Jessica</t>
  </si>
  <si>
    <t>Dustin</t>
  </si>
  <si>
    <t>kevin17@example.com</t>
  </si>
  <si>
    <t>001-427-397-6465x54410</t>
  </si>
  <si>
    <t>456 Christina Glens</t>
  </si>
  <si>
    <t>Carpentertown</t>
  </si>
  <si>
    <t>Veronica</t>
  </si>
  <si>
    <t>kphelps@example.org</t>
  </si>
  <si>
    <t>+1-743-886-0087x170</t>
  </si>
  <si>
    <t>6395 Carter Island Apt. 293</t>
  </si>
  <si>
    <t>Tinaport</t>
  </si>
  <si>
    <t>zjohnson@example.net</t>
  </si>
  <si>
    <t>757-240-8038x63371</t>
  </si>
  <si>
    <t>48596 Miller Ranch</t>
  </si>
  <si>
    <t>Lake Steven</t>
  </si>
  <si>
    <t>Ellen</t>
  </si>
  <si>
    <t>Valencia</t>
  </si>
  <si>
    <t>joseph77@example.com</t>
  </si>
  <si>
    <t>3418 Mays Rapid</t>
  </si>
  <si>
    <t>East Hannahfort</t>
  </si>
  <si>
    <t>Brooks</t>
  </si>
  <si>
    <t>melissaberg@example.com</t>
  </si>
  <si>
    <t>641.496.2072x924</t>
  </si>
  <si>
    <t>963 Ruiz Key Suite 235</t>
  </si>
  <si>
    <t>West Peter</t>
  </si>
  <si>
    <t>Weaver</t>
  </si>
  <si>
    <t>robert32@example.com</t>
  </si>
  <si>
    <t>38972 Jacqueline Extensions Suite 199</t>
  </si>
  <si>
    <t>New Stevenland</t>
  </si>
  <si>
    <t>kevin20@example.org</t>
  </si>
  <si>
    <t>738.909.0798</t>
  </si>
  <si>
    <t>15744 Danielle Ridge Suite 257</t>
  </si>
  <si>
    <t>Lake Jamesport</t>
  </si>
  <si>
    <t>Wagner</t>
  </si>
  <si>
    <t>callahankevin@example.org</t>
  </si>
  <si>
    <t>840-475-4811</t>
  </si>
  <si>
    <t>346 Martha Lodge Suite 561</t>
  </si>
  <si>
    <t>Port Brendabury</t>
  </si>
  <si>
    <t>voconnor@example.net</t>
  </si>
  <si>
    <t>(291)860-9540x368</t>
  </si>
  <si>
    <t>642 Becker Flat</t>
  </si>
  <si>
    <t>Richardsbury</t>
  </si>
  <si>
    <t>tarcher@example.com</t>
  </si>
  <si>
    <t>547.272.8432</t>
  </si>
  <si>
    <t>13593 Travis Trail Apt. 852</t>
  </si>
  <si>
    <t>Lake Jeffrey</t>
  </si>
  <si>
    <t>Allison</t>
  </si>
  <si>
    <t>floreskristy@example.net</t>
  </si>
  <si>
    <t>(539)378-6752x872</t>
  </si>
  <si>
    <t>5251 Frank Stravenue Apt. 374</t>
  </si>
  <si>
    <t>South Tanya</t>
  </si>
  <si>
    <t>Deanna</t>
  </si>
  <si>
    <t>Foster</t>
  </si>
  <si>
    <t>jgordon@example.net</t>
  </si>
  <si>
    <t>001-981-713-4581x2587</t>
  </si>
  <si>
    <t>855 Collins Ferry Suite 729</t>
  </si>
  <si>
    <t>Port Gail</t>
  </si>
  <si>
    <t>Nathaniel</t>
  </si>
  <si>
    <t>Simmons</t>
  </si>
  <si>
    <t>aevans@example.com</t>
  </si>
  <si>
    <t>830.865.2885x98473</t>
  </si>
  <si>
    <t>01483 Anderson Hills Suite 664</t>
  </si>
  <si>
    <t>Port Kristenport</t>
  </si>
  <si>
    <t>thomas82@example.org</t>
  </si>
  <si>
    <t>344.218.6910x920</t>
  </si>
  <si>
    <t>790 Graham Keys</t>
  </si>
  <si>
    <t>Duncanfurt</t>
  </si>
  <si>
    <t>thomastina@example.net</t>
  </si>
  <si>
    <t>537.940.8346</t>
  </si>
  <si>
    <t>7124 Courtney Forges</t>
  </si>
  <si>
    <t>Montgomeryville</t>
  </si>
  <si>
    <t>allisonblack@example.net</t>
  </si>
  <si>
    <t>(961)651-0381</t>
  </si>
  <si>
    <t>845 Deborah Drives Suite 971</t>
  </si>
  <si>
    <t>North Amy</t>
  </si>
  <si>
    <t>Romero</t>
  </si>
  <si>
    <t>baileyphillips@example.org</t>
  </si>
  <si>
    <t>(781)436-2374x814</t>
  </si>
  <si>
    <t>1663 Angela Mills</t>
  </si>
  <si>
    <t>Kevinton</t>
  </si>
  <si>
    <t>tammy64@example.org</t>
  </si>
  <si>
    <t>(980)299-0046</t>
  </si>
  <si>
    <t>078 Dudley Port Apt. 332</t>
  </si>
  <si>
    <t>South Brendan</t>
  </si>
  <si>
    <t>Brooke</t>
  </si>
  <si>
    <t>Pace</t>
  </si>
  <si>
    <t>icook@example.net</t>
  </si>
  <si>
    <t>(895)316-7867x561</t>
  </si>
  <si>
    <t>3833 Thomas Union</t>
  </si>
  <si>
    <t>Port Beverlyborough</t>
  </si>
  <si>
    <t>melaniepadilla@example.com</t>
  </si>
  <si>
    <t>001-546-844-5205x2207</t>
  </si>
  <si>
    <t>39949 Davis Stream</t>
  </si>
  <si>
    <t>parksstephanie@example.net</t>
  </si>
  <si>
    <t>001-387-739-9156x9954</t>
  </si>
  <si>
    <t>955 Amy Inlet</t>
  </si>
  <si>
    <t>Port Zacharyhaven</t>
  </si>
  <si>
    <t>greerjennifer@example.org</t>
  </si>
  <si>
    <t>598.329.4404x04448</t>
  </si>
  <si>
    <t>34413 Michele Via Suite 221</t>
  </si>
  <si>
    <t>Terrymouth</t>
  </si>
  <si>
    <t>clarkanthony@example.org</t>
  </si>
  <si>
    <t>+1-469-757-0904x43364</t>
  </si>
  <si>
    <t>625 Geoffrey Way</t>
  </si>
  <si>
    <t>North Todd</t>
  </si>
  <si>
    <t>Desiree</t>
  </si>
  <si>
    <t>Ali</t>
  </si>
  <si>
    <t>michael75@example.org</t>
  </si>
  <si>
    <t>354-387-0488x0683</t>
  </si>
  <si>
    <t>50569 Glass View Suite 928</t>
  </si>
  <si>
    <t>Jordanbury</t>
  </si>
  <si>
    <t>paulwashington@example.org</t>
  </si>
  <si>
    <t>860.763.3438x58187</t>
  </si>
  <si>
    <t>34463 Smith Knoll Apt. 060</t>
  </si>
  <si>
    <t>Williamside</t>
  </si>
  <si>
    <t>clarkchristopher@example.net</t>
  </si>
  <si>
    <t>733-295-5285x26740</t>
  </si>
  <si>
    <t>7090 Spencer Road</t>
  </si>
  <si>
    <t>New Nicole</t>
  </si>
  <si>
    <t>Evan</t>
  </si>
  <si>
    <t>Nunez</t>
  </si>
  <si>
    <t>nroberts@example.com</t>
  </si>
  <si>
    <t>355 Amanda Meadow Apt. 086</t>
  </si>
  <si>
    <t>New Raymondstad</t>
  </si>
  <si>
    <t>Solomon</t>
  </si>
  <si>
    <t>ralvarez@example.org</t>
  </si>
  <si>
    <t>160 Mclean Cliffs</t>
  </si>
  <si>
    <t>Greenestad</t>
  </si>
  <si>
    <t>jeffrey77@example.com</t>
  </si>
  <si>
    <t>673-805-1706x3638</t>
  </si>
  <si>
    <t>615 Larson Rapids</t>
  </si>
  <si>
    <t>Pattersonside</t>
  </si>
  <si>
    <t>Jerome</t>
  </si>
  <si>
    <t>cynthiajohnson@example.com</t>
  </si>
  <si>
    <t>001-383-718-2949x896</t>
  </si>
  <si>
    <t>0343 Walker Gateway Apt. 275</t>
  </si>
  <si>
    <t>West Andrewview</t>
  </si>
  <si>
    <t>Carroll</t>
  </si>
  <si>
    <t>kelly64@example.com</t>
  </si>
  <si>
    <t>431-756-5869</t>
  </si>
  <si>
    <t>3095 Lauren Cove</t>
  </si>
  <si>
    <t>Richardtown</t>
  </si>
  <si>
    <t>brittany23@example.org</t>
  </si>
  <si>
    <t>(354)340-0681x91036</t>
  </si>
  <si>
    <t>51158 Ramos Neck Apt. 595</t>
  </si>
  <si>
    <t>Tinabury</t>
  </si>
  <si>
    <t>lewiskristen@example.org</t>
  </si>
  <si>
    <t>810.785.6059</t>
  </si>
  <si>
    <t>60795 Tracey Highway Suite 693</t>
  </si>
  <si>
    <t>Gibsonfurt</t>
  </si>
  <si>
    <t>Hinton</t>
  </si>
  <si>
    <t>rosssamuel@example.net</t>
  </si>
  <si>
    <t>598-373-0116</t>
  </si>
  <si>
    <t>61044 Alexander Squares Suite 133</t>
  </si>
  <si>
    <t>East Paulton</t>
  </si>
  <si>
    <t>lisa72@example.com</t>
  </si>
  <si>
    <t>(939)978-1758x843</t>
  </si>
  <si>
    <t>23643 Blake Station</t>
  </si>
  <si>
    <t>Pagetown</t>
  </si>
  <si>
    <t>Powell</t>
  </si>
  <si>
    <t>zgoodwin@example.org</t>
  </si>
  <si>
    <t>742-601-8294x22690</t>
  </si>
  <si>
    <t>87342 Jeremy Shore Apt. 691</t>
  </si>
  <si>
    <t>East Jesushaven</t>
  </si>
  <si>
    <t>Stevens</t>
  </si>
  <si>
    <t>regina43@example.com</t>
  </si>
  <si>
    <t>841-542-6003</t>
  </si>
  <si>
    <t>294 Mcmahon Overpass Apt. 577</t>
  </si>
  <si>
    <t>Madden</t>
  </si>
  <si>
    <t>nicholewilliams@example.net</t>
  </si>
  <si>
    <t>770-567-5490x1073</t>
  </si>
  <si>
    <t>1424 Avery Brooks Suite 192</t>
  </si>
  <si>
    <t>New Courtney</t>
  </si>
  <si>
    <t>Wallace</t>
  </si>
  <si>
    <t>nclark@example.com</t>
  </si>
  <si>
    <t>280.220.0606x01634</t>
  </si>
  <si>
    <t>693 Jenny Estates Suite 357</t>
  </si>
  <si>
    <t>Grayfort</t>
  </si>
  <si>
    <t>ericjones@example.net</t>
  </si>
  <si>
    <t>(864)476-1568</t>
  </si>
  <si>
    <t>4603 Stephenson Heights Apt. 842</t>
  </si>
  <si>
    <t>Sarahstad</t>
  </si>
  <si>
    <t>Richardson</t>
  </si>
  <si>
    <t>lestercynthia@example.org</t>
  </si>
  <si>
    <t>(529)669-2380x34089</t>
  </si>
  <si>
    <t>80403 Johnny Walk</t>
  </si>
  <si>
    <t>New Jameshaven</t>
  </si>
  <si>
    <t>htaylor@example.org</t>
  </si>
  <si>
    <t>001-769-232-9530x0106</t>
  </si>
  <si>
    <t>27628 Damon Lock Suite 100</t>
  </si>
  <si>
    <t>Crystalville</t>
  </si>
  <si>
    <t>wrodriguez@example.com</t>
  </si>
  <si>
    <t>001-708-474-1561</t>
  </si>
  <si>
    <t>27563 Wallace Square Suite 734</t>
  </si>
  <si>
    <t>New Robin</t>
  </si>
  <si>
    <t>alison94@example.com</t>
  </si>
  <si>
    <t>913.221.5431</t>
  </si>
  <si>
    <t>48309 Tina Coves</t>
  </si>
  <si>
    <t>Harrisview</t>
  </si>
  <si>
    <t>alvaradotimothy@example.net</t>
  </si>
  <si>
    <t>(671)765-0316x86987</t>
  </si>
  <si>
    <t>359 Diana Oval</t>
  </si>
  <si>
    <t>Andersonhaven</t>
  </si>
  <si>
    <t>michellebates@example.net</t>
  </si>
  <si>
    <t>+1-470-282-5669x7565</t>
  </si>
  <si>
    <t>1903 Burgess Parkways Suite 432</t>
  </si>
  <si>
    <t>East Ebonyfort</t>
  </si>
  <si>
    <t>villegastravis@example.net</t>
  </si>
  <si>
    <t>001-861-372-2434</t>
  </si>
  <si>
    <t>44957 Carpenter Orchard Apt. 156</t>
  </si>
  <si>
    <t>South Melissa</t>
  </si>
  <si>
    <t>ywalker@example.net</t>
  </si>
  <si>
    <t>+1-232-791-5169x86191</t>
  </si>
  <si>
    <t>405 Bryan Shores Apt. 491</t>
  </si>
  <si>
    <t>Antoniochester</t>
  </si>
  <si>
    <t>Bennett</t>
  </si>
  <si>
    <t>jeffrey14@example.org</t>
  </si>
  <si>
    <t>679 Roger Stream</t>
  </si>
  <si>
    <t>West Joshua</t>
  </si>
  <si>
    <t>Joy</t>
  </si>
  <si>
    <t>Brewer</t>
  </si>
  <si>
    <t>kathryn02@example.net</t>
  </si>
  <si>
    <t>188 Helen Mill Apt. 161</t>
  </si>
  <si>
    <t>Seanview</t>
  </si>
  <si>
    <t>Graham</t>
  </si>
  <si>
    <t>mauriceholmes@example.com</t>
  </si>
  <si>
    <t>300.824.8796</t>
  </si>
  <si>
    <t>129 Steven Forest Suite 942</t>
  </si>
  <si>
    <t>Georgemouth</t>
  </si>
  <si>
    <t>Daniels</t>
  </si>
  <si>
    <t>samantha79@example.org</t>
  </si>
  <si>
    <t>+1-775-804-9633x4409</t>
  </si>
  <si>
    <t>47491 Stevenson Cove Apt. 739</t>
  </si>
  <si>
    <t>South Laurenchester</t>
  </si>
  <si>
    <t>Griffith</t>
  </si>
  <si>
    <t>john37@example.org</t>
  </si>
  <si>
    <t>+1-228-840-5874x4289</t>
  </si>
  <si>
    <t>51132 White Landing Apt. 441</t>
  </si>
  <si>
    <t>Cohenland</t>
  </si>
  <si>
    <t>michellegoodman@example.net</t>
  </si>
  <si>
    <t>357-940-6022x54577</t>
  </si>
  <si>
    <t>097 Lyons Square</t>
  </si>
  <si>
    <t>Port Scott</t>
  </si>
  <si>
    <t>Callahan</t>
  </si>
  <si>
    <t>jshepherd@example.com</t>
  </si>
  <si>
    <t>(705)301-2387x84817</t>
  </si>
  <si>
    <t>266 Russell Track Apt. 339</t>
  </si>
  <si>
    <t>Lucasside</t>
  </si>
  <si>
    <t>gwhite@example.com</t>
  </si>
  <si>
    <t>(684)535-0563</t>
  </si>
  <si>
    <t>54545 Shannon Extensions Apt. 140</t>
  </si>
  <si>
    <t>South Courtneymouth</t>
  </si>
  <si>
    <t>Aimee</t>
  </si>
  <si>
    <t>jessica41@example.org</t>
  </si>
  <si>
    <t>061 Ashley Station</t>
  </si>
  <si>
    <t>Danielfort</t>
  </si>
  <si>
    <t>parkeradriana@example.com</t>
  </si>
  <si>
    <t>001-735-800-1601x93792</t>
  </si>
  <si>
    <t>540 Allen Plains</t>
  </si>
  <si>
    <t>Kimburgh</t>
  </si>
  <si>
    <t>matthew79@example.net</t>
  </si>
  <si>
    <t>001-714-699-6958x43139</t>
  </si>
  <si>
    <t>3559 Kyle Coves</t>
  </si>
  <si>
    <t>Meaganfurt</t>
  </si>
  <si>
    <t>Holmes</t>
  </si>
  <si>
    <t>ojones@example.com</t>
  </si>
  <si>
    <t>970-404-7628x881</t>
  </si>
  <si>
    <t>998 Edward Loaf Suite 812</t>
  </si>
  <si>
    <t>Lake Christineville</t>
  </si>
  <si>
    <t>josephdaniels@example.net</t>
  </si>
  <si>
    <t>691.845.2294</t>
  </si>
  <si>
    <t>893 Simmons Plain Apt. 745</t>
  </si>
  <si>
    <t>East Albertview</t>
  </si>
  <si>
    <t>Kathy</t>
  </si>
  <si>
    <t>Porter</t>
  </si>
  <si>
    <t>aperez@example.org</t>
  </si>
  <si>
    <t>5094 Harper Ville</t>
  </si>
  <si>
    <t>Lake Ronaldberg</t>
  </si>
  <si>
    <t>williamsingleton@example.com</t>
  </si>
  <si>
    <t>001-296-929-5952</t>
  </si>
  <si>
    <t>3837 Nichole Mountains</t>
  </si>
  <si>
    <t>North Jeffery</t>
  </si>
  <si>
    <t>Marc</t>
  </si>
  <si>
    <t>james78@example.org</t>
  </si>
  <si>
    <t>4133 Nunez Greens</t>
  </si>
  <si>
    <t>New Michealland</t>
  </si>
  <si>
    <t>jordanbrett@example.org</t>
  </si>
  <si>
    <t>402.612.3839x564</t>
  </si>
  <si>
    <t>221 Reyes Extensions Suite 872</t>
  </si>
  <si>
    <t>Michaelmouth</t>
  </si>
  <si>
    <t>Raymond</t>
  </si>
  <si>
    <t>Parks</t>
  </si>
  <si>
    <t>jenniferwatts@example.org</t>
  </si>
  <si>
    <t>852-242-5134x072</t>
  </si>
  <si>
    <t>1025 Shannon Junctions Apt. 054</t>
  </si>
  <si>
    <t>Dayfort</t>
  </si>
  <si>
    <t>parkvalerie@example.net</t>
  </si>
  <si>
    <t>+1-719-672-8510x3811</t>
  </si>
  <si>
    <t>58609 Gregg Knoll Suite 017</t>
  </si>
  <si>
    <t>South Dannymouth</t>
  </si>
  <si>
    <t>Obrien</t>
  </si>
  <si>
    <t>stephanie99@example.net</t>
  </si>
  <si>
    <t>523.770.0441</t>
  </si>
  <si>
    <t>64131 Nichols Squares Apt. 421</t>
  </si>
  <si>
    <t>Mataport</t>
  </si>
  <si>
    <t>jeffrey22@example.org</t>
  </si>
  <si>
    <t>951-603-2717</t>
  </si>
  <si>
    <t>410 Matthew Light Apt. 933</t>
  </si>
  <si>
    <t>Patriciaville</t>
  </si>
  <si>
    <t>Seth</t>
  </si>
  <si>
    <t>Reid</t>
  </si>
  <si>
    <t>blaketodd@example.com</t>
  </si>
  <si>
    <t>799-482-6773</t>
  </si>
  <si>
    <t>485 Forbes Lakes</t>
  </si>
  <si>
    <t>Christinetown</t>
  </si>
  <si>
    <t>rojaspatrick@example.net</t>
  </si>
  <si>
    <t>725 Jessica Glen Suite 029</t>
  </si>
  <si>
    <t>Chadland</t>
  </si>
  <si>
    <t>Gene</t>
  </si>
  <si>
    <t>Bryant</t>
  </si>
  <si>
    <t>osmith@example.org</t>
  </si>
  <si>
    <t>+1-201-838-5792x25709</t>
  </si>
  <si>
    <t>169 Bailey Tunnel</t>
  </si>
  <si>
    <t>West Stephaniestad</t>
  </si>
  <si>
    <t>Penny</t>
  </si>
  <si>
    <t>harrisonantonio@example.org</t>
  </si>
  <si>
    <t>286-828-6200x4325</t>
  </si>
  <si>
    <t>879 Ward Passage</t>
  </si>
  <si>
    <t>New Brendantown</t>
  </si>
  <si>
    <t>andrewwilliams@example.com</t>
  </si>
  <si>
    <t>001-744-209-3670x49569</t>
  </si>
  <si>
    <t>54542 Gregory Divide Suite 458</t>
  </si>
  <si>
    <t>Lake Jackson</t>
  </si>
  <si>
    <t>Sara</t>
  </si>
  <si>
    <t>Monroe</t>
  </si>
  <si>
    <t>ygarcia@example.com</t>
  </si>
  <si>
    <t>274.474.0779x173</t>
  </si>
  <si>
    <t>24418 Eaton Mission</t>
  </si>
  <si>
    <t>Eriktown</t>
  </si>
  <si>
    <t>grayteresa@example.net</t>
  </si>
  <si>
    <t>+1-790-440-9634x5696</t>
  </si>
  <si>
    <t>30526 Mason Row Suite 770</t>
  </si>
  <si>
    <t>Belltown</t>
  </si>
  <si>
    <t>rodneyromero@example.org</t>
  </si>
  <si>
    <t>1325 Wilkins Shore</t>
  </si>
  <si>
    <t>Saundersside</t>
  </si>
  <si>
    <t>Juan</t>
  </si>
  <si>
    <t>troydavis@example.com</t>
  </si>
  <si>
    <t>513.512.4682</t>
  </si>
  <si>
    <t>7401 Allen Junctions</t>
  </si>
  <si>
    <t>Eddiechester</t>
  </si>
  <si>
    <t>sara03@example.net</t>
  </si>
  <si>
    <t>473.222.6459x342</t>
  </si>
  <si>
    <t>38035 Crystal Square</t>
  </si>
  <si>
    <t>Janet</t>
  </si>
  <si>
    <t>schwartzroy@example.org</t>
  </si>
  <si>
    <t>508-857-3404</t>
  </si>
  <si>
    <t>0322 Mitchell Shore</t>
  </si>
  <si>
    <t>Adrianshire</t>
  </si>
  <si>
    <t>jennifer54@example.net</t>
  </si>
  <si>
    <t>24333 John Mews Apt. 787</t>
  </si>
  <si>
    <t>Jordanland</t>
  </si>
  <si>
    <t>Sierra</t>
  </si>
  <si>
    <t>Doyle</t>
  </si>
  <si>
    <t>villamichael@example.org</t>
  </si>
  <si>
    <t>56412 Marquez Isle</t>
  </si>
  <si>
    <t>Port Lindsay</t>
  </si>
  <si>
    <t>Campos</t>
  </si>
  <si>
    <t>sydney86@example.org</t>
  </si>
  <si>
    <t>001-210-557-6329x018</t>
  </si>
  <si>
    <t>2050 Benjamin Pass Apt. 799</t>
  </si>
  <si>
    <t>Dannyberg</t>
  </si>
  <si>
    <t>lopezjacqueline@example.org</t>
  </si>
  <si>
    <t>+1-967-735-6708x6455</t>
  </si>
  <si>
    <t>8712 Christopher Pass</t>
  </si>
  <si>
    <t>Dawsonhaven</t>
  </si>
  <si>
    <t>johnsmith@example.org</t>
  </si>
  <si>
    <t>807-300-1770x8947</t>
  </si>
  <si>
    <t>433 Jane Ports</t>
  </si>
  <si>
    <t>West Patriciafurt</t>
  </si>
  <si>
    <t>Damon</t>
  </si>
  <si>
    <t>alex92@example.com</t>
  </si>
  <si>
    <t>+1-784-273-3177x521</t>
  </si>
  <si>
    <t>955 Garcia Branch</t>
  </si>
  <si>
    <t>New Katelyn</t>
  </si>
  <si>
    <t>fmaxwell@example.net</t>
  </si>
  <si>
    <t>580-826-5114</t>
  </si>
  <si>
    <t>76660 Lucas Court Apt. 231</t>
  </si>
  <si>
    <t>Breannaland</t>
  </si>
  <si>
    <t>tracyball@example.com</t>
  </si>
  <si>
    <t>631-949-5708x4117</t>
  </si>
  <si>
    <t>503 Arellano Plains</t>
  </si>
  <si>
    <t>West Dennis</t>
  </si>
  <si>
    <t>Tami</t>
  </si>
  <si>
    <t>donnafernandez@example.org</t>
  </si>
  <si>
    <t>001-483-706-4432</t>
  </si>
  <si>
    <t>59270 Walker Streets Apt. 084</t>
  </si>
  <si>
    <t>North Robinborough</t>
  </si>
  <si>
    <t>garciaeric@example.com</t>
  </si>
  <si>
    <t>+1-762-797-6361x72234</t>
  </si>
  <si>
    <t>4814 Lopez Shores</t>
  </si>
  <si>
    <t>Port Steven</t>
  </si>
  <si>
    <t>shannonlucas@example.com</t>
  </si>
  <si>
    <t>360-852-3097</t>
  </si>
  <si>
    <t>690 Mendoza Parks</t>
  </si>
  <si>
    <t>East Wendyport</t>
  </si>
  <si>
    <t>lucasdavid@example.net</t>
  </si>
  <si>
    <t>751.909.6249x4073</t>
  </si>
  <si>
    <t>3898 Mark Course</t>
  </si>
  <si>
    <t>North Travis</t>
  </si>
  <si>
    <t>Gay</t>
  </si>
  <si>
    <t>walter97@example.org</t>
  </si>
  <si>
    <t>683.828.8261</t>
  </si>
  <si>
    <t>4685 Houston Lodge Apt. 465</t>
  </si>
  <si>
    <t>Hallmouth</t>
  </si>
  <si>
    <t>jacobspaige@example.com</t>
  </si>
  <si>
    <t>262.446.3935</t>
  </si>
  <si>
    <t>1842 Ian Manors</t>
  </si>
  <si>
    <t>Brendafurt</t>
  </si>
  <si>
    <t>Meredith</t>
  </si>
  <si>
    <t>Cruz</t>
  </si>
  <si>
    <t>julia60@example.net</t>
  </si>
  <si>
    <t>(387)685-0046</t>
  </si>
  <si>
    <t>557 Caitlin Lodge Suite 078</t>
  </si>
  <si>
    <t>Batesburgh</t>
  </si>
  <si>
    <t>Krystal</t>
  </si>
  <si>
    <t>donnasmith@example.com</t>
  </si>
  <si>
    <t>09700 Emily Shoal Apt. 245</t>
  </si>
  <si>
    <t>South Michaelmouth</t>
  </si>
  <si>
    <t>bonniethomas@example.org</t>
  </si>
  <si>
    <t>03046 Vaughn Terrace Suite 104</t>
  </si>
  <si>
    <t>Stonefort</t>
  </si>
  <si>
    <t>Mccullough</t>
  </si>
  <si>
    <t>ryanmaddox@example.com</t>
  </si>
  <si>
    <t>(471)672-0394</t>
  </si>
  <si>
    <t>136 Perry Gardens</t>
  </si>
  <si>
    <t>Ernestburgh</t>
  </si>
  <si>
    <t>ralvarez@example.com</t>
  </si>
  <si>
    <t>+1-305-480-1821x7434</t>
  </si>
  <si>
    <t>021 Williams Road Suite 470</t>
  </si>
  <si>
    <t>Port Linda</t>
  </si>
  <si>
    <t>Jimmy</t>
  </si>
  <si>
    <t>walkerkayla@example.com</t>
  </si>
  <si>
    <t>(969)873-7742x925</t>
  </si>
  <si>
    <t>43579 Rebecca Springs</t>
  </si>
  <si>
    <t>Lake Alison</t>
  </si>
  <si>
    <t>twhite@example.net</t>
  </si>
  <si>
    <t>774-393-9646</t>
  </si>
  <si>
    <t>9482 Ali Unions Apt. 391</t>
  </si>
  <si>
    <t>New Edward</t>
  </si>
  <si>
    <t>Gray</t>
  </si>
  <si>
    <t>fmays@example.com</t>
  </si>
  <si>
    <t>+1-358-941-0280x358</t>
  </si>
  <si>
    <t>058 Knox Greens Suite 039</t>
  </si>
  <si>
    <t>Davisview</t>
  </si>
  <si>
    <t>Solis</t>
  </si>
  <si>
    <t>vcontreras@example.org</t>
  </si>
  <si>
    <t>(240)557-5811x69769</t>
  </si>
  <si>
    <t>6077 Ortiz Landing Suite 612</t>
  </si>
  <si>
    <t>West Nancy</t>
  </si>
  <si>
    <t>Bell</t>
  </si>
  <si>
    <t>agriffin@example.net</t>
  </si>
  <si>
    <t>001-920-730-8667x539</t>
  </si>
  <si>
    <t>1669 Ward Spring Suite 068</t>
  </si>
  <si>
    <t>South Dianastad</t>
  </si>
  <si>
    <t>Ferrell</t>
  </si>
  <si>
    <t>brittany09@example.net</t>
  </si>
  <si>
    <t>+1-792-602-7177x52444</t>
  </si>
  <si>
    <t>8323 Newton Well</t>
  </si>
  <si>
    <t>Randystad</t>
  </si>
  <si>
    <t>sabrina00@example.net</t>
  </si>
  <si>
    <t>+1-512-465-2421x973</t>
  </si>
  <si>
    <t>304 Khan Pine Suite 060</t>
  </si>
  <si>
    <t>New Ashleyburgh</t>
  </si>
  <si>
    <t>Kristin</t>
  </si>
  <si>
    <t>patriciawise@example.com</t>
  </si>
  <si>
    <t>+1-856-316-4950x0905</t>
  </si>
  <si>
    <t>6883 Michael Fields Suite 562</t>
  </si>
  <si>
    <t>Thompsonport</t>
  </si>
  <si>
    <t>richard41@example.net</t>
  </si>
  <si>
    <t>+1-806-373-4906x637</t>
  </si>
  <si>
    <t>7029 Ali Lane Apt. 496</t>
  </si>
  <si>
    <t>Lake Rachel</t>
  </si>
  <si>
    <t>Flowers</t>
  </si>
  <si>
    <t>jacksonvictor@example.net</t>
  </si>
  <si>
    <t>(206)715-5412</t>
  </si>
  <si>
    <t>4689 Hudson Lodge</t>
  </si>
  <si>
    <t>Kimland</t>
  </si>
  <si>
    <t>vincentblevins@example.org</t>
  </si>
  <si>
    <t>742.745.8382</t>
  </si>
  <si>
    <t>939 Glenn Lights Suite 187</t>
  </si>
  <si>
    <t>Gonzalezhaven</t>
  </si>
  <si>
    <t>ronnieberry@example.com</t>
  </si>
  <si>
    <t>(336)864-0963x2191</t>
  </si>
  <si>
    <t>13138 Kane Brook Suite 070</t>
  </si>
  <si>
    <t>Perezberg</t>
  </si>
  <si>
    <t>Pittman</t>
  </si>
  <si>
    <t>amber11@example.com</t>
  </si>
  <si>
    <t>51682 Brown Lake Suite 963</t>
  </si>
  <si>
    <t>North Virginia</t>
  </si>
  <si>
    <t>Angel</t>
  </si>
  <si>
    <t>Ramos</t>
  </si>
  <si>
    <t>fisherwhitney@example.org</t>
  </si>
  <si>
    <t>793-980-2039</t>
  </si>
  <si>
    <t>9833 Mcpherson Mountains Apt. 941</t>
  </si>
  <si>
    <t>West Michael</t>
  </si>
  <si>
    <t>Small</t>
  </si>
  <si>
    <t>ramirezerika@example.net</t>
  </si>
  <si>
    <t>752.483.8687x3520</t>
  </si>
  <si>
    <t>834 Hannah Views</t>
  </si>
  <si>
    <t>Walkerburgh</t>
  </si>
  <si>
    <t>Gould</t>
  </si>
  <si>
    <t>royrojas@example.net</t>
  </si>
  <si>
    <t>476.823.6529x98453</t>
  </si>
  <si>
    <t>33782 Kristi Spring</t>
  </si>
  <si>
    <t>Port Samantha</t>
  </si>
  <si>
    <t>Coffey</t>
  </si>
  <si>
    <t>feliciaware@example.net</t>
  </si>
  <si>
    <t>637-649-3118x8533</t>
  </si>
  <si>
    <t>91935 Cassandra Ranch Suite 050</t>
  </si>
  <si>
    <t>Kendrahaven</t>
  </si>
  <si>
    <t>Reynolds</t>
  </si>
  <si>
    <t>brianwilliams@example.net</t>
  </si>
  <si>
    <t>403-345-1979x1942</t>
  </si>
  <si>
    <t>6625 Michelle Islands Apt. 154</t>
  </si>
  <si>
    <t>Fergusonmouth</t>
  </si>
  <si>
    <t>bhamilton@example.org</t>
  </si>
  <si>
    <t>483.962.2184x708</t>
  </si>
  <si>
    <t>661 Anderson Shores</t>
  </si>
  <si>
    <t>East Carrieport</t>
  </si>
  <si>
    <t>Nelson</t>
  </si>
  <si>
    <t>danielle47@example.org</t>
  </si>
  <si>
    <t>380-767-0830x867</t>
  </si>
  <si>
    <t>1642 Goodwin Cape</t>
  </si>
  <si>
    <t>New Markshire</t>
  </si>
  <si>
    <t>Shepherd</t>
  </si>
  <si>
    <t>jonesemily@example.net</t>
  </si>
  <si>
    <t>001-689-470-8852x753</t>
  </si>
  <si>
    <t>3205 Brian Harbors Apt. 129</t>
  </si>
  <si>
    <t>New Jasmine</t>
  </si>
  <si>
    <t>Vaughn</t>
  </si>
  <si>
    <t>john47@example.org</t>
  </si>
  <si>
    <t>283-942-8182x16062</t>
  </si>
  <si>
    <t>033 Donna Stream Apt. 827</t>
  </si>
  <si>
    <t>Lake Annaland</t>
  </si>
  <si>
    <t>kochadrian@example.org</t>
  </si>
  <si>
    <t>+1-855-509-0987x24918</t>
  </si>
  <si>
    <t>2197 Darren Ville</t>
  </si>
  <si>
    <t>West Briannaville</t>
  </si>
  <si>
    <t>tiffany08@example.org</t>
  </si>
  <si>
    <t>610.999.0295x861</t>
  </si>
  <si>
    <t>44268 Jackson Walks</t>
  </si>
  <si>
    <t>Jensenville</t>
  </si>
  <si>
    <t>tammyedwards@example.net</t>
  </si>
  <si>
    <t>789 Andrew Ports</t>
  </si>
  <si>
    <t>West Kevinshire</t>
  </si>
  <si>
    <t>xgardner@example.net</t>
  </si>
  <si>
    <t>125 Yang Summit Suite 645</t>
  </si>
  <si>
    <t>New Timothyshire</t>
  </si>
  <si>
    <t>levi67@example.org</t>
  </si>
  <si>
    <t>+1-326-734-0067x1166</t>
  </si>
  <si>
    <t>0942 Paul Vista Suite 923</t>
  </si>
  <si>
    <t>Raymondmouth</t>
  </si>
  <si>
    <t>Barnett</t>
  </si>
  <si>
    <t>fvillegas@example.net</t>
  </si>
  <si>
    <t>001-907-805-7186x343</t>
  </si>
  <si>
    <t>792 Brenda Spur</t>
  </si>
  <si>
    <t>Claytonshire</t>
  </si>
  <si>
    <t>Choi</t>
  </si>
  <si>
    <t>mmoore@example.com</t>
  </si>
  <si>
    <t>21742 Gordon Brook</t>
  </si>
  <si>
    <t>Lake Catherine</t>
  </si>
  <si>
    <t>Ray</t>
  </si>
  <si>
    <t>amartinez@example.org</t>
  </si>
  <si>
    <t>821-712-3300x742</t>
  </si>
  <si>
    <t>96533 Phillip Dam</t>
  </si>
  <si>
    <t>Jeffreymouth</t>
  </si>
  <si>
    <t>campospatrick@example.net</t>
  </si>
  <si>
    <t>730.585.1651x4289</t>
  </si>
  <si>
    <t>411 Diaz Lights</t>
  </si>
  <si>
    <t>South Elizabethview</t>
  </si>
  <si>
    <t>Hart</t>
  </si>
  <si>
    <t>zpowers@example.com</t>
  </si>
  <si>
    <t>001-321-822-8733</t>
  </si>
  <si>
    <t>5887 Durham Parks Suite 666</t>
  </si>
  <si>
    <t>Colemouth</t>
  </si>
  <si>
    <t>Baird</t>
  </si>
  <si>
    <t>matthew58@example.com</t>
  </si>
  <si>
    <t>001-463-680-9836x5950</t>
  </si>
  <si>
    <t>7455 Garcia Alley Apt. 161</t>
  </si>
  <si>
    <t>Robertstad</t>
  </si>
  <si>
    <t>Knight</t>
  </si>
  <si>
    <t>barnescrystal@example.net</t>
  </si>
  <si>
    <t>001-360-418-3108x095</t>
  </si>
  <si>
    <t>99186 Reeves Parkway</t>
  </si>
  <si>
    <t>Port Rhondaville</t>
  </si>
  <si>
    <t>jennifermurphy@example.com</t>
  </si>
  <si>
    <t>705-845-4830x08073</t>
  </si>
  <si>
    <t>02503 Hernandez Branch Suite 470</t>
  </si>
  <si>
    <t>Whiteburgh</t>
  </si>
  <si>
    <t>Pratt</t>
  </si>
  <si>
    <t>garciarandall@example.org</t>
  </si>
  <si>
    <t>23754 Taylor Junctions Suite 419</t>
  </si>
  <si>
    <t>Cooley</t>
  </si>
  <si>
    <t>wisechelsea@example.org</t>
  </si>
  <si>
    <t>714-852-3268x0529</t>
  </si>
  <si>
    <t>50938 Wright Ridge Apt. 596</t>
  </si>
  <si>
    <t>Kristenmouth</t>
  </si>
  <si>
    <t>Fuentes</t>
  </si>
  <si>
    <t>jennifer19@example.org</t>
  </si>
  <si>
    <t>618-308-5482x57959</t>
  </si>
  <si>
    <t>59297 Thomas Course</t>
  </si>
  <si>
    <t>Brittanyhaven</t>
  </si>
  <si>
    <t>yanderson@example.com</t>
  </si>
  <si>
    <t>800.247.9945x1846</t>
  </si>
  <si>
    <t>1996 Waters Field</t>
  </si>
  <si>
    <t>Port Caitlin</t>
  </si>
  <si>
    <t>Villarreal</t>
  </si>
  <si>
    <t>nadams@example.com</t>
  </si>
  <si>
    <t>+1-718-216-6245x1547</t>
  </si>
  <si>
    <t>90749 Ashley Ville</t>
  </si>
  <si>
    <t>Garciaborough</t>
  </si>
  <si>
    <t>ecarter@example.com</t>
  </si>
  <si>
    <t>237.485.5340x438</t>
  </si>
  <si>
    <t>31273 Simpson Extensions</t>
  </si>
  <si>
    <t>Port Matthew</t>
  </si>
  <si>
    <t>Black</t>
  </si>
  <si>
    <t>pamelasimmons@example.com</t>
  </si>
  <si>
    <t>001-527-802-5430x07952</t>
  </si>
  <si>
    <t>0841 Bradley Circles Suite 816</t>
  </si>
  <si>
    <t>New Jameston</t>
  </si>
  <si>
    <t>Norman</t>
  </si>
  <si>
    <t>alexander69@example.com</t>
  </si>
  <si>
    <t>+1-871-297-4746x229</t>
  </si>
  <si>
    <t>79705 Walter Camp</t>
  </si>
  <si>
    <t>South Susan</t>
  </si>
  <si>
    <t>anthony25@example.org</t>
  </si>
  <si>
    <t>001-684-842-0246x055</t>
  </si>
  <si>
    <t>93186 Tina Villages Apt. 106</t>
  </si>
  <si>
    <t>Hintontown</t>
  </si>
  <si>
    <t>Ricardo</t>
  </si>
  <si>
    <t>kimberly03@example.org</t>
  </si>
  <si>
    <t>571-321-3534x045</t>
  </si>
  <si>
    <t>75989 Ross Forges</t>
  </si>
  <si>
    <t>Hooperfort</t>
  </si>
  <si>
    <t>Mandy</t>
  </si>
  <si>
    <t>Perry</t>
  </si>
  <si>
    <t>lbowman@example.com</t>
  </si>
  <si>
    <t>(213)654-4367x34176</t>
  </si>
  <si>
    <t>90777 Brian Lock Suite 245</t>
  </si>
  <si>
    <t>Jessicafort</t>
  </si>
  <si>
    <t>Caitlin</t>
  </si>
  <si>
    <t>angelicarodriguez@example.org</t>
  </si>
  <si>
    <t>548.978.7811x3269</t>
  </si>
  <si>
    <t>380 Travis Stravenue</t>
  </si>
  <si>
    <t>Jessicashire</t>
  </si>
  <si>
    <t>nhenry@example.com</t>
  </si>
  <si>
    <t>+1-777-728-5936x282</t>
  </si>
  <si>
    <t>3240 Miller Land</t>
  </si>
  <si>
    <t>North Nicholasshire</t>
  </si>
  <si>
    <t>Singh</t>
  </si>
  <si>
    <t>steelediana@example.org</t>
  </si>
  <si>
    <t>+1-865-240-9539x3588</t>
  </si>
  <si>
    <t>9959 Brent Lakes Suite 061</t>
  </si>
  <si>
    <t>West Stephanieburgh</t>
  </si>
  <si>
    <t>Howard</t>
  </si>
  <si>
    <t>loridavis@example.com</t>
  </si>
  <si>
    <t>(450)711-0324x4182</t>
  </si>
  <si>
    <t>346 Baker Keys Suite 624</t>
  </si>
  <si>
    <t>West Ricardo</t>
  </si>
  <si>
    <t>gregory54@example.net</t>
  </si>
  <si>
    <t>001-689-723-0052</t>
  </si>
  <si>
    <t>8173 Jacobs Park</t>
  </si>
  <si>
    <t>Josestad</t>
  </si>
  <si>
    <t>jonathanmitchell@example.com</t>
  </si>
  <si>
    <t>745.960.7787x355</t>
  </si>
  <si>
    <t>6464 Christine Center Suite 446</t>
  </si>
  <si>
    <t>West Rachel</t>
  </si>
  <si>
    <t>ganderson@example.org</t>
  </si>
  <si>
    <t>001-255-435-0129x87930</t>
  </si>
  <si>
    <t>975 Morgan Fork Apt. 760</t>
  </si>
  <si>
    <t>Wellsport</t>
  </si>
  <si>
    <t>Hector</t>
  </si>
  <si>
    <t>Dominguez</t>
  </si>
  <si>
    <t>jamesdavis@example.org</t>
  </si>
  <si>
    <t>913.294.3230</t>
  </si>
  <si>
    <t>2341 Gray Fork</t>
  </si>
  <si>
    <t>South Emmatown</t>
  </si>
  <si>
    <t>jacobwalsh@example.org</t>
  </si>
  <si>
    <t>(269)814-0331x92384</t>
  </si>
  <si>
    <t>473 Gutierrez Valleys Suite 503</t>
  </si>
  <si>
    <t>North Laurenhaven</t>
  </si>
  <si>
    <t>Hansen</t>
  </si>
  <si>
    <t>sullivanlisa@example.org</t>
  </si>
  <si>
    <t>300.974.3943x137</t>
  </si>
  <si>
    <t>7172 Kathy Village</t>
  </si>
  <si>
    <t>Port Jennifer</t>
  </si>
  <si>
    <t>Erin</t>
  </si>
  <si>
    <t>lhowell@example.com</t>
  </si>
  <si>
    <t>(350)977-9903</t>
  </si>
  <si>
    <t>68073 Stephen Mews</t>
  </si>
  <si>
    <t>West Anthonyborough</t>
  </si>
  <si>
    <t>Hamilton</t>
  </si>
  <si>
    <t>bryan95@example.org</t>
  </si>
  <si>
    <t>001-525-955-9608x192</t>
  </si>
  <si>
    <t>10054 Kenneth Keys</t>
  </si>
  <si>
    <t>South Laura</t>
  </si>
  <si>
    <t>danielle93@example.com</t>
  </si>
  <si>
    <t>001-269-507-4386x1528</t>
  </si>
  <si>
    <t>59628 Gonzalez Burg</t>
  </si>
  <si>
    <t>North Becky</t>
  </si>
  <si>
    <t>Ross</t>
  </si>
  <si>
    <t>charles33@example.org</t>
  </si>
  <si>
    <t>72219 Dawn Place Suite 146</t>
  </si>
  <si>
    <t>East Lindsay</t>
  </si>
  <si>
    <t>Carla</t>
  </si>
  <si>
    <t>Padilla</t>
  </si>
  <si>
    <t>katherinewerner@example.net</t>
  </si>
  <si>
    <t>(344)620-2506x1554</t>
  </si>
  <si>
    <t>5534 Charles Mission Suite 045</t>
  </si>
  <si>
    <t>Jacquelinechester</t>
  </si>
  <si>
    <t>kennethmendez@example.net</t>
  </si>
  <si>
    <t>001-999-500-7105</t>
  </si>
  <si>
    <t>7740 Patton Land</t>
  </si>
  <si>
    <t>Matthews</t>
  </si>
  <si>
    <t>anthony21@example.net</t>
  </si>
  <si>
    <t>+1-307-719-8545x44281</t>
  </si>
  <si>
    <t>55740 Gonzalez Green Apt. 257</t>
  </si>
  <si>
    <t>Lopezhaven</t>
  </si>
  <si>
    <t>Francis</t>
  </si>
  <si>
    <t>Elliott</t>
  </si>
  <si>
    <t>brianaalvarez@example.net</t>
  </si>
  <si>
    <t>856-812-3949x35283</t>
  </si>
  <si>
    <t>972 Curtis Mills</t>
  </si>
  <si>
    <t>Jillmouth</t>
  </si>
  <si>
    <t>Tran</t>
  </si>
  <si>
    <t>christopher61@example.org</t>
  </si>
  <si>
    <t>375-826-8370</t>
  </si>
  <si>
    <t>7802 Hansen Crescent</t>
  </si>
  <si>
    <t>Port Erikmouth</t>
  </si>
  <si>
    <t>Brandy</t>
  </si>
  <si>
    <t>rreynolds@example.net</t>
  </si>
  <si>
    <t>953.321.7108x9928</t>
  </si>
  <si>
    <t>63044 Isaac Island</t>
  </si>
  <si>
    <t>Lake Kelseychester</t>
  </si>
  <si>
    <t>pbryant@example.org</t>
  </si>
  <si>
    <t>+1-546-792-2996x23671</t>
  </si>
  <si>
    <t>32154 Todd Glen Apt. 845</t>
  </si>
  <si>
    <t>Lake Joshuahaven</t>
  </si>
  <si>
    <t>sandraberry@example.org</t>
  </si>
  <si>
    <t>272.268.1859x585</t>
  </si>
  <si>
    <t>14555 Samuel Track</t>
  </si>
  <si>
    <t>East Margaretborough</t>
  </si>
  <si>
    <t>kchandler@example.com</t>
  </si>
  <si>
    <t>001-993-731-5272</t>
  </si>
  <si>
    <t>386 Allen Station</t>
  </si>
  <si>
    <t>West Aaronside</t>
  </si>
  <si>
    <t>zcarter@example.org</t>
  </si>
  <si>
    <t>638.696.4034</t>
  </si>
  <si>
    <t>151 Young Path</t>
  </si>
  <si>
    <t>New Melissa</t>
  </si>
  <si>
    <t>ruizmisty@example.org</t>
  </si>
  <si>
    <t>001-380-440-8944x320</t>
  </si>
  <si>
    <t>26151 Kathy Circle</t>
  </si>
  <si>
    <t>Port Thomas</t>
  </si>
  <si>
    <t>clarkdouglas@example.net</t>
  </si>
  <si>
    <t>(685)880-6420</t>
  </si>
  <si>
    <t>784 Dawn Mountain Apt. 621</t>
  </si>
  <si>
    <t>Stephaniestad</t>
  </si>
  <si>
    <t>traviswhite@example.com</t>
  </si>
  <si>
    <t>588-964-5066x53703</t>
  </si>
  <si>
    <t>174 Bryan Shore Apt. 940</t>
  </si>
  <si>
    <t>West Peterland</t>
  </si>
  <si>
    <t>andrewwest@example.net</t>
  </si>
  <si>
    <t>790-606-2818x143</t>
  </si>
  <si>
    <t>48319 Melanie Avenue Suite 475</t>
  </si>
  <si>
    <t>East Natasha</t>
  </si>
  <si>
    <t>whitedavid@example.org</t>
  </si>
  <si>
    <t>906-303-4351x9253</t>
  </si>
  <si>
    <t>00899 Johnathan Mission Apt. 796</t>
  </si>
  <si>
    <t>Jonesside</t>
  </si>
  <si>
    <t>Becky</t>
  </si>
  <si>
    <t>robertpearson@example.com</t>
  </si>
  <si>
    <t>645-329-7236x9440</t>
  </si>
  <si>
    <t>374 Ryan Key</t>
  </si>
  <si>
    <t>East Shannonmouth</t>
  </si>
  <si>
    <t>Poole</t>
  </si>
  <si>
    <t>cbrown@example.com</t>
  </si>
  <si>
    <t>001-472-698-7455x18143</t>
  </si>
  <si>
    <t>2352 Byrd Flats Apt. 214</t>
  </si>
  <si>
    <t>hooverkatherine@example.org</t>
  </si>
  <si>
    <t>(273)654-1599x813</t>
  </si>
  <si>
    <t>8186 Hull Ranch</t>
  </si>
  <si>
    <t>Stephanietown</t>
  </si>
  <si>
    <t>Mathew</t>
  </si>
  <si>
    <t>Walsh</t>
  </si>
  <si>
    <t>steven80@example.com</t>
  </si>
  <si>
    <t>729-520-1437x7696</t>
  </si>
  <si>
    <t>15740 Chen Heights Apt. 583</t>
  </si>
  <si>
    <t>North Austin</t>
  </si>
  <si>
    <t>Powers</t>
  </si>
  <si>
    <t>taylorjessica@example.org</t>
  </si>
  <si>
    <t>+1-242-236-4165x856</t>
  </si>
  <si>
    <t>90288 Howell Extensions</t>
  </si>
  <si>
    <t>Maystad</t>
  </si>
  <si>
    <t>ochoajennifer@example.net</t>
  </si>
  <si>
    <t>(725)501-2163</t>
  </si>
  <si>
    <t>9755 Susan Overpass Suite 797</t>
  </si>
  <si>
    <t>Mooremouth</t>
  </si>
  <si>
    <t>Kristina</t>
  </si>
  <si>
    <t>Reese</t>
  </si>
  <si>
    <t>denise78@example.com</t>
  </si>
  <si>
    <t>+1-704-397-7618x42204</t>
  </si>
  <si>
    <t>74503 Reyes Forest</t>
  </si>
  <si>
    <t>South Lisamouth</t>
  </si>
  <si>
    <t>hmathis@example.org</t>
  </si>
  <si>
    <t>+1-789-365-7797x6514</t>
  </si>
  <si>
    <t>791 Carter Forge Suite 740</t>
  </si>
  <si>
    <t>Cunninghamton</t>
  </si>
  <si>
    <t>Wall</t>
  </si>
  <si>
    <t>stephen41@example.com</t>
  </si>
  <si>
    <t>+1-888-547-7272x45695</t>
  </si>
  <si>
    <t>5977 Felicia Ranch Suite 079</t>
  </si>
  <si>
    <t>angelaconley@example.org</t>
  </si>
  <si>
    <t>(526)501-7873</t>
  </si>
  <si>
    <t>1979 Eric Summit Suite 108</t>
  </si>
  <si>
    <t>Lake Danielstad</t>
  </si>
  <si>
    <t>Sharon</t>
  </si>
  <si>
    <t>emccarthy@example.org</t>
  </si>
  <si>
    <t>001-663-770-8959x57132</t>
  </si>
  <si>
    <t>299 Elizabeth Shores Suite 336</t>
  </si>
  <si>
    <t>North Brett</t>
  </si>
  <si>
    <t>Erica</t>
  </si>
  <si>
    <t>Pham</t>
  </si>
  <si>
    <t>ashleyhernandez@example.net</t>
  </si>
  <si>
    <t>0064 Hughes Route Apt. 358</t>
  </si>
  <si>
    <t>East Jillport</t>
  </si>
  <si>
    <t>singletonjohn@example.com</t>
  </si>
  <si>
    <t>544.395.8604</t>
  </si>
  <si>
    <t>676 Navarro Stream</t>
  </si>
  <si>
    <t>East Randall</t>
  </si>
  <si>
    <t>silvarebecca@example.com</t>
  </si>
  <si>
    <t>518.331.4069x4114</t>
  </si>
  <si>
    <t>5737 Payne Garden Apt. 207</t>
  </si>
  <si>
    <t>Pennyland</t>
  </si>
  <si>
    <t>cgonzalez@example.net</t>
  </si>
  <si>
    <t>9869 White Union</t>
  </si>
  <si>
    <t>Joshuafurt</t>
  </si>
  <si>
    <t>michaelpatel@example.com</t>
  </si>
  <si>
    <t>001-879-795-8768x3964</t>
  </si>
  <si>
    <t>29245 Devin Lake Apt. 134</t>
  </si>
  <si>
    <t>Sheri</t>
  </si>
  <si>
    <t>Key</t>
  </si>
  <si>
    <t>amanda69@example.org</t>
  </si>
  <si>
    <t>972.839.1525</t>
  </si>
  <si>
    <t>91894 Omar Manors</t>
  </si>
  <si>
    <t>Port Kennethbury</t>
  </si>
  <si>
    <t>Mays</t>
  </si>
  <si>
    <t>jamesgarcia@example.org</t>
  </si>
  <si>
    <t>001-835-210-6570x19212</t>
  </si>
  <si>
    <t>9125 Smith Mountains</t>
  </si>
  <si>
    <t>Tonyaberg</t>
  </si>
  <si>
    <t>montoyaashley@example.org</t>
  </si>
  <si>
    <t>+1-437-956-0241x92096</t>
  </si>
  <si>
    <t>2495 Tyler Drive</t>
  </si>
  <si>
    <t>New Hayden</t>
  </si>
  <si>
    <t>Stone</t>
  </si>
  <si>
    <t>james99@example.com</t>
  </si>
  <si>
    <t>859.497.2123x9641</t>
  </si>
  <si>
    <t>456 Andrews Harbors</t>
  </si>
  <si>
    <t>Kaylaton</t>
  </si>
  <si>
    <t>Luke</t>
  </si>
  <si>
    <t>Mccann</t>
  </si>
  <si>
    <t>jenny38@example.org</t>
  </si>
  <si>
    <t>396-513-4059x4889</t>
  </si>
  <si>
    <t>19554 Lopez Ford Suite 659</t>
  </si>
  <si>
    <t>Ericshire</t>
  </si>
  <si>
    <t>halljessica@example.org</t>
  </si>
  <si>
    <t>001-828-301-0729</t>
  </si>
  <si>
    <t>3772 Gardner Meadows</t>
  </si>
  <si>
    <t>East Elizabeth</t>
  </si>
  <si>
    <t>Ingram</t>
  </si>
  <si>
    <t>ortizkendra@example.org</t>
  </si>
  <si>
    <t>882-483-8519</t>
  </si>
  <si>
    <t>3354 Castro Plains</t>
  </si>
  <si>
    <t>West Susan</t>
  </si>
  <si>
    <t>ugrant@example.net</t>
  </si>
  <si>
    <t>663.404.5040</t>
  </si>
  <si>
    <t>1418 Joseph Roads Suite 739</t>
  </si>
  <si>
    <t>Lake Garyland</t>
  </si>
  <si>
    <t>milleramy@example.org</t>
  </si>
  <si>
    <t>947.521.0116</t>
  </si>
  <si>
    <t>9327 Kimberly Avenue Suite 643</t>
  </si>
  <si>
    <t>Lake Melissa</t>
  </si>
  <si>
    <t>Francisco</t>
  </si>
  <si>
    <t>alvaradoallen@example.net</t>
  </si>
  <si>
    <t>(961)608-2834x569</t>
  </si>
  <si>
    <t>617 Moore Run Apt. 216</t>
  </si>
  <si>
    <t>Walkerchester</t>
  </si>
  <si>
    <t>Rhodes</t>
  </si>
  <si>
    <t>michael13@example.org</t>
  </si>
  <si>
    <t>001-385-636-1057x983</t>
  </si>
  <si>
    <t>942 Stephen Forest</t>
  </si>
  <si>
    <t>Stewartmouth</t>
  </si>
  <si>
    <t>Mccall</t>
  </si>
  <si>
    <t>tmunoz@example.net</t>
  </si>
  <si>
    <t>723.876.4920x73680</t>
  </si>
  <si>
    <t>464 Warner Stream</t>
  </si>
  <si>
    <t>East Eduardoborough</t>
  </si>
  <si>
    <t>iowens@example.net</t>
  </si>
  <si>
    <t>82725 Hart Key Suite 924</t>
  </si>
  <si>
    <t>Teresafurt</t>
  </si>
  <si>
    <t>autumn56@example.net</t>
  </si>
  <si>
    <t>001-785-655-8165x38516</t>
  </si>
  <si>
    <t>1104 Bradley Rapid Apt. 605</t>
  </si>
  <si>
    <t>Lake Dustinstad</t>
  </si>
  <si>
    <t>Burns</t>
  </si>
  <si>
    <t>francisco22@example.net</t>
  </si>
  <si>
    <t>+1-373-800-4727x40664</t>
  </si>
  <si>
    <t>5371 Hansen Stream Apt. 346</t>
  </si>
  <si>
    <t>Amyberg</t>
  </si>
  <si>
    <t>Costa</t>
  </si>
  <si>
    <t>jameswilliams@example.org</t>
  </si>
  <si>
    <t>(581)633-9581x337</t>
  </si>
  <si>
    <t>47668 Coleman Port</t>
  </si>
  <si>
    <t>parkerandrea@example.net</t>
  </si>
  <si>
    <t>757.798.2173</t>
  </si>
  <si>
    <t>76017 Bryan Parkway Suite 981</t>
  </si>
  <si>
    <t>Ryanborough</t>
  </si>
  <si>
    <t>Louis</t>
  </si>
  <si>
    <t>hdecker@example.com</t>
  </si>
  <si>
    <t>(979)337-5106</t>
  </si>
  <si>
    <t>09002 Murphy Ferry Suite 929</t>
  </si>
  <si>
    <t>Ericashire</t>
  </si>
  <si>
    <t>escobarmelinda@example.com</t>
  </si>
  <si>
    <t>708-748-0907</t>
  </si>
  <si>
    <t>446 Burgess Orchard</t>
  </si>
  <si>
    <t>Stephenfurt</t>
  </si>
  <si>
    <t>Long</t>
  </si>
  <si>
    <t>kellywalker@example.net</t>
  </si>
  <si>
    <t>(722)943-8946x69286</t>
  </si>
  <si>
    <t>288 Harris View</t>
  </si>
  <si>
    <t>Hardyfurt</t>
  </si>
  <si>
    <t>alexandra12@example.org</t>
  </si>
  <si>
    <t>(982)846-6482</t>
  </si>
  <si>
    <t>84254 Perez Pass Suite 468</t>
  </si>
  <si>
    <t>New Susan</t>
  </si>
  <si>
    <t>Sylvia</t>
  </si>
  <si>
    <t>ingramcurtis@example.com</t>
  </si>
  <si>
    <t>+1-343-332-9859x066</t>
  </si>
  <si>
    <t>60500 Cory Points Suite 318</t>
  </si>
  <si>
    <t>South Alexis</t>
  </si>
  <si>
    <t>Suarez</t>
  </si>
  <si>
    <t>katherinemcclain@example.net</t>
  </si>
  <si>
    <t>001-319-921-8611x07053</t>
  </si>
  <si>
    <t>4270 Avery Grove Apt. 524</t>
  </si>
  <si>
    <t>East Garyshire</t>
  </si>
  <si>
    <t>Darin</t>
  </si>
  <si>
    <t>zstewart@example.com</t>
  </si>
  <si>
    <t>(299)915-0106x057</t>
  </si>
  <si>
    <t>8206 Anderson Fort Suite 573</t>
  </si>
  <si>
    <t>Port Henryshire</t>
  </si>
  <si>
    <t>stephanie82@example.org</t>
  </si>
  <si>
    <t>527-470-3514x7998</t>
  </si>
  <si>
    <t>424 Roberson Lane</t>
  </si>
  <si>
    <t>Lake Dan</t>
  </si>
  <si>
    <t>Cain</t>
  </si>
  <si>
    <t>lisa55@example.net</t>
  </si>
  <si>
    <t>230.329.4222x874</t>
  </si>
  <si>
    <t>459 Charles Rapid</t>
  </si>
  <si>
    <t>South Samuel</t>
  </si>
  <si>
    <t>amymartinez@example.org</t>
  </si>
  <si>
    <t>966-441-6341x855</t>
  </si>
  <si>
    <t>44158 Harris Shoals Suite 884</t>
  </si>
  <si>
    <t>West Karenfurt</t>
  </si>
  <si>
    <t>smithcrystal@example.com</t>
  </si>
  <si>
    <t>888.926.4278x582</t>
  </si>
  <si>
    <t>6034 Bishop Meadows</t>
  </si>
  <si>
    <t>West Nicholasland</t>
  </si>
  <si>
    <t>brandon09@example.org</t>
  </si>
  <si>
    <t>785-358-6935</t>
  </si>
  <si>
    <t>66818 Eric Extension</t>
  </si>
  <si>
    <t>Davidshire</t>
  </si>
  <si>
    <t>justincollins@example.com</t>
  </si>
  <si>
    <t>702-838-6187</t>
  </si>
  <si>
    <t>36472 Tommy Port</t>
  </si>
  <si>
    <t>Port Amber</t>
  </si>
  <si>
    <t>lozanoteresa@example.net</t>
  </si>
  <si>
    <t>(767)527-7893x439</t>
  </si>
  <si>
    <t>7040 Jaime Run Apt. 100</t>
  </si>
  <si>
    <t>East Josephstad</t>
  </si>
  <si>
    <t>manuellee@example.net</t>
  </si>
  <si>
    <t>88218 Williams Mission</t>
  </si>
  <si>
    <t>Peterton</t>
  </si>
  <si>
    <t>Chaney</t>
  </si>
  <si>
    <t>alanmeyer@example.org</t>
  </si>
  <si>
    <t>001-815-381-2421x4576</t>
  </si>
  <si>
    <t>864 Jason Way</t>
  </si>
  <si>
    <t>North Jessicamouth</t>
  </si>
  <si>
    <t>grantpaul@example.net</t>
  </si>
  <si>
    <t>424-578-2188x183</t>
  </si>
  <si>
    <t>58373 Bryant Tunnel</t>
  </si>
  <si>
    <t>Lopezshire</t>
  </si>
  <si>
    <t>Donaldson</t>
  </si>
  <si>
    <t>fsmith@example.org</t>
  </si>
  <si>
    <t>+1-501-661-7734x003</t>
  </si>
  <si>
    <t>87176 Stephen Port</t>
  </si>
  <si>
    <t>New Robertview</t>
  </si>
  <si>
    <t>Sally</t>
  </si>
  <si>
    <t>qbautista@example.com</t>
  </si>
  <si>
    <t>631-955-0487x9669</t>
  </si>
  <si>
    <t>24371 Cynthia Shoals Apt. 656</t>
  </si>
  <si>
    <t>Stephensonside</t>
  </si>
  <si>
    <t>Frederick</t>
  </si>
  <si>
    <t>tturner@example.org</t>
  </si>
  <si>
    <t>(307)659-0923x59828</t>
  </si>
  <si>
    <t>52477 Cooper Roads Suite 796</t>
  </si>
  <si>
    <t>Tylerberg</t>
  </si>
  <si>
    <t>cheryl04@example.com</t>
  </si>
  <si>
    <t>986.870.5679</t>
  </si>
  <si>
    <t>635 Joseph Plains Apt. 867</t>
  </si>
  <si>
    <t>Hensonmouth</t>
  </si>
  <si>
    <t>elam@example.org</t>
  </si>
  <si>
    <t>581.436.8139x064</t>
  </si>
  <si>
    <t>40618 Brian Expressway</t>
  </si>
  <si>
    <t>Vincentburgh</t>
  </si>
  <si>
    <t>daniel86@example.org</t>
  </si>
  <si>
    <t>906-764-6058</t>
  </si>
  <si>
    <t>0151 Sandra Dam Suite 806</t>
  </si>
  <si>
    <t>Kimberlystad</t>
  </si>
  <si>
    <t>Humphrey</t>
  </si>
  <si>
    <t>lauren81@example.net</t>
  </si>
  <si>
    <t>(378)954-1893x553</t>
  </si>
  <si>
    <t>661 Chavez Roads</t>
  </si>
  <si>
    <t>Brittanyville</t>
  </si>
  <si>
    <t>jason04@example.org</t>
  </si>
  <si>
    <t>(980)941-2943x176</t>
  </si>
  <si>
    <t>5260 Heather Landing</t>
  </si>
  <si>
    <t>Brewerburgh</t>
  </si>
  <si>
    <t>vanessathomas@example.net</t>
  </si>
  <si>
    <t>+1-232-225-1641x70194</t>
  </si>
  <si>
    <t>31452 Scott Throughway</t>
  </si>
  <si>
    <t>South Marioborough</t>
  </si>
  <si>
    <t>kevinsantiago@example.com</t>
  </si>
  <si>
    <t>701.805.3587x41964</t>
  </si>
  <si>
    <t>597 Wagner Estates Apt. 551</t>
  </si>
  <si>
    <t>South Philip</t>
  </si>
  <si>
    <t>heather41@example.net</t>
  </si>
  <si>
    <t>742-319-9754x42637</t>
  </si>
  <si>
    <t>8627 West Pike Suite 863</t>
  </si>
  <si>
    <t>cruznichole@example.net</t>
  </si>
  <si>
    <t>+1-949-628-5287x5457</t>
  </si>
  <si>
    <t>6802 Levine Trace</t>
  </si>
  <si>
    <t>New Jenniferton</t>
  </si>
  <si>
    <t>crystal88@example.org</t>
  </si>
  <si>
    <t>593.839.9321</t>
  </si>
  <si>
    <t>2112 Tucker Garden</t>
  </si>
  <si>
    <t>Fletcherborough</t>
  </si>
  <si>
    <t>Chase</t>
  </si>
  <si>
    <t>cookmary@example.com</t>
  </si>
  <si>
    <t>940.477.7012</t>
  </si>
  <si>
    <t>8789 David Pines</t>
  </si>
  <si>
    <t>vhull@example.com</t>
  </si>
  <si>
    <t>277-867-0395x63440</t>
  </si>
  <si>
    <t>7978 Kathy Falls</t>
  </si>
  <si>
    <t>Pamelahaven</t>
  </si>
  <si>
    <t>elizabeth80@example.org</t>
  </si>
  <si>
    <t>001-242-428-8822x90875</t>
  </si>
  <si>
    <t>7874 Danielle Parkways Suite 620</t>
  </si>
  <si>
    <t>Ronaldhaven</t>
  </si>
  <si>
    <t>patrick90@example.com</t>
  </si>
  <si>
    <t>(631)542-1924x28688</t>
  </si>
  <si>
    <t>767 Little Lodge</t>
  </si>
  <si>
    <t>Hendersonfort</t>
  </si>
  <si>
    <t>megan12@example.org</t>
  </si>
  <si>
    <t>967 Paul Villages</t>
  </si>
  <si>
    <t>New Natalie</t>
  </si>
  <si>
    <t>scotthamilton@example.com</t>
  </si>
  <si>
    <t>+1-673-987-8142x075</t>
  </si>
  <si>
    <t>4384 Jackson Brooks Suite 824</t>
  </si>
  <si>
    <t>East Angelaville</t>
  </si>
  <si>
    <t>Misty</t>
  </si>
  <si>
    <t>emily12@example.com</t>
  </si>
  <si>
    <t>609-698-4362</t>
  </si>
  <si>
    <t>9827 Candace Ranch Apt. 477</t>
  </si>
  <si>
    <t>Terriport</t>
  </si>
  <si>
    <t>Dodson</t>
  </si>
  <si>
    <t>rross@example.com</t>
  </si>
  <si>
    <t>+1-564-977-8055x810</t>
  </si>
  <si>
    <t>935 Ashley Hill</t>
  </si>
  <si>
    <t>South Toddland</t>
  </si>
  <si>
    <t>Pam</t>
  </si>
  <si>
    <t>Banks</t>
  </si>
  <si>
    <t>1380 Banks Groves</t>
  </si>
  <si>
    <t>Cortezshire</t>
  </si>
  <si>
    <t>Stephens</t>
  </si>
  <si>
    <t>mhayden@example.org</t>
  </si>
  <si>
    <t>(870)634-1127</t>
  </si>
  <si>
    <t>789 Humphrey Loop</t>
  </si>
  <si>
    <t>South Austinmouth</t>
  </si>
  <si>
    <t>susan24@example.org</t>
  </si>
  <si>
    <t>928.647.0771</t>
  </si>
  <si>
    <t>4697 Fletcher Springs</t>
  </si>
  <si>
    <t>Garciamouth</t>
  </si>
  <si>
    <t>ramosheidi@example.org</t>
  </si>
  <si>
    <t>236-709-9993x9456</t>
  </si>
  <si>
    <t>9182 Veronica Well</t>
  </si>
  <si>
    <t>Jennifermouth</t>
  </si>
  <si>
    <t>Esparza</t>
  </si>
  <si>
    <t>danielkennedy@example.org</t>
  </si>
  <si>
    <t>001-977-536-8093x43462</t>
  </si>
  <si>
    <t>04885 Woods Cliffs Apt. 478</t>
  </si>
  <si>
    <t>Lisaburgh</t>
  </si>
  <si>
    <t>mark72@example.net</t>
  </si>
  <si>
    <t>(525)631-9606x701</t>
  </si>
  <si>
    <t>14101 Burton Inlet</t>
  </si>
  <si>
    <t>Christopherton</t>
  </si>
  <si>
    <t>perezjason@example.com</t>
  </si>
  <si>
    <t>+1-792-902-0863x8104</t>
  </si>
  <si>
    <t>0846 West Street Suite 116</t>
  </si>
  <si>
    <t>Thomasmouth</t>
  </si>
  <si>
    <t>Hayley</t>
  </si>
  <si>
    <t>Swanson</t>
  </si>
  <si>
    <t>stephaniesellers@example.org</t>
  </si>
  <si>
    <t>(632)951-2758</t>
  </si>
  <si>
    <t>95794 Clark Pass Apt. 373</t>
  </si>
  <si>
    <t>South Brandonview</t>
  </si>
  <si>
    <t>Levi</t>
  </si>
  <si>
    <t>cmontoya@example.com</t>
  </si>
  <si>
    <t>912-833-5420x67735</t>
  </si>
  <si>
    <t>33048 David Ways Apt. 418</t>
  </si>
  <si>
    <t>West Frankburgh</t>
  </si>
  <si>
    <t>thomasmarshall@example.com</t>
  </si>
  <si>
    <t>432.818.6926x765</t>
  </si>
  <si>
    <t>160 Cooper Plains Suite 601</t>
  </si>
  <si>
    <t>Jordanhaven</t>
  </si>
  <si>
    <t>Tony</t>
  </si>
  <si>
    <t>Hines</t>
  </si>
  <si>
    <t>jkelly@example.com</t>
  </si>
  <si>
    <t>264-337-7226x799</t>
  </si>
  <si>
    <t>917 Cook Spring</t>
  </si>
  <si>
    <t>New Jamesfort</t>
  </si>
  <si>
    <t>Kelsey</t>
  </si>
  <si>
    <t>Cantu</t>
  </si>
  <si>
    <t>gilberthunter@example.org</t>
  </si>
  <si>
    <t>847 Gregory Creek</t>
  </si>
  <si>
    <t>East Brandon</t>
  </si>
  <si>
    <t>mary47@example.org</t>
  </si>
  <si>
    <t>(439)224-4782</t>
  </si>
  <si>
    <t>33231 Salazar Ville Suite 675</t>
  </si>
  <si>
    <t>West William</t>
  </si>
  <si>
    <t>Blackburn</t>
  </si>
  <si>
    <t>tinacurtis@example.com</t>
  </si>
  <si>
    <t>001-579-840-8555x33424</t>
  </si>
  <si>
    <t>866 Shaun Fork</t>
  </si>
  <si>
    <t>South Sandy</t>
  </si>
  <si>
    <t>sheena61@example.org</t>
  </si>
  <si>
    <t>+1-433-951-7415x44031</t>
  </si>
  <si>
    <t>0603 James Key</t>
  </si>
  <si>
    <t>Port Chloechester</t>
  </si>
  <si>
    <t>kristiswanson@example.net</t>
  </si>
  <si>
    <t>+1-480-766-4146x5289</t>
  </si>
  <si>
    <t>384 Lopez Villages Suite 032</t>
  </si>
  <si>
    <t>North Mark</t>
  </si>
  <si>
    <t>qsmith@example.net</t>
  </si>
  <si>
    <t>001-244-924-8386x708</t>
  </si>
  <si>
    <t>9696 Alicia Springs Suite 809</t>
  </si>
  <si>
    <t>Mackville</t>
  </si>
  <si>
    <t>Fields</t>
  </si>
  <si>
    <t>ashleydavis@example.org</t>
  </si>
  <si>
    <t>598-595-1118x28239</t>
  </si>
  <si>
    <t>764 Olson Cliffs Apt. 435</t>
  </si>
  <si>
    <t>Port James</t>
  </si>
  <si>
    <t>ugentry@example.net</t>
  </si>
  <si>
    <t>1368 Wheeler Streets</t>
  </si>
  <si>
    <t>North Robertville</t>
  </si>
  <si>
    <t>mlambert@example.org</t>
  </si>
  <si>
    <t>+1-865-674-1853x49120</t>
  </si>
  <si>
    <t>06668 Williams Canyon Apt. 098</t>
  </si>
  <si>
    <t>Port Kevin</t>
  </si>
  <si>
    <t>Dalton</t>
  </si>
  <si>
    <t>nancyadams@example.com</t>
  </si>
  <si>
    <t>001-457-771-8821x81632</t>
  </si>
  <si>
    <t>5414 Rachael Ford Suite 640</t>
  </si>
  <si>
    <t>North Katherine</t>
  </si>
  <si>
    <t>King</t>
  </si>
  <si>
    <t>ireed@example.com</t>
  </si>
  <si>
    <t>486.797.8693x89759</t>
  </si>
  <si>
    <t>74467 Nguyen Islands</t>
  </si>
  <si>
    <t>Williamland</t>
  </si>
  <si>
    <t>Mcdowell</t>
  </si>
  <si>
    <t>josephpratt@example.com</t>
  </si>
  <si>
    <t>207.289.7243</t>
  </si>
  <si>
    <t>4960 Jennings Coves Suite 346</t>
  </si>
  <si>
    <t>East Judyside</t>
  </si>
  <si>
    <t>jflores@example.net</t>
  </si>
  <si>
    <t>(944)987-7633x166</t>
  </si>
  <si>
    <t>10141 Olson Bridge</t>
  </si>
  <si>
    <t>Carterport</t>
  </si>
  <si>
    <t>Olivia</t>
  </si>
  <si>
    <t>Gallegos</t>
  </si>
  <si>
    <t>johnsonlee@example.com</t>
  </si>
  <si>
    <t>+1-576-635-3486x90682</t>
  </si>
  <si>
    <t>954 Denise Knoll</t>
  </si>
  <si>
    <t>Christyport</t>
  </si>
  <si>
    <t>hinesshelby@example.org</t>
  </si>
  <si>
    <t>+1-394-424-6281x44296</t>
  </si>
  <si>
    <t>274 David Plaza</t>
  </si>
  <si>
    <t>North Michelle</t>
  </si>
  <si>
    <t>xkline@example.org</t>
  </si>
  <si>
    <t>(896)691-8063x95274</t>
  </si>
  <si>
    <t>489 Hawkins Mission Apt. 711</t>
  </si>
  <si>
    <t>Moyerside</t>
  </si>
  <si>
    <t>hunterclarke@example.net</t>
  </si>
  <si>
    <t>+1-461-806-6931x94775</t>
  </si>
  <si>
    <t>96623 Jennifer Ferry Apt. 492</t>
  </si>
  <si>
    <t>Davilaberg</t>
  </si>
  <si>
    <t>Glenn</t>
  </si>
  <si>
    <t>kturner@example.org</t>
  </si>
  <si>
    <t>126 Contreras Square Apt. 586</t>
  </si>
  <si>
    <t>Gonzaleschester</t>
  </si>
  <si>
    <t>greenashley@example.com</t>
  </si>
  <si>
    <t>08558 Theodore Isle</t>
  </si>
  <si>
    <t>Sanchezberg</t>
  </si>
  <si>
    <t>Danny</t>
  </si>
  <si>
    <t>Warren</t>
  </si>
  <si>
    <t>phill@example.org</t>
  </si>
  <si>
    <t>(715)321-3012x169</t>
  </si>
  <si>
    <t>069 Ballard Ports Suite 066</t>
  </si>
  <si>
    <t>West Stephenshire</t>
  </si>
  <si>
    <t>smithalice@example.net</t>
  </si>
  <si>
    <t>6558 Stephanie Road</t>
  </si>
  <si>
    <t>Klineport</t>
  </si>
  <si>
    <t>james83@example.net</t>
  </si>
  <si>
    <t>221-659-0527x294</t>
  </si>
  <si>
    <t>493 Mcknight Run</t>
  </si>
  <si>
    <t>Gabrielville</t>
  </si>
  <si>
    <t>tkelly@example.org</t>
  </si>
  <si>
    <t>2408 George Mews Apt. 033</t>
  </si>
  <si>
    <t>West Tonyville</t>
  </si>
  <si>
    <t>Colon</t>
  </si>
  <si>
    <t>nancy42@example.org</t>
  </si>
  <si>
    <t>+1-429-403-6360x2778</t>
  </si>
  <si>
    <t>27002 Richard Place</t>
  </si>
  <si>
    <t>Arthurhaven</t>
  </si>
  <si>
    <t>pricepamela@example.net</t>
  </si>
  <si>
    <t>(259)858-7268</t>
  </si>
  <si>
    <t>2492 Johnson Haven Apt. 682</t>
  </si>
  <si>
    <t>Port Michael</t>
  </si>
  <si>
    <t>Sherman</t>
  </si>
  <si>
    <t>jeffrey09@example.com</t>
  </si>
  <si>
    <t>571.411.0427x24268</t>
  </si>
  <si>
    <t>7020 Patton Radial</t>
  </si>
  <si>
    <t>New Jorge</t>
  </si>
  <si>
    <t>randalldavid@example.net</t>
  </si>
  <si>
    <t>(915)773-6109x36152</t>
  </si>
  <si>
    <t>724 Bryan Street Suite 375</t>
  </si>
  <si>
    <t>karenmitchell@example.com</t>
  </si>
  <si>
    <t>635-758-5504x1328</t>
  </si>
  <si>
    <t>4393 Clay Roads</t>
  </si>
  <si>
    <t>Lemouth</t>
  </si>
  <si>
    <t>wbryant@example.org</t>
  </si>
  <si>
    <t>733-745-8258x029</t>
  </si>
  <si>
    <t>428 Katelyn Road</t>
  </si>
  <si>
    <t>Smithview</t>
  </si>
  <si>
    <t>dkemp@example.org</t>
  </si>
  <si>
    <t>001-918-770-6854</t>
  </si>
  <si>
    <t>0411 Jessica Circles</t>
  </si>
  <si>
    <t>Lake Billyview</t>
  </si>
  <si>
    <t>campbellnicole@example.org</t>
  </si>
  <si>
    <t>827 Travis Dale</t>
  </si>
  <si>
    <t>West Emily</t>
  </si>
  <si>
    <t>pruittdaniel@example.net</t>
  </si>
  <si>
    <t>+1-808-220-7362x40352</t>
  </si>
  <si>
    <t>11824 James Parkways</t>
  </si>
  <si>
    <t>Brucehaven</t>
  </si>
  <si>
    <t>Alex</t>
  </si>
  <si>
    <t>Haley</t>
  </si>
  <si>
    <t>christopherschmidt@example.net</t>
  </si>
  <si>
    <t>665-241-7086</t>
  </si>
  <si>
    <t>7687 Ernest Drive Suite 160</t>
  </si>
  <si>
    <t>East Ernestmouth</t>
  </si>
  <si>
    <t>Santana</t>
  </si>
  <si>
    <t>jason21@example.net</t>
  </si>
  <si>
    <t>001-867-338-7662x601</t>
  </si>
  <si>
    <t>912 Michele Harbor</t>
  </si>
  <si>
    <t>Josephfurt</t>
  </si>
  <si>
    <t>Preston</t>
  </si>
  <si>
    <t>Lucero</t>
  </si>
  <si>
    <t>henrylauren@example.com</t>
  </si>
  <si>
    <t>001-257-385-9976x43670</t>
  </si>
  <si>
    <t>6105 Travis Courts Apt. 661</t>
  </si>
  <si>
    <t>East David</t>
  </si>
  <si>
    <t>qbanks@example.com</t>
  </si>
  <si>
    <t>(313)824-1229</t>
  </si>
  <si>
    <t>0720 Weaver Creek</t>
  </si>
  <si>
    <t>East Kellihaven</t>
  </si>
  <si>
    <t>mary14@example.com</t>
  </si>
  <si>
    <t>489-480-2047x646</t>
  </si>
  <si>
    <t>27128 Long Trail Apt. 770</t>
  </si>
  <si>
    <t>Austinview</t>
  </si>
  <si>
    <t>wayne56@example.com</t>
  </si>
  <si>
    <t>39704 Gibbs Grove Suite 269</t>
  </si>
  <si>
    <t>Harveychester</t>
  </si>
  <si>
    <t>Samuel</t>
  </si>
  <si>
    <t>Wood</t>
  </si>
  <si>
    <t>kennedydavid@example.net</t>
  </si>
  <si>
    <t>051 Mahoney Plaza</t>
  </si>
  <si>
    <t>Georgechester</t>
  </si>
  <si>
    <t>Cassandra</t>
  </si>
  <si>
    <t>curtis25@example.net</t>
  </si>
  <si>
    <t>001-387-964-0665</t>
  </si>
  <si>
    <t>713 Davis Drive Apt. 004</t>
  </si>
  <si>
    <t>Nelsonside</t>
  </si>
  <si>
    <t>Case</t>
  </si>
  <si>
    <t>lesterjonathan@example.com</t>
  </si>
  <si>
    <t>362-976-3886</t>
  </si>
  <si>
    <t>2468 Richard Rue</t>
  </si>
  <si>
    <t>Kevinview</t>
  </si>
  <si>
    <t>Kara</t>
  </si>
  <si>
    <t>stewartdebbie@example.net</t>
  </si>
  <si>
    <t>001-902-651-5142x821</t>
  </si>
  <si>
    <t>7844 Dana Corner Apt. 939</t>
  </si>
  <si>
    <t>Haileyhaven</t>
  </si>
  <si>
    <t>joshualewis@example.com</t>
  </si>
  <si>
    <t>(228)307-6092x0423</t>
  </si>
  <si>
    <t>6356 Johnson Stream</t>
  </si>
  <si>
    <t>Davidland</t>
  </si>
  <si>
    <t>Schmitt</t>
  </si>
  <si>
    <t>braymond@example.org</t>
  </si>
  <si>
    <t>(732)782-6291</t>
  </si>
  <si>
    <t>90820 Hamilton Knoll</t>
  </si>
  <si>
    <t>Patriciaport</t>
  </si>
  <si>
    <t>donnaross@example.org</t>
  </si>
  <si>
    <t>(802)352-1364</t>
  </si>
  <si>
    <t>7306 Smith Garden Apt. 274</t>
  </si>
  <si>
    <t>Lake Erinside</t>
  </si>
  <si>
    <t>Schaefer</t>
  </si>
  <si>
    <t>benjamin71@example.com</t>
  </si>
  <si>
    <t>543-882-2756</t>
  </si>
  <si>
    <t>7225 Robert Circle</t>
  </si>
  <si>
    <t>Evanshaven</t>
  </si>
  <si>
    <t>perezpamela@example.com</t>
  </si>
  <si>
    <t>929.619.7761x14966</t>
  </si>
  <si>
    <t>76183 Torres Keys</t>
  </si>
  <si>
    <t>williamssamantha@example.net</t>
  </si>
  <si>
    <t>358-661-1714x9745</t>
  </si>
  <si>
    <t>796 Grant Shoal</t>
  </si>
  <si>
    <t>Thomasberg</t>
  </si>
  <si>
    <t>uowens@example.com</t>
  </si>
  <si>
    <t>001-538-456-4389x696</t>
  </si>
  <si>
    <t>704 Lopez Falls</t>
  </si>
  <si>
    <t>Jamesville</t>
  </si>
  <si>
    <t>amanda42@example.net</t>
  </si>
  <si>
    <t>4597 Mary Prairie</t>
  </si>
  <si>
    <t>East Christina</t>
  </si>
  <si>
    <t>521-702-7306x645</t>
  </si>
  <si>
    <t>5525 Peters Park Apt. 304</t>
  </si>
  <si>
    <t>Shieldsstad</t>
  </si>
  <si>
    <t>Barbara</t>
  </si>
  <si>
    <t>charlesgomez@example.com</t>
  </si>
  <si>
    <t>001-527-941-6149</t>
  </si>
  <si>
    <t>633 Owens Skyway</t>
  </si>
  <si>
    <t>Lake Melissaborough</t>
  </si>
  <si>
    <t>Decker</t>
  </si>
  <si>
    <t>davisgeorge@example.net</t>
  </si>
  <si>
    <t>870.215.2346x90883</t>
  </si>
  <si>
    <t>78295 Wilson Curve Apt. 264</t>
  </si>
  <si>
    <t>Eugenetown</t>
  </si>
  <si>
    <t>ulivingston@example.net</t>
  </si>
  <si>
    <t>781.272.3823x824</t>
  </si>
  <si>
    <t>05612 Hammond Hill Suite 643</t>
  </si>
  <si>
    <t>Millermouth</t>
  </si>
  <si>
    <t>simsgerald@example.org</t>
  </si>
  <si>
    <t>+1-611-717-0316x957</t>
  </si>
  <si>
    <t>442 Collin Coves</t>
  </si>
  <si>
    <t>East Jodiview</t>
  </si>
  <si>
    <t>holmesjason@example.org</t>
  </si>
  <si>
    <t>264-688-3587</t>
  </si>
  <si>
    <t>193 Peterson Locks</t>
  </si>
  <si>
    <t>Port Cody</t>
  </si>
  <si>
    <t>Bowen</t>
  </si>
  <si>
    <t>richmondjill@example.net</t>
  </si>
  <si>
    <t>652.855.8364</t>
  </si>
  <si>
    <t>59780 Andrew Drives Suite 187</t>
  </si>
  <si>
    <t>Callahanport</t>
  </si>
  <si>
    <t>harristaylor@example.com</t>
  </si>
  <si>
    <t>+1-215-250-9617x45910</t>
  </si>
  <si>
    <t>7935 Williams Ridges</t>
  </si>
  <si>
    <t>New Jamiestad</t>
  </si>
  <si>
    <t>davidmacias@example.net</t>
  </si>
  <si>
    <t>3717 Brown Summit Apt. 868</t>
  </si>
  <si>
    <t>Pearson</t>
  </si>
  <si>
    <t>kevinstone@example.org</t>
  </si>
  <si>
    <t>884 Bradley Burg</t>
  </si>
  <si>
    <t>Port Amandaside</t>
  </si>
  <si>
    <t>Webb</t>
  </si>
  <si>
    <t>bakerjames@example.org</t>
  </si>
  <si>
    <t>589-321-6091x317</t>
  </si>
  <si>
    <t>63590 Martinez Falls</t>
  </si>
  <si>
    <t>Reynoldsville</t>
  </si>
  <si>
    <t>lallen@example.com</t>
  </si>
  <si>
    <t>967-816-8870x679</t>
  </si>
  <si>
    <t>568 Christina Mountain</t>
  </si>
  <si>
    <t>Jessicaton</t>
  </si>
  <si>
    <t>lesliecasey@example.org</t>
  </si>
  <si>
    <t>(577)233-4105</t>
  </si>
  <si>
    <t>80465 Dana Forest Suite 351</t>
  </si>
  <si>
    <t>East Deborahton</t>
  </si>
  <si>
    <t>ihardin@example.com</t>
  </si>
  <si>
    <t>825.913.3073x76782</t>
  </si>
  <si>
    <t>6380 Sarah Branch</t>
  </si>
  <si>
    <t>West Angelica</t>
  </si>
  <si>
    <t>pdavis@example.net</t>
  </si>
  <si>
    <t>989-723-1936x7529</t>
  </si>
  <si>
    <t>94134 Small Curve</t>
  </si>
  <si>
    <t>New Cynthia</t>
  </si>
  <si>
    <t>roachjulie@example.com</t>
  </si>
  <si>
    <t>(247)397-2592x70696</t>
  </si>
  <si>
    <t>838 Spencer Points Suite 071</t>
  </si>
  <si>
    <t>Jill</t>
  </si>
  <si>
    <t>fuentestodd@example.com</t>
  </si>
  <si>
    <t>715.435.2272x73842</t>
  </si>
  <si>
    <t>281 Erica Pine Apt. 925</t>
  </si>
  <si>
    <t>East Patrickborough</t>
  </si>
  <si>
    <t>suarezcynthia@example.net</t>
  </si>
  <si>
    <t>(707)464-1583x5706</t>
  </si>
  <si>
    <t>881 Rodriguez Rest</t>
  </si>
  <si>
    <t>Lake Haroldfort</t>
  </si>
  <si>
    <t>ryankramer@example.net</t>
  </si>
  <si>
    <t>(734)522-1557x00312</t>
  </si>
  <si>
    <t>12328 Kimberly Heights Suite 494</t>
  </si>
  <si>
    <t>Lake Kelly</t>
  </si>
  <si>
    <t>david95@example.com</t>
  </si>
  <si>
    <t>(359)616-3084x6393</t>
  </si>
  <si>
    <t>504 James Grove</t>
  </si>
  <si>
    <t>Stephenport</t>
  </si>
  <si>
    <t>laurie37@example.com</t>
  </si>
  <si>
    <t>712.689.1159x052</t>
  </si>
  <si>
    <t>8477 Brooks Centers Suite 833</t>
  </si>
  <si>
    <t>Lake Amberburgh</t>
  </si>
  <si>
    <t>jeffreybrown@example.org</t>
  </si>
  <si>
    <t>(228)549-1824x0102</t>
  </si>
  <si>
    <t>997 Mills Rapid</t>
  </si>
  <si>
    <t>Bensontown</t>
  </si>
  <si>
    <t>Mullen</t>
  </si>
  <si>
    <t>ecarter@example.net</t>
  </si>
  <si>
    <t>+1-846-222-6263x225</t>
  </si>
  <si>
    <t>3325 Davis Circles Apt. 446</t>
  </si>
  <si>
    <t>Rangeltown</t>
  </si>
  <si>
    <t>villanuevaapril@example.net</t>
  </si>
  <si>
    <t>851-465-9699x029</t>
  </si>
  <si>
    <t>727 Monique Rapids</t>
  </si>
  <si>
    <t>New Cole</t>
  </si>
  <si>
    <t>crystalwolfe@example.net</t>
  </si>
  <si>
    <t>975.440.6695x835</t>
  </si>
  <si>
    <t>50137 Garcia Springs Apt. 749</t>
  </si>
  <si>
    <t>New Jeffreyborough</t>
  </si>
  <si>
    <t>mary61@example.com</t>
  </si>
  <si>
    <t>+1-215-494-9944x637</t>
  </si>
  <si>
    <t>7110 Phillips Mountain Apt. 504</t>
  </si>
  <si>
    <t>South Diana</t>
  </si>
  <si>
    <t>Peterson</t>
  </si>
  <si>
    <t>robert40@example.com</t>
  </si>
  <si>
    <t>917-343-5056x34302</t>
  </si>
  <si>
    <t>871 Debra Overpass Apt. 939</t>
  </si>
  <si>
    <t>Waters</t>
  </si>
  <si>
    <t>radams@example.com</t>
  </si>
  <si>
    <t>(764)508-0960</t>
  </si>
  <si>
    <t>923 Villa Plains Apt. 594</t>
  </si>
  <si>
    <t>West Amy</t>
  </si>
  <si>
    <t>Mejia</t>
  </si>
  <si>
    <t>leevalerie@example.net</t>
  </si>
  <si>
    <t>001-211-823-3376x6193</t>
  </si>
  <si>
    <t>76390 Mcdowell Plaza Apt. 951</t>
  </si>
  <si>
    <t>Murphymouth</t>
  </si>
  <si>
    <t>smithbrandon@example.com</t>
  </si>
  <si>
    <t>429-754-8750x56799</t>
  </si>
  <si>
    <t>4818 Baker Stravenue</t>
  </si>
  <si>
    <t>Cisneros</t>
  </si>
  <si>
    <t>barnesjuan@example.org</t>
  </si>
  <si>
    <t>407-260-0025x1792</t>
  </si>
  <si>
    <t>047 Lindsay Motorway</t>
  </si>
  <si>
    <t>South Dawn</t>
  </si>
  <si>
    <t>uvelasquez@example.net</t>
  </si>
  <si>
    <t>799-405-5779</t>
  </si>
  <si>
    <t>745 Carl Hills</t>
  </si>
  <si>
    <t>Richardstad</t>
  </si>
  <si>
    <t>tjones@example.net</t>
  </si>
  <si>
    <t>735.650.9796</t>
  </si>
  <si>
    <t>92474 Alexander Hills Suite 315</t>
  </si>
  <si>
    <t>cassandramiller@example.net</t>
  </si>
  <si>
    <t>469.678.4887</t>
  </si>
  <si>
    <t>002 Yvonne Ramp Apt. 291</t>
  </si>
  <si>
    <t>belldeborah@example.com</t>
  </si>
  <si>
    <t>81385 Johnson Avenue Suite 862</t>
  </si>
  <si>
    <t>Lewismouth</t>
  </si>
  <si>
    <t>usmith@example.net</t>
  </si>
  <si>
    <t>+1-464-865-7302x3176</t>
  </si>
  <si>
    <t>52929 Melissa Branch</t>
  </si>
  <si>
    <t>Contrerasburgh</t>
  </si>
  <si>
    <t>Logan</t>
  </si>
  <si>
    <t>hmassey@example.net</t>
  </si>
  <si>
    <t>397.330.6952</t>
  </si>
  <si>
    <t>054 Owen Walk</t>
  </si>
  <si>
    <t>Barrettstad</t>
  </si>
  <si>
    <t>vwelch@example.com</t>
  </si>
  <si>
    <t>(626)931-2663x24669</t>
  </si>
  <si>
    <t>944 Rhodes Estate</t>
  </si>
  <si>
    <t>Sanchezhaven</t>
  </si>
  <si>
    <t>Kellie</t>
  </si>
  <si>
    <t>monicadavidson@example.net</t>
  </si>
  <si>
    <t>793-536-3545</t>
  </si>
  <si>
    <t>3127 Baker Shoals Suite 476</t>
  </si>
  <si>
    <t>East Michaelchester</t>
  </si>
  <si>
    <t>carolhicks@example.net</t>
  </si>
  <si>
    <t>(855)447-6471x29244</t>
  </si>
  <si>
    <t>9478 Matthew Manors Apt. 863</t>
  </si>
  <si>
    <t>New Thomasmouth</t>
  </si>
  <si>
    <t>matthewgrant@example.com</t>
  </si>
  <si>
    <t>029 White Dam</t>
  </si>
  <si>
    <t>Owenborough</t>
  </si>
  <si>
    <t>tperry@example.com</t>
  </si>
  <si>
    <t>267.366.7664x54354</t>
  </si>
  <si>
    <t>5334 Ford Villages</t>
  </si>
  <si>
    <t>Lake Jacquelinetown</t>
  </si>
  <si>
    <t>Ariel</t>
  </si>
  <si>
    <t>Spencer</t>
  </si>
  <si>
    <t>catherine77@example.com</t>
  </si>
  <si>
    <t>+1-292-753-8208x7557</t>
  </si>
  <si>
    <t>1193 Rodriguez Burg</t>
  </si>
  <si>
    <t>Lake Gabrielstad</t>
  </si>
  <si>
    <t>Mcdonald</t>
  </si>
  <si>
    <t>hendrixbradley@example.com</t>
  </si>
  <si>
    <t>+1-918-478-5665x83640</t>
  </si>
  <si>
    <t>51270 John Turnpike Suite 971</t>
  </si>
  <si>
    <t>New Erinville</t>
  </si>
  <si>
    <t>hughesangela@example.net</t>
  </si>
  <si>
    <t>322-665-2568</t>
  </si>
  <si>
    <t>999 Allen Forges Apt. 621</t>
  </si>
  <si>
    <t>New Kimberlymouth</t>
  </si>
  <si>
    <t>owensscott@example.org</t>
  </si>
  <si>
    <t>79945 Bryant Vista Apt. 388</t>
  </si>
  <si>
    <t>New Maryton</t>
  </si>
  <si>
    <t>dblack@example.net</t>
  </si>
  <si>
    <t>001-729-743-9631</t>
  </si>
  <si>
    <t>6386 Maxwell Islands</t>
  </si>
  <si>
    <t>Lake Scotttown</t>
  </si>
  <si>
    <t>Price</t>
  </si>
  <si>
    <t>khanchristina@example.net</t>
  </si>
  <si>
    <t>(637)675-1178x57338</t>
  </si>
  <si>
    <t>36108 Theresa Estates Suite 653</t>
  </si>
  <si>
    <t>Murphyview</t>
  </si>
  <si>
    <t>nyoung@example.com</t>
  </si>
  <si>
    <t>001-209-262-7434</t>
  </si>
  <si>
    <t>62019 James Park Apt. 069</t>
  </si>
  <si>
    <t>Port Eugene</t>
  </si>
  <si>
    <t>jonesbryan@example.net</t>
  </si>
  <si>
    <t>570-712-9019x974</t>
  </si>
  <si>
    <t>5157 Green Wells Suite 222</t>
  </si>
  <si>
    <t>North Savannah</t>
  </si>
  <si>
    <t>dpittman@example.org</t>
  </si>
  <si>
    <t>(940)729-8483</t>
  </si>
  <si>
    <t>9152 Savannah Ferry Suite 484</t>
  </si>
  <si>
    <t>Georgefurt</t>
  </si>
  <si>
    <t>Guerrero</t>
  </si>
  <si>
    <t>travistodd@example.net</t>
  </si>
  <si>
    <t>289-520-0344</t>
  </si>
  <si>
    <t>17515 Shirley Hills Suite 751</t>
  </si>
  <si>
    <t>Garymouth</t>
  </si>
  <si>
    <t>allisonschwartz@example.org</t>
  </si>
  <si>
    <t>001-886-860-5330</t>
  </si>
  <si>
    <t>4082 Martinez Plaza Apt. 035</t>
  </si>
  <si>
    <t>Kathleenville</t>
  </si>
  <si>
    <t>Pennington</t>
  </si>
  <si>
    <t>brownryan@example.net</t>
  </si>
  <si>
    <t>(941)849-9808</t>
  </si>
  <si>
    <t>635 Breanna Burgs</t>
  </si>
  <si>
    <t>South Jessicaville</t>
  </si>
  <si>
    <t>christopher64@example.com</t>
  </si>
  <si>
    <t>684-871-3303</t>
  </si>
  <si>
    <t>051 Shannon Locks</t>
  </si>
  <si>
    <t>North Holly</t>
  </si>
  <si>
    <t>leenicole@example.net</t>
  </si>
  <si>
    <t>(289)249-0829x2415</t>
  </si>
  <si>
    <t>555 Molly Plaza</t>
  </si>
  <si>
    <t>Lambview</t>
  </si>
  <si>
    <t>Carlos</t>
  </si>
  <si>
    <t>Palmer</t>
  </si>
  <si>
    <t>erica15@example.net</t>
  </si>
  <si>
    <t>469.447.0738</t>
  </si>
  <si>
    <t>1853 Jackson Cliff</t>
  </si>
  <si>
    <t>Martinfurt</t>
  </si>
  <si>
    <t>charlotte20@example.org</t>
  </si>
  <si>
    <t>301-589-0814x718</t>
  </si>
  <si>
    <t>45549 Richard Trail Apt. 012</t>
  </si>
  <si>
    <t>Rhondafort</t>
  </si>
  <si>
    <t>shannon91@example.com</t>
  </si>
  <si>
    <t>(460)714-2604x10133</t>
  </si>
  <si>
    <t>873 Griffin Plaza</t>
  </si>
  <si>
    <t>Lake Andrew</t>
  </si>
  <si>
    <t>droy@example.net</t>
  </si>
  <si>
    <t>(734)794-2314x702</t>
  </si>
  <si>
    <t>729 Mason Flats</t>
  </si>
  <si>
    <t>Hardinchester</t>
  </si>
  <si>
    <t>Mike</t>
  </si>
  <si>
    <t>raygina@example.org</t>
  </si>
  <si>
    <t>+1-636-865-8164x43014</t>
  </si>
  <si>
    <t>6905 Padilla Mountains</t>
  </si>
  <si>
    <t>Lewisshire</t>
  </si>
  <si>
    <t>yray@example.org</t>
  </si>
  <si>
    <t>001-655-872-3112x0617</t>
  </si>
  <si>
    <t>562 Stevens Ports</t>
  </si>
  <si>
    <t>angelaerickson@example.com</t>
  </si>
  <si>
    <t>(860)255-0246</t>
  </si>
  <si>
    <t>32651 Charlene Meadow Apt. 651</t>
  </si>
  <si>
    <t>Michaelbury</t>
  </si>
  <si>
    <t>Hughes</t>
  </si>
  <si>
    <t>kendrashea@example.org</t>
  </si>
  <si>
    <t>1238 Scott Point</t>
  </si>
  <si>
    <t>Williamview</t>
  </si>
  <si>
    <t>douglashendricks@example.org</t>
  </si>
  <si>
    <t>001-596-444-7331x930</t>
  </si>
  <si>
    <t>26108 Mcgee Valleys</t>
  </si>
  <si>
    <t>Jeremystad</t>
  </si>
  <si>
    <t>iryan@example.com</t>
  </si>
  <si>
    <t>+1-497-967-7791x85251</t>
  </si>
  <si>
    <t>8642 Rodriguez Lake</t>
  </si>
  <si>
    <t>Joshuaview</t>
  </si>
  <si>
    <t>kandrade@example.com</t>
  </si>
  <si>
    <t>337-678-0376x7605</t>
  </si>
  <si>
    <t>90966 Megan Brooks</t>
  </si>
  <si>
    <t>East James</t>
  </si>
  <si>
    <t>Braun</t>
  </si>
  <si>
    <t>tylerflowers@example.com</t>
  </si>
  <si>
    <t>+1-849-408-0055x0080</t>
  </si>
  <si>
    <t>6873 Torres Fords</t>
  </si>
  <si>
    <t>Navarrotown</t>
  </si>
  <si>
    <t>cbrown@example.net</t>
  </si>
  <si>
    <t>215-914-4048</t>
  </si>
  <si>
    <t>111 Stevens Cove Suite 844</t>
  </si>
  <si>
    <t>Matthewbury</t>
  </si>
  <si>
    <t>terryanna@example.org</t>
  </si>
  <si>
    <t>757-975-4415x7808</t>
  </si>
  <si>
    <t>89170 Baker Track</t>
  </si>
  <si>
    <t>North Pamelashire</t>
  </si>
  <si>
    <t>Rhonda</t>
  </si>
  <si>
    <t>Rodgers</t>
  </si>
  <si>
    <t>garciaerin@example.org</t>
  </si>
  <si>
    <t>818-962-5877</t>
  </si>
  <si>
    <t>6702 Jenkins Dam</t>
  </si>
  <si>
    <t>Bobbyshire</t>
  </si>
  <si>
    <t>Jon</t>
  </si>
  <si>
    <t>jeffrey39@example.org</t>
  </si>
  <si>
    <t>480-353-9611x7300</t>
  </si>
  <si>
    <t>7978 Kerri Junction</t>
  </si>
  <si>
    <t>Seanport</t>
  </si>
  <si>
    <t>susan08@example.net</t>
  </si>
  <si>
    <t>+1-747-301-7483x76545</t>
  </si>
  <si>
    <t>98912 Lee Shores Suite 351</t>
  </si>
  <si>
    <t>Edwardsborough</t>
  </si>
  <si>
    <t>xrodriguez@example.org</t>
  </si>
  <si>
    <t>+1-269-612-5359x86884</t>
  </si>
  <si>
    <t>0762 Santiago Causeway Apt. 408</t>
  </si>
  <si>
    <t>Lake Matthewmouth</t>
  </si>
  <si>
    <t>Brennan</t>
  </si>
  <si>
    <t>leechristopher@example.net</t>
  </si>
  <si>
    <t>+1-539-587-0357x0685</t>
  </si>
  <si>
    <t>5193 Wood Walk</t>
  </si>
  <si>
    <t>Littlehaven</t>
  </si>
  <si>
    <t>laura32@example.com</t>
  </si>
  <si>
    <t>460.319.3209x64586</t>
  </si>
  <si>
    <t>5169 Michael Pines Suite 646</t>
  </si>
  <si>
    <t>West Mary</t>
  </si>
  <si>
    <t>moorecarol@example.net</t>
  </si>
  <si>
    <t>729.859.5130x56938</t>
  </si>
  <si>
    <t>10145 Tyler Groves Apt. 832</t>
  </si>
  <si>
    <t>East Anna</t>
  </si>
  <si>
    <t>bhoward@example.com</t>
  </si>
  <si>
    <t>(816)495-4694</t>
  </si>
  <si>
    <t>43351 Alexander Coves Suite 778</t>
  </si>
  <si>
    <t>Todd</t>
  </si>
  <si>
    <t>rcabrera@example.net</t>
  </si>
  <si>
    <t>338-611-7678x59006</t>
  </si>
  <si>
    <t>434 Jessica Walk Apt. 687</t>
  </si>
  <si>
    <t>Codytown</t>
  </si>
  <si>
    <t>hernandezjorge@example.com</t>
  </si>
  <si>
    <t>(916)844-8988x6541</t>
  </si>
  <si>
    <t>220 Sarah Road Suite 067</t>
  </si>
  <si>
    <t>Lake Tami</t>
  </si>
  <si>
    <t>matthewesparza@example.net</t>
  </si>
  <si>
    <t>001-845-644-2439x0687</t>
  </si>
  <si>
    <t>2608 Matthew Branch Suite 118</t>
  </si>
  <si>
    <t>Freemanside</t>
  </si>
  <si>
    <t>coreybonilla@example.net</t>
  </si>
  <si>
    <t>(316)788-8907x8366</t>
  </si>
  <si>
    <t>928 Megan Mall</t>
  </si>
  <si>
    <t>Johnsonland</t>
  </si>
  <si>
    <t>Durham</t>
  </si>
  <si>
    <t>donaldhill@example.net</t>
  </si>
  <si>
    <t>58180 Alexandria Ranch</t>
  </si>
  <si>
    <t>Atkinsport</t>
  </si>
  <si>
    <t>lawrencetheresa@example.net</t>
  </si>
  <si>
    <t>001-506-982-2845x83486</t>
  </si>
  <si>
    <t>204 Bell Parkways</t>
  </si>
  <si>
    <t>New Charles</t>
  </si>
  <si>
    <t>chambersphillip@example.org</t>
  </si>
  <si>
    <t>799-407-0654x47306</t>
  </si>
  <si>
    <t>687 John Branch Apt. 151</t>
  </si>
  <si>
    <t>Port Mark</t>
  </si>
  <si>
    <t>Terri</t>
  </si>
  <si>
    <t>xmendoza@example.com</t>
  </si>
  <si>
    <t>001-773-565-4077x75646</t>
  </si>
  <si>
    <t>54205 Taylor Plaza</t>
  </si>
  <si>
    <t>Richardsonberg</t>
  </si>
  <si>
    <t>xyoung@example.net</t>
  </si>
  <si>
    <t>001-281-599-7329</t>
  </si>
  <si>
    <t>9297 Kristen Greens Suite 595</t>
  </si>
  <si>
    <t>Port Jasonside</t>
  </si>
  <si>
    <t>jasminerussell@example.com</t>
  </si>
  <si>
    <t>491-267-3832x02516</t>
  </si>
  <si>
    <t>9866 Cynthia Village</t>
  </si>
  <si>
    <t>Moralesport</t>
  </si>
  <si>
    <t>Fleming</t>
  </si>
  <si>
    <t>robertjenkins@example.com</t>
  </si>
  <si>
    <t>001-880-999-4164x31633</t>
  </si>
  <si>
    <t>2491 Kathleen Dam Suite 469</t>
  </si>
  <si>
    <t>Port Manuelbury</t>
  </si>
  <si>
    <t>sydneyfrazier@example.net</t>
  </si>
  <si>
    <t>2440 Hudson Harbor</t>
  </si>
  <si>
    <t>Diane</t>
  </si>
  <si>
    <t>julie98@example.com</t>
  </si>
  <si>
    <t>419-611-7304</t>
  </si>
  <si>
    <t>9222 Timothy Oval</t>
  </si>
  <si>
    <t>Neal</t>
  </si>
  <si>
    <t>jaycruz@example.org</t>
  </si>
  <si>
    <t>474.865.9604x420</t>
  </si>
  <si>
    <t>36505 Cruz Orchard Apt. 934</t>
  </si>
  <si>
    <t>East Megan</t>
  </si>
  <si>
    <t>smithemma@example.org</t>
  </si>
  <si>
    <t>7756 Anna Crossroad</t>
  </si>
  <si>
    <t>Erikaborough</t>
  </si>
  <si>
    <t>Coleman</t>
  </si>
  <si>
    <t>robert50@example.net</t>
  </si>
  <si>
    <t>6084 Barnett Vista</t>
  </si>
  <si>
    <t>West Carrie</t>
  </si>
  <si>
    <t>onoble@example.com</t>
  </si>
  <si>
    <t>455-421-3416</t>
  </si>
  <si>
    <t>408 Madden Place Suite 655</t>
  </si>
  <si>
    <t>Amytown</t>
  </si>
  <si>
    <t>burkekyle@example.com</t>
  </si>
  <si>
    <t>+1-549-810-8255x12125</t>
  </si>
  <si>
    <t>37987 Kim Drive</t>
  </si>
  <si>
    <t>West Nicole</t>
  </si>
  <si>
    <t>michaeldaniels@example.org</t>
  </si>
  <si>
    <t>5928 Ruiz Well</t>
  </si>
  <si>
    <t>Ashleyside</t>
  </si>
  <si>
    <t>Orozco</t>
  </si>
  <si>
    <t>perezelizabeth@example.net</t>
  </si>
  <si>
    <t>(591)504-0835</t>
  </si>
  <si>
    <t>2467 Sarah Haven</t>
  </si>
  <si>
    <t>West Travis</t>
  </si>
  <si>
    <t>michaelharris@example.com</t>
  </si>
  <si>
    <t>+1-953-424-8532x085</t>
  </si>
  <si>
    <t>0509 Brown Grove</t>
  </si>
  <si>
    <t>South Kyle</t>
  </si>
  <si>
    <t>Bullock</t>
  </si>
  <si>
    <t>tyler76@example.com</t>
  </si>
  <si>
    <t>+1-336-378-9382x2723</t>
  </si>
  <si>
    <t>1609 Brian Avenue Suite 730</t>
  </si>
  <si>
    <t>North Markfort</t>
  </si>
  <si>
    <t>fernandezadam@example.com</t>
  </si>
  <si>
    <t>522.645.5961x52615</t>
  </si>
  <si>
    <t>96066 Garcia Springs Suite 740</t>
  </si>
  <si>
    <t>South Matthew</t>
  </si>
  <si>
    <t>jenniferhughes@example.net</t>
  </si>
  <si>
    <t>+1-540-312-6592x063</t>
  </si>
  <si>
    <t>6390 Villa Flat</t>
  </si>
  <si>
    <t>williamdavis@example.org</t>
  </si>
  <si>
    <t>956-462-7200x18895</t>
  </si>
  <si>
    <t>434 Annette Crossroad Suite 241</t>
  </si>
  <si>
    <t>Kruegerburgh</t>
  </si>
  <si>
    <t>savannahholmes@example.org</t>
  </si>
  <si>
    <t>(788)559-4526x7337</t>
  </si>
  <si>
    <t>97013 Marcus Knoll Suite 790</t>
  </si>
  <si>
    <t>Lake Amyhaven</t>
  </si>
  <si>
    <t>santosmaria@example.com</t>
  </si>
  <si>
    <t>781-472-4944</t>
  </si>
  <si>
    <t>694 Becker Gardens</t>
  </si>
  <si>
    <t>Port Bethhaven</t>
  </si>
  <si>
    <t>+1-846-438-2652x82628</t>
  </si>
  <si>
    <t>8683 Eric Forest</t>
  </si>
  <si>
    <t>Rosario</t>
  </si>
  <si>
    <t>nicole01@example.org</t>
  </si>
  <si>
    <t>373 Savage Stravenue</t>
  </si>
  <si>
    <t>brian84@example.com</t>
  </si>
  <si>
    <t>+1-241-306-1449x6301</t>
  </si>
  <si>
    <t>4081 Sandra Villages</t>
  </si>
  <si>
    <t>South Glenn</t>
  </si>
  <si>
    <t>nathan50@example.org</t>
  </si>
  <si>
    <t>001-558-864-7445x35550</t>
  </si>
  <si>
    <t>04466 Eric Pass Apt. 283</t>
  </si>
  <si>
    <t>Anthonymouth</t>
  </si>
  <si>
    <t>chad34@example.net</t>
  </si>
  <si>
    <t>001-762-738-8642x3221</t>
  </si>
  <si>
    <t>08677 Robert Ranch</t>
  </si>
  <si>
    <t>Riveraland</t>
  </si>
  <si>
    <t>Heidi</t>
  </si>
  <si>
    <t>kimberly62@example.net</t>
  </si>
  <si>
    <t>(968)720-7649</t>
  </si>
  <si>
    <t>04860 Travis Glen Apt. 615</t>
  </si>
  <si>
    <t>Migueltown</t>
  </si>
  <si>
    <t>powelljessica@example.net</t>
  </si>
  <si>
    <t>6429 Melissa Circle</t>
  </si>
  <si>
    <t>South Lisa</t>
  </si>
  <si>
    <t>peterwest@example.net</t>
  </si>
  <si>
    <t>001-830-749-3541x02877</t>
  </si>
  <si>
    <t>0816 Thomas Lane</t>
  </si>
  <si>
    <t>Wongberg</t>
  </si>
  <si>
    <t>david55@example.net</t>
  </si>
  <si>
    <t>577-902-1407</t>
  </si>
  <si>
    <t>5637 Jones Ports</t>
  </si>
  <si>
    <t>Chavezport</t>
  </si>
  <si>
    <t>Jaime</t>
  </si>
  <si>
    <t>wesleywarren@example.net</t>
  </si>
  <si>
    <t>960.359.9413x473</t>
  </si>
  <si>
    <t>703 Lewis Fords</t>
  </si>
  <si>
    <t>Houston</t>
  </si>
  <si>
    <t>smithtodd@example.org</t>
  </si>
  <si>
    <t>001-883-579-3320x8540</t>
  </si>
  <si>
    <t>4134 Page Burg</t>
  </si>
  <si>
    <t>Normanmouth</t>
  </si>
  <si>
    <t>Kristen</t>
  </si>
  <si>
    <t>simmonswarren@example.org</t>
  </si>
  <si>
    <t>(301)754-1051</t>
  </si>
  <si>
    <t>3661 Jesus Ville Suite 477</t>
  </si>
  <si>
    <t>Danielhaven</t>
  </si>
  <si>
    <t>mwalker@example.org</t>
  </si>
  <si>
    <t>+1-512-219-7103x66172</t>
  </si>
  <si>
    <t>280 Alvarado Wall Suite 247</t>
  </si>
  <si>
    <t>Jimenezland</t>
  </si>
  <si>
    <t>kelly60@example.com</t>
  </si>
  <si>
    <t>+1-677-812-3562x98396</t>
  </si>
  <si>
    <t>69139 Erin Key Suite 928</t>
  </si>
  <si>
    <t>East Charles</t>
  </si>
  <si>
    <t>Loretta</t>
  </si>
  <si>
    <t>haroldstone@example.net</t>
  </si>
  <si>
    <t>1439 William Points</t>
  </si>
  <si>
    <t>Hilltown</t>
  </si>
  <si>
    <t>Mcgee</t>
  </si>
  <si>
    <t>riveraroy@example.org</t>
  </si>
  <si>
    <t>(247)464-5058</t>
  </si>
  <si>
    <t>2874 Vernon Mews</t>
  </si>
  <si>
    <t>Nicoleton</t>
  </si>
  <si>
    <t>alicia30@example.com</t>
  </si>
  <si>
    <t>(658)924-1425x42397</t>
  </si>
  <si>
    <t>7731 Jones Viaduct</t>
  </si>
  <si>
    <t>Thomasville</t>
  </si>
  <si>
    <t>katierhodes@example.net</t>
  </si>
  <si>
    <t>(516)583-8486x866</t>
  </si>
  <si>
    <t>50315 Lucas Ports</t>
  </si>
  <si>
    <t>New Mindymouth</t>
  </si>
  <si>
    <t>hernandezstephanie@example.org</t>
  </si>
  <si>
    <t>(380)814-3790x7508</t>
  </si>
  <si>
    <t>906 Jennifer Prairie</t>
  </si>
  <si>
    <t>South Vanessaville</t>
  </si>
  <si>
    <t>Jorge</t>
  </si>
  <si>
    <t>jamesblair@example.com</t>
  </si>
  <si>
    <t>001-837-620-6777x69150</t>
  </si>
  <si>
    <t>0104 Kevin Point</t>
  </si>
  <si>
    <t>West Sean</t>
  </si>
  <si>
    <t>tateandrea@example.net</t>
  </si>
  <si>
    <t>253-418-5534</t>
  </si>
  <si>
    <t>93856 Huffman Plaza Apt. 904</t>
  </si>
  <si>
    <t>South Christophertown</t>
  </si>
  <si>
    <t>evansryan@example.org</t>
  </si>
  <si>
    <t>(651)839-7073x67037</t>
  </si>
  <si>
    <t>491 Vickie Divide</t>
  </si>
  <si>
    <t>East Adamside</t>
  </si>
  <si>
    <t>james30@example.org</t>
  </si>
  <si>
    <t>541.915.7354x0259</t>
  </si>
  <si>
    <t>7458 Bridges Summit Apt. 923</t>
  </si>
  <si>
    <t>Mitchellshire</t>
  </si>
  <si>
    <t>Catherine</t>
  </si>
  <si>
    <t>turnermichael@example.org</t>
  </si>
  <si>
    <t>4587 Zachary Passage</t>
  </si>
  <si>
    <t>Phillipsside</t>
  </si>
  <si>
    <t>Osborne</t>
  </si>
  <si>
    <t>jjensen@example.org</t>
  </si>
  <si>
    <t>(881)408-5067x0793</t>
  </si>
  <si>
    <t>68256 Prince Groves Apt. 747</t>
  </si>
  <si>
    <t>Crossfort</t>
  </si>
  <si>
    <t>gonzaleztimothy@example.com</t>
  </si>
  <si>
    <t>+1-702-636-6617x83240</t>
  </si>
  <si>
    <t>4903 Sanders Shores Apt. 311</t>
  </si>
  <si>
    <t>ggray@example.com</t>
  </si>
  <si>
    <t>487.845.6528</t>
  </si>
  <si>
    <t>4087 Andre Manors Suite 903</t>
  </si>
  <si>
    <t>Olsen</t>
  </si>
  <si>
    <t>yclark@example.net</t>
  </si>
  <si>
    <t>(956)375-0119x85829</t>
  </si>
  <si>
    <t>44671 Williams Flat Suite 289</t>
  </si>
  <si>
    <t>South Mitchell</t>
  </si>
  <si>
    <t>hbailey@example.com</t>
  </si>
  <si>
    <t>691.790.5722</t>
  </si>
  <si>
    <t>3175 Keith Row Suite 063</t>
  </si>
  <si>
    <t>Jodi</t>
  </si>
  <si>
    <t>Ortega</t>
  </si>
  <si>
    <t>haneytheresa@example.com</t>
  </si>
  <si>
    <t>563-508-5276x9612</t>
  </si>
  <si>
    <t>736 Tammy Burg Suite 861</t>
  </si>
  <si>
    <t>West Sarah</t>
  </si>
  <si>
    <t>paul55@example.net</t>
  </si>
  <si>
    <t>001-915-637-5185x71575</t>
  </si>
  <si>
    <t>23376 Kim Courts Suite 856</t>
  </si>
  <si>
    <t>Wyattshire</t>
  </si>
  <si>
    <t>Sexton</t>
  </si>
  <si>
    <t>carolinedavenport@example.net</t>
  </si>
  <si>
    <t>7538 Gabrielle Wall</t>
  </si>
  <si>
    <t>North Laurie</t>
  </si>
  <si>
    <t>jonathonnelson@example.org</t>
  </si>
  <si>
    <t>+1-463-933-9155x6276</t>
  </si>
  <si>
    <t>942 Tucker Shore Apt. 882</t>
  </si>
  <si>
    <t>Williamborough</t>
  </si>
  <si>
    <t>Shelly</t>
  </si>
  <si>
    <t>dylanlarsen@example.net</t>
  </si>
  <si>
    <t>621-709-2192</t>
  </si>
  <si>
    <t>93175 Mata Parks</t>
  </si>
  <si>
    <t>Silvashire</t>
  </si>
  <si>
    <t>jessicarush@example.net</t>
  </si>
  <si>
    <t>001-383-899-4449x90199</t>
  </si>
  <si>
    <t>8531 Marshall Circle Suite 984</t>
  </si>
  <si>
    <t>Vazquezburgh</t>
  </si>
  <si>
    <t>Sue</t>
  </si>
  <si>
    <t>gcalderon@example.net</t>
  </si>
  <si>
    <t>4297 Chelsea Harbors</t>
  </si>
  <si>
    <t>Perrymouth</t>
  </si>
  <si>
    <t>Grimes</t>
  </si>
  <si>
    <t>mark97@example.net</t>
  </si>
  <si>
    <t>(880)463-7443x537</t>
  </si>
  <si>
    <t>16989 Aaron Creek Suite 811</t>
  </si>
  <si>
    <t>North Thomasside</t>
  </si>
  <si>
    <t>Vickie</t>
  </si>
  <si>
    <t>danielle26@example.net</t>
  </si>
  <si>
    <t>(461)257-6050x89528</t>
  </si>
  <si>
    <t>50888 Tiffany Vista Suite 731</t>
  </si>
  <si>
    <t>Bethton</t>
  </si>
  <si>
    <t>Hooper</t>
  </si>
  <si>
    <t>kday@example.net</t>
  </si>
  <si>
    <t>001-429-248-0000x6393</t>
  </si>
  <si>
    <t>693 Fisher Forges Suite 820</t>
  </si>
  <si>
    <t>South Nathanshire</t>
  </si>
  <si>
    <t>Holden</t>
  </si>
  <si>
    <t>mayertiffany@example.com</t>
  </si>
  <si>
    <t>001-404-657-6817</t>
  </si>
  <si>
    <t>585 Ramirez Mills</t>
  </si>
  <si>
    <t>Lake Marisaville</t>
  </si>
  <si>
    <t>Morrison</t>
  </si>
  <si>
    <t>fholmes@example.org</t>
  </si>
  <si>
    <t>360.733.1941x1946</t>
  </si>
  <si>
    <t>3990 Elizabeth Avenue Suite 971</t>
  </si>
  <si>
    <t>Walshside</t>
  </si>
  <si>
    <t>Marcus</t>
  </si>
  <si>
    <t>luissosa@example.org</t>
  </si>
  <si>
    <t>001-312-206-7698</t>
  </si>
  <si>
    <t>9933 Kevin Locks Apt. 061</t>
  </si>
  <si>
    <t>West Darrenfort</t>
  </si>
  <si>
    <t>yhughes@example.com</t>
  </si>
  <si>
    <t>415.212.9990x047</t>
  </si>
  <si>
    <t>743 Francisco Tunnel Apt. 172</t>
  </si>
  <si>
    <t>Port Deborahtown</t>
  </si>
  <si>
    <t>sgarcia@example.com</t>
  </si>
  <si>
    <t>51443 Robert Center</t>
  </si>
  <si>
    <t>Port John</t>
  </si>
  <si>
    <t>wwise@example.org</t>
  </si>
  <si>
    <t>(480)845-7369</t>
  </si>
  <si>
    <t>59597 Roger Way</t>
  </si>
  <si>
    <t>Morrisburgh</t>
  </si>
  <si>
    <t>Hale</t>
  </si>
  <si>
    <t>haleyschroeder@example.com</t>
  </si>
  <si>
    <t>406-753-6005x195</t>
  </si>
  <si>
    <t>18632 Dixon Burgs</t>
  </si>
  <si>
    <t>Port Cynthiatown</t>
  </si>
  <si>
    <t>Latasha</t>
  </si>
  <si>
    <t>lnelson@example.org</t>
  </si>
  <si>
    <t>001-455-528-3537x5306</t>
  </si>
  <si>
    <t>7528 Albert Hills Suite 254</t>
  </si>
  <si>
    <t>Catherineborough</t>
  </si>
  <si>
    <t>colleen34@example.net</t>
  </si>
  <si>
    <t>001-928-842-4962x70677</t>
  </si>
  <si>
    <t>52898 Fox Mills Apt. 678</t>
  </si>
  <si>
    <t>Webstershire</t>
  </si>
  <si>
    <t>ksmith@example.net</t>
  </si>
  <si>
    <t>75953 Moore Walk Suite 654</t>
  </si>
  <si>
    <t>Natalieville</t>
  </si>
  <si>
    <t>virginiabishop@example.com</t>
  </si>
  <si>
    <t>413-604-8955</t>
  </si>
  <si>
    <t>5176 Rebecca Ridge</t>
  </si>
  <si>
    <t>Lake Teresa</t>
  </si>
  <si>
    <t>jamesjohnson@example.com</t>
  </si>
  <si>
    <t>370 Eric Harbor Apt. 075</t>
  </si>
  <si>
    <t>South Danahaven</t>
  </si>
  <si>
    <t>wjohnston@example.com</t>
  </si>
  <si>
    <t>431-501-0533x43554</t>
  </si>
  <si>
    <t>103 Williams Dam Apt. 557</t>
  </si>
  <si>
    <t>Comptontown</t>
  </si>
  <si>
    <t>browningmonica@example.org</t>
  </si>
  <si>
    <t>825.641.0830x541</t>
  </si>
  <si>
    <t>132 Terry Spring Suite 513</t>
  </si>
  <si>
    <t>Johnburgh</t>
  </si>
  <si>
    <t>matthewhunter@example.com</t>
  </si>
  <si>
    <t>+1-848-722-9430x9589</t>
  </si>
  <si>
    <t>00609 Allen Ridges</t>
  </si>
  <si>
    <t>Samanthaberg</t>
  </si>
  <si>
    <t>Marisa</t>
  </si>
  <si>
    <t>cooperkevin@example.net</t>
  </si>
  <si>
    <t>9508 Henson Island</t>
  </si>
  <si>
    <t>Goodwinfurt</t>
  </si>
  <si>
    <t>mary38@example.org</t>
  </si>
  <si>
    <t>865-462-1886</t>
  </si>
  <si>
    <t>00033 Thornton Avenue Apt. 092</t>
  </si>
  <si>
    <t>Alexandrafurt</t>
  </si>
  <si>
    <t>millernathan@example.com</t>
  </si>
  <si>
    <t>+1-493-318-6546x325</t>
  </si>
  <si>
    <t>032 Teresa Grove</t>
  </si>
  <si>
    <t>Harristown</t>
  </si>
  <si>
    <t>nelsonpamela@example.net</t>
  </si>
  <si>
    <t>477-874-3699</t>
  </si>
  <si>
    <t>01978 Fuller Mountains Apt. 216</t>
  </si>
  <si>
    <t>Parsonsburgh</t>
  </si>
  <si>
    <t>Melton</t>
  </si>
  <si>
    <t>katherineanderson@example.net</t>
  </si>
  <si>
    <t>989-557-8025</t>
  </si>
  <si>
    <t>6821 Cody Hollow</t>
  </si>
  <si>
    <t>Marthashire</t>
  </si>
  <si>
    <t>conradjonathan@example.com</t>
  </si>
  <si>
    <t>11775 Kevin Burg</t>
  </si>
  <si>
    <t>West Samanthahaven</t>
  </si>
  <si>
    <t>lisa08@example.org</t>
  </si>
  <si>
    <t>001-583-541-6046x137</t>
  </si>
  <si>
    <t>596 Cochran Station Apt. 946</t>
  </si>
  <si>
    <t>Annbury</t>
  </si>
  <si>
    <t>christine09@example.org</t>
  </si>
  <si>
    <t>489 Carrillo Ville Apt. 367</t>
  </si>
  <si>
    <t>Port Dawn</t>
  </si>
  <si>
    <t>qgardner@example.com</t>
  </si>
  <si>
    <t>11715 Arthur Radial Apt. 951</t>
  </si>
  <si>
    <t>Fergusonchester</t>
  </si>
  <si>
    <t>richard02@example.org</t>
  </si>
  <si>
    <t>613-762-3629x452</t>
  </si>
  <si>
    <t>56342 Christine Village Apt. 809</t>
  </si>
  <si>
    <t>New Donnaport</t>
  </si>
  <si>
    <t>gpacheco@example.org</t>
  </si>
  <si>
    <t>906 Quinn Camp Apt. 028</t>
  </si>
  <si>
    <t>New Deborah</t>
  </si>
  <si>
    <t>Beard</t>
  </si>
  <si>
    <t>utorres@example.org</t>
  </si>
  <si>
    <t>645.847.9685x280</t>
  </si>
  <si>
    <t>760 Mccormick Track Suite 014</t>
  </si>
  <si>
    <t>Ryanbury</t>
  </si>
  <si>
    <t>aviladevon@example.com</t>
  </si>
  <si>
    <t>(458)932-1488x8086</t>
  </si>
  <si>
    <t>3358 George Court Apt. 090</t>
  </si>
  <si>
    <t>Lake Jasonside</t>
  </si>
  <si>
    <t>Noah</t>
  </si>
  <si>
    <t>anthony06@example.net</t>
  </si>
  <si>
    <t>+1-769-792-8332x59329</t>
  </si>
  <si>
    <t>261 Sanchez Station Apt. 143</t>
  </si>
  <si>
    <t>East Janet</t>
  </si>
  <si>
    <t>629.613.6185x462</t>
  </si>
  <si>
    <t>751 Stewart Squares</t>
  </si>
  <si>
    <t>Port Anna</t>
  </si>
  <si>
    <t>krystalbowman@example.org</t>
  </si>
  <si>
    <t>583.677.0150x40084</t>
  </si>
  <si>
    <t>919 Kelly Road</t>
  </si>
  <si>
    <t>North Heathermouth</t>
  </si>
  <si>
    <t>Skinner</t>
  </si>
  <si>
    <t>smithgarrett@example.org</t>
  </si>
  <si>
    <t>850.524.4661</t>
  </si>
  <si>
    <t>4747 Powers Locks Suite 433</t>
  </si>
  <si>
    <t>South Richard</t>
  </si>
  <si>
    <t>Hays</t>
  </si>
  <si>
    <t>patrick02@example.org</t>
  </si>
  <si>
    <t>(856)536-8895x936</t>
  </si>
  <si>
    <t>590 Elizabeth Streets</t>
  </si>
  <si>
    <t>Lake Sarahaven</t>
  </si>
  <si>
    <t>clopez@example.com</t>
  </si>
  <si>
    <t>329-502-4266x59002</t>
  </si>
  <si>
    <t>9034 Salazar Stravenue</t>
  </si>
  <si>
    <t>Kathleenton</t>
  </si>
  <si>
    <t>Steele</t>
  </si>
  <si>
    <t>connie73@example.com</t>
  </si>
  <si>
    <t>949.535.1066</t>
  </si>
  <si>
    <t>673 Scott Estates</t>
  </si>
  <si>
    <t>South Karen</t>
  </si>
  <si>
    <t>michaelthomas@example.com</t>
  </si>
  <si>
    <t>6752 Nixon Creek</t>
  </si>
  <si>
    <t>Samuelberg</t>
  </si>
  <si>
    <t>Brandt</t>
  </si>
  <si>
    <t>michellechang@example.org</t>
  </si>
  <si>
    <t>540-236-2276x4106</t>
  </si>
  <si>
    <t>7866 Cain Cape</t>
  </si>
  <si>
    <t>East Paulaton</t>
  </si>
  <si>
    <t>njohnson@example.org</t>
  </si>
  <si>
    <t>93017 Brenda Path</t>
  </si>
  <si>
    <t>Jasonland</t>
  </si>
  <si>
    <t>loretta35@example.net</t>
  </si>
  <si>
    <t>001-943-732-3771x499</t>
  </si>
  <si>
    <t>8824 John Drives</t>
  </si>
  <si>
    <t>Lake Christopherview</t>
  </si>
  <si>
    <t>kennedywesley@example.net</t>
  </si>
  <si>
    <t>+1-952-203-0356x7501</t>
  </si>
  <si>
    <t>71354 Joel Rest Apt. 866</t>
  </si>
  <si>
    <t>New Sarah</t>
  </si>
  <si>
    <t>Trujillo</t>
  </si>
  <si>
    <t>jesusgregory@example.net</t>
  </si>
  <si>
    <t>537.777.2673x1494</t>
  </si>
  <si>
    <t>460 Debbie Streets</t>
  </si>
  <si>
    <t>Port Pamelabury</t>
  </si>
  <si>
    <t>Rachel</t>
  </si>
  <si>
    <t>barneskatherine@example.net</t>
  </si>
  <si>
    <t>790.932.7324x3185</t>
  </si>
  <si>
    <t>14994 Kenneth Glen</t>
  </si>
  <si>
    <t>Abigailshire</t>
  </si>
  <si>
    <t>lorifernandez@example.org</t>
  </si>
  <si>
    <t>001-649-293-4583x78157</t>
  </si>
  <si>
    <t>256 Anderson Coves Apt. 845</t>
  </si>
  <si>
    <t>Bestside</t>
  </si>
  <si>
    <t>Jaclyn</t>
  </si>
  <si>
    <t>deanchloe@example.com</t>
  </si>
  <si>
    <t>+1-426-685-4111x332</t>
  </si>
  <si>
    <t>97911 Rebecca Mills Suite 935</t>
  </si>
  <si>
    <t>Devinchester</t>
  </si>
  <si>
    <t>robert59@example.net</t>
  </si>
  <si>
    <t>(871)562-2107x012</t>
  </si>
  <si>
    <t>340 Richards Valley Suite 058</t>
  </si>
  <si>
    <t>Gerald</t>
  </si>
  <si>
    <t>Le</t>
  </si>
  <si>
    <t>tommythomas@example.org</t>
  </si>
  <si>
    <t>(789)840-8966</t>
  </si>
  <si>
    <t>42256 Johnson Rue</t>
  </si>
  <si>
    <t>Lake Prestonland</t>
  </si>
  <si>
    <t>nicolerose@example.com</t>
  </si>
  <si>
    <t>525-774-2328x1783</t>
  </si>
  <si>
    <t>5186 Karen Inlet Apt. 361</t>
  </si>
  <si>
    <t>Port Gary</t>
  </si>
  <si>
    <t>Little</t>
  </si>
  <si>
    <t>josephhebert@example.net</t>
  </si>
  <si>
    <t>001-830-454-2462x996</t>
  </si>
  <si>
    <t>07349 Chang Road Apt. 596</t>
  </si>
  <si>
    <t>Jefffort</t>
  </si>
  <si>
    <t>elliottdonald@example.net</t>
  </si>
  <si>
    <t>001-856-396-2436x106</t>
  </si>
  <si>
    <t>2510 James Forks Apt. 485</t>
  </si>
  <si>
    <t>Turnerville</t>
  </si>
  <si>
    <t>gabrielcarroll@example.net</t>
  </si>
  <si>
    <t>001-332-201-7630x49603</t>
  </si>
  <si>
    <t>82333 Olivia Corner Suite 848</t>
  </si>
  <si>
    <t>Tiffanyville</t>
  </si>
  <si>
    <t>Yvonne</t>
  </si>
  <si>
    <t>Hudson</t>
  </si>
  <si>
    <t>lawsonkevin@example.org</t>
  </si>
  <si>
    <t>(538)303-1767</t>
  </si>
  <si>
    <t>753 Edward Heights</t>
  </si>
  <si>
    <t>Port Tracyberg</t>
  </si>
  <si>
    <t>alisonanderson@example.org</t>
  </si>
  <si>
    <t>244.774.1667x21376</t>
  </si>
  <si>
    <t>091 Ruth Court</t>
  </si>
  <si>
    <t>South Stacy</t>
  </si>
  <si>
    <t>lisamartinez@example.net</t>
  </si>
  <si>
    <t>+1-808-917-8464x8193</t>
  </si>
  <si>
    <t>48689 Chapman Rapids Apt. 212</t>
  </si>
  <si>
    <t>North Sharon</t>
  </si>
  <si>
    <t>lorilowe@example.com</t>
  </si>
  <si>
    <t>680-886-6992x5667</t>
  </si>
  <si>
    <t>387 Orozco Route Suite 426</t>
  </si>
  <si>
    <t>West Meganhaven</t>
  </si>
  <si>
    <t>ericaweber@example.net</t>
  </si>
  <si>
    <t>(591)349-9350</t>
  </si>
  <si>
    <t>57546 Gregory Unions Suite 988</t>
  </si>
  <si>
    <t>Lake Marktown</t>
  </si>
  <si>
    <t>bakerdamon@example.com</t>
  </si>
  <si>
    <t>+1-339-538-3219x633</t>
  </si>
  <si>
    <t>030 Paul Keys Suite 838</t>
  </si>
  <si>
    <t>Gonzalezmouth</t>
  </si>
  <si>
    <t>Castaneda</t>
  </si>
  <si>
    <t>tthomas@example.com</t>
  </si>
  <si>
    <t>429-660-1590x1588</t>
  </si>
  <si>
    <t>11555 Johnson Unions</t>
  </si>
  <si>
    <t>North Haleyland</t>
  </si>
  <si>
    <t>unewton@example.org</t>
  </si>
  <si>
    <t>(233)728-4751x682</t>
  </si>
  <si>
    <t>8601 Joseph Bridge</t>
  </si>
  <si>
    <t>North Mckenzie</t>
  </si>
  <si>
    <t>woodwardmitchell@example.org</t>
  </si>
  <si>
    <t>307.383.8067x90846</t>
  </si>
  <si>
    <t>09786 Barnes Wall Suite 310</t>
  </si>
  <si>
    <t>New Davidburgh</t>
  </si>
  <si>
    <t>Howe</t>
  </si>
  <si>
    <t>nicoleadams@example.net</t>
  </si>
  <si>
    <t>445.619.4897x4178</t>
  </si>
  <si>
    <t>75960 Saunders Causeway</t>
  </si>
  <si>
    <t>Lake Carolineville</t>
  </si>
  <si>
    <t>dawngates@example.org</t>
  </si>
  <si>
    <t>597 Douglas Pass Apt. 257</t>
  </si>
  <si>
    <t>West Brendan</t>
  </si>
  <si>
    <t>kylecampbell@example.org</t>
  </si>
  <si>
    <t>001-691-612-3845x445</t>
  </si>
  <si>
    <t>425 Tran Fall Apt. 067</t>
  </si>
  <si>
    <t>Keithchester</t>
  </si>
  <si>
    <t>kayla70@example.com</t>
  </si>
  <si>
    <t>+1-908-562-9559x2062</t>
  </si>
  <si>
    <t>26003 Susan Stream</t>
  </si>
  <si>
    <t>Paulberg</t>
  </si>
  <si>
    <t>crystal04@example.com</t>
  </si>
  <si>
    <t>+1-795-908-9172x8726</t>
  </si>
  <si>
    <t>008 Brian Views</t>
  </si>
  <si>
    <t>New Wendymouth</t>
  </si>
  <si>
    <t>browncatherine@example.com</t>
  </si>
  <si>
    <t>681.669.2416x601</t>
  </si>
  <si>
    <t>5516 Jacob Dam Suite 183</t>
  </si>
  <si>
    <t>Port Christinaburgh</t>
  </si>
  <si>
    <t>jamesjackson@example.org</t>
  </si>
  <si>
    <t>860.231.9259x7782</t>
  </si>
  <si>
    <t>90018 Miller Harbors</t>
  </si>
  <si>
    <t>North Kyleville</t>
  </si>
  <si>
    <t>holly36@example.net</t>
  </si>
  <si>
    <t>960.508.4106x26745</t>
  </si>
  <si>
    <t>12281 Shane Ville</t>
  </si>
  <si>
    <t>North Judithstad</t>
  </si>
  <si>
    <t>gerald29@example.net</t>
  </si>
  <si>
    <t>(721)760-7957x9159</t>
  </si>
  <si>
    <t>6047 Abigail Station</t>
  </si>
  <si>
    <t>Johnsonburgh</t>
  </si>
  <si>
    <t>Jean</t>
  </si>
  <si>
    <t>james74@example.net</t>
  </si>
  <si>
    <t>001-482-225-2572</t>
  </si>
  <si>
    <t>19507 Russell Point</t>
  </si>
  <si>
    <t>Johnhaven</t>
  </si>
  <si>
    <t>Diaz</t>
  </si>
  <si>
    <t>sowens@example.net</t>
  </si>
  <si>
    <t>508.209.3101</t>
  </si>
  <si>
    <t>1972 Nancy Tunnel</t>
  </si>
  <si>
    <t>Mercedeschester</t>
  </si>
  <si>
    <t>Henson</t>
  </si>
  <si>
    <t>ecurry@example.net</t>
  </si>
  <si>
    <t>+1-946-508-3395x6063</t>
  </si>
  <si>
    <t>30610 Evans Spur</t>
  </si>
  <si>
    <t>Lake Elizabethtown</t>
  </si>
  <si>
    <t>shawn18@example.com</t>
  </si>
  <si>
    <t>001-303-632-0815x394</t>
  </si>
  <si>
    <t>84092 Garner Parks</t>
  </si>
  <si>
    <t>Murphyfort</t>
  </si>
  <si>
    <t>laura36@example.com</t>
  </si>
  <si>
    <t>(974)703-8550x5680</t>
  </si>
  <si>
    <t>8321 Cynthia Mountain Apt. 965</t>
  </si>
  <si>
    <t>Christopherburgh</t>
  </si>
  <si>
    <t>shannonpreston@example.org</t>
  </si>
  <si>
    <t>(244)976-1472</t>
  </si>
  <si>
    <t>23750 Christopher Village Suite 736</t>
  </si>
  <si>
    <t>Ibarra</t>
  </si>
  <si>
    <t>bkelly@example.org</t>
  </si>
  <si>
    <t>37002 Trujillo Fords</t>
  </si>
  <si>
    <t>Lake Christopherfurt</t>
  </si>
  <si>
    <t>mary33@example.org</t>
  </si>
  <si>
    <t>+1-617-578-7230x507</t>
  </si>
  <si>
    <t>870 Cross Overpass Apt. 419</t>
  </si>
  <si>
    <t>Hubbardport</t>
  </si>
  <si>
    <t>huanglance@example.org</t>
  </si>
  <si>
    <t>+1-325-244-0724x2604</t>
  </si>
  <si>
    <t>8295 Cortez Vista Apt. 628</t>
  </si>
  <si>
    <t>millerlisa@example.org</t>
  </si>
  <si>
    <t>+1-446-514-4826x084</t>
  </si>
  <si>
    <t>97760 John Island Apt. 858</t>
  </si>
  <si>
    <t>Marissa</t>
  </si>
  <si>
    <t>greenlarry@example.org</t>
  </si>
  <si>
    <t>(911)234-6443x2886</t>
  </si>
  <si>
    <t>7907 Barnes River</t>
  </si>
  <si>
    <t>East Luis</t>
  </si>
  <si>
    <t>georgechristopher@example.com</t>
  </si>
  <si>
    <t>+1-919-811-3485x4194</t>
  </si>
  <si>
    <t>01202 Brown Divide</t>
  </si>
  <si>
    <t>Jenniferview</t>
  </si>
  <si>
    <t>rmoore@example.com</t>
  </si>
  <si>
    <t>001-654-720-0712x7250</t>
  </si>
  <si>
    <t>549 Kristina Route</t>
  </si>
  <si>
    <t>Port Christopher</t>
  </si>
  <si>
    <t>jaimecarson@example.com</t>
  </si>
  <si>
    <t>+1-237-927-8854x2953</t>
  </si>
  <si>
    <t>6097 Ortega Rapids Apt. 834</t>
  </si>
  <si>
    <t>New Mollyport</t>
  </si>
  <si>
    <t>gilbertrachel@example.net</t>
  </si>
  <si>
    <t>+1-275-606-5776x585</t>
  </si>
  <si>
    <t>34090 John Squares</t>
  </si>
  <si>
    <t>South Geoffrey</t>
  </si>
  <si>
    <t>marshdavid@example.org</t>
  </si>
  <si>
    <t>455-664-8545x5083</t>
  </si>
  <si>
    <t>327 Anderson Viaduct</t>
  </si>
  <si>
    <t>East Ryan</t>
  </si>
  <si>
    <t>ttaylor@example.net</t>
  </si>
  <si>
    <t>735.682.1273x8408</t>
  </si>
  <si>
    <t>823 Thomas Fields</t>
  </si>
  <si>
    <t>Lake Jason</t>
  </si>
  <si>
    <t>Hampton</t>
  </si>
  <si>
    <t>espinozaaaron@example.org</t>
  </si>
  <si>
    <t>808.727.5260x34151</t>
  </si>
  <si>
    <t>9548 Jeremy Fork Suite 344</t>
  </si>
  <si>
    <t>Darrellburgh</t>
  </si>
  <si>
    <t>lanethomas@example.net</t>
  </si>
  <si>
    <t>(219)320-1611x19013</t>
  </si>
  <si>
    <t>328 Cindy Extensions</t>
  </si>
  <si>
    <t>Ballardton</t>
  </si>
  <si>
    <t>milescathy@example.org</t>
  </si>
  <si>
    <t>631-884-4063x42231</t>
  </si>
  <si>
    <t>3261 John Harbors</t>
  </si>
  <si>
    <t>Mcneilmouth</t>
  </si>
  <si>
    <t>nancylin@example.com</t>
  </si>
  <si>
    <t>718.409.1398x360</t>
  </si>
  <si>
    <t>87438 Alejandro Divide Suite 756</t>
  </si>
  <si>
    <t>Andersonport</t>
  </si>
  <si>
    <t>qle@example.org</t>
  </si>
  <si>
    <t>980-232-7905</t>
  </si>
  <si>
    <t>6156 Timothy Row Suite 147</t>
  </si>
  <si>
    <t>Carson</t>
  </si>
  <si>
    <t>millerjohn@example.org</t>
  </si>
  <si>
    <t>296.778.8680</t>
  </si>
  <si>
    <t>32963 Ashley Garden</t>
  </si>
  <si>
    <t>Deleonshire</t>
  </si>
  <si>
    <t>stephaniefuller@example.net</t>
  </si>
  <si>
    <t>754-488-9885x449</t>
  </si>
  <si>
    <t>5764 Martin Radial</t>
  </si>
  <si>
    <t>Micheletown</t>
  </si>
  <si>
    <t>Avila</t>
  </si>
  <si>
    <t>ashleycurry@example.net</t>
  </si>
  <si>
    <t>(402)953-1225x15045</t>
  </si>
  <si>
    <t>87179 Lee Common Suite 584</t>
  </si>
  <si>
    <t>West Suzanneberg</t>
  </si>
  <si>
    <t>garciamaria@example.net</t>
  </si>
  <si>
    <t>(935)314-7935</t>
  </si>
  <si>
    <t>224 Moreno Island</t>
  </si>
  <si>
    <t>Huntermouth</t>
  </si>
  <si>
    <t>gramos@example.com</t>
  </si>
  <si>
    <t>+1-295-834-3956x9482</t>
  </si>
  <si>
    <t>384 Thompson Viaduct Suite 687</t>
  </si>
  <si>
    <t>Jacksonbury</t>
  </si>
  <si>
    <t>alvaradojasmine@example.org</t>
  </si>
  <si>
    <t>282.934.0872x02722</t>
  </si>
  <si>
    <t>87301 Martin Vista Apt. 015</t>
  </si>
  <si>
    <t>Davidborough</t>
  </si>
  <si>
    <t>igreen@example.net</t>
  </si>
  <si>
    <t>893-503-9577</t>
  </si>
  <si>
    <t>71373 Williams Throughway Suite 592</t>
  </si>
  <si>
    <t>Stewartberg</t>
  </si>
  <si>
    <t>Mcdaniel</t>
  </si>
  <si>
    <t>alejandro42@example.com</t>
  </si>
  <si>
    <t>(540)988-0395x867</t>
  </si>
  <si>
    <t>44460 Harvey Manors Suite 886</t>
  </si>
  <si>
    <t>New Danielle</t>
  </si>
  <si>
    <t>njones@example.com</t>
  </si>
  <si>
    <t>806-570-6113x5213</t>
  </si>
  <si>
    <t>8884 Maria Valleys Apt. 174</t>
  </si>
  <si>
    <t>Lake Dennis</t>
  </si>
  <si>
    <t>charlesparker@example.com</t>
  </si>
  <si>
    <t>877.464.3076x436</t>
  </si>
  <si>
    <t>952 Karen Junctions</t>
  </si>
  <si>
    <t>gsheppard@example.com</t>
  </si>
  <si>
    <t>044 Hogan Knolls</t>
  </si>
  <si>
    <t>West Stacey</t>
  </si>
  <si>
    <t>Jillian</t>
  </si>
  <si>
    <t>dhickman@example.net</t>
  </si>
  <si>
    <t>923.512.2413</t>
  </si>
  <si>
    <t>440 Brittany Plain</t>
  </si>
  <si>
    <t>Edwardsfurt</t>
  </si>
  <si>
    <t>Carly</t>
  </si>
  <si>
    <t>brewerandrea@example.net</t>
  </si>
  <si>
    <t>(351)445-2763x0969</t>
  </si>
  <si>
    <t>45756 Brian Shoal Suite 521</t>
  </si>
  <si>
    <t>South Ericport</t>
  </si>
  <si>
    <t>Gonzales</t>
  </si>
  <si>
    <t>prattderek@example.org</t>
  </si>
  <si>
    <t>+1-398-271-7646x15869</t>
  </si>
  <si>
    <t>55088 Spencer Views</t>
  </si>
  <si>
    <t>East Johnborough</t>
  </si>
  <si>
    <t>gregory74@example.net</t>
  </si>
  <si>
    <t>389.623.4071x190</t>
  </si>
  <si>
    <t>704 Tammy Square Suite 632</t>
  </si>
  <si>
    <t>Gonzalesbury</t>
  </si>
  <si>
    <t>penny32@example.org</t>
  </si>
  <si>
    <t>+1-866-264-8694x74399</t>
  </si>
  <si>
    <t>72567 Stevens Fall</t>
  </si>
  <si>
    <t>Dannychester</t>
  </si>
  <si>
    <t>carolbartlett@example.org</t>
  </si>
  <si>
    <t>391-460-8112x6502</t>
  </si>
  <si>
    <t>930 Harris Vista Suite 193</t>
  </si>
  <si>
    <t>Rosetown</t>
  </si>
  <si>
    <t>Lin</t>
  </si>
  <si>
    <t>brendavillanueva@example.com</t>
  </si>
  <si>
    <t>001-508-594-8252x6714</t>
  </si>
  <si>
    <t>0829 Hayes Cove Suite 005</t>
  </si>
  <si>
    <t>Ortegaton</t>
  </si>
  <si>
    <t>Frances</t>
  </si>
  <si>
    <t>uharris@example.com</t>
  </si>
  <si>
    <t>748 Baker Grove</t>
  </si>
  <si>
    <t>Port Heatherburgh</t>
  </si>
  <si>
    <t>xfox@example.org</t>
  </si>
  <si>
    <t>608-608-2986x333</t>
  </si>
  <si>
    <t>726 Martin Pike Suite 779</t>
  </si>
  <si>
    <t>Rochaland</t>
  </si>
  <si>
    <t>gbond@example.net</t>
  </si>
  <si>
    <t>001-762-367-8381x08905</t>
  </si>
  <si>
    <t>306 Jones Union Apt. 207</t>
  </si>
  <si>
    <t>Jasminefort</t>
  </si>
  <si>
    <t>melissalowe@example.com</t>
  </si>
  <si>
    <t>781.787.5414x24155</t>
  </si>
  <si>
    <t>3156 Jill Neck Apt. 471</t>
  </si>
  <si>
    <t>Mauricestad</t>
  </si>
  <si>
    <t>caitlyn52@example.org</t>
  </si>
  <si>
    <t>(556)764-1557</t>
  </si>
  <si>
    <t>438 Mata Circles</t>
  </si>
  <si>
    <t>Porterbury</t>
  </si>
  <si>
    <t>ann10@example.net</t>
  </si>
  <si>
    <t>001-364-760-4674x254</t>
  </si>
  <si>
    <t>800 Schultz Path Apt. 007</t>
  </si>
  <si>
    <t>East Danielhaven</t>
  </si>
  <si>
    <t>michaelwatson@example.com</t>
  </si>
  <si>
    <t>707-717-4738x126</t>
  </si>
  <si>
    <t>862 Brian Fort Suite 167</t>
  </si>
  <si>
    <t>Rodriguezville</t>
  </si>
  <si>
    <t>christopherrivera@example.org</t>
  </si>
  <si>
    <t>741.629.5122</t>
  </si>
  <si>
    <t>6886 Howard Stravenue Apt. 232</t>
  </si>
  <si>
    <t>Websterstad</t>
  </si>
  <si>
    <t>Blackwell</t>
  </si>
  <si>
    <t>ronald18@example.com</t>
  </si>
  <si>
    <t>001-892-816-1887x32396</t>
  </si>
  <si>
    <t>6519 Melissa Light</t>
  </si>
  <si>
    <t>johnsonrobert@example.net</t>
  </si>
  <si>
    <t>232.266.9454</t>
  </si>
  <si>
    <t>364 Smith Port</t>
  </si>
  <si>
    <t>Susanborough</t>
  </si>
  <si>
    <t>masonchristopher@example.com</t>
  </si>
  <si>
    <t>(682)585-2781x52629</t>
  </si>
  <si>
    <t>50683 Ward Way Apt. 113</t>
  </si>
  <si>
    <t>Lake Courtney</t>
  </si>
  <si>
    <t>moranrobert@example.net</t>
  </si>
  <si>
    <t>(364)526-7539</t>
  </si>
  <si>
    <t>93180 Mata Vista Apt. 514</t>
  </si>
  <si>
    <t>Oscarside</t>
  </si>
  <si>
    <t>Erik</t>
  </si>
  <si>
    <t>Wang</t>
  </si>
  <si>
    <t>russell33@example.net</t>
  </si>
  <si>
    <t>001-414-679-3337x37248</t>
  </si>
  <si>
    <t>928 Calderon Forks</t>
  </si>
  <si>
    <t>New Reginald</t>
  </si>
  <si>
    <t>obowers@example.com</t>
  </si>
  <si>
    <t>828.506.4825</t>
  </si>
  <si>
    <t>305 Charles Rest Suite 113</t>
  </si>
  <si>
    <t>North Samuelmouth</t>
  </si>
  <si>
    <t>Hardy</t>
  </si>
  <si>
    <t>leonardwest@example.com</t>
  </si>
  <si>
    <t>+1-768-336-0055x3237</t>
  </si>
  <si>
    <t>935 Poole Mill Apt. 814</t>
  </si>
  <si>
    <t>Castilloland</t>
  </si>
  <si>
    <t>Ricky</t>
  </si>
  <si>
    <t>Castillo</t>
  </si>
  <si>
    <t>keaton@example.org</t>
  </si>
  <si>
    <t>(684)299-1818x60403</t>
  </si>
  <si>
    <t>61953 Katherine Neck</t>
  </si>
  <si>
    <t>Herringview</t>
  </si>
  <si>
    <t>Proctor</t>
  </si>
  <si>
    <t>lutzgregory@example.net</t>
  </si>
  <si>
    <t>(209)527-7936x498</t>
  </si>
  <si>
    <t>207 Kramer Islands Apt. 041</t>
  </si>
  <si>
    <t>South Hunter</t>
  </si>
  <si>
    <t>bonnie69@example.com</t>
  </si>
  <si>
    <t>620-686-9065</t>
  </si>
  <si>
    <t>805 Amy Terrace</t>
  </si>
  <si>
    <t>South Amanda</t>
  </si>
  <si>
    <t>julie30@example.org</t>
  </si>
  <si>
    <t>+1-873-361-4490x1924</t>
  </si>
  <si>
    <t>3513 Gould Forges Apt. 050</t>
  </si>
  <si>
    <t>West Tammyville</t>
  </si>
  <si>
    <t>goodwinkevin@example.net</t>
  </si>
  <si>
    <t>927.469.9539x0481</t>
  </si>
  <si>
    <t>720 Johnson Views</t>
  </si>
  <si>
    <t>New Mary</t>
  </si>
  <si>
    <t>Ponce</t>
  </si>
  <si>
    <t>mbullock@example.com</t>
  </si>
  <si>
    <t>(524)241-9565x753</t>
  </si>
  <si>
    <t>17541 Faith Prairie</t>
  </si>
  <si>
    <t>Parrishshire</t>
  </si>
  <si>
    <t>codyberg@example.net</t>
  </si>
  <si>
    <t>+1-925-643-8076x85324</t>
  </si>
  <si>
    <t>7746 Williams Stream</t>
  </si>
  <si>
    <t>Kelliland</t>
  </si>
  <si>
    <t>david04@example.net</t>
  </si>
  <si>
    <t>963-475-2251x78344</t>
  </si>
  <si>
    <t>8745 Rubio Prairie Suite 932</t>
  </si>
  <si>
    <t>East Nicole</t>
  </si>
  <si>
    <t>fsolomon@example.net</t>
  </si>
  <si>
    <t>527.559.1795</t>
  </si>
  <si>
    <t>936 Timothy Street Apt. 033</t>
  </si>
  <si>
    <t>Hallview</t>
  </si>
  <si>
    <t>Hull</t>
  </si>
  <si>
    <t>yolanda63@example.com</t>
  </si>
  <si>
    <t>613-844-3642</t>
  </si>
  <si>
    <t>0960 Alvarado Stravenue</t>
  </si>
  <si>
    <t>Port Seanborough</t>
  </si>
  <si>
    <t>Anna</t>
  </si>
  <si>
    <t>debra02@example.net</t>
  </si>
  <si>
    <t>+1-647-299-3838x8964</t>
  </si>
  <si>
    <t>792 Oliver Pines Apt. 913</t>
  </si>
  <si>
    <t>Lake Jamesville</t>
  </si>
  <si>
    <t>ramirezgregory@example.org</t>
  </si>
  <si>
    <t>(853)504-2657</t>
  </si>
  <si>
    <t>02559 Sanchez Light</t>
  </si>
  <si>
    <t>Port Christian</t>
  </si>
  <si>
    <t>Antonio</t>
  </si>
  <si>
    <t>thomas27@example.net</t>
  </si>
  <si>
    <t>001-659-561-7035x6791</t>
  </si>
  <si>
    <t>603 Tyler Drive</t>
  </si>
  <si>
    <t>Alexanderhaven</t>
  </si>
  <si>
    <t>richard18@example.net</t>
  </si>
  <si>
    <t>001-583-265-5896x664</t>
  </si>
  <si>
    <t>87820 Tony Underpass Suite 570</t>
  </si>
  <si>
    <t>West Tracymouth</t>
  </si>
  <si>
    <t>sloannicole@example.net</t>
  </si>
  <si>
    <t>787.902.1949x4032</t>
  </si>
  <si>
    <t>64101 Paul Shore</t>
  </si>
  <si>
    <t>East Cindychester</t>
  </si>
  <si>
    <t>vclay@example.net</t>
  </si>
  <si>
    <t>+1-825-417-3467x81898</t>
  </si>
  <si>
    <t>575 Chan Pines</t>
  </si>
  <si>
    <t>South Marvinchester</t>
  </si>
  <si>
    <t>brandonyork@example.net</t>
  </si>
  <si>
    <t>324 Leslie Flat</t>
  </si>
  <si>
    <t>Nicholasmouth</t>
  </si>
  <si>
    <t>shawapril@example.com</t>
  </si>
  <si>
    <t>972-262-7376</t>
  </si>
  <si>
    <t>3932 Clark Square Suite 613</t>
  </si>
  <si>
    <t>Nashfort</t>
  </si>
  <si>
    <t>williamhernandez@example.com</t>
  </si>
  <si>
    <t>36496 John Ferry Apt. 418</t>
  </si>
  <si>
    <t>North Samanthachester</t>
  </si>
  <si>
    <t>Jimenez</t>
  </si>
  <si>
    <t>cwerner@example.net</t>
  </si>
  <si>
    <t>001-774-677-9436</t>
  </si>
  <si>
    <t>427 Jennifer Meadows</t>
  </si>
  <si>
    <t>Barryside</t>
  </si>
  <si>
    <t>Harry</t>
  </si>
  <si>
    <t>Ruiz</t>
  </si>
  <si>
    <t>fbaker@example.com</t>
  </si>
  <si>
    <t>734.485.1932x9611</t>
  </si>
  <si>
    <t>323 Cole Highway</t>
  </si>
  <si>
    <t>Perezville</t>
  </si>
  <si>
    <t>catherinefrench@example.org</t>
  </si>
  <si>
    <t>623-873-7406</t>
  </si>
  <si>
    <t>92251 Parker Plains Suite 042</t>
  </si>
  <si>
    <t>Patriciaton</t>
  </si>
  <si>
    <t>Wolf</t>
  </si>
  <si>
    <t>tylercline@example.org</t>
  </si>
  <si>
    <t>652-902-7671</t>
  </si>
  <si>
    <t>14858 Colleen Light</t>
  </si>
  <si>
    <t>Watkinsville</t>
  </si>
  <si>
    <t>amymoyer@example.net</t>
  </si>
  <si>
    <t>571 Johnson Creek</t>
  </si>
  <si>
    <t>South Lindsay</t>
  </si>
  <si>
    <t>lwilliams@example.org</t>
  </si>
  <si>
    <t>493-408-2794x20458</t>
  </si>
  <si>
    <t>189 Ashley Falls Apt. 300</t>
  </si>
  <si>
    <t>South Glenda</t>
  </si>
  <si>
    <t>fowlerbrittany@example.net</t>
  </si>
  <si>
    <t>001-215-934-3720</t>
  </si>
  <si>
    <t>368 Bradley Mission</t>
  </si>
  <si>
    <t>North Keith</t>
  </si>
  <si>
    <t>austinlynn@example.com</t>
  </si>
  <si>
    <t>001-828-966-6150x844</t>
  </si>
  <si>
    <t>00386 Marcus Drive</t>
  </si>
  <si>
    <t>Renee</t>
  </si>
  <si>
    <t>Buchanan</t>
  </si>
  <si>
    <t>andersonmatthew@example.com</t>
  </si>
  <si>
    <t>827-299-4219</t>
  </si>
  <si>
    <t>77739 Christine Mountains</t>
  </si>
  <si>
    <t>Jacobstad</t>
  </si>
  <si>
    <t>tiffany55@example.net</t>
  </si>
  <si>
    <t>361.698.3560</t>
  </si>
  <si>
    <t>37214 Peck Lake</t>
  </si>
  <si>
    <t>Fostertown</t>
  </si>
  <si>
    <t>diana62@example.net</t>
  </si>
  <si>
    <t>001-568-487-6374x80651</t>
  </si>
  <si>
    <t>7196 Hall Rest Suite 315</t>
  </si>
  <si>
    <t>Thomasport</t>
  </si>
  <si>
    <t>martinezjennifer@example.net</t>
  </si>
  <si>
    <t>+1-852-980-0042x481</t>
  </si>
  <si>
    <t>9654 Eduardo Trail</t>
  </si>
  <si>
    <t>Davisshire</t>
  </si>
  <si>
    <t>michael96@example.net</t>
  </si>
  <si>
    <t>155 Taylor Row Suite 415</t>
  </si>
  <si>
    <t>North Chelsea</t>
  </si>
  <si>
    <t>bryanpena@example.org</t>
  </si>
  <si>
    <t>(654)988-2465x2218</t>
  </si>
  <si>
    <t>11177 Deanna Corner</t>
  </si>
  <si>
    <t>vbarrera@example.net</t>
  </si>
  <si>
    <t>747-948-2503x084</t>
  </si>
  <si>
    <t>1080 Green Squares</t>
  </si>
  <si>
    <t>robert62@example.net</t>
  </si>
  <si>
    <t>(372)235-3020</t>
  </si>
  <si>
    <t>061 Melanie Station</t>
  </si>
  <si>
    <t>Cooperberg</t>
  </si>
  <si>
    <t>Sims</t>
  </si>
  <si>
    <t>albert58@example.net</t>
  </si>
  <si>
    <t>895-265-2801</t>
  </si>
  <si>
    <t>110 Lin Mountains Suite 691</t>
  </si>
  <si>
    <t>Jeanne</t>
  </si>
  <si>
    <t>larryewing@example.org</t>
  </si>
  <si>
    <t>6011 Kyle Squares Suite 799</t>
  </si>
  <si>
    <t>West Ann</t>
  </si>
  <si>
    <t>Schroeder</t>
  </si>
  <si>
    <t>davischristopher@example.net</t>
  </si>
  <si>
    <t>+1-864-792-7001x792</t>
  </si>
  <si>
    <t>433 Henry Islands</t>
  </si>
  <si>
    <t>Ramirezshire</t>
  </si>
  <si>
    <t>jenniferthompson@example.com</t>
  </si>
  <si>
    <t>453-691-4522</t>
  </si>
  <si>
    <t>5153 Norman Mills</t>
  </si>
  <si>
    <t>Lauraberg</t>
  </si>
  <si>
    <t>stephanie78@example.org</t>
  </si>
  <si>
    <t>205-666-5431x851</t>
  </si>
  <si>
    <t>2484 Ryan Plain Apt. 567</t>
  </si>
  <si>
    <t>Chad</t>
  </si>
  <si>
    <t>michael55@example.net</t>
  </si>
  <si>
    <t>53307 William Turnpike</t>
  </si>
  <si>
    <t>East Peggy</t>
  </si>
  <si>
    <t>wendy25@example.net</t>
  </si>
  <si>
    <t>656.738.2128</t>
  </si>
  <si>
    <t>813 Woodward Circles Apt. 089</t>
  </si>
  <si>
    <t>South Christina</t>
  </si>
  <si>
    <t>zmorales@example.org</t>
  </si>
  <si>
    <t>+1-298-354-8085x34447</t>
  </si>
  <si>
    <t>14124 Turner Bypass Suite 933</t>
  </si>
  <si>
    <t>North Erinville</t>
  </si>
  <si>
    <t>Mcclure</t>
  </si>
  <si>
    <t>steelemichelle@example.org</t>
  </si>
  <si>
    <t>(469)691-4925x06998</t>
  </si>
  <si>
    <t>9858 Peterson Well Suite 606</t>
  </si>
  <si>
    <t>Roseburgh</t>
  </si>
  <si>
    <t>chasekevin@example.com</t>
  </si>
  <si>
    <t>+1-681-968-7536x14567</t>
  </si>
  <si>
    <t>615 Ray Falls Apt. 772</t>
  </si>
  <si>
    <t>Lake Diane</t>
  </si>
  <si>
    <t>melanieowens@example.org</t>
  </si>
  <si>
    <t>+1-397-581-6554x81388</t>
  </si>
  <si>
    <t>4867 Rodney Junction</t>
  </si>
  <si>
    <t>Hollychester</t>
  </si>
  <si>
    <t>charmon@example.org</t>
  </si>
  <si>
    <t>815.405.1624x8721</t>
  </si>
  <si>
    <t>67424 Harris Expressway Suite 307</t>
  </si>
  <si>
    <t>barbara08@example.org</t>
  </si>
  <si>
    <t>459-420-3729</t>
  </si>
  <si>
    <t>527 Gary Spurs</t>
  </si>
  <si>
    <t>Melissaland</t>
  </si>
  <si>
    <t>mark19@example.org</t>
  </si>
  <si>
    <t>736-443-9293x26474</t>
  </si>
  <si>
    <t>82094 Obrien Parks Suite 284</t>
  </si>
  <si>
    <t>South Paulburgh</t>
  </si>
  <si>
    <t>thomas53@example.com</t>
  </si>
  <si>
    <t>(467)596-9955x38094</t>
  </si>
  <si>
    <t>8853 Isaiah Land</t>
  </si>
  <si>
    <t>South Tracey</t>
  </si>
  <si>
    <t>ashleysweeney@example.com</t>
  </si>
  <si>
    <t>250-654-7002</t>
  </si>
  <si>
    <t>9259 Alexander Orchard Apt. 124</t>
  </si>
  <si>
    <t>Lake Lukestad</t>
  </si>
  <si>
    <t>rogersbrenda@example.org</t>
  </si>
  <si>
    <t>471.700.6482</t>
  </si>
  <si>
    <t>935 Veronica Orchard</t>
  </si>
  <si>
    <t>Rowemouth</t>
  </si>
  <si>
    <t>joyce49@example.com</t>
  </si>
  <si>
    <t>(236)477-7311</t>
  </si>
  <si>
    <t>23965 Haynes Corners Apt. 129</t>
  </si>
  <si>
    <t>Robertport</t>
  </si>
  <si>
    <t>Tracey</t>
  </si>
  <si>
    <t>corey76@example.net</t>
  </si>
  <si>
    <t>43346 Montgomery Vista</t>
  </si>
  <si>
    <t>South Matthewmouth</t>
  </si>
  <si>
    <t>mallory64@example.net</t>
  </si>
  <si>
    <t>69461 Heather Groves Apt. 209</t>
  </si>
  <si>
    <t>East Colleen</t>
  </si>
  <si>
    <t>turnermatthew@example.net</t>
  </si>
  <si>
    <t>681-998-2927</t>
  </si>
  <si>
    <t>709 Martin Overpass Apt. 052</t>
  </si>
  <si>
    <t>omcpherson@example.net</t>
  </si>
  <si>
    <t>+1-246-971-3788x6070</t>
  </si>
  <si>
    <t>238 Donald Point</t>
  </si>
  <si>
    <t>Davidtown</t>
  </si>
  <si>
    <t>rachelschwartz@example.org</t>
  </si>
  <si>
    <t>835.480.6708x056</t>
  </si>
  <si>
    <t>774 Amanda Views Apt. 684</t>
  </si>
  <si>
    <t>Lake Christophermouth</t>
  </si>
  <si>
    <t>taylorpeter@example.org</t>
  </si>
  <si>
    <t>001-263-822-9534x4438</t>
  </si>
  <si>
    <t>1144 Zachary Plain</t>
  </si>
  <si>
    <t>West Adam</t>
  </si>
  <si>
    <t>steven57@example.net</t>
  </si>
  <si>
    <t>(916)504-9051x99979</t>
  </si>
  <si>
    <t>6984 Rebecca Alley</t>
  </si>
  <si>
    <t>Huffmanmouth</t>
  </si>
  <si>
    <t>Hurst</t>
  </si>
  <si>
    <t>wendyhaynes@example.org</t>
  </si>
  <si>
    <t>(777)353-2336x8100</t>
  </si>
  <si>
    <t>5107 Luis Oval Apt. 106</t>
  </si>
  <si>
    <t>West Patrick</t>
  </si>
  <si>
    <t>qlambert@example.com</t>
  </si>
  <si>
    <t>(446)566-7691</t>
  </si>
  <si>
    <t>79680 Thompson Shoal</t>
  </si>
  <si>
    <t>New Mollymouth</t>
  </si>
  <si>
    <t>Cory</t>
  </si>
  <si>
    <t>jennifer61@example.net</t>
  </si>
  <si>
    <t>001-754-709-7505</t>
  </si>
  <si>
    <t>448 Moon Via Apt. 817</t>
  </si>
  <si>
    <t>Tuckermouth</t>
  </si>
  <si>
    <t>clambert@example.org</t>
  </si>
  <si>
    <t>(203)310-4243</t>
  </si>
  <si>
    <t>46450 Christine Tunnel</t>
  </si>
  <si>
    <t>Alvarezfort</t>
  </si>
  <si>
    <t>hannah31@example.com</t>
  </si>
  <si>
    <t>718.646.8660</t>
  </si>
  <si>
    <t>21660 Leroy Trail Apt. 145</t>
  </si>
  <si>
    <t>Nelsonmouth</t>
  </si>
  <si>
    <t>janetpierce@example.net</t>
  </si>
  <si>
    <t>001-647-631-2387x479</t>
  </si>
  <si>
    <t>343 Kelsey Motorway Suite 096</t>
  </si>
  <si>
    <t>New Lauren</t>
  </si>
  <si>
    <t>joshua41@example.com</t>
  </si>
  <si>
    <t>292.607.9598x2467</t>
  </si>
  <si>
    <t>205 Jordan Glen Apt. 259</t>
  </si>
  <si>
    <t>New Kerriport</t>
  </si>
  <si>
    <t>Sophia</t>
  </si>
  <si>
    <t>michaelhughes@example.net</t>
  </si>
  <si>
    <t>859.244.2934x9997</t>
  </si>
  <si>
    <t>810 John Springs Suite 097</t>
  </si>
  <si>
    <t>East Joseph</t>
  </si>
  <si>
    <t>rmalone@example.com</t>
  </si>
  <si>
    <t>001-200-205-4138</t>
  </si>
  <si>
    <t>803 Jonathan Cliffs Apt. 008</t>
  </si>
  <si>
    <t>Lake Carlos</t>
  </si>
  <si>
    <t>Castro</t>
  </si>
  <si>
    <t>fhouston@example.com</t>
  </si>
  <si>
    <t>+1-894-729-7606x551</t>
  </si>
  <si>
    <t>30115 Dunlap Mall</t>
  </si>
  <si>
    <t>Port Tinaburgh</t>
  </si>
  <si>
    <t>hernandezcrystal@example.com</t>
  </si>
  <si>
    <t>(675)682-3587</t>
  </si>
  <si>
    <t>56553 Jackson Burg</t>
  </si>
  <si>
    <t>Leonardshire</t>
  </si>
  <si>
    <t>larry85@example.net</t>
  </si>
  <si>
    <t>(386)548-2831x1416</t>
  </si>
  <si>
    <t>32500 Stephanie Well Apt. 812</t>
  </si>
  <si>
    <t>Annaburgh</t>
  </si>
  <si>
    <t>ajenkins@example.org</t>
  </si>
  <si>
    <t>(507)484-4084x906</t>
  </si>
  <si>
    <t>01445 Burton Forks</t>
  </si>
  <si>
    <t>South Noahberg</t>
  </si>
  <si>
    <t>Orr</t>
  </si>
  <si>
    <t>rachelsantos@example.net</t>
  </si>
  <si>
    <t>390-755-3736</t>
  </si>
  <si>
    <t>582 Timothy Springs Apt. 283</t>
  </si>
  <si>
    <t>Jenkinsview</t>
  </si>
  <si>
    <t>Riggs</t>
  </si>
  <si>
    <t>nancy65@example.org</t>
  </si>
  <si>
    <t>(265)971-0130x0196</t>
  </si>
  <si>
    <t>606 Robert Squares</t>
  </si>
  <si>
    <t>New Michelle</t>
  </si>
  <si>
    <t>May</t>
  </si>
  <si>
    <t>khernandez@example.net</t>
  </si>
  <si>
    <t>976.905.7391x60877</t>
  </si>
  <si>
    <t>5534 Karen Ferry Apt. 453</t>
  </si>
  <si>
    <t>Whiteport</t>
  </si>
  <si>
    <t>Bill</t>
  </si>
  <si>
    <t>Schneider</t>
  </si>
  <si>
    <t>gomezmatthew@example.com</t>
  </si>
  <si>
    <t>66395 Tiffany Falls</t>
  </si>
  <si>
    <t>South Tracyfurt</t>
  </si>
  <si>
    <t>lauren01@example.org</t>
  </si>
  <si>
    <t>814.566.3463x938</t>
  </si>
  <si>
    <t>462 Franklin Isle</t>
  </si>
  <si>
    <t>West Destinychester</t>
  </si>
  <si>
    <t>garciapatricia@example.org</t>
  </si>
  <si>
    <t>580-285-1089x6761</t>
  </si>
  <si>
    <t>27549 Veronica Views</t>
  </si>
  <si>
    <t>East Cynthiafort</t>
  </si>
  <si>
    <t>hectorgonzalez@example.com</t>
  </si>
  <si>
    <t>305 Mcguire Landing Suite 052</t>
  </si>
  <si>
    <t>West Samantha</t>
  </si>
  <si>
    <t>ebarnes@example.net</t>
  </si>
  <si>
    <t>(511)641-3460</t>
  </si>
  <si>
    <t>893 Bradshaw Branch</t>
  </si>
  <si>
    <t>East Tracy</t>
  </si>
  <si>
    <t>stacy80@example.com</t>
  </si>
  <si>
    <t>(241)434-5040</t>
  </si>
  <si>
    <t>14480 Flowers Square</t>
  </si>
  <si>
    <t>Griffinview</t>
  </si>
  <si>
    <t>Mcmahon</t>
  </si>
  <si>
    <t>mcdonaldjohn@example.net</t>
  </si>
  <si>
    <t>001-595-971-7354x5482</t>
  </si>
  <si>
    <t>1214 Ronald Rue</t>
  </si>
  <si>
    <t>New Katherine</t>
  </si>
  <si>
    <t>kruiz@example.com</t>
  </si>
  <si>
    <t>2763 Donald Circles</t>
  </si>
  <si>
    <t>Kingside</t>
  </si>
  <si>
    <t>christina93@example.net</t>
  </si>
  <si>
    <t>599-846-5036x63632</t>
  </si>
  <si>
    <t>4264 Freeman Harbors</t>
  </si>
  <si>
    <t>Tammystad</t>
  </si>
  <si>
    <t>annette17@example.com</t>
  </si>
  <si>
    <t>(447)689-8369x753</t>
  </si>
  <si>
    <t>22384 Rachel Trafficway Suite 086</t>
  </si>
  <si>
    <t>Danielview</t>
  </si>
  <si>
    <t>Eileen</t>
  </si>
  <si>
    <t>byrdlauren@example.net</t>
  </si>
  <si>
    <t>473 Solomon Inlet</t>
  </si>
  <si>
    <t>Russellstad</t>
  </si>
  <si>
    <t>harry09@example.net</t>
  </si>
  <si>
    <t>001-518-424-9336x514</t>
  </si>
  <si>
    <t>11419 Matthew Garden</t>
  </si>
  <si>
    <t>South Kevinport</t>
  </si>
  <si>
    <t>david05@example.org</t>
  </si>
  <si>
    <t>972 Mccormick Streets</t>
  </si>
  <si>
    <t>West Michaelview</t>
  </si>
  <si>
    <t>stonemary@example.net</t>
  </si>
  <si>
    <t>001-604-706-9004x059</t>
  </si>
  <si>
    <t>1595 Cruz Island Apt. 680</t>
  </si>
  <si>
    <t>East Emily</t>
  </si>
  <si>
    <t>kelly96@example.org</t>
  </si>
  <si>
    <t>072 Barber Trafficway Suite 604</t>
  </si>
  <si>
    <t>Pennyton</t>
  </si>
  <si>
    <t>Sampson</t>
  </si>
  <si>
    <t>paulahawkins@example.org</t>
  </si>
  <si>
    <t>(724)531-9805</t>
  </si>
  <si>
    <t>5350 Rodney Way</t>
  </si>
  <si>
    <t>Lake Amandamouth</t>
  </si>
  <si>
    <t>Weber</t>
  </si>
  <si>
    <t>adrianamartin@example.org</t>
  </si>
  <si>
    <t>767.336.7539x331</t>
  </si>
  <si>
    <t>89811 Faulkner Crossing Suite 373</t>
  </si>
  <si>
    <t>andrevargas@example.net</t>
  </si>
  <si>
    <t>001-330-932-2458x937</t>
  </si>
  <si>
    <t>398 Paige Way</t>
  </si>
  <si>
    <t>Latoyaburgh</t>
  </si>
  <si>
    <t>darrylpowers@example.com</t>
  </si>
  <si>
    <t>(764)666-0995x8766</t>
  </si>
  <si>
    <t>431 Murphy Curve</t>
  </si>
  <si>
    <t>Christopherbury</t>
  </si>
  <si>
    <t>jnichols@example.net</t>
  </si>
  <si>
    <t>001-667-522-5634x554</t>
  </si>
  <si>
    <t>1399 Christine Bypass</t>
  </si>
  <si>
    <t>Margaretberg</t>
  </si>
  <si>
    <t>Osborn</t>
  </si>
  <si>
    <t>jose57@example.com</t>
  </si>
  <si>
    <t>527.427.0809</t>
  </si>
  <si>
    <t>215 Gross Meadows Suite 380</t>
  </si>
  <si>
    <t>Robinsonmouth</t>
  </si>
  <si>
    <t>vflores@example.org</t>
  </si>
  <si>
    <t>(506)257-5474</t>
  </si>
  <si>
    <t>93875 Dennis Stravenue Suite 014</t>
  </si>
  <si>
    <t>Patriciafurt</t>
  </si>
  <si>
    <t>jeffrey97@example.org</t>
  </si>
  <si>
    <t>(688)981-0939x413</t>
  </si>
  <si>
    <t>1010 Carey Club</t>
  </si>
  <si>
    <t>Hamptonville</t>
  </si>
  <si>
    <t>charles06@example.net</t>
  </si>
  <si>
    <t>636.450.8569x9624</t>
  </si>
  <si>
    <t>132 Matthew Shoal</t>
  </si>
  <si>
    <t>New Stephanie</t>
  </si>
  <si>
    <t>lisa50@example.com</t>
  </si>
  <si>
    <t>+1-676-946-4098x5850</t>
  </si>
  <si>
    <t>59085 Catherine Manors Suite 736</t>
  </si>
  <si>
    <t>Brianmouth</t>
  </si>
  <si>
    <t>ballardpaul@example.net</t>
  </si>
  <si>
    <t>22406 Smith Squares Apt. 361</t>
  </si>
  <si>
    <t>Nelsonburgh</t>
  </si>
  <si>
    <t>kevin43@example.net</t>
  </si>
  <si>
    <t>340-806-6683</t>
  </si>
  <si>
    <t>5236 James Ramp Suite 735</t>
  </si>
  <si>
    <t>Duanefurt</t>
  </si>
  <si>
    <t>omyers@example.com</t>
  </si>
  <si>
    <t>503.235.6173</t>
  </si>
  <si>
    <t>7850 Jesse Plaza</t>
  </si>
  <si>
    <t>North Andrea</t>
  </si>
  <si>
    <t>derekgarcia@example.com</t>
  </si>
  <si>
    <t>001-647-855-6041x696</t>
  </si>
  <si>
    <t>89571 John Mission</t>
  </si>
  <si>
    <t>Cindyberg</t>
  </si>
  <si>
    <t>sierra01@example.org</t>
  </si>
  <si>
    <t>(675)424-6501</t>
  </si>
  <si>
    <t>88493 Collin Prairie</t>
  </si>
  <si>
    <t>Anthonyberg</t>
  </si>
  <si>
    <t>angelacastaneda@example.com</t>
  </si>
  <si>
    <t>4867 Maddox Inlet Suite 318</t>
  </si>
  <si>
    <t>michelleroberts@example.com</t>
  </si>
  <si>
    <t>(763)919-4494x520</t>
  </si>
  <si>
    <t>97114 Brenda Wall Apt. 928</t>
  </si>
  <si>
    <t>Henrytown</t>
  </si>
  <si>
    <t>Gates</t>
  </si>
  <si>
    <t>jennifergonzales@example.net</t>
  </si>
  <si>
    <t>+1-744-774-6424x087</t>
  </si>
  <si>
    <t>321 Lewis Ford</t>
  </si>
  <si>
    <t>Seanburgh</t>
  </si>
  <si>
    <t>torresshane@example.net</t>
  </si>
  <si>
    <t>(429)998-8228x2176</t>
  </si>
  <si>
    <t>6855 Garrett Views</t>
  </si>
  <si>
    <t>Foxberg</t>
  </si>
  <si>
    <t>Chung</t>
  </si>
  <si>
    <t>cherylcoleman@example.net</t>
  </si>
  <si>
    <t>483-254-6761x3825</t>
  </si>
  <si>
    <t>97012 Luke Mountain</t>
  </si>
  <si>
    <t>West Susantown</t>
  </si>
  <si>
    <t>brandon21@example.net</t>
  </si>
  <si>
    <t>+1-877-426-8333x37430</t>
  </si>
  <si>
    <t>19725 Patrick Court Suite 658</t>
  </si>
  <si>
    <t>West Richardborough</t>
  </si>
  <si>
    <t>micheletrujillo@example.com</t>
  </si>
  <si>
    <t>(543)456-9598</t>
  </si>
  <si>
    <t>98474 Campbell Fields Apt. 809</t>
  </si>
  <si>
    <t>Port Nathan</t>
  </si>
  <si>
    <t>james84@example.org</t>
  </si>
  <si>
    <t>977.526.3440x4918</t>
  </si>
  <si>
    <t>042 George Lakes Apt. 326</t>
  </si>
  <si>
    <t>Lake Marieshire</t>
  </si>
  <si>
    <t>roseerica@example.com</t>
  </si>
  <si>
    <t>(207)597-1477</t>
  </si>
  <si>
    <t>14485 Mccarthy Fort Suite 606</t>
  </si>
  <si>
    <t>East Alexander</t>
  </si>
  <si>
    <t>hmckee@example.net</t>
  </si>
  <si>
    <t>508.319.5968</t>
  </si>
  <si>
    <t>740 Chapman Lane</t>
  </si>
  <si>
    <t>Lake Ashley</t>
  </si>
  <si>
    <t>Williamson</t>
  </si>
  <si>
    <t>christinagrant@example.com</t>
  </si>
  <si>
    <t>423.900.2969x22842</t>
  </si>
  <si>
    <t>119 Brian Center</t>
  </si>
  <si>
    <t>Wrightchester</t>
  </si>
  <si>
    <t>timothydavenport@example.com</t>
  </si>
  <si>
    <t>001-211-849-2028x7638</t>
  </si>
  <si>
    <t>189 Henderson Extensions</t>
  </si>
  <si>
    <t>New Michaelbury</t>
  </si>
  <si>
    <t>jonathansilva@example.org</t>
  </si>
  <si>
    <t>001-715-949-0813</t>
  </si>
  <si>
    <t>025 Armstrong Cape</t>
  </si>
  <si>
    <t>North Taylorberg</t>
  </si>
  <si>
    <t>tasha62@example.org</t>
  </si>
  <si>
    <t>1081 Patterson Grove</t>
  </si>
  <si>
    <t>Scottmouth</t>
  </si>
  <si>
    <t>davidtorres@example.net</t>
  </si>
  <si>
    <t>+1-300-320-4521x3953</t>
  </si>
  <si>
    <t>9887 Amanda Oval</t>
  </si>
  <si>
    <t>Lake Erikland</t>
  </si>
  <si>
    <t>ryan31@example.org</t>
  </si>
  <si>
    <t>(477)741-9019</t>
  </si>
  <si>
    <t>649 Stevens Loop Suite 111</t>
  </si>
  <si>
    <t>South Charles</t>
  </si>
  <si>
    <t>corymcgee@example.org</t>
  </si>
  <si>
    <t>+1-553-415-8857x36496</t>
  </si>
  <si>
    <t>0992 Nicole Meadows Apt. 080</t>
  </si>
  <si>
    <t>Greghaven</t>
  </si>
  <si>
    <t>Olson</t>
  </si>
  <si>
    <t>carneydaniel@example.com</t>
  </si>
  <si>
    <t>921-538-0845</t>
  </si>
  <si>
    <t>71072 Arnold Fork Apt. 150</t>
  </si>
  <si>
    <t>Ronaldside</t>
  </si>
  <si>
    <t>Glover</t>
  </si>
  <si>
    <t>jason22@example.org</t>
  </si>
  <si>
    <t>316-200-1202x62413</t>
  </si>
  <si>
    <t>2813 Garcia Shore</t>
  </si>
  <si>
    <t>Wilkersonport</t>
  </si>
  <si>
    <t>Garrison</t>
  </si>
  <si>
    <t>warrenethan@example.org</t>
  </si>
  <si>
    <t>686-445-0264</t>
  </si>
  <si>
    <t>871 Price Lane</t>
  </si>
  <si>
    <t>Palmerhaven</t>
  </si>
  <si>
    <t>jennifer77@example.org</t>
  </si>
  <si>
    <t>(680)439-7699</t>
  </si>
  <si>
    <t>161 Amanda Mews</t>
  </si>
  <si>
    <t>Savage</t>
  </si>
  <si>
    <t>romerokelly@example.net</t>
  </si>
  <si>
    <t>(261)563-3249x192</t>
  </si>
  <si>
    <t>106 Laurie Club Apt. 313</t>
  </si>
  <si>
    <t>East Melissaview</t>
  </si>
  <si>
    <t>(521)723-3756x1582</t>
  </si>
  <si>
    <t>03587 Jones Vista</t>
  </si>
  <si>
    <t>Katherinestad</t>
  </si>
  <si>
    <t>Stout</t>
  </si>
  <si>
    <t>reyeswalter@example.com</t>
  </si>
  <si>
    <t>(643)351-6539x18777</t>
  </si>
  <si>
    <t>05066 Pearson Stream</t>
  </si>
  <si>
    <t>North Lori</t>
  </si>
  <si>
    <t>timothyblankenship@example.org</t>
  </si>
  <si>
    <t>543.943.8216</t>
  </si>
  <si>
    <t>9616 Cunningham Way Apt. 339</t>
  </si>
  <si>
    <t>Batesborough</t>
  </si>
  <si>
    <t>harrisamanda@example.com</t>
  </si>
  <si>
    <t>(900)721-1226</t>
  </si>
  <si>
    <t>36161 Delgado Highway</t>
  </si>
  <si>
    <t>East Rodneyberg</t>
  </si>
  <si>
    <t>Moran</t>
  </si>
  <si>
    <t>rachel09@example.com</t>
  </si>
  <si>
    <t>838 Ashley Creek Apt. 494</t>
  </si>
  <si>
    <t>Danaburgh</t>
  </si>
  <si>
    <t>Holland</t>
  </si>
  <si>
    <t>lewismichael@example.com</t>
  </si>
  <si>
    <t>001-645-809-8478x7375</t>
  </si>
  <si>
    <t>874 Watts Run</t>
  </si>
  <si>
    <t>North Jayshire</t>
  </si>
  <si>
    <t>andrealloyd@example.com</t>
  </si>
  <si>
    <t>+1-750-396-9964x70971</t>
  </si>
  <si>
    <t>0710 Lee Lane</t>
  </si>
  <si>
    <t>Adamshire</t>
  </si>
  <si>
    <t>Vincent</t>
  </si>
  <si>
    <t>collinsaustin@example.net</t>
  </si>
  <si>
    <t>(862)653-1201x3207</t>
  </si>
  <si>
    <t>027 Harrell Mountains Apt. 953</t>
  </si>
  <si>
    <t>Joshuafort</t>
  </si>
  <si>
    <t>Maureen</t>
  </si>
  <si>
    <t>ftorres@example.org</t>
  </si>
  <si>
    <t>001-641-482-9277x909</t>
  </si>
  <si>
    <t>8560 James Center Apt. 146</t>
  </si>
  <si>
    <t>East Kayleeville</t>
  </si>
  <si>
    <t>Derek</t>
  </si>
  <si>
    <t>laurenklein@example.com</t>
  </si>
  <si>
    <t>001-883-958-5635x0131</t>
  </si>
  <si>
    <t>418 Reyes Squares Suite 717</t>
  </si>
  <si>
    <t>Port Edward</t>
  </si>
  <si>
    <t>Annette</t>
  </si>
  <si>
    <t>kellynelson@example.org</t>
  </si>
  <si>
    <t>771-523-2443x39821</t>
  </si>
  <si>
    <t>92592 Gibson Station</t>
  </si>
  <si>
    <t>North Toddview</t>
  </si>
  <si>
    <t>Jasmin</t>
  </si>
  <si>
    <t>guzmandouglas@example.net</t>
  </si>
  <si>
    <t>(303)257-4112x0414</t>
  </si>
  <si>
    <t>066 Laurie Route</t>
  </si>
  <si>
    <t>Torresburgh</t>
  </si>
  <si>
    <t>chadjohnson@example.org</t>
  </si>
  <si>
    <t>(830)300-5114x970</t>
  </si>
  <si>
    <t>326 Misty Mountain Suite 109</t>
  </si>
  <si>
    <t>Lake Michelle</t>
  </si>
  <si>
    <t>grandall@example.com</t>
  </si>
  <si>
    <t>(740)460-4202</t>
  </si>
  <si>
    <t>4707 Kayla Terrace Apt. 523</t>
  </si>
  <si>
    <t>Lake Davidburgh</t>
  </si>
  <si>
    <t>ysanders@example.com</t>
  </si>
  <si>
    <t>601.312.1849</t>
  </si>
  <si>
    <t>54813 Peter Union</t>
  </si>
  <si>
    <t>Comptonborough</t>
  </si>
  <si>
    <t>denisewagner@example.com</t>
  </si>
  <si>
    <t>001-458-600-1592x8451</t>
  </si>
  <si>
    <t>15776 Brown Springs</t>
  </si>
  <si>
    <t>Port Claytonside</t>
  </si>
  <si>
    <t>Cindy</t>
  </si>
  <si>
    <t>Mcguire</t>
  </si>
  <si>
    <t>ashleyrodriguez@example.org</t>
  </si>
  <si>
    <t>746.552.9063x43623</t>
  </si>
  <si>
    <t>002 Green Circles Apt. 897</t>
  </si>
  <si>
    <t>Ruizmouth</t>
  </si>
  <si>
    <t>Conner</t>
  </si>
  <si>
    <t>hughesgregory@example.org</t>
  </si>
  <si>
    <t>795.305.6456</t>
  </si>
  <si>
    <t>09341 Green Locks Apt. 829</t>
  </si>
  <si>
    <t>Holderbury</t>
  </si>
  <si>
    <t>sandersdonna@example.com</t>
  </si>
  <si>
    <t>823 Jessica Summit</t>
  </si>
  <si>
    <t>New Kellytown</t>
  </si>
  <si>
    <t>lisagarrett@example.com</t>
  </si>
  <si>
    <t>001-551-792-6187x26751</t>
  </si>
  <si>
    <t>8326 Burns Stream</t>
  </si>
  <si>
    <t>South Ericside</t>
  </si>
  <si>
    <t>huberdenise@example.net</t>
  </si>
  <si>
    <t>(376)430-4122x898</t>
  </si>
  <si>
    <t>1473 Powell Ports</t>
  </si>
  <si>
    <t>New Marcusberg</t>
  </si>
  <si>
    <t>Blankenship</t>
  </si>
  <si>
    <t>calvin47@example.com</t>
  </si>
  <si>
    <t>2123 Villegas Locks</t>
  </si>
  <si>
    <t>South Kaitlynhaven</t>
  </si>
  <si>
    <t>Duncan</t>
  </si>
  <si>
    <t>alicia63@example.org</t>
  </si>
  <si>
    <t>856-894-5990x4847</t>
  </si>
  <si>
    <t>37650 Alicia Shoal Suite 367</t>
  </si>
  <si>
    <t>West Sandra</t>
  </si>
  <si>
    <t>heather72@example.com</t>
  </si>
  <si>
    <t>+1-559-790-0022x0838</t>
  </si>
  <si>
    <t>692 Jones Plaza Suite 303</t>
  </si>
  <si>
    <t>Jamesborough</t>
  </si>
  <si>
    <t>santoscarrie@example.org</t>
  </si>
  <si>
    <t>911-989-6230</t>
  </si>
  <si>
    <t>0963 Amber Brooks Apt. 802</t>
  </si>
  <si>
    <t>Williamsborough</t>
  </si>
  <si>
    <t>timothybarber@example.net</t>
  </si>
  <si>
    <t>421-412-6796x65524</t>
  </si>
  <si>
    <t>740 Lucas Views</t>
  </si>
  <si>
    <t>Mataside</t>
  </si>
  <si>
    <t>Novak</t>
  </si>
  <si>
    <t>melissasmith@example.net</t>
  </si>
  <si>
    <t>+1-828-989-6933x868</t>
  </si>
  <si>
    <t>869 Lucas Landing</t>
  </si>
  <si>
    <t>Andreafurt</t>
  </si>
  <si>
    <t>xrodriguez@example.net</t>
  </si>
  <si>
    <t>001-276-800-6992x27498</t>
  </si>
  <si>
    <t>2043 Hopkins Shores</t>
  </si>
  <si>
    <t>Christopherstad</t>
  </si>
  <si>
    <t>Shields</t>
  </si>
  <si>
    <t>gwilliams@example.net</t>
  </si>
  <si>
    <t>936-254-2509</t>
  </si>
  <si>
    <t>090 Sean Island</t>
  </si>
  <si>
    <t>South Jake</t>
  </si>
  <si>
    <t>donaldryan@example.org</t>
  </si>
  <si>
    <t>658.436.4897x806</t>
  </si>
  <si>
    <t>45451 Jacob Ranch Apt. 510</t>
  </si>
  <si>
    <t>Port Pamela</t>
  </si>
  <si>
    <t>Duffy</t>
  </si>
  <si>
    <t>deanna85@example.com</t>
  </si>
  <si>
    <t>(459)979-8954</t>
  </si>
  <si>
    <t>8961 Andersen Plaza</t>
  </si>
  <si>
    <t>bphillips@example.net</t>
  </si>
  <si>
    <t>617.701.9030</t>
  </si>
  <si>
    <t>683 Mary Crossroad Suite 646</t>
  </si>
  <si>
    <t>Lake Katieton</t>
  </si>
  <si>
    <t>Terrell</t>
  </si>
  <si>
    <t>craigblackburn@example.com</t>
  </si>
  <si>
    <t>420.953.8557x511</t>
  </si>
  <si>
    <t>9012 Wiggins Rapids</t>
  </si>
  <si>
    <t>Ashleeton</t>
  </si>
  <si>
    <t>Dickerson</t>
  </si>
  <si>
    <t>andreacrawford@example.com</t>
  </si>
  <si>
    <t>(257)284-3090</t>
  </si>
  <si>
    <t>1020 Gibbs Parkways</t>
  </si>
  <si>
    <t>West Michealburgh</t>
  </si>
  <si>
    <t>aescobar@example.net</t>
  </si>
  <si>
    <t>279-936-6492x01260</t>
  </si>
  <si>
    <t>14640 Manning Flats</t>
  </si>
  <si>
    <t>West Brandy</t>
  </si>
  <si>
    <t>ztrujillo@example.com</t>
  </si>
  <si>
    <t>+1-511-363-8146x34856</t>
  </si>
  <si>
    <t>901 Williams Plain</t>
  </si>
  <si>
    <t>New Michellemouth</t>
  </si>
  <si>
    <t>Stacey</t>
  </si>
  <si>
    <t>klopez@example.org</t>
  </si>
  <si>
    <t>(469)284-6993x689</t>
  </si>
  <si>
    <t>59975 Ronald Cove Apt. 794</t>
  </si>
  <si>
    <t>Bryantmouth</t>
  </si>
  <si>
    <t>samuelmiller@example.com</t>
  </si>
  <si>
    <t>772.266.7533x46941</t>
  </si>
  <si>
    <t>764 Craig Branch</t>
  </si>
  <si>
    <t>grahamwilliam@example.net</t>
  </si>
  <si>
    <t>(971)441-9441</t>
  </si>
  <si>
    <t>73932 Webb River Suite 384</t>
  </si>
  <si>
    <t>Bettyside</t>
  </si>
  <si>
    <t>umcclure@example.org</t>
  </si>
  <si>
    <t>256 Rodriguez Station</t>
  </si>
  <si>
    <t>Dannyport</t>
  </si>
  <si>
    <t>Moreno</t>
  </si>
  <si>
    <t>bthomas@example.net</t>
  </si>
  <si>
    <t>372.910.5978x5540</t>
  </si>
  <si>
    <t>062 White Garden</t>
  </si>
  <si>
    <t>East Loganburgh</t>
  </si>
  <si>
    <t>james97@example.org</t>
  </si>
  <si>
    <t>598-275-9386x64394</t>
  </si>
  <si>
    <t>4527 Briggs Springs Apt. 705</t>
  </si>
  <si>
    <t>North Stefanieberg</t>
  </si>
  <si>
    <t>Raven</t>
  </si>
  <si>
    <t>Villegas</t>
  </si>
  <si>
    <t>daniellemclaughlin@example.net</t>
  </si>
  <si>
    <t>748-860-8498x361</t>
  </si>
  <si>
    <t>435 Jones Spurs</t>
  </si>
  <si>
    <t>Lake Stephanieville</t>
  </si>
  <si>
    <t>Bright</t>
  </si>
  <si>
    <t>lisa43@example.com</t>
  </si>
  <si>
    <t>+1-633-863-5252x121</t>
  </si>
  <si>
    <t>30869 Todd Bridge</t>
  </si>
  <si>
    <t>Francisfort</t>
  </si>
  <si>
    <t>Makayla</t>
  </si>
  <si>
    <t>jgarcia@example.org</t>
  </si>
  <si>
    <t>631-608-3496x644</t>
  </si>
  <si>
    <t>73291 Rodriguez Ridge Suite 395</t>
  </si>
  <si>
    <t>Rodriguezfurt</t>
  </si>
  <si>
    <t>robinanderson@example.org</t>
  </si>
  <si>
    <t>547 Jessica Avenue Apt. 404</t>
  </si>
  <si>
    <t>Blankenshipberg</t>
  </si>
  <si>
    <t>andrewssean@example.com</t>
  </si>
  <si>
    <t>434-642-7590</t>
  </si>
  <si>
    <t>052 Burns Roads Apt. 220</t>
  </si>
  <si>
    <t>North Jesse</t>
  </si>
  <si>
    <t>lararonald@example.com</t>
  </si>
  <si>
    <t>001-412-455-8064</t>
  </si>
  <si>
    <t>617 Alexander Branch Suite 051</t>
  </si>
  <si>
    <t>Lake Alexandriaton</t>
  </si>
  <si>
    <t>annettewilliams@example.com</t>
  </si>
  <si>
    <t>324.331.1591</t>
  </si>
  <si>
    <t>76076 Jennifer Pines Apt. 231</t>
  </si>
  <si>
    <t>North Julie</t>
  </si>
  <si>
    <t>Barton</t>
  </si>
  <si>
    <t>pcardenas@example.com</t>
  </si>
  <si>
    <t>001-206-440-7717</t>
  </si>
  <si>
    <t>42920 Johnson Junctions Suite 889</t>
  </si>
  <si>
    <t>Norris</t>
  </si>
  <si>
    <t>ggalvan@example.net</t>
  </si>
  <si>
    <t>601.736.5416x286</t>
  </si>
  <si>
    <t>9357 Hill Branch</t>
  </si>
  <si>
    <t>West Angelatown</t>
  </si>
  <si>
    <t>terri68@example.org</t>
  </si>
  <si>
    <t>539-291-6813</t>
  </si>
  <si>
    <t>55886 Julie Mountain</t>
  </si>
  <si>
    <t>Roy</t>
  </si>
  <si>
    <t>ellisrobin@example.org</t>
  </si>
  <si>
    <t>001-371-461-0304x09368</t>
  </si>
  <si>
    <t>29732 Sheryl Way</t>
  </si>
  <si>
    <t>Donaldmouth</t>
  </si>
  <si>
    <t>charles23@example.com</t>
  </si>
  <si>
    <t>+1-658-628-2066x324</t>
  </si>
  <si>
    <t>0963 Roberts Dam Apt. 574</t>
  </si>
  <si>
    <t>Lake Michaelshire</t>
  </si>
  <si>
    <t>iedwards@example.net</t>
  </si>
  <si>
    <t>001-522-631-5892</t>
  </si>
  <si>
    <t>533 Brenda Creek Suite 264</t>
  </si>
  <si>
    <t>Lake Bryanstad</t>
  </si>
  <si>
    <t>christopher32@example.org</t>
  </si>
  <si>
    <t>(347)369-4470x3003</t>
  </si>
  <si>
    <t>530 Edwards Pine</t>
  </si>
  <si>
    <t>South Jenniferberg</t>
  </si>
  <si>
    <t>baileylaura@example.org</t>
  </si>
  <si>
    <t>681-428-8945x8751</t>
  </si>
  <si>
    <t>27633 Tran Tunnel Suite 561</t>
  </si>
  <si>
    <t>Cobbtown</t>
  </si>
  <si>
    <t>chapmandavid@example.net</t>
  </si>
  <si>
    <t>(607)760-1891</t>
  </si>
  <si>
    <t>34554 Madison Streets</t>
  </si>
  <si>
    <t>Kirkmouth</t>
  </si>
  <si>
    <t>lawsonchris@example.com</t>
  </si>
  <si>
    <t>+1-554-519-1517x072</t>
  </si>
  <si>
    <t>46689 Erika Trail</t>
  </si>
  <si>
    <t>Jonestown</t>
  </si>
  <si>
    <t>larry53@example.com</t>
  </si>
  <si>
    <t>502-849-1777x4178</t>
  </si>
  <si>
    <t>9925 Stone Trail Suite 120</t>
  </si>
  <si>
    <t>West Brittney</t>
  </si>
  <si>
    <t>pbrown@example.net</t>
  </si>
  <si>
    <t>001-266-238-1786x51696</t>
  </si>
  <si>
    <t>8688 Skinner Radial Suite 559</t>
  </si>
  <si>
    <t>Cooperburgh</t>
  </si>
  <si>
    <t>lynn17@example.net</t>
  </si>
  <si>
    <t>+1-646-735-1091x0297</t>
  </si>
  <si>
    <t>1376 Young Neck</t>
  </si>
  <si>
    <t>Lisamouth</t>
  </si>
  <si>
    <t>Russo</t>
  </si>
  <si>
    <t>charlesphelps@example.com</t>
  </si>
  <si>
    <t>(703)803-3256</t>
  </si>
  <si>
    <t>334 Johnson Summit</t>
  </si>
  <si>
    <t>Michaelland</t>
  </si>
  <si>
    <t>Kelley</t>
  </si>
  <si>
    <t>kelly66@example.net</t>
  </si>
  <si>
    <t>001-428-628-4011x860</t>
  </si>
  <si>
    <t>397 Holmes Plains Suite 434</t>
  </si>
  <si>
    <t>Hughesborough</t>
  </si>
  <si>
    <t>travissanders@example.com</t>
  </si>
  <si>
    <t>842-627-4976x7955</t>
  </si>
  <si>
    <t>159 Walker Way</t>
  </si>
  <si>
    <t>Prattport</t>
  </si>
  <si>
    <t>krista82@example.com</t>
  </si>
  <si>
    <t>468.386.2592x28094</t>
  </si>
  <si>
    <t>3091 Evans Park Suite 555</t>
  </si>
  <si>
    <t>Lake Julie</t>
  </si>
  <si>
    <t>Moon</t>
  </si>
  <si>
    <t>tracyboyd@example.com</t>
  </si>
  <si>
    <t>464-786-0061x4162</t>
  </si>
  <si>
    <t>429 Lance Spurs Apt. 713</t>
  </si>
  <si>
    <t>Rochashire</t>
  </si>
  <si>
    <t>Winters</t>
  </si>
  <si>
    <t>gibbslauren@example.net</t>
  </si>
  <si>
    <t>(874)262-9946x109</t>
  </si>
  <si>
    <t>249 Mary Unions</t>
  </si>
  <si>
    <t>alexandria31@example.org</t>
  </si>
  <si>
    <t>517.426.1129x6150</t>
  </si>
  <si>
    <t>13029 Robert Mission</t>
  </si>
  <si>
    <t>Larryberg</t>
  </si>
  <si>
    <t>kvasquez@example.net</t>
  </si>
  <si>
    <t>(831)315-8909x09023</t>
  </si>
  <si>
    <t>91715 Carpenter Spurs Apt. 546</t>
  </si>
  <si>
    <t>Hortonborough</t>
  </si>
  <si>
    <t>562.438.0027</t>
  </si>
  <si>
    <t>84494 Rivera Junction Apt. 143</t>
  </si>
  <si>
    <t>Smithland</t>
  </si>
  <si>
    <t>catherine31@example.com</t>
  </si>
  <si>
    <t>546-615-8592</t>
  </si>
  <si>
    <t>9821 Barron Street Apt. 241</t>
  </si>
  <si>
    <t>Millerborough</t>
  </si>
  <si>
    <t>rbonilla@example.com</t>
  </si>
  <si>
    <t>001-360-612-6968x33713</t>
  </si>
  <si>
    <t>15855 Karen Fords Apt. 454</t>
  </si>
  <si>
    <t>Lake Evan</t>
  </si>
  <si>
    <t>campbellpaula@example.org</t>
  </si>
  <si>
    <t>(202)507-6466x862</t>
  </si>
  <si>
    <t>25213 Michael Mountains Apt. 129</t>
  </si>
  <si>
    <t>West Emilyshire</t>
  </si>
  <si>
    <t>Malone</t>
  </si>
  <si>
    <t>mark59@example.net</t>
  </si>
  <si>
    <t>001-493-401-0050x78332</t>
  </si>
  <si>
    <t>61953 Michael Ville Apt. 214</t>
  </si>
  <si>
    <t>North Johnborough</t>
  </si>
  <si>
    <t>Huang</t>
  </si>
  <si>
    <t>osbornjohnathan@example.net</t>
  </si>
  <si>
    <t>(334)684-4656x997</t>
  </si>
  <si>
    <t>09670 Robbins Glens</t>
  </si>
  <si>
    <t>Kaufmanchester</t>
  </si>
  <si>
    <t>rmejia@example.net</t>
  </si>
  <si>
    <t>305.743.5563</t>
  </si>
  <si>
    <t>324 Cooper Station Suite 837</t>
  </si>
  <si>
    <t>New Carrie</t>
  </si>
  <si>
    <t>reynoldsashlee@example.com</t>
  </si>
  <si>
    <t>(550)765-6475x80697</t>
  </si>
  <si>
    <t>82575 Boyle Forest</t>
  </si>
  <si>
    <t>lgray@example.org</t>
  </si>
  <si>
    <t>520.785.3662</t>
  </si>
  <si>
    <t>6810 Jessica Rest</t>
  </si>
  <si>
    <t>Stephenmouth</t>
  </si>
  <si>
    <t>sierra55@example.org</t>
  </si>
  <si>
    <t>648 Maria Inlet</t>
  </si>
  <si>
    <t>margaret42@example.net</t>
  </si>
  <si>
    <t>937-578-9848</t>
  </si>
  <si>
    <t>37558 Fowler Grove</t>
  </si>
  <si>
    <t>North Jenna</t>
  </si>
  <si>
    <t>Carlson</t>
  </si>
  <si>
    <t>williamsandrew@example.org</t>
  </si>
  <si>
    <t>340-477-2206x824</t>
  </si>
  <si>
    <t>33025 Erica Square</t>
  </si>
  <si>
    <t>Lisaport</t>
  </si>
  <si>
    <t>turnerdarrell@example.net</t>
  </si>
  <si>
    <t>678.304.2532</t>
  </si>
  <si>
    <t>939 White Valleys Suite 907</t>
  </si>
  <si>
    <t>East Amy</t>
  </si>
  <si>
    <t>anna11@example.com</t>
  </si>
  <si>
    <t>288.598.9959</t>
  </si>
  <si>
    <t>21457 Anderson Ridge</t>
  </si>
  <si>
    <t>North Josephtown</t>
  </si>
  <si>
    <t>abigailellis@example.org</t>
  </si>
  <si>
    <t>+1-443-237-0264x5020</t>
  </si>
  <si>
    <t>59370 Gilbert Harbor</t>
  </si>
  <si>
    <t>Lake Michaelport</t>
  </si>
  <si>
    <t>cooklisa@example.org</t>
  </si>
  <si>
    <t>465-452-2708x3518</t>
  </si>
  <si>
    <t>858 Jones Square Apt. 373</t>
  </si>
  <si>
    <t>South Paulside</t>
  </si>
  <si>
    <t>melaniechapman@example.net</t>
  </si>
  <si>
    <t>72679 Rachel Mountains</t>
  </si>
  <si>
    <t>Lindashire</t>
  </si>
  <si>
    <t>waltonheather@example.net</t>
  </si>
  <si>
    <t>4327 Michael Cove Suite 497</t>
  </si>
  <si>
    <t>West Elizabethborough</t>
  </si>
  <si>
    <t>stephanieruiz@example.net</t>
  </si>
  <si>
    <t>001-268-423-4844</t>
  </si>
  <si>
    <t>650 Danielle Prairie</t>
  </si>
  <si>
    <t>Hughesburgh</t>
  </si>
  <si>
    <t>peterfoley@example.net</t>
  </si>
  <si>
    <t>836 Obrien Ports</t>
  </si>
  <si>
    <t>New Seanborough</t>
  </si>
  <si>
    <t>kayla02@example.org</t>
  </si>
  <si>
    <t>327.414.0786</t>
  </si>
  <si>
    <t>6869 Turner Pike</t>
  </si>
  <si>
    <t>Toddview</t>
  </si>
  <si>
    <t>jonesbrian@example.net</t>
  </si>
  <si>
    <t>929-880-0885</t>
  </si>
  <si>
    <t>042 Murray Islands</t>
  </si>
  <si>
    <t>Davidstad</t>
  </si>
  <si>
    <t>Micheal</t>
  </si>
  <si>
    <t>nbrown@example.org</t>
  </si>
  <si>
    <t>(377)565-1370</t>
  </si>
  <si>
    <t>58868 Shannon Rue Suite 818</t>
  </si>
  <si>
    <t>Wangtown</t>
  </si>
  <si>
    <t>davidlee@example.net</t>
  </si>
  <si>
    <t>664.990.1724x7361</t>
  </si>
  <si>
    <t>21707 Wells Ranch</t>
  </si>
  <si>
    <t>Williamville</t>
  </si>
  <si>
    <t>Carrie</t>
  </si>
  <si>
    <t>hroberts@example.com</t>
  </si>
  <si>
    <t>001-892-961-7219x93532</t>
  </si>
  <si>
    <t>33296 Fry Ranch</t>
  </si>
  <si>
    <t>Bauerfurt</t>
  </si>
  <si>
    <t>chavezmichael@example.org</t>
  </si>
  <si>
    <t>001-497-666-8097x11843</t>
  </si>
  <si>
    <t>82125 Carter Hollow Suite 672</t>
  </si>
  <si>
    <t>North Nicholeberg</t>
  </si>
  <si>
    <t>Branch</t>
  </si>
  <si>
    <t>michael83@example.org</t>
  </si>
  <si>
    <t>549.470.1171</t>
  </si>
  <si>
    <t>6688 Terry Hills Apt. 515</t>
  </si>
  <si>
    <t>Lake Amyside</t>
  </si>
  <si>
    <t>hdavis@example.com</t>
  </si>
  <si>
    <t>3059 Pena Springs</t>
  </si>
  <si>
    <t>Johnfurt</t>
  </si>
  <si>
    <t>bradley83@example.net</t>
  </si>
  <si>
    <t>+1-639-634-6504x728</t>
  </si>
  <si>
    <t>139 David Avenue Suite 517</t>
  </si>
  <si>
    <t>Markborough</t>
  </si>
  <si>
    <t>Goodwin</t>
  </si>
  <si>
    <t>kimberly35@example.net</t>
  </si>
  <si>
    <t>977.848.0560x87234</t>
  </si>
  <si>
    <t>569 Donna Loop Apt. 017</t>
  </si>
  <si>
    <t>Sandraport</t>
  </si>
  <si>
    <t>elizabeth48@example.org</t>
  </si>
  <si>
    <t>698.757.8633x923</t>
  </si>
  <si>
    <t>11600 Taylor Locks</t>
  </si>
  <si>
    <t>Schmittland</t>
  </si>
  <si>
    <t>fshaw@example.net</t>
  </si>
  <si>
    <t>617-594-0157x2398</t>
  </si>
  <si>
    <t>029 Brock Union</t>
  </si>
  <si>
    <t>Port Scottton</t>
  </si>
  <si>
    <t>ashleyrose@example.com</t>
  </si>
  <si>
    <t>601.711.6918x98615</t>
  </si>
  <si>
    <t>59232 Chad Drive Suite 501</t>
  </si>
  <si>
    <t>Johnsonberg</t>
  </si>
  <si>
    <t>penaaaron@example.net</t>
  </si>
  <si>
    <t>(746)613-1256x8589</t>
  </si>
  <si>
    <t>9572 Karen Highway Suite 413</t>
  </si>
  <si>
    <t>karen02@example.com</t>
  </si>
  <si>
    <t>+1-296-802-5022x520</t>
  </si>
  <si>
    <t>0472 Chris Shoal</t>
  </si>
  <si>
    <t>Whiteside</t>
  </si>
  <si>
    <t>rosarioryan@example.net</t>
  </si>
  <si>
    <t>7823 Lisa Hills</t>
  </si>
  <si>
    <t>Pughport</t>
  </si>
  <si>
    <t>pdougherty@example.org</t>
  </si>
  <si>
    <t>654 Kathleen Burg</t>
  </si>
  <si>
    <t>New Micheal</t>
  </si>
  <si>
    <t>Kennedy</t>
  </si>
  <si>
    <t>sara29@example.net</t>
  </si>
  <si>
    <t>484-938-2443x3536</t>
  </si>
  <si>
    <t>148 Carey Ville Suite 764</t>
  </si>
  <si>
    <t>Lake Sheriberg</t>
  </si>
  <si>
    <t>billy59@example.net</t>
  </si>
  <si>
    <t>496-740-1179x483</t>
  </si>
  <si>
    <t>43547 Ashley Throughway</t>
  </si>
  <si>
    <t>East Brian</t>
  </si>
  <si>
    <t>michael36@example.org</t>
  </si>
  <si>
    <t>+1-674-416-0189x92065</t>
  </si>
  <si>
    <t>6562 Sanchez Corner Suite 766</t>
  </si>
  <si>
    <t>Millsland</t>
  </si>
  <si>
    <t>jesusmiller@example.net</t>
  </si>
  <si>
    <t>4628 Bartlett Causeway Apt. 219</t>
  </si>
  <si>
    <t>simpsoncynthia@example.net</t>
  </si>
  <si>
    <t>001-999-474-7815x8047</t>
  </si>
  <si>
    <t>886 Yu Springs</t>
  </si>
  <si>
    <t>zsmith@example.net</t>
  </si>
  <si>
    <t>001-529-701-1750x6986</t>
  </si>
  <si>
    <t>95759 Charlene Locks Suite 403</t>
  </si>
  <si>
    <t>Kellyside</t>
  </si>
  <si>
    <t>Marsh</t>
  </si>
  <si>
    <t>cjackson@example.org</t>
  </si>
  <si>
    <t>001-871-751-1492x934</t>
  </si>
  <si>
    <t>171 Serrano Common</t>
  </si>
  <si>
    <t>Mariaville</t>
  </si>
  <si>
    <t>Shelley</t>
  </si>
  <si>
    <t>monica10@example.com</t>
  </si>
  <si>
    <t>881.983.1987</t>
  </si>
  <si>
    <t>2939 Rick Creek Apt. 414</t>
  </si>
  <si>
    <t>New Bruce</t>
  </si>
  <si>
    <t>nancymiranda@example.org</t>
  </si>
  <si>
    <t>001-370-825-5000</t>
  </si>
  <si>
    <t>6793 Greene Creek</t>
  </si>
  <si>
    <t>Taylorview</t>
  </si>
  <si>
    <t>davidthompson@example.org</t>
  </si>
  <si>
    <t>(971)749-1162</t>
  </si>
  <si>
    <t>0619 Taylor Port Apt. 461</t>
  </si>
  <si>
    <t>Seanton</t>
  </si>
  <si>
    <t>Hunter</t>
  </si>
  <si>
    <t>kennedylevi@example.org</t>
  </si>
  <si>
    <t>(512)911-6013x79342</t>
  </si>
  <si>
    <t>110 Claudia Cliff</t>
  </si>
  <si>
    <t>North Ian</t>
  </si>
  <si>
    <t>awilliams@example.org</t>
  </si>
  <si>
    <t>460.839.3168x106</t>
  </si>
  <si>
    <t>7768 Dixon Terrace</t>
  </si>
  <si>
    <t>Port April</t>
  </si>
  <si>
    <t>monica39@example.net</t>
  </si>
  <si>
    <t>001-238-883-2437</t>
  </si>
  <si>
    <t>7299 Graham Port</t>
  </si>
  <si>
    <t>Sarabury</t>
  </si>
  <si>
    <t>sarah76@example.org</t>
  </si>
  <si>
    <t>435-532-4296x4637</t>
  </si>
  <si>
    <t>6095 John Neck Apt. 586</t>
  </si>
  <si>
    <t>Williamsfort</t>
  </si>
  <si>
    <t>Wheeler</t>
  </si>
  <si>
    <t>gregory53@example.org</t>
  </si>
  <si>
    <t>7638 Jones Plaza Apt. 912</t>
  </si>
  <si>
    <t>Morrisberg</t>
  </si>
  <si>
    <t>casedavid@example.org</t>
  </si>
  <si>
    <t>80060 Peterson Points Apt. 534</t>
  </si>
  <si>
    <t>New Matthewchester</t>
  </si>
  <si>
    <t>woodskyle@example.com</t>
  </si>
  <si>
    <t>356.610.4328</t>
  </si>
  <si>
    <t>73687 Bryant Villages</t>
  </si>
  <si>
    <t>Lake Laurenton</t>
  </si>
  <si>
    <t>michaelmiller@example.net</t>
  </si>
  <si>
    <t>(493)322-9781</t>
  </si>
  <si>
    <t>30586 Wells Run</t>
  </si>
  <si>
    <t>Lake Robertberg</t>
  </si>
  <si>
    <t>johnwebb@example.org</t>
  </si>
  <si>
    <t>(953)220-2048</t>
  </si>
  <si>
    <t>337 Kennedy Street</t>
  </si>
  <si>
    <t>West Mikestad</t>
  </si>
  <si>
    <t>christopher18@example.com</t>
  </si>
  <si>
    <t>001-650-309-4785x69542</t>
  </si>
  <si>
    <t>736 Hughes Place Suite 406</t>
  </si>
  <si>
    <t>New Heidi</t>
  </si>
  <si>
    <t>hernandezleslie@example.net</t>
  </si>
  <si>
    <t>+1-725-660-0241x024</t>
  </si>
  <si>
    <t>79806 Simpson Causeway Suite 225</t>
  </si>
  <si>
    <t>Mooreborough</t>
  </si>
  <si>
    <t>ahardin@example.org</t>
  </si>
  <si>
    <t>001-246-774-5379x749</t>
  </si>
  <si>
    <t>4397 Moore Track Suite 294</t>
  </si>
  <si>
    <t>Marktown</t>
  </si>
  <si>
    <t>Toni</t>
  </si>
  <si>
    <t>vvelazquez@example.org</t>
  </si>
  <si>
    <t>(362)408-1862</t>
  </si>
  <si>
    <t>12300 Hunter Shores</t>
  </si>
  <si>
    <t>Gavinberg</t>
  </si>
  <si>
    <t>smithmatthew@example.net</t>
  </si>
  <si>
    <t>17248 Holly Park</t>
  </si>
  <si>
    <t>Mauricemouth</t>
  </si>
  <si>
    <t>danielle19@example.com</t>
  </si>
  <si>
    <t>(417)432-8312</t>
  </si>
  <si>
    <t>00419 Thompson Fords</t>
  </si>
  <si>
    <t>donna87@example.com</t>
  </si>
  <si>
    <t>903.568.3533</t>
  </si>
  <si>
    <t>1706 Fernandez Highway Apt. 079</t>
  </si>
  <si>
    <t>Port Reneebury</t>
  </si>
  <si>
    <t>eric65@example.com</t>
  </si>
  <si>
    <t>+1-491-880-3555x85123</t>
  </si>
  <si>
    <t>943 Velasquez Creek</t>
  </si>
  <si>
    <t>South Cynthia</t>
  </si>
  <si>
    <t>andreaduncan@example.net</t>
  </si>
  <si>
    <t>001-329-582-1069x673</t>
  </si>
  <si>
    <t>5397 Thomas Prairie</t>
  </si>
  <si>
    <t>Williamsview</t>
  </si>
  <si>
    <t>mark08@example.com</t>
  </si>
  <si>
    <t>+1-955-467-9786x38966</t>
  </si>
  <si>
    <t>560 Hart Mount Apt. 377</t>
  </si>
  <si>
    <t>Eddiebury</t>
  </si>
  <si>
    <t>yperez@example.com</t>
  </si>
  <si>
    <t>+1-329-244-1548x8816</t>
  </si>
  <si>
    <t>12500 Fisher Valley</t>
  </si>
  <si>
    <t>Romerofort</t>
  </si>
  <si>
    <t>Charlotte</t>
  </si>
  <si>
    <t>patriciagonzales@example.net</t>
  </si>
  <si>
    <t>+1-325-884-7971x0944</t>
  </si>
  <si>
    <t>2045 Benson Court Suite 556</t>
  </si>
  <si>
    <t>North Nicole</t>
  </si>
  <si>
    <t>sean70@example.net</t>
  </si>
  <si>
    <t>708.340.9320x46850</t>
  </si>
  <si>
    <t>16806 Michael Walk</t>
  </si>
  <si>
    <t>New Dianefurt</t>
  </si>
  <si>
    <t>alijulie@example.net</t>
  </si>
  <si>
    <t>149 Benjamin Inlet</t>
  </si>
  <si>
    <t>West Melindafurt</t>
  </si>
  <si>
    <t>dodonnell@example.net</t>
  </si>
  <si>
    <t>(959)806-1713</t>
  </si>
  <si>
    <t>32915 Katherine Points Apt. 284</t>
  </si>
  <si>
    <t>Mathewborough</t>
  </si>
  <si>
    <t>Kaitlyn</t>
  </si>
  <si>
    <t>smccann@example.com</t>
  </si>
  <si>
    <t>001-257-355-4423x31750</t>
  </si>
  <si>
    <t>931 George Drive</t>
  </si>
  <si>
    <t>Andreschester</t>
  </si>
  <si>
    <t>alexis43@example.org</t>
  </si>
  <si>
    <t>584-274-5527x6933</t>
  </si>
  <si>
    <t>559 Jill Stravenue Suite 744</t>
  </si>
  <si>
    <t>lance70@example.org</t>
  </si>
  <si>
    <t>163 Sanchez Greens Apt. 093</t>
  </si>
  <si>
    <t>Hinesport</t>
  </si>
  <si>
    <t>Lloyd</t>
  </si>
  <si>
    <t>michael29@example.net</t>
  </si>
  <si>
    <t>304-244-8304</t>
  </si>
  <si>
    <t>732 Cynthia Extensions Apt. 909</t>
  </si>
  <si>
    <t>Thompsonside</t>
  </si>
  <si>
    <t>walkerdavid@example.org</t>
  </si>
  <si>
    <t>(599)637-1673x22323</t>
  </si>
  <si>
    <t>873 Thomas Club Apt. 190</t>
  </si>
  <si>
    <t>South Jeremybury</t>
  </si>
  <si>
    <t>Burgess</t>
  </si>
  <si>
    <t>jerrycole@example.org</t>
  </si>
  <si>
    <t>(615)439-5930x03776</t>
  </si>
  <si>
    <t>373 Dylan Fall Apt. 271</t>
  </si>
  <si>
    <t>Benjaminfort</t>
  </si>
  <si>
    <t>joshuafisher@example.org</t>
  </si>
  <si>
    <t>348.232.4768x0763</t>
  </si>
  <si>
    <t>8283 Munoz Creek</t>
  </si>
  <si>
    <t>Maxwellhaven</t>
  </si>
  <si>
    <t>Dudley</t>
  </si>
  <si>
    <t>greg57@example.net</t>
  </si>
  <si>
    <t>695 Lori Course Apt. 608</t>
  </si>
  <si>
    <t>Noblechester</t>
  </si>
  <si>
    <t>hsnyder@example.org</t>
  </si>
  <si>
    <t>+1-918-696-1018x1530</t>
  </si>
  <si>
    <t>665 Michael Rue</t>
  </si>
  <si>
    <t>Pinedaland</t>
  </si>
  <si>
    <t>Dorsey</t>
  </si>
  <si>
    <t>hharrison@example.net</t>
  </si>
  <si>
    <t>408-526-4390x98021</t>
  </si>
  <si>
    <t>3673 Robert Lock</t>
  </si>
  <si>
    <t>Reedfurt</t>
  </si>
  <si>
    <t>Mcknight</t>
  </si>
  <si>
    <t>ramosjames@example.com</t>
  </si>
  <si>
    <t>842-733-8460x85133</t>
  </si>
  <si>
    <t>503 Robert Court</t>
  </si>
  <si>
    <t>Willieside</t>
  </si>
  <si>
    <t>jeffreywilliamson@example.com</t>
  </si>
  <si>
    <t>001-404-988-5231x8834</t>
  </si>
  <si>
    <t>230 Lindsey Alley Apt. 584</t>
  </si>
  <si>
    <t>Amberfort</t>
  </si>
  <si>
    <t>wjames@example.com</t>
  </si>
  <si>
    <t>2559 Cynthia Village</t>
  </si>
  <si>
    <t>Chenstad</t>
  </si>
  <si>
    <t>Sosa</t>
  </si>
  <si>
    <t>andreastephens@example.net</t>
  </si>
  <si>
    <t>676.490.5237x18532</t>
  </si>
  <si>
    <t>1716 Lee Shoal</t>
  </si>
  <si>
    <t>Youngview</t>
  </si>
  <si>
    <t>pmorris@example.org</t>
  </si>
  <si>
    <t>968.230.4633</t>
  </si>
  <si>
    <t>316 Hughes River Suite 296</t>
  </si>
  <si>
    <t>Dylanstad</t>
  </si>
  <si>
    <t>jonesjessica@example.net</t>
  </si>
  <si>
    <t>+1-670-699-9703x7983</t>
  </si>
  <si>
    <t>4256 Esparza Station Suite 209</t>
  </si>
  <si>
    <t>Jamesburgh</t>
  </si>
  <si>
    <t>daniel62@example.net</t>
  </si>
  <si>
    <t>32747 Patrick Summit Apt. 221</t>
  </si>
  <si>
    <t>Hillmouth</t>
  </si>
  <si>
    <t>Strickland</t>
  </si>
  <si>
    <t>jeremiahmcclain@example.org</t>
  </si>
  <si>
    <t>777-507-2499x524</t>
  </si>
  <si>
    <t>99461 Stevens Dale</t>
  </si>
  <si>
    <t>Davisberg</t>
  </si>
  <si>
    <t>Leonard</t>
  </si>
  <si>
    <t>brownemily@example.org</t>
  </si>
  <si>
    <t>001-850-880-0078x1755</t>
  </si>
  <si>
    <t>777 Chen Port</t>
  </si>
  <si>
    <t>Lindaville</t>
  </si>
  <si>
    <t>joshuagomez@example.net</t>
  </si>
  <si>
    <t>001-542-229-5638x90019</t>
  </si>
  <si>
    <t>1743 Brown Passage Apt. 523</t>
  </si>
  <si>
    <t>Rodgersview</t>
  </si>
  <si>
    <t>baxtercheryl@example.net</t>
  </si>
  <si>
    <t>+1-648-365-2518x98022</t>
  </si>
  <si>
    <t>33377 Alexandra Port Apt. 065</t>
  </si>
  <si>
    <t>West Philipbury</t>
  </si>
  <si>
    <t>emalone@example.org</t>
  </si>
  <si>
    <t>001-589-914-5920</t>
  </si>
  <si>
    <t>887 Lee Cliffs</t>
  </si>
  <si>
    <t>Teresahaven</t>
  </si>
  <si>
    <t>Katelyn</t>
  </si>
  <si>
    <t>james25@example.net</t>
  </si>
  <si>
    <t>697.830.9719x12970</t>
  </si>
  <si>
    <t>423 Vanessa Extensions</t>
  </si>
  <si>
    <t>Lake Dawnshire</t>
  </si>
  <si>
    <t>shannon36@example.com</t>
  </si>
  <si>
    <t>916-958-8222x78107</t>
  </si>
  <si>
    <t>962 Cynthia Summit Suite 797</t>
  </si>
  <si>
    <t>Tonystad</t>
  </si>
  <si>
    <t>ccrawford@example.net</t>
  </si>
  <si>
    <t>526.313.2237x648</t>
  </si>
  <si>
    <t>52913 Derrick Shores</t>
  </si>
  <si>
    <t>Jacquelinemouth</t>
  </si>
  <si>
    <t>darryl20@example.com</t>
  </si>
  <si>
    <t>233.248.4918</t>
  </si>
  <si>
    <t>4009 Gary Mountains Suite 124</t>
  </si>
  <si>
    <t>Greenborough</t>
  </si>
  <si>
    <t>Barrera</t>
  </si>
  <si>
    <t>dmoss@example.net</t>
  </si>
  <si>
    <t>507-553-9831</t>
  </si>
  <si>
    <t>5968 Keith Bridge</t>
  </si>
  <si>
    <t>Priceland</t>
  </si>
  <si>
    <t>adelgado@example.com</t>
  </si>
  <si>
    <t>(499)956-0676x03681</t>
  </si>
  <si>
    <t>631 Michael Road Apt. 230</t>
  </si>
  <si>
    <t>Henrybury</t>
  </si>
  <si>
    <t>Heath</t>
  </si>
  <si>
    <t>erichenderson@example.org</t>
  </si>
  <si>
    <t>913.719.2621x5052</t>
  </si>
  <si>
    <t>05019 Bauer Hollow Apt. 784</t>
  </si>
  <si>
    <t>West Williamchester</t>
  </si>
  <si>
    <t>kennedyheidi@example.com</t>
  </si>
  <si>
    <t>+1-803-563-5650x850</t>
  </si>
  <si>
    <t>0352 Brad Mountain Apt. 369</t>
  </si>
  <si>
    <t>North Eddieton</t>
  </si>
  <si>
    <t>Abigail</t>
  </si>
  <si>
    <t>pshelton@example.net</t>
  </si>
  <si>
    <t>001-682-308-0888</t>
  </si>
  <si>
    <t>451 Robert Track</t>
  </si>
  <si>
    <t>Robertschester</t>
  </si>
  <si>
    <t>blakecarlos@example.com</t>
  </si>
  <si>
    <t>263.532.3121x41752</t>
  </si>
  <si>
    <t>332 Edwards Highway</t>
  </si>
  <si>
    <t>Jayside</t>
  </si>
  <si>
    <t>rachel55@example.net</t>
  </si>
  <si>
    <t>693-927-0813</t>
  </si>
  <si>
    <t>73119 William Parkway Apt. 706</t>
  </si>
  <si>
    <t>South Sarah</t>
  </si>
  <si>
    <t>Lucas</t>
  </si>
  <si>
    <t>henry79@example.net</t>
  </si>
  <si>
    <t>(729)540-4113</t>
  </si>
  <si>
    <t>842 Lee Throughway</t>
  </si>
  <si>
    <t>North Geoffreyview</t>
  </si>
  <si>
    <t>znorman@example.org</t>
  </si>
  <si>
    <t>001-362-830-0870x5969</t>
  </si>
  <si>
    <t>623 Franco Lock Apt. 225</t>
  </si>
  <si>
    <t>Port Austinchester</t>
  </si>
  <si>
    <t>butlerjoshua@example.org</t>
  </si>
  <si>
    <t>+1-240-320-8753x09114</t>
  </si>
  <si>
    <t>45213 Riley Valleys</t>
  </si>
  <si>
    <t>Loriport</t>
  </si>
  <si>
    <t>bakerdavid@example.org</t>
  </si>
  <si>
    <t>001-580-871-7376x0754</t>
  </si>
  <si>
    <t>901 Graham Port</t>
  </si>
  <si>
    <t>Michaelfurt</t>
  </si>
  <si>
    <t>markroberts@example.net</t>
  </si>
  <si>
    <t>476-916-3447x22283</t>
  </si>
  <si>
    <t>145 Hill Mills Suite 839</t>
  </si>
  <si>
    <t>Hernandezmouth</t>
  </si>
  <si>
    <t>Mueller</t>
  </si>
  <si>
    <t>crystal74@example.com</t>
  </si>
  <si>
    <t>(285)676-2261x549</t>
  </si>
  <si>
    <t>3790 Gina Gardens</t>
  </si>
  <si>
    <t>emilybrown@example.com</t>
  </si>
  <si>
    <t>001-899-337-7141x4103</t>
  </si>
  <si>
    <t>7047 Johnson Island</t>
  </si>
  <si>
    <t>kathleen70@example.org</t>
  </si>
  <si>
    <t>985-562-8553x408</t>
  </si>
  <si>
    <t>1071 Henry Plaza</t>
  </si>
  <si>
    <t>Lake Gabrielland</t>
  </si>
  <si>
    <t>ashley03@example.com</t>
  </si>
  <si>
    <t>636.494.9871</t>
  </si>
  <si>
    <t>44467 Davis Greens Suite 521</t>
  </si>
  <si>
    <t>Kington</t>
  </si>
  <si>
    <t>Alvin</t>
  </si>
  <si>
    <t>joseph20@example.com</t>
  </si>
  <si>
    <t>317.304.4983x345</t>
  </si>
  <si>
    <t>524 Colin Isle Apt. 838</t>
  </si>
  <si>
    <t>Port Cheryl</t>
  </si>
  <si>
    <t>kathy41@example.net</t>
  </si>
  <si>
    <t>(654)853-8092</t>
  </si>
  <si>
    <t>222 Timothy Drives</t>
  </si>
  <si>
    <t>New Robertfort</t>
  </si>
  <si>
    <t>Kaufman</t>
  </si>
  <si>
    <t>jody81@example.net</t>
  </si>
  <si>
    <t>001-812-643-8226x15810</t>
  </si>
  <si>
    <t>42688 Scott Mews</t>
  </si>
  <si>
    <t>New Kristenland</t>
  </si>
  <si>
    <t>fcoleman@example.net</t>
  </si>
  <si>
    <t>001-714-307-5477x938</t>
  </si>
  <si>
    <t>72690 Love Haven</t>
  </si>
  <si>
    <t>Powellstad</t>
  </si>
  <si>
    <t>rebeccagrant@example.org</t>
  </si>
  <si>
    <t>721.856.9169x574</t>
  </si>
  <si>
    <t>71843 Giles Plain</t>
  </si>
  <si>
    <t>Andersonburgh</t>
  </si>
  <si>
    <t>Dillon</t>
  </si>
  <si>
    <t>mmiller@example.com</t>
  </si>
  <si>
    <t>2309 Guerrero Course</t>
  </si>
  <si>
    <t>stacyandrade@example.net</t>
  </si>
  <si>
    <t>+1-623-510-5918x4740</t>
  </si>
  <si>
    <t>7997 Tran Stravenue</t>
  </si>
  <si>
    <t>Lake Donnabury</t>
  </si>
  <si>
    <t>Hahn</t>
  </si>
  <si>
    <t>lisa14@example.net</t>
  </si>
  <si>
    <t>641-766-8622</t>
  </si>
  <si>
    <t>706 Allen Trafficway</t>
  </si>
  <si>
    <t>East Carolynberg</t>
  </si>
  <si>
    <t>Rojas</t>
  </si>
  <si>
    <t>christopherunderwood@example.org</t>
  </si>
  <si>
    <t>519.953.2225x69916</t>
  </si>
  <si>
    <t>09991 David Islands</t>
  </si>
  <si>
    <t>Angelaland</t>
  </si>
  <si>
    <t>Mendez</t>
  </si>
  <si>
    <t>angelalowe@example.org</t>
  </si>
  <si>
    <t>942 Jones Street</t>
  </si>
  <si>
    <t>Port Susanstad</t>
  </si>
  <si>
    <t>donnanguyen@example.com</t>
  </si>
  <si>
    <t>572-257-6042</t>
  </si>
  <si>
    <t>21211 Janice Field Apt. 200</t>
  </si>
  <si>
    <t>xcollins@example.net</t>
  </si>
  <si>
    <t>+1-372-523-6147x922</t>
  </si>
  <si>
    <t>5935 Soto Manor</t>
  </si>
  <si>
    <t>South Chad</t>
  </si>
  <si>
    <t>michael54@example.net</t>
  </si>
  <si>
    <t>387-451-7876x1684</t>
  </si>
  <si>
    <t>6905 Bauer Turnpike</t>
  </si>
  <si>
    <t>West Patricia</t>
  </si>
  <si>
    <t>stacy36@example.org</t>
  </si>
  <si>
    <t>275-665-0160</t>
  </si>
  <si>
    <t>3378 Jonathan Harbors</t>
  </si>
  <si>
    <t>West Danielburgh</t>
  </si>
  <si>
    <t>Stefanie</t>
  </si>
  <si>
    <t>Roth</t>
  </si>
  <si>
    <t>hyoung@example.com</t>
  </si>
  <si>
    <t>836.405.9294x49607</t>
  </si>
  <si>
    <t>7368 Ramos Trail Apt. 345</t>
  </si>
  <si>
    <t>Huntfort</t>
  </si>
  <si>
    <t>Golden</t>
  </si>
  <si>
    <t>ricky17@example.com</t>
  </si>
  <si>
    <t>001-989-820-0253x861</t>
  </si>
  <si>
    <t>1710 Hodge Vista Apt. 871</t>
  </si>
  <si>
    <t>Lopezmouth</t>
  </si>
  <si>
    <t>victoria89@example.net</t>
  </si>
  <si>
    <t>(699)790-0240x2402</t>
  </si>
  <si>
    <t>58270 Sanchez Port Suite 545</t>
  </si>
  <si>
    <t>North Jenniferview</t>
  </si>
  <si>
    <t>kgonzalez@example.com</t>
  </si>
  <si>
    <t>948-957-9930</t>
  </si>
  <si>
    <t>425 Daniel Harbor</t>
  </si>
  <si>
    <t>Deannafurt</t>
  </si>
  <si>
    <t>Fernandez</t>
  </si>
  <si>
    <t>cameronjohnson@example.com</t>
  </si>
  <si>
    <t>(968)587-8340</t>
  </si>
  <si>
    <t>16609 Stephanie Track Suite 677</t>
  </si>
  <si>
    <t>Rachelport</t>
  </si>
  <si>
    <t>markclark@example.net</t>
  </si>
  <si>
    <t>412.238.8289</t>
  </si>
  <si>
    <t>556 Campbell Shore Suite 658</t>
  </si>
  <si>
    <t>South April</t>
  </si>
  <si>
    <t>douglas99@example.org</t>
  </si>
  <si>
    <t>683-951-2633x807</t>
  </si>
  <si>
    <t>78335 Mary Radial Suite 050</t>
  </si>
  <si>
    <t>Haleyport</t>
  </si>
  <si>
    <t>jjohnson@example.org</t>
  </si>
  <si>
    <t>001-590-682-7130</t>
  </si>
  <si>
    <t>6737 Kenneth Gateway Apt. 171</t>
  </si>
  <si>
    <t>Lake Leon</t>
  </si>
  <si>
    <t>Dan</t>
  </si>
  <si>
    <t>Lozano</t>
  </si>
  <si>
    <t>reynoldsjennifer@example.net</t>
  </si>
  <si>
    <t>001-634-481-3476</t>
  </si>
  <si>
    <t>0523 Stephanie Stravenue Suite 129</t>
  </si>
  <si>
    <t>Port Antoniochester</t>
  </si>
  <si>
    <t>Virginia</t>
  </si>
  <si>
    <t>ianvaughn@example.org</t>
  </si>
  <si>
    <t>399 Smith Shoal</t>
  </si>
  <si>
    <t>Ashleyville</t>
  </si>
  <si>
    <t>cstone@example.net</t>
  </si>
  <si>
    <t>212.960.7114x534</t>
  </si>
  <si>
    <t>105 Gordon Islands Suite 896</t>
  </si>
  <si>
    <t>Lanceton</t>
  </si>
  <si>
    <t>Watkins</t>
  </si>
  <si>
    <t>wilsondenise@example.org</t>
  </si>
  <si>
    <t>001-341-424-7498</t>
  </si>
  <si>
    <t>598 Prince Club Apt. 103</t>
  </si>
  <si>
    <t>Schneiderland</t>
  </si>
  <si>
    <t>916.915.7712x199</t>
  </si>
  <si>
    <t>1178 Church Flat Apt. 452</t>
  </si>
  <si>
    <t>Port Madeline</t>
  </si>
  <si>
    <t>Mora</t>
  </si>
  <si>
    <t>gonzalezamy@example.org</t>
  </si>
  <si>
    <t>219.715.6997x295</t>
  </si>
  <si>
    <t>1915 Albert Unions Suite 176</t>
  </si>
  <si>
    <t>East Jessicaview</t>
  </si>
  <si>
    <t>Patton</t>
  </si>
  <si>
    <t>chadramirez@example.com</t>
  </si>
  <si>
    <t>160 Karina Park</t>
  </si>
  <si>
    <t>Andersonberg</t>
  </si>
  <si>
    <t>aramirez@example.net</t>
  </si>
  <si>
    <t>(498)532-2780x805</t>
  </si>
  <si>
    <t>611 Wallace Common</t>
  </si>
  <si>
    <t>North Jamieland</t>
  </si>
  <si>
    <t>Barr</t>
  </si>
  <si>
    <t>jamesdunlap@example.org</t>
  </si>
  <si>
    <t>989.499.1105</t>
  </si>
  <si>
    <t>3448 Escobar Heights</t>
  </si>
  <si>
    <t>Olsenmouth</t>
  </si>
  <si>
    <t>coxcatherine@example.com</t>
  </si>
  <si>
    <t>(972)432-1424</t>
  </si>
  <si>
    <t>2976 Lewis Manors</t>
  </si>
  <si>
    <t>Curryhaven</t>
  </si>
  <si>
    <t>qhughes@example.net</t>
  </si>
  <si>
    <t>001-540-201-4773x2839</t>
  </si>
  <si>
    <t>235 Marissa Forges</t>
  </si>
  <si>
    <t>West Kennethhaven</t>
  </si>
  <si>
    <t>Carmen</t>
  </si>
  <si>
    <t>christy94@example.com</t>
  </si>
  <si>
    <t>467-537-9697</t>
  </si>
  <si>
    <t>69827 Turner Rapids Apt. 304</t>
  </si>
  <si>
    <t>Williamshaven</t>
  </si>
  <si>
    <t>Mcgrath</t>
  </si>
  <si>
    <t>ronald40@example.com</t>
  </si>
  <si>
    <t>(576)955-4363</t>
  </si>
  <si>
    <t>612 Taylor Lake</t>
  </si>
  <si>
    <t>New Felicia</t>
  </si>
  <si>
    <t>Paula</t>
  </si>
  <si>
    <t>nicolewilliams@example.org</t>
  </si>
  <si>
    <t>826-313-6260</t>
  </si>
  <si>
    <t>63676 Rios Roads</t>
  </si>
  <si>
    <t>South Keith</t>
  </si>
  <si>
    <t>josephkevin@example.net</t>
  </si>
  <si>
    <t>001-446-503-1649x65826</t>
  </si>
  <si>
    <t>285 Kelly Forest Suite 713</t>
  </si>
  <si>
    <t>South Kimberlymouth</t>
  </si>
  <si>
    <t>gbradley@example.com</t>
  </si>
  <si>
    <t>585.849.8005x59163</t>
  </si>
  <si>
    <t>281 Melissa Camp Apt. 057</t>
  </si>
  <si>
    <t>Lake Rachelburgh</t>
  </si>
  <si>
    <t>Latoya</t>
  </si>
  <si>
    <t>andrea93@example.com</t>
  </si>
  <si>
    <t>001-714-593-5087</t>
  </si>
  <si>
    <t>6734 Pamela Falls</t>
  </si>
  <si>
    <t>Chapmantown</t>
  </si>
  <si>
    <t>ramirezmichael@example.com</t>
  </si>
  <si>
    <t>859.537.8864</t>
  </si>
  <si>
    <t>04126 Carrie Green Apt. 017</t>
  </si>
  <si>
    <t>Colemanstad</t>
  </si>
  <si>
    <t>rachel78@example.com</t>
  </si>
  <si>
    <t>+1-261-506-7513x480</t>
  </si>
  <si>
    <t>63051 Burns Lane</t>
  </si>
  <si>
    <t>New Saramouth</t>
  </si>
  <si>
    <t>Franklin</t>
  </si>
  <si>
    <t>donald88@example.org</t>
  </si>
  <si>
    <t>047 Dustin Lodge</t>
  </si>
  <si>
    <t>East Stevenview</t>
  </si>
  <si>
    <t>patrickgarcia@example.org</t>
  </si>
  <si>
    <t>001-326-461-9482</t>
  </si>
  <si>
    <t>08457 Michael Spring</t>
  </si>
  <si>
    <t>East Davidport</t>
  </si>
  <si>
    <t>briangordon@example.org</t>
  </si>
  <si>
    <t>619.420.2441x888</t>
  </si>
  <si>
    <t>86841 Mullins Brooks Suite 723</t>
  </si>
  <si>
    <t>South Jamie</t>
  </si>
  <si>
    <t>millerjoseph@example.net</t>
  </si>
  <si>
    <t>(957)995-4931x1526</t>
  </si>
  <si>
    <t>039 Robert Spur Suite 320</t>
  </si>
  <si>
    <t>West Shannon</t>
  </si>
  <si>
    <t>Krista</t>
  </si>
  <si>
    <t>kathryncox@example.net</t>
  </si>
  <si>
    <t>901.411.7103x22529</t>
  </si>
  <si>
    <t>03247 Caitlin Turnpike Suite 095</t>
  </si>
  <si>
    <t>Lake Christopher</t>
  </si>
  <si>
    <t>ryancallahan@example.net</t>
  </si>
  <si>
    <t>(958)821-6717x9210</t>
  </si>
  <si>
    <t>99877 Stout Ports Apt. 227</t>
  </si>
  <si>
    <t>Port Joseph</t>
  </si>
  <si>
    <t>townsenddestiny@example.com</t>
  </si>
  <si>
    <t>001-984-590-0071x300</t>
  </si>
  <si>
    <t>775 Brandon Brooks</t>
  </si>
  <si>
    <t>Devinhaven</t>
  </si>
  <si>
    <t>Jefferson</t>
  </si>
  <si>
    <t>browndavid@example.net</t>
  </si>
  <si>
    <t>(734)570-7780x7009</t>
  </si>
  <si>
    <t>7014 Jessica Stream Suite 324</t>
  </si>
  <si>
    <t>North Erinside</t>
  </si>
  <si>
    <t>tcox@example.net</t>
  </si>
  <si>
    <t>283-881-4239x7577</t>
  </si>
  <si>
    <t>9624 Hale Track Apt. 870</t>
  </si>
  <si>
    <t>Josephview</t>
  </si>
  <si>
    <t>malonemaurice@example.net</t>
  </si>
  <si>
    <t>+1-397-802-2489x24791</t>
  </si>
  <si>
    <t>5555 Jeffrey Falls</t>
  </si>
  <si>
    <t>South Stephanieview</t>
  </si>
  <si>
    <t>shannonrogers@example.org</t>
  </si>
  <si>
    <t>691 Taylor Flat</t>
  </si>
  <si>
    <t>Lake Angelamouth</t>
  </si>
  <si>
    <t>Jackie</t>
  </si>
  <si>
    <t>Potter</t>
  </si>
  <si>
    <t>sorr@example.com</t>
  </si>
  <si>
    <t>797.865.6616x19639</t>
  </si>
  <si>
    <t>6223 Kirby Parkway Suite 987</t>
  </si>
  <si>
    <t>South Brittanyton</t>
  </si>
  <si>
    <t>Gabriela</t>
  </si>
  <si>
    <t>goodwinmichelle@example.net</t>
  </si>
  <si>
    <t>+1-977-902-5945x90689</t>
  </si>
  <si>
    <t>1293 Fitzgerald Roads Suite 297</t>
  </si>
  <si>
    <t>Lake Larry</t>
  </si>
  <si>
    <t>Manuel</t>
  </si>
  <si>
    <t>Park</t>
  </si>
  <si>
    <t>jimenezashley@example.org</t>
  </si>
  <si>
    <t>306-372-3941x124</t>
  </si>
  <si>
    <t>288 Lawrence Mission</t>
  </si>
  <si>
    <t>Port Bethburgh</t>
  </si>
  <si>
    <t>jorgesmith@example.net</t>
  </si>
  <si>
    <t>001-499-789-8679x1020</t>
  </si>
  <si>
    <t>0923 Brenda Villages Apt. 411</t>
  </si>
  <si>
    <t>South Marcus</t>
  </si>
  <si>
    <t>michele28@example.net</t>
  </si>
  <si>
    <t>(829)363-0296x93139</t>
  </si>
  <si>
    <t>2229 Joseph Roads</t>
  </si>
  <si>
    <t>North Erinstad</t>
  </si>
  <si>
    <t>lee58@example.com</t>
  </si>
  <si>
    <t>677-605-6761</t>
  </si>
  <si>
    <t>4230 Sara Light Suite 172</t>
  </si>
  <si>
    <t>tracey13@example.org</t>
  </si>
  <si>
    <t>685-787-9020</t>
  </si>
  <si>
    <t>392 Debra Falls Suite 801</t>
  </si>
  <si>
    <t>Justinport</t>
  </si>
  <si>
    <t>dvaughn@example.net</t>
  </si>
  <si>
    <t>(693)851-8907x735</t>
  </si>
  <si>
    <t>82352 Boyer Fields Suite 380</t>
  </si>
  <si>
    <t>Jenniferville</t>
  </si>
  <si>
    <t>msmith@example.net</t>
  </si>
  <si>
    <t>(950)458-9872x63562</t>
  </si>
  <si>
    <t>71805 Diamond Lakes Suite 859</t>
  </si>
  <si>
    <t>Ortegaside</t>
  </si>
  <si>
    <t>wconrad@example.com</t>
  </si>
  <si>
    <t>001-699-491-5970x972</t>
  </si>
  <si>
    <t>4827 Sergio Land Apt. 814</t>
  </si>
  <si>
    <t>Walkerland</t>
  </si>
  <si>
    <t>mbates@example.net</t>
  </si>
  <si>
    <t>582.694.8596x99553</t>
  </si>
  <si>
    <t>6404 Timothy Plains Apt. 462</t>
  </si>
  <si>
    <t>Marcusburgh</t>
  </si>
  <si>
    <t>cheyennestevens@example.com</t>
  </si>
  <si>
    <t>(577)597-5997x32213</t>
  </si>
  <si>
    <t>8991 Erica Mill</t>
  </si>
  <si>
    <t>Webster</t>
  </si>
  <si>
    <t>bartlettteresa@example.com</t>
  </si>
  <si>
    <t>001-917-248-0603x0404</t>
  </si>
  <si>
    <t>0742 Smith Loop Suite 850</t>
  </si>
  <si>
    <t>Paulatown</t>
  </si>
  <si>
    <t>adamgomez@example.net</t>
  </si>
  <si>
    <t>283.243.4743x59879</t>
  </si>
  <si>
    <t>55933 Reynolds Ridge</t>
  </si>
  <si>
    <t>Marcusport</t>
  </si>
  <si>
    <t>Montes</t>
  </si>
  <si>
    <t>zlewis@example.com</t>
  </si>
  <si>
    <t>+1-885-331-5809x57305</t>
  </si>
  <si>
    <t>599 Todd Walks</t>
  </si>
  <si>
    <t>Martinezfort</t>
  </si>
  <si>
    <t>zachary15@example.net</t>
  </si>
  <si>
    <t>(898)845-4176x25122</t>
  </si>
  <si>
    <t>95007 Wise Coves Suite 496</t>
  </si>
  <si>
    <t>Chelseaville</t>
  </si>
  <si>
    <t>armstrongmolly@example.com</t>
  </si>
  <si>
    <t>(592)578-9032</t>
  </si>
  <si>
    <t>8449 Barry Parks Suite 184</t>
  </si>
  <si>
    <t>New Kristine</t>
  </si>
  <si>
    <t>wcastillo@example.com</t>
  </si>
  <si>
    <t>001-535-533-8982x076</t>
  </si>
  <si>
    <t>879 Rita Curve Apt. 156</t>
  </si>
  <si>
    <t>Lake Richard</t>
  </si>
  <si>
    <t>margaret51@example.com</t>
  </si>
  <si>
    <t>(427)537-7795x003</t>
  </si>
  <si>
    <t>82479 Dennis Island Suite 713</t>
  </si>
  <si>
    <t>North Christophertown</t>
  </si>
  <si>
    <t>Reilly</t>
  </si>
  <si>
    <t>lunajeffrey@example.com</t>
  </si>
  <si>
    <t>152 Farrell Square</t>
  </si>
  <si>
    <t>david09@example.com</t>
  </si>
  <si>
    <t>237-668-8031x31381</t>
  </si>
  <si>
    <t>76714 Daniel Lane Apt. 840</t>
  </si>
  <si>
    <t>Mendozashire</t>
  </si>
  <si>
    <t>rebeccaowens@example.net</t>
  </si>
  <si>
    <t>001-655-274-3777x321</t>
  </si>
  <si>
    <t>194 Phillip Branch</t>
  </si>
  <si>
    <t>South Robert</t>
  </si>
  <si>
    <t>blackjulia@example.com</t>
  </si>
  <si>
    <t>329.691.9115</t>
  </si>
  <si>
    <t>192 Monica Flats</t>
  </si>
  <si>
    <t>Spenceport</t>
  </si>
  <si>
    <t>penabrian@example.org</t>
  </si>
  <si>
    <t>001-758-348-6020</t>
  </si>
  <si>
    <t>0790 Allen Plain Suite 899</t>
  </si>
  <si>
    <t>Port Brian</t>
  </si>
  <si>
    <t>ashleyjones@example.com</t>
  </si>
  <si>
    <t>450-608-1765x5600</t>
  </si>
  <si>
    <t>7141 Sarah Orchard Apt. 243</t>
  </si>
  <si>
    <t>jacob87@example.org</t>
  </si>
  <si>
    <t>+1-981-363-9704x8490</t>
  </si>
  <si>
    <t>2838 Scott Ford</t>
  </si>
  <si>
    <t>East Ashley</t>
  </si>
  <si>
    <t>kallen@example.org</t>
  </si>
  <si>
    <t>(772)809-0164x54350</t>
  </si>
  <si>
    <t>87376 Roberts Inlet Suite 604</t>
  </si>
  <si>
    <t>Sethside</t>
  </si>
  <si>
    <t>laura13@example.com</t>
  </si>
  <si>
    <t>+1-641-782-0146x41602</t>
  </si>
  <si>
    <t>67813 Travis Pike Suite 679</t>
  </si>
  <si>
    <t>Laurafurt</t>
  </si>
  <si>
    <t>natalie67@example.net</t>
  </si>
  <si>
    <t>493 Hubbard Wells</t>
  </si>
  <si>
    <t>Lake Samantha</t>
  </si>
  <si>
    <t>garyhardy@example.org</t>
  </si>
  <si>
    <t>492.395.3854x22059</t>
  </si>
  <si>
    <t>6319 Joseph Road Apt. 298</t>
  </si>
  <si>
    <t>North Sally</t>
  </si>
  <si>
    <t>Garner</t>
  </si>
  <si>
    <t>bramirez@example.com</t>
  </si>
  <si>
    <t>814-422-2795x889</t>
  </si>
  <si>
    <t>692 Amy Neck</t>
  </si>
  <si>
    <t>Bishopberg</t>
  </si>
  <si>
    <t>donaldwilliams@example.org</t>
  </si>
  <si>
    <t>862.889.7555x6423</t>
  </si>
  <si>
    <t>249 Adams Squares Suite 378</t>
  </si>
  <si>
    <t>Davidhaven</t>
  </si>
  <si>
    <t>Becker</t>
  </si>
  <si>
    <t>iryan@example.org</t>
  </si>
  <si>
    <t>(381)737-7846x828</t>
  </si>
  <si>
    <t>607 Christopher Spur</t>
  </si>
  <si>
    <t>Hoffmanburgh</t>
  </si>
  <si>
    <t>michaelvaldez@example.net</t>
  </si>
  <si>
    <t>202-295-5508x5104</t>
  </si>
  <si>
    <t>58729 Diaz Ports</t>
  </si>
  <si>
    <t>Contreraston</t>
  </si>
  <si>
    <t>Petty</t>
  </si>
  <si>
    <t>jmorgan@example.net</t>
  </si>
  <si>
    <t>(263)395-6250x5354</t>
  </si>
  <si>
    <t>711 Jonathan Vista</t>
  </si>
  <si>
    <t>Lisafurt</t>
  </si>
  <si>
    <t>orivera@example.com</t>
  </si>
  <si>
    <t>001-760-442-8603</t>
  </si>
  <si>
    <t>46872 Kent Crossing Apt. 466</t>
  </si>
  <si>
    <t>Amymouth</t>
  </si>
  <si>
    <t>donnadoyle@example.net</t>
  </si>
  <si>
    <t>548-697-6667x26854</t>
  </si>
  <si>
    <t>52999 Carl Club Apt. 695</t>
  </si>
  <si>
    <t>East Amandaton</t>
  </si>
  <si>
    <t>Barber</t>
  </si>
  <si>
    <t>ulowe@example.org</t>
  </si>
  <si>
    <t>001-741-619-3320</t>
  </si>
  <si>
    <t>0806 Stacey Light Suite 623</t>
  </si>
  <si>
    <t>New Jessica</t>
  </si>
  <si>
    <t>wburton@example.net</t>
  </si>
  <si>
    <t>(790)405-5965</t>
  </si>
  <si>
    <t>58315 Michelle Circles Suite 670</t>
  </si>
  <si>
    <t>Newton</t>
  </si>
  <si>
    <t>spenceranderson@example.net</t>
  </si>
  <si>
    <t>(284)398-7268</t>
  </si>
  <si>
    <t>5284 Richardson Views</t>
  </si>
  <si>
    <t>Jessicaberg</t>
  </si>
  <si>
    <t>Leah</t>
  </si>
  <si>
    <t>egonzalez@example.com</t>
  </si>
  <si>
    <t>6269 Edward Mountain Suite 610</t>
  </si>
  <si>
    <t>Ruizshire</t>
  </si>
  <si>
    <t>jenniferreed@example.net</t>
  </si>
  <si>
    <t>00412 Amy Harbors Apt. 787</t>
  </si>
  <si>
    <t>West Jeremyville</t>
  </si>
  <si>
    <t>josephgonzalez@example.com</t>
  </si>
  <si>
    <t>+1-668-926-1344x1987</t>
  </si>
  <si>
    <t>77253 Jesse Ways</t>
  </si>
  <si>
    <t>Katherineland</t>
  </si>
  <si>
    <t>andrea84@example.org</t>
  </si>
  <si>
    <t>+1-834-453-2255x53167</t>
  </si>
  <si>
    <t>56594 Lisa Mission Apt. 776</t>
  </si>
  <si>
    <t>Tylerstad</t>
  </si>
  <si>
    <t>samantha39@example.org</t>
  </si>
  <si>
    <t>001-836-567-7165x55397</t>
  </si>
  <si>
    <t>66929 Hernandez Stream</t>
  </si>
  <si>
    <t>Rasmussenbury</t>
  </si>
  <si>
    <t>myersbrent@example.com</t>
  </si>
  <si>
    <t>624.976.5695x718</t>
  </si>
  <si>
    <t>6134 Ellis Greens</t>
  </si>
  <si>
    <t>Lake Tonyamouth</t>
  </si>
  <si>
    <t>moorejoseph@example.com</t>
  </si>
  <si>
    <t>995-986-8838x17316</t>
  </si>
  <si>
    <t>929 Sean Mountain Apt. 907</t>
  </si>
  <si>
    <t>North Malloryfort</t>
  </si>
  <si>
    <t>maynardomar@example.net</t>
  </si>
  <si>
    <t>001-466-938-4971x454</t>
  </si>
  <si>
    <t>644 Keith Lodge</t>
  </si>
  <si>
    <t>epatterson@example.com</t>
  </si>
  <si>
    <t>(232)736-2240</t>
  </si>
  <si>
    <t>73162 Sullivan Street</t>
  </si>
  <si>
    <t>Kimberlytown</t>
  </si>
  <si>
    <t>brian74@example.net</t>
  </si>
  <si>
    <t>(389)924-9312x848</t>
  </si>
  <si>
    <t>13741 Trevor Brooks</t>
  </si>
  <si>
    <t>Lake Allen</t>
  </si>
  <si>
    <t>Graves</t>
  </si>
  <si>
    <t>shood@example.org</t>
  </si>
  <si>
    <t>+1-317-623-6399x966</t>
  </si>
  <si>
    <t>26843 Lloyd Roads</t>
  </si>
  <si>
    <t>North Christinebury</t>
  </si>
  <si>
    <t>Patel</t>
  </si>
  <si>
    <t>shane25@example.net</t>
  </si>
  <si>
    <t>975-551-1012x77076</t>
  </si>
  <si>
    <t>7401 Jones Point</t>
  </si>
  <si>
    <t>Tabitha</t>
  </si>
  <si>
    <t>kgarcia@example.com</t>
  </si>
  <si>
    <t>817-743-4138x52303</t>
  </si>
  <si>
    <t>85123 Cynthia Oval Apt. 263</t>
  </si>
  <si>
    <t>Port Amandaport</t>
  </si>
  <si>
    <t>ericnavarro@example.org</t>
  </si>
  <si>
    <t>835.640.0958</t>
  </si>
  <si>
    <t>335 Danielle Streets</t>
  </si>
  <si>
    <t>New Theresabury</t>
  </si>
  <si>
    <t>dylanmoore@example.net</t>
  </si>
  <si>
    <t>636 Mario Streets Suite 008</t>
  </si>
  <si>
    <t>(959)941-2546x842</t>
  </si>
  <si>
    <t>28252 Brown Causeway Suite 054</t>
  </si>
  <si>
    <t>Ashleyberg</t>
  </si>
  <si>
    <t>josephcampos@example.org</t>
  </si>
  <si>
    <t>480.685.8425x70150</t>
  </si>
  <si>
    <t>6731 Kathleen Port Apt. 872</t>
  </si>
  <si>
    <t>michaelbailey@example.net</t>
  </si>
  <si>
    <t>54847 Morgan Spur</t>
  </si>
  <si>
    <t>West Davidfort</t>
  </si>
  <si>
    <t>williammeadows@example.org</t>
  </si>
  <si>
    <t>10846 Young Ranch</t>
  </si>
  <si>
    <t>Robleston</t>
  </si>
  <si>
    <t>james62@example.org</t>
  </si>
  <si>
    <t>433-429-7519</t>
  </si>
  <si>
    <t>19909 Cody Village</t>
  </si>
  <si>
    <t>Alisonview</t>
  </si>
  <si>
    <t>dwarren@example.net</t>
  </si>
  <si>
    <t>2907 Campos Parkway Suite 827</t>
  </si>
  <si>
    <t>Port Meagan</t>
  </si>
  <si>
    <t>melissa68@example.net</t>
  </si>
  <si>
    <t>+1-585-297-1912x87572</t>
  </si>
  <si>
    <t>028 Christopher Avenue</t>
  </si>
  <si>
    <t>New Scott</t>
  </si>
  <si>
    <t>christopher81@example.com</t>
  </si>
  <si>
    <t>731.890.7399x0692</t>
  </si>
  <si>
    <t>69524 Patricia Corners</t>
  </si>
  <si>
    <t>Hutchinsonview</t>
  </si>
  <si>
    <t>cynthiafarrell@example.com</t>
  </si>
  <si>
    <t>(957)360-5331</t>
  </si>
  <si>
    <t>21027 Patty Pines Suite 753</t>
  </si>
  <si>
    <t>Savagetown</t>
  </si>
  <si>
    <t>samantha10@example.net</t>
  </si>
  <si>
    <t>(447)805-8848</t>
  </si>
  <si>
    <t>819 Karen River Apt. 808</t>
  </si>
  <si>
    <t>East Trevor</t>
  </si>
  <si>
    <t>Mia</t>
  </si>
  <si>
    <t>Lutz</t>
  </si>
  <si>
    <t>tracy69@example.net</t>
  </si>
  <si>
    <t>415-884-1083x89159</t>
  </si>
  <si>
    <t>1470 Simon Squares Apt. 898</t>
  </si>
  <si>
    <t>Haleyburgh</t>
  </si>
  <si>
    <t>Rowland</t>
  </si>
  <si>
    <t>groberts@example.org</t>
  </si>
  <si>
    <t>451.801.1160x17870</t>
  </si>
  <si>
    <t>677 Vanessa Cape Suite 043</t>
  </si>
  <si>
    <t>Reginaldtown</t>
  </si>
  <si>
    <t>Mcconnell</t>
  </si>
  <si>
    <t>jeanne73@example.org</t>
  </si>
  <si>
    <t>332.892.5700x20968</t>
  </si>
  <si>
    <t>135 Sarah Knoll</t>
  </si>
  <si>
    <t>South Michaelstad</t>
  </si>
  <si>
    <t>grossbrandon@example.com</t>
  </si>
  <si>
    <t>001-673-254-6079x34945</t>
  </si>
  <si>
    <t>3141 Gomez Skyway Apt. 627</t>
  </si>
  <si>
    <t>Serranoside</t>
  </si>
  <si>
    <t>joshuacarter@example.net</t>
  </si>
  <si>
    <t>214.233.9898x68456</t>
  </si>
  <si>
    <t>163 Charles Grove Apt. 863</t>
  </si>
  <si>
    <t>North Monicaberg</t>
  </si>
  <si>
    <t>loriroman@example.com</t>
  </si>
  <si>
    <t>+1-251-684-9934x0715</t>
  </si>
  <si>
    <t>570 Tracey Well Suite 598</t>
  </si>
  <si>
    <t>Lake Michaeltown</t>
  </si>
  <si>
    <t>juan45@example.com</t>
  </si>
  <si>
    <t>+1-943-954-6503x92074</t>
  </si>
  <si>
    <t>491 Meza Ramp</t>
  </si>
  <si>
    <t>Khan</t>
  </si>
  <si>
    <t>elizabethhuynh@example.com</t>
  </si>
  <si>
    <t>49963 Coleman Walk Apt. 050</t>
  </si>
  <si>
    <t>hmccoy@example.org</t>
  </si>
  <si>
    <t>307-976-3747x53490</t>
  </si>
  <si>
    <t>565 Dyer Junctions</t>
  </si>
  <si>
    <t>Lake Brookeview</t>
  </si>
  <si>
    <t>snyderlori@example.com</t>
  </si>
  <si>
    <t>(321)480-5127x186</t>
  </si>
  <si>
    <t>9309 Lauren Passage Apt. 725</t>
  </si>
  <si>
    <t>South Mike</t>
  </si>
  <si>
    <t>(891)532-9821</t>
  </si>
  <si>
    <t>976 Laura Lakes</t>
  </si>
  <si>
    <t>Sophiaberg</t>
  </si>
  <si>
    <t>angelaalexander@example.net</t>
  </si>
  <si>
    <t>(923)929-2701x91845</t>
  </si>
  <si>
    <t>671 James Ford</t>
  </si>
  <si>
    <t>West Amanda</t>
  </si>
  <si>
    <t>patrick25@example.net</t>
  </si>
  <si>
    <t>820-347-9673</t>
  </si>
  <si>
    <t>58835 Morris Ranch</t>
  </si>
  <si>
    <t>South Anthonyview</t>
  </si>
  <si>
    <t>kevin50@example.org</t>
  </si>
  <si>
    <t>(389)312-1747x23278</t>
  </si>
  <si>
    <t>8787 Mccoy Shore Suite 761</t>
  </si>
  <si>
    <t>Clementsfort</t>
  </si>
  <si>
    <t>Moyer</t>
  </si>
  <si>
    <t>robinsondarren@example.com</t>
  </si>
  <si>
    <t>924.541.8436</t>
  </si>
  <si>
    <t>0231 Hanson Lights</t>
  </si>
  <si>
    <t>West Mitchell</t>
  </si>
  <si>
    <t>Ellison</t>
  </si>
  <si>
    <t>chadfernandez@example.net</t>
  </si>
  <si>
    <t>22523 Kevin Stream</t>
  </si>
  <si>
    <t>West Johnberg</t>
  </si>
  <si>
    <t>Forbes</t>
  </si>
  <si>
    <t>kiddmadison@example.net</t>
  </si>
  <si>
    <t>363.761.6012x15584</t>
  </si>
  <si>
    <t>8684 Lauren Greens Apt. 856</t>
  </si>
  <si>
    <t>Churchport</t>
  </si>
  <si>
    <t>peterherrera@example.org</t>
  </si>
  <si>
    <t>745.204.9328x848</t>
  </si>
  <si>
    <t>1739 Tucker Forge Suite 159</t>
  </si>
  <si>
    <t>Mathewsside</t>
  </si>
  <si>
    <t>kristi99@example.net</t>
  </si>
  <si>
    <t>001-844-274-1307x2165</t>
  </si>
  <si>
    <t>34614 Elizabeth Ferry</t>
  </si>
  <si>
    <t>Joshuastad</t>
  </si>
  <si>
    <t>jamiegrant@example.com</t>
  </si>
  <si>
    <t>(891)872-0977</t>
  </si>
  <si>
    <t>5421 Thompson Stream</t>
  </si>
  <si>
    <t>Michelletown</t>
  </si>
  <si>
    <t>Alison</t>
  </si>
  <si>
    <t>Blake</t>
  </si>
  <si>
    <t>elizabeth24@example.net</t>
  </si>
  <si>
    <t>(490)786-2465x2602</t>
  </si>
  <si>
    <t>59645 Joshua Green Suite 317</t>
  </si>
  <si>
    <t>Joshuaborough</t>
  </si>
  <si>
    <t>jmitchell@example.org</t>
  </si>
  <si>
    <t>774.310.0184</t>
  </si>
  <si>
    <t>882 William Manors Suite 442</t>
  </si>
  <si>
    <t>South Brianfort</t>
  </si>
  <si>
    <t>holmeskara@example.net</t>
  </si>
  <si>
    <t>486-710-5467</t>
  </si>
  <si>
    <t>2866 Christy Plaza</t>
  </si>
  <si>
    <t>New Laurie</t>
  </si>
  <si>
    <t>brownmandy@example.net</t>
  </si>
  <si>
    <t>962-961-6800</t>
  </si>
  <si>
    <t>326 Jones Ridge Apt. 888</t>
  </si>
  <si>
    <t>Joyce</t>
  </si>
  <si>
    <t>Holder</t>
  </si>
  <si>
    <t>darrylmurphy@example.net</t>
  </si>
  <si>
    <t>706-586-3866x1521</t>
  </si>
  <si>
    <t>005 Lindsay Shore</t>
  </si>
  <si>
    <t>West Raymondfort</t>
  </si>
  <si>
    <t>nmoore@example.net</t>
  </si>
  <si>
    <t>673-497-0744</t>
  </si>
  <si>
    <t>4743 Lopez Estate Suite 092</t>
  </si>
  <si>
    <t>Schneidermouth</t>
  </si>
  <si>
    <t>Brett</t>
  </si>
  <si>
    <t>Gentry</t>
  </si>
  <si>
    <t>hneal@example.org</t>
  </si>
  <si>
    <t>72664 Christian Mountains</t>
  </si>
  <si>
    <t>Meyerhaven</t>
  </si>
  <si>
    <t>morganjames@example.net</t>
  </si>
  <si>
    <t>344.830.2495x4212</t>
  </si>
  <si>
    <t>6197 Mcclain Prairie Apt. 446</t>
  </si>
  <si>
    <t>Meltonton</t>
  </si>
  <si>
    <t>reyescarolyn@example.com</t>
  </si>
  <si>
    <t>578.960.9311x72821</t>
  </si>
  <si>
    <t>1535 Christine Mountains</t>
  </si>
  <si>
    <t>sherryrivera@example.org</t>
  </si>
  <si>
    <t>001-490-490-9922x58338</t>
  </si>
  <si>
    <t>125 Reynolds Lodge</t>
  </si>
  <si>
    <t>West Julie</t>
  </si>
  <si>
    <t>yburton@example.org</t>
  </si>
  <si>
    <t>544-507-7393x641</t>
  </si>
  <si>
    <t>3420 Jamie Unions Suite 332</t>
  </si>
  <si>
    <t>Kevinshire</t>
  </si>
  <si>
    <t>Espinoza</t>
  </si>
  <si>
    <t>robersongary@example.com</t>
  </si>
  <si>
    <t>752-424-4213x066</t>
  </si>
  <si>
    <t>43481 Christopher Way</t>
  </si>
  <si>
    <t>West Paigehaven</t>
  </si>
  <si>
    <t>schmidtevan@example.com</t>
  </si>
  <si>
    <t>946.517.6905x8818</t>
  </si>
  <si>
    <t>4604 Ryan Locks Apt. 273</t>
  </si>
  <si>
    <t>West Janet</t>
  </si>
  <si>
    <t>633-663-8064x49259</t>
  </si>
  <si>
    <t>17510 Thornton Burg</t>
  </si>
  <si>
    <t>renee27@example.net</t>
  </si>
  <si>
    <t>+1-648-894-6928x03275</t>
  </si>
  <si>
    <t>59197 Howard Views</t>
  </si>
  <si>
    <t>Gonzalezshire</t>
  </si>
  <si>
    <t>rhancock@example.net</t>
  </si>
  <si>
    <t>325-917-5526</t>
  </si>
  <si>
    <t>905 Amber Streets Apt. 951</t>
  </si>
  <si>
    <t>Joemouth</t>
  </si>
  <si>
    <t>williamwalker@example.com</t>
  </si>
  <si>
    <t>001-459-241-1162x3595</t>
  </si>
  <si>
    <t>64328 Ruiz Views</t>
  </si>
  <si>
    <t>Marquezhaven</t>
  </si>
  <si>
    <t>michael84@example.com</t>
  </si>
  <si>
    <t>001-885-726-6804x39626</t>
  </si>
  <si>
    <t>7528 Joseph Dale</t>
  </si>
  <si>
    <t>Jamesberg</t>
  </si>
  <si>
    <t>brandi54@example.net</t>
  </si>
  <si>
    <t>410-411-7480x80873</t>
  </si>
  <si>
    <t>7604 Mills Coves Suite 612</t>
  </si>
  <si>
    <t>East Jamie</t>
  </si>
  <si>
    <t>Gary</t>
  </si>
  <si>
    <t>wellsalicia@example.net</t>
  </si>
  <si>
    <t>(424)365-5022</t>
  </si>
  <si>
    <t>9600 Joshua Bypass</t>
  </si>
  <si>
    <t>East Joshua</t>
  </si>
  <si>
    <t>dawsonmary@example.net</t>
  </si>
  <si>
    <t>001-657-247-9211x11207</t>
  </si>
  <si>
    <t>50569 Shannon Motorway Apt. 223</t>
  </si>
  <si>
    <t>cory94@example.org</t>
  </si>
  <si>
    <t>500-690-7087x096</t>
  </si>
  <si>
    <t>8191 Sanders Bridge</t>
  </si>
  <si>
    <t>Gregoryland</t>
  </si>
  <si>
    <t>breannabutler@example.net</t>
  </si>
  <si>
    <t>955.960.2338x8868</t>
  </si>
  <si>
    <t>75334 Jack Causeway Suite 724</t>
  </si>
  <si>
    <t>Sotoville</t>
  </si>
  <si>
    <t>allenlaura@example.com</t>
  </si>
  <si>
    <t>(683)242-7536x874</t>
  </si>
  <si>
    <t>4307 Sarah Street Suite 322</t>
  </si>
  <si>
    <t>South Amandaberg</t>
  </si>
  <si>
    <t>courtneythompson@example.org</t>
  </si>
  <si>
    <t>(835)791-6443x4715</t>
  </si>
  <si>
    <t>6841 Martinez Coves</t>
  </si>
  <si>
    <t>Jensenshire</t>
  </si>
  <si>
    <t>eholloway@example.org</t>
  </si>
  <si>
    <t>604.804.6085</t>
  </si>
  <si>
    <t>8026 Sanchez Lock Apt. 622</t>
  </si>
  <si>
    <t>North James</t>
  </si>
  <si>
    <t>Schmidt</t>
  </si>
  <si>
    <t>ncortez@example.com</t>
  </si>
  <si>
    <t>294-779-4354</t>
  </si>
  <si>
    <t>332 Schroeder Harbor Apt. 642</t>
  </si>
  <si>
    <t>Port Heidifurt</t>
  </si>
  <si>
    <t>robert73@example.net</t>
  </si>
  <si>
    <t>851-592-8618</t>
  </si>
  <si>
    <t>383 Schmidt Hills</t>
  </si>
  <si>
    <t>ralphstokes@example.net</t>
  </si>
  <si>
    <t>763.375.1543x97985</t>
  </si>
  <si>
    <t>187 Tina Field Apt. 272</t>
  </si>
  <si>
    <t>Justinside</t>
  </si>
  <si>
    <t>aroberson@example.org</t>
  </si>
  <si>
    <t>001-504-628-8595x333</t>
  </si>
  <si>
    <t>17662 Owens Passage</t>
  </si>
  <si>
    <t>Juliehaven</t>
  </si>
  <si>
    <t>holmesmichael@example.org</t>
  </si>
  <si>
    <t>248-987-7947x971</t>
  </si>
  <si>
    <t>0315 Kenneth Fields</t>
  </si>
  <si>
    <t>East Richardside</t>
  </si>
  <si>
    <t>michaelclark@example.org</t>
  </si>
  <si>
    <t>332.878.8210x7420</t>
  </si>
  <si>
    <t>2510 Houston Square</t>
  </si>
  <si>
    <t>Abbottmouth</t>
  </si>
  <si>
    <t>Ebony</t>
  </si>
  <si>
    <t>jeffrey83@example.org</t>
  </si>
  <si>
    <t>426-862-3295x977</t>
  </si>
  <si>
    <t>131 Harper Plains</t>
  </si>
  <si>
    <t>West Michellehaven</t>
  </si>
  <si>
    <t>littlelaura@example.net</t>
  </si>
  <si>
    <t>202.566.5348x654</t>
  </si>
  <si>
    <t>236 Denise Road</t>
  </si>
  <si>
    <t>South Edward</t>
  </si>
  <si>
    <t>ann49@example.com</t>
  </si>
  <si>
    <t>396-968-3466x9309</t>
  </si>
  <si>
    <t>46338 Ashley Shore</t>
  </si>
  <si>
    <t>South Thomas</t>
  </si>
  <si>
    <t>daniel52@example.org</t>
  </si>
  <si>
    <t>281-562-8316x6916</t>
  </si>
  <si>
    <t>628 Lisa Drives Apt. 138</t>
  </si>
  <si>
    <t>New Jamiefort</t>
  </si>
  <si>
    <t>chadfranklin@example.com</t>
  </si>
  <si>
    <t>(275)809-3853</t>
  </si>
  <si>
    <t>55920 Stevens Manors Apt. 312</t>
  </si>
  <si>
    <t>djones@example.com</t>
  </si>
  <si>
    <t>404.441.3086</t>
  </si>
  <si>
    <t>81891 Patterson Ramp</t>
  </si>
  <si>
    <t>North Kristine</t>
  </si>
  <si>
    <t>udaniels@example.com</t>
  </si>
  <si>
    <t>685-756-1077</t>
  </si>
  <si>
    <t>346 Mary Underpass</t>
  </si>
  <si>
    <t>Harryfurt</t>
  </si>
  <si>
    <t>eturner@example.com</t>
  </si>
  <si>
    <t>575.614.6253x83994</t>
  </si>
  <si>
    <t>9113 Courtney Prairie Suite 790</t>
  </si>
  <si>
    <t>North Jonathanview</t>
  </si>
  <si>
    <t>jjohnson@example.net</t>
  </si>
  <si>
    <t>936-548-1837x59354</t>
  </si>
  <si>
    <t>0723 Kathryn Station</t>
  </si>
  <si>
    <t>Graceborough</t>
  </si>
  <si>
    <t>allisonpayne@example.net</t>
  </si>
  <si>
    <t>001-636-469-8926x046</t>
  </si>
  <si>
    <t>165 Corey Ville</t>
  </si>
  <si>
    <t>Brettmouth</t>
  </si>
  <si>
    <t>Dorothy</t>
  </si>
  <si>
    <t>ambermcclure@example.com</t>
  </si>
  <si>
    <t>418.990.8391</t>
  </si>
  <si>
    <t>109 Ibarra Dale Suite 018</t>
  </si>
  <si>
    <t>ianchavez@example.net</t>
  </si>
  <si>
    <t>362-467-3897x0941</t>
  </si>
  <si>
    <t>434 Raven Wells</t>
  </si>
  <si>
    <t>West Kathy</t>
  </si>
  <si>
    <t>lwilkins@example.org</t>
  </si>
  <si>
    <t>+1-625-244-6147x736</t>
  </si>
  <si>
    <t>464 Eaton Loop</t>
  </si>
  <si>
    <t>Lauriestad</t>
  </si>
  <si>
    <t>reginaking@example.org</t>
  </si>
  <si>
    <t>916.915.6697x9639</t>
  </si>
  <si>
    <t>31817 Weiss Court Apt. 389</t>
  </si>
  <si>
    <t>Bradyview</t>
  </si>
  <si>
    <t>jonrobinson@example.com</t>
  </si>
  <si>
    <t>685.303.9627x2128</t>
  </si>
  <si>
    <t>933 Sarah Glen</t>
  </si>
  <si>
    <t>Amberborough</t>
  </si>
  <si>
    <t>tdavid@example.com</t>
  </si>
  <si>
    <t>633-458-2293x5814</t>
  </si>
  <si>
    <t>30112 Alvarado Vista</t>
  </si>
  <si>
    <t>Estradaville</t>
  </si>
  <si>
    <t>hayesjared@example.org</t>
  </si>
  <si>
    <t>800.995.3561x7011</t>
  </si>
  <si>
    <t>09464 Nelson Station Apt. 763</t>
  </si>
  <si>
    <t>Masonborough</t>
  </si>
  <si>
    <t>Hayden</t>
  </si>
  <si>
    <t>franciscoford@example.org</t>
  </si>
  <si>
    <t>657-623-1021x816</t>
  </si>
  <si>
    <t>6125 Pamela Mills Suite 507</t>
  </si>
  <si>
    <t>New Frederick</t>
  </si>
  <si>
    <t>Pierce</t>
  </si>
  <si>
    <t>tara87@example.net</t>
  </si>
  <si>
    <t>494-858-4025x7227</t>
  </si>
  <si>
    <t>70621 Moore Greens Apt. 235</t>
  </si>
  <si>
    <t>East Andrew</t>
  </si>
  <si>
    <t>mariebuchanan@example.org</t>
  </si>
  <si>
    <t>001-216-490-1960x32165</t>
  </si>
  <si>
    <t>982 Lawson Alley</t>
  </si>
  <si>
    <t>whall@example.com</t>
  </si>
  <si>
    <t>+1-305-333-8158x7025</t>
  </si>
  <si>
    <t>550 Lutz Park</t>
  </si>
  <si>
    <t>West Stephanie</t>
  </si>
  <si>
    <t>laurali@example.org</t>
  </si>
  <si>
    <t>64865 Rebecca Manor</t>
  </si>
  <si>
    <t>Brownchester</t>
  </si>
  <si>
    <t>karlagarcia@example.net</t>
  </si>
  <si>
    <t>001-928-411-1785</t>
  </si>
  <si>
    <t>76601 Johnson Mountains Suite 514</t>
  </si>
  <si>
    <t>South Kevin</t>
  </si>
  <si>
    <t>tracy27@example.org</t>
  </si>
  <si>
    <t>480-815-3395</t>
  </si>
  <si>
    <t>50936 Garcia Walk</t>
  </si>
  <si>
    <t>New April</t>
  </si>
  <si>
    <t>Harrington</t>
  </si>
  <si>
    <t>xbrown@example.com</t>
  </si>
  <si>
    <t>(734)897-2589x1093</t>
  </si>
  <si>
    <t>626 Yu Branch</t>
  </si>
  <si>
    <t>North Sara</t>
  </si>
  <si>
    <t>simmonsamanda@example.org</t>
  </si>
  <si>
    <t>932-571-1332</t>
  </si>
  <si>
    <t>779 Sawyer Path Apt. 128</t>
  </si>
  <si>
    <t>Christopherchester</t>
  </si>
  <si>
    <t>tgarcia@example.net</t>
  </si>
  <si>
    <t>001-963-703-0931x958</t>
  </si>
  <si>
    <t>884 Martinez Point Suite 060</t>
  </si>
  <si>
    <t>Christinestad</t>
  </si>
  <si>
    <t>Mills</t>
  </si>
  <si>
    <t>nmartinez@example.org</t>
  </si>
  <si>
    <t>(650)390-3715x31588</t>
  </si>
  <si>
    <t>070 Steven Tunnel</t>
  </si>
  <si>
    <t>Harrisonland</t>
  </si>
  <si>
    <t>Garrett</t>
  </si>
  <si>
    <t>latoyasantiago@example.com</t>
  </si>
  <si>
    <t>+1-580-824-2318x97122</t>
  </si>
  <si>
    <t>445 Gonzalez Motorway Apt. 604</t>
  </si>
  <si>
    <t>Mackshire</t>
  </si>
  <si>
    <t>michelehayes@example.org</t>
  </si>
  <si>
    <t>375.721.8181x83405</t>
  </si>
  <si>
    <t>12780 Stacey Green</t>
  </si>
  <si>
    <t>Bauerfort</t>
  </si>
  <si>
    <t>jamescarlos@example.org</t>
  </si>
  <si>
    <t>609 Adam Summit Apt. 960</t>
  </si>
  <si>
    <t>kathleenflynn@example.net</t>
  </si>
  <si>
    <t>+1-537-846-7743x0551</t>
  </si>
  <si>
    <t>6814 Christopher Stream</t>
  </si>
  <si>
    <t>North Julia</t>
  </si>
  <si>
    <t>eallen@example.net</t>
  </si>
  <si>
    <t>001-793-530-5900x749</t>
  </si>
  <si>
    <t>317 Pena Fall Apt. 738</t>
  </si>
  <si>
    <t>North Lauratown</t>
  </si>
  <si>
    <t>dawnwilson@example.com</t>
  </si>
  <si>
    <t>001-635-865-6624x4600</t>
  </si>
  <si>
    <t>8989 Sarah Centers Suite 989</t>
  </si>
  <si>
    <t>Port Robin</t>
  </si>
  <si>
    <t>mariahharvey@example.net</t>
  </si>
  <si>
    <t>001-271-466-0756</t>
  </si>
  <si>
    <t>542 Nathan Fields</t>
  </si>
  <si>
    <t>Phamton</t>
  </si>
  <si>
    <t>(315)209-2631x8676</t>
  </si>
  <si>
    <t>221 Hoover Crescent Apt. 714</t>
  </si>
  <si>
    <t>New Brandon</t>
  </si>
  <si>
    <t>marquezjesus@example.org</t>
  </si>
  <si>
    <t>063 Eric Highway Apt. 397</t>
  </si>
  <si>
    <t>Toddchester</t>
  </si>
  <si>
    <t>Lam</t>
  </si>
  <si>
    <t>christopher90@example.net</t>
  </si>
  <si>
    <t>(935)403-7085x26729</t>
  </si>
  <si>
    <t>120 Carrillo Inlet Suite 100</t>
  </si>
  <si>
    <t>Port Justinmouth</t>
  </si>
  <si>
    <t>raymond01@example.org</t>
  </si>
  <si>
    <t>711 Jeremy Drives Apt. 295</t>
  </si>
  <si>
    <t>Curtisstad</t>
  </si>
  <si>
    <t>april05@example.net</t>
  </si>
  <si>
    <t>+1-364-662-0660x2076</t>
  </si>
  <si>
    <t>834 Mckee Camp</t>
  </si>
  <si>
    <t>Georgeburgh</t>
  </si>
  <si>
    <t>kanetina@example.net</t>
  </si>
  <si>
    <t>(219)975-8843x569</t>
  </si>
  <si>
    <t>899 Watts Grove Suite 583</t>
  </si>
  <si>
    <t>North Sandraport</t>
  </si>
  <si>
    <t>Waller</t>
  </si>
  <si>
    <t>gailwatkins@example.org</t>
  </si>
  <si>
    <t>(331)922-6462x104</t>
  </si>
  <si>
    <t>4984 Mason Divide Apt. 512</t>
  </si>
  <si>
    <t>Port Kathleen</t>
  </si>
  <si>
    <t>lcamacho@example.net</t>
  </si>
  <si>
    <t>560.374.7849x851</t>
  </si>
  <si>
    <t>38451 Alejandro Bypass</t>
  </si>
  <si>
    <t>North Keithbury</t>
  </si>
  <si>
    <t>Davidson</t>
  </si>
  <si>
    <t>dmurray@example.net</t>
  </si>
  <si>
    <t>001-678-632-1100</t>
  </si>
  <si>
    <t>4101 Tyler Oval</t>
  </si>
  <si>
    <t>North Larry</t>
  </si>
  <si>
    <t>Ian</t>
  </si>
  <si>
    <t>amy06@example.com</t>
  </si>
  <si>
    <t>556.203.1358</t>
  </si>
  <si>
    <t>5113 Allen Cove Apt. 133</t>
  </si>
  <si>
    <t>New Stephen</t>
  </si>
  <si>
    <t>Chelsea</t>
  </si>
  <si>
    <t>Mclean</t>
  </si>
  <si>
    <t>paynejennifer@example.com</t>
  </si>
  <si>
    <t>(953)395-2014x3445</t>
  </si>
  <si>
    <t>01542 Rogers Vista Apt. 687</t>
  </si>
  <si>
    <t>Roberto</t>
  </si>
  <si>
    <t>fordryan@example.com</t>
  </si>
  <si>
    <t>574.830.6182</t>
  </si>
  <si>
    <t>9722 Mueller Motorway</t>
  </si>
  <si>
    <t>Meyerfurt</t>
  </si>
  <si>
    <t>kristin54@example.com</t>
  </si>
  <si>
    <t>815 Andrea Courts Suite 994</t>
  </si>
  <si>
    <t>Debrachester</t>
  </si>
  <si>
    <t>ygarrison@example.org</t>
  </si>
  <si>
    <t>(219)744-5093</t>
  </si>
  <si>
    <t>23254 Clark Expressway Apt. 094</t>
  </si>
  <si>
    <t>Rodriguezberg</t>
  </si>
  <si>
    <t>flynnkelly@example.net</t>
  </si>
  <si>
    <t>337.665.5033</t>
  </si>
  <si>
    <t>844 Curtis Skyway Suite 932</t>
  </si>
  <si>
    <t>Jeffreyview</t>
  </si>
  <si>
    <t>Brandi</t>
  </si>
  <si>
    <t>hancockbrandon@example.org</t>
  </si>
  <si>
    <t>(601)448-1272</t>
  </si>
  <si>
    <t>78639 Davis Drive</t>
  </si>
  <si>
    <t>Hernandezshire</t>
  </si>
  <si>
    <t>dbridges@example.com</t>
  </si>
  <si>
    <t>0418 Susan Key Suite 251</t>
  </si>
  <si>
    <t>West Jodyburgh</t>
  </si>
  <si>
    <t>ssheppard@example.org</t>
  </si>
  <si>
    <t>001-765-791-0984x63780</t>
  </si>
  <si>
    <t>58387 Rodriguez Lane Apt. 929</t>
  </si>
  <si>
    <t>East Kevinshire</t>
  </si>
  <si>
    <t>kathleen80@example.net</t>
  </si>
  <si>
    <t>483.496.7799</t>
  </si>
  <si>
    <t>66671 Tricia Highway Apt. 090</t>
  </si>
  <si>
    <t>Port Catherinestad</t>
  </si>
  <si>
    <t>james47@example.org</t>
  </si>
  <si>
    <t>418-779-8757x60497</t>
  </si>
  <si>
    <t>173 Fry Oval</t>
  </si>
  <si>
    <t>Laurieview</t>
  </si>
  <si>
    <t>georgecesar@example.org</t>
  </si>
  <si>
    <t>001-262-930-0419x27938</t>
  </si>
  <si>
    <t>009 Dixon Village Suite 363</t>
  </si>
  <si>
    <t>Rogersberg</t>
  </si>
  <si>
    <t>robertwilliams@example.org</t>
  </si>
  <si>
    <t>292-930-2549x11880</t>
  </si>
  <si>
    <t>086 Lopez Junctions Suite 589</t>
  </si>
  <si>
    <t>North Stefanietown</t>
  </si>
  <si>
    <t>mbuck@example.com</t>
  </si>
  <si>
    <t>001-408-283-0455x65697</t>
  </si>
  <si>
    <t>18286 Heather Inlet Suite 569</t>
  </si>
  <si>
    <t>North Jameshaven</t>
  </si>
  <si>
    <t>greg84@example.net</t>
  </si>
  <si>
    <t>300 Jackson Ridges</t>
  </si>
  <si>
    <t>Turnerview</t>
  </si>
  <si>
    <t>zrocha@example.net</t>
  </si>
  <si>
    <t>939-309-8618x723</t>
  </si>
  <si>
    <t>70753 Holland Cliff</t>
  </si>
  <si>
    <t>Michaelstad</t>
  </si>
  <si>
    <t>juan50@example.org</t>
  </si>
  <si>
    <t>001-282-919-8885</t>
  </si>
  <si>
    <t>4534 Shannon Haven Apt. 071</t>
  </si>
  <si>
    <t>New Janicehaven</t>
  </si>
  <si>
    <t>Adrienne</t>
  </si>
  <si>
    <t>huntdonna@example.com</t>
  </si>
  <si>
    <t>+1-741-212-9478x00474</t>
  </si>
  <si>
    <t>50747 Rebecca Landing</t>
  </si>
  <si>
    <t>Sullivanville</t>
  </si>
  <si>
    <t>jacquelinecarter@example.net</t>
  </si>
  <si>
    <t>787 Andrew Estate</t>
  </si>
  <si>
    <t>Port Mario</t>
  </si>
  <si>
    <t>Betty</t>
  </si>
  <si>
    <t>perkinsarthur@example.org</t>
  </si>
  <si>
    <t>746.629.8083x661</t>
  </si>
  <si>
    <t>51998 Shannon Orchard</t>
  </si>
  <si>
    <t>East Allen</t>
  </si>
  <si>
    <t>Church</t>
  </si>
  <si>
    <t>asmith@example.org</t>
  </si>
  <si>
    <t>(992)802-7371x57544</t>
  </si>
  <si>
    <t>1897 Smith Villages Suite 095</t>
  </si>
  <si>
    <t>East Pamela</t>
  </si>
  <si>
    <t>Medina</t>
  </si>
  <si>
    <t>john57@example.net</t>
  </si>
  <si>
    <t>780 Kelly Roads</t>
  </si>
  <si>
    <t>Allenborough</t>
  </si>
  <si>
    <t>josephwilliamson@example.com</t>
  </si>
  <si>
    <t>897.966.5229</t>
  </si>
  <si>
    <t>32492 Montgomery Path Apt. 218</t>
  </si>
  <si>
    <t>Lake Stephanie</t>
  </si>
  <si>
    <t>zlewis@example.net</t>
  </si>
  <si>
    <t>001-335-949-4084x7351</t>
  </si>
  <si>
    <t>844 Martin Grove</t>
  </si>
  <si>
    <t>Josephburgh</t>
  </si>
  <si>
    <t>rachel51@example.com</t>
  </si>
  <si>
    <t>209-942-4489</t>
  </si>
  <si>
    <t>76069 Juan Falls Suite 673</t>
  </si>
  <si>
    <t>Kingberg</t>
  </si>
  <si>
    <t>brianleonard@example.com</t>
  </si>
  <si>
    <t>879-454-7940x27194</t>
  </si>
  <si>
    <t>0211 Wright Corners Apt. 847</t>
  </si>
  <si>
    <t>samanthajohnson@example.net</t>
  </si>
  <si>
    <t>711-860-0100x225</t>
  </si>
  <si>
    <t>23358 Everett Motorway</t>
  </si>
  <si>
    <t>North Maryville</t>
  </si>
  <si>
    <t>ferrellnancy@example.com</t>
  </si>
  <si>
    <t>258.814.3078x141</t>
  </si>
  <si>
    <t>45194 Richard Avenue Apt. 765</t>
  </si>
  <si>
    <t>Taylortown</t>
  </si>
  <si>
    <t>xbaker@example.net</t>
  </si>
  <si>
    <t>305-668-7652</t>
  </si>
  <si>
    <t>9730 George Course</t>
  </si>
  <si>
    <t>karen86@example.com</t>
  </si>
  <si>
    <t>(719)875-0190x688</t>
  </si>
  <si>
    <t>7442 Jessica Point Apt. 211</t>
  </si>
  <si>
    <t>Katieberg</t>
  </si>
  <si>
    <t>Berry</t>
  </si>
  <si>
    <t>bergermonica@example.org</t>
  </si>
  <si>
    <t>(717)725-4685x1098</t>
  </si>
  <si>
    <t>95752 Andrews Shoal Suite 355</t>
  </si>
  <si>
    <t>erin20@example.net</t>
  </si>
  <si>
    <t>(705)269-3392x701</t>
  </si>
  <si>
    <t>73998 Sutton Loaf</t>
  </si>
  <si>
    <t>Escobarbury</t>
  </si>
  <si>
    <t>courtney86@example.net</t>
  </si>
  <si>
    <t>+1-488-577-8335x9130</t>
  </si>
  <si>
    <t>2083 Townsend Mill</t>
  </si>
  <si>
    <t>Lake Stacy</t>
  </si>
  <si>
    <t>jonathanpearson@example.com</t>
  </si>
  <si>
    <t>+1-930-543-5352x362</t>
  </si>
  <si>
    <t>906 Robin Heights Apt. 715</t>
  </si>
  <si>
    <t>North Lisaview</t>
  </si>
  <si>
    <t>justin94@example.net</t>
  </si>
  <si>
    <t>+1-828-905-9077x69342</t>
  </si>
  <si>
    <t>46438 Adrienne Branch Apt. 893</t>
  </si>
  <si>
    <t>East Courtneymouth</t>
  </si>
  <si>
    <t>zherrera@example.com</t>
  </si>
  <si>
    <t>827-642-3231</t>
  </si>
  <si>
    <t>892 Lee Dam Apt. 726</t>
  </si>
  <si>
    <t>East Patricia</t>
  </si>
  <si>
    <t>sarahdavis@example.net</t>
  </si>
  <si>
    <t>603.354.3986</t>
  </si>
  <si>
    <t>71527 Avila Inlet Apt. 940</t>
  </si>
  <si>
    <t>Stephensonhaven</t>
  </si>
  <si>
    <t>Wayne</t>
  </si>
  <si>
    <t>cindy32@example.com</t>
  </si>
  <si>
    <t>696-763-6275</t>
  </si>
  <si>
    <t>9008 Walker Wall Apt. 528</t>
  </si>
  <si>
    <t>Robertside</t>
  </si>
  <si>
    <t>oscar10@example.net</t>
  </si>
  <si>
    <t>580.495.3950x36928</t>
  </si>
  <si>
    <t>99931 Tamara Gardens</t>
  </si>
  <si>
    <t>Port Christopherport</t>
  </si>
  <si>
    <t>rskinner@example.com</t>
  </si>
  <si>
    <t>001-804-758-1110x6193</t>
  </si>
  <si>
    <t>1064 Holland Via</t>
  </si>
  <si>
    <t>Gallagher</t>
  </si>
  <si>
    <t>austinvickie@example.com</t>
  </si>
  <si>
    <t>1907 Ford Lakes Apt. 984</t>
  </si>
  <si>
    <t>Lake Vanessa</t>
  </si>
  <si>
    <t>Bender</t>
  </si>
  <si>
    <t>kberger@example.com</t>
  </si>
  <si>
    <t>+1-289-655-9960x2649</t>
  </si>
  <si>
    <t>25308 Susan Hollow Suite 176</t>
  </si>
  <si>
    <t>Port Mariebury</t>
  </si>
  <si>
    <t>ronald36@example.org</t>
  </si>
  <si>
    <t>001-895-384-5705x665</t>
  </si>
  <si>
    <t>027 Gregory Spurs Suite 426</t>
  </si>
  <si>
    <t>Johnbury</t>
  </si>
  <si>
    <t>kristophergarcia@example.com</t>
  </si>
  <si>
    <t>793-761-5298x0443</t>
  </si>
  <si>
    <t>212 Haynes Drives</t>
  </si>
  <si>
    <t>Coreychester</t>
  </si>
  <si>
    <t>Hester</t>
  </si>
  <si>
    <t>peckkim@example.net</t>
  </si>
  <si>
    <t>(202)637-6936x368</t>
  </si>
  <si>
    <t>65858 Christian Avenue</t>
  </si>
  <si>
    <t>tina43@example.com</t>
  </si>
  <si>
    <t>(876)683-0213x632</t>
  </si>
  <si>
    <t>4523 Roth Summit</t>
  </si>
  <si>
    <t>Port Teresaside</t>
  </si>
  <si>
    <t>zzhang@example.org</t>
  </si>
  <si>
    <t>+1-598-240-3783x331</t>
  </si>
  <si>
    <t>2967 Richard Lock</t>
  </si>
  <si>
    <t>North Jameschester</t>
  </si>
  <si>
    <t>jennifer10@example.com</t>
  </si>
  <si>
    <t>67413 Wilson Isle Suite 198</t>
  </si>
  <si>
    <t>Port Ellen</t>
  </si>
  <si>
    <t>michellemorgan@example.org</t>
  </si>
  <si>
    <t>001-288-358-3901x430</t>
  </si>
  <si>
    <t>967 Judith Ridges</t>
  </si>
  <si>
    <t>New Shelley</t>
  </si>
  <si>
    <t>faithwhite@example.net</t>
  </si>
  <si>
    <t>7264 Stephanie Forges Apt. 196</t>
  </si>
  <si>
    <t>jdrake@example.net</t>
  </si>
  <si>
    <t>706-502-9867</t>
  </si>
  <si>
    <t>485 Tucker Freeway</t>
  </si>
  <si>
    <t>West Rhonda</t>
  </si>
  <si>
    <t>kennedydonald@example.net</t>
  </si>
  <si>
    <t>912.637.0086</t>
  </si>
  <si>
    <t>91449 Lisa Trail</t>
  </si>
  <si>
    <t>West Carlosmouth</t>
  </si>
  <si>
    <t>Bianca</t>
  </si>
  <si>
    <t>murphyalexandra@example.org</t>
  </si>
  <si>
    <t>676.754.1750x882</t>
  </si>
  <si>
    <t>4687 Garcia Green Apt. 591</t>
  </si>
  <si>
    <t>East Kelseyton</t>
  </si>
  <si>
    <t>qjackson@example.com</t>
  </si>
  <si>
    <t>+1-975-246-1349x75539</t>
  </si>
  <si>
    <t>74393 Jose Parkway</t>
  </si>
  <si>
    <t>douglas75@example.com</t>
  </si>
  <si>
    <t>903 Taylor Island</t>
  </si>
  <si>
    <t>North Charles</t>
  </si>
  <si>
    <t>Vance</t>
  </si>
  <si>
    <t>gonzalezcheyenne@example.org</t>
  </si>
  <si>
    <t>(898)718-4023x97581</t>
  </si>
  <si>
    <t>712 Fuller Points</t>
  </si>
  <si>
    <t>luisferguson@example.com</t>
  </si>
  <si>
    <t>(850)844-5994x722</t>
  </si>
  <si>
    <t>58561 Matthew Point Apt. 161</t>
  </si>
  <si>
    <t>Michaeltown</t>
  </si>
  <si>
    <t>Bauer</t>
  </si>
  <si>
    <t>samanthabates@example.com</t>
  </si>
  <si>
    <t>331-833-2153x963</t>
  </si>
  <si>
    <t>608 Erickson Circles Suite 612</t>
  </si>
  <si>
    <t>Andrewside</t>
  </si>
  <si>
    <t>ortegamadeline@example.com</t>
  </si>
  <si>
    <t>(303)308-9987x310</t>
  </si>
  <si>
    <t>1767 Jacob Corners Apt. 944</t>
  </si>
  <si>
    <t>brian10@example.org</t>
  </si>
  <si>
    <t>585-244-4609x50670</t>
  </si>
  <si>
    <t>43136 John Centers Apt. 359</t>
  </si>
  <si>
    <t>Lake Crystalfort</t>
  </si>
  <si>
    <t>nmassey@example.com</t>
  </si>
  <si>
    <t>653.788.9824</t>
  </si>
  <si>
    <t>6391 Dan Trace Apt. 819</t>
  </si>
  <si>
    <t>West Amystad</t>
  </si>
  <si>
    <t>dsmith@example.com</t>
  </si>
  <si>
    <t>(835)529-4973x02640</t>
  </si>
  <si>
    <t>259 Charlotte Mission</t>
  </si>
  <si>
    <t>East Austin</t>
  </si>
  <si>
    <t>michaeltina@example.com</t>
  </si>
  <si>
    <t>988-350-8244</t>
  </si>
  <si>
    <t>280 Brown Rapid</t>
  </si>
  <si>
    <t>barkerjacob@example.net</t>
  </si>
  <si>
    <t>551.682.8728x03683</t>
  </si>
  <si>
    <t>60438 Brian Junctions</t>
  </si>
  <si>
    <t>Angelville</t>
  </si>
  <si>
    <t>wilsonevan@example.net</t>
  </si>
  <si>
    <t>+1-466-407-0706x88444</t>
  </si>
  <si>
    <t>605 Ortiz Stravenue Apt. 318</t>
  </si>
  <si>
    <t>North Victoria</t>
  </si>
  <si>
    <t>hoffmantimothy@example.com</t>
  </si>
  <si>
    <t>(459)944-0975x3823</t>
  </si>
  <si>
    <t>0676 Perez Neck</t>
  </si>
  <si>
    <t>South Laurahaven</t>
  </si>
  <si>
    <t>sanchezandrew@example.com</t>
  </si>
  <si>
    <t>(844)674-1215</t>
  </si>
  <si>
    <t>21588 Jason Ridge Suite 676</t>
  </si>
  <si>
    <t>North Janiceside</t>
  </si>
  <si>
    <t>kevinsnyder@example.com</t>
  </si>
  <si>
    <t>(455)234-0478</t>
  </si>
  <si>
    <t>849 Penny Rest Apt. 020</t>
  </si>
  <si>
    <t>South Matthewchester</t>
  </si>
  <si>
    <t>susannielsen@example.net</t>
  </si>
  <si>
    <t>(289)254-0102</t>
  </si>
  <si>
    <t>5999 Donna Shores Suite 018</t>
  </si>
  <si>
    <t>Port Devonfort</t>
  </si>
  <si>
    <t>wbrown@example.org</t>
  </si>
  <si>
    <t>4324 John Lake</t>
  </si>
  <si>
    <t>West Kaylaville</t>
  </si>
  <si>
    <t>llopez@example.org</t>
  </si>
  <si>
    <t>(552)382-7459x44481</t>
  </si>
  <si>
    <t>262 Jared Gateway Apt. 063</t>
  </si>
  <si>
    <t>hatfieldjonathan@example.com</t>
  </si>
  <si>
    <t>(344)557-5796x85656</t>
  </si>
  <si>
    <t>27113 Trevino Estate Suite 998</t>
  </si>
  <si>
    <t>Brookebury</t>
  </si>
  <si>
    <t>sdiaz@example.com</t>
  </si>
  <si>
    <t>249-646-5873x4370</t>
  </si>
  <si>
    <t>3345 Cooper Circles Apt. 499</t>
  </si>
  <si>
    <t>Port Paul</t>
  </si>
  <si>
    <t>usanchez@example.org</t>
  </si>
  <si>
    <t>642 Edward Vista Apt. 219</t>
  </si>
  <si>
    <t>New Veronicaside</t>
  </si>
  <si>
    <t>Mcneil</t>
  </si>
  <si>
    <t>arthur95@example.org</t>
  </si>
  <si>
    <t>845-367-0391x12721</t>
  </si>
  <si>
    <t>316 Moran Oval Apt. 890</t>
  </si>
  <si>
    <t>Braunshire</t>
  </si>
  <si>
    <t>courtney88@example.org</t>
  </si>
  <si>
    <t>001-775-906-8175x78396</t>
  </si>
  <si>
    <t>324 Richardson Land</t>
  </si>
  <si>
    <t>Stein</t>
  </si>
  <si>
    <t>rebekah38@example.net</t>
  </si>
  <si>
    <t>745.443.6271x91238</t>
  </si>
  <si>
    <t>44262 Christine Knoll</t>
  </si>
  <si>
    <t>Danielton</t>
  </si>
  <si>
    <t>Gabriella</t>
  </si>
  <si>
    <t>jessicafrederick@example.net</t>
  </si>
  <si>
    <t>+1-779-829-6317x553</t>
  </si>
  <si>
    <t>5936 Michele Point</t>
  </si>
  <si>
    <t>shannonpearson@example.net</t>
  </si>
  <si>
    <t>001-636-944-4018</t>
  </si>
  <si>
    <t>672 Timothy Street Suite 015</t>
  </si>
  <si>
    <t>Hallside</t>
  </si>
  <si>
    <t>gregory89@example.net</t>
  </si>
  <si>
    <t>(292)996-1201x35331</t>
  </si>
  <si>
    <t>1262 Keith Lakes Suite 407</t>
  </si>
  <si>
    <t>Austintown</t>
  </si>
  <si>
    <t>gregoryavery@example.com</t>
  </si>
  <si>
    <t>001-845-693-0008</t>
  </si>
  <si>
    <t>9422 Amber Orchard</t>
  </si>
  <si>
    <t>Joanberg</t>
  </si>
  <si>
    <t>jeanettesmith@example.net</t>
  </si>
  <si>
    <t>364.928.8059x297</t>
  </si>
  <si>
    <t>4411 Parsons Manor</t>
  </si>
  <si>
    <t>North Kelli</t>
  </si>
  <si>
    <t>ashleytaylor@example.net</t>
  </si>
  <si>
    <t>257-938-3888x90654</t>
  </si>
  <si>
    <t>0542 Frank Ports</t>
  </si>
  <si>
    <t>South Gregory</t>
  </si>
  <si>
    <t>michaelestrada@example.net</t>
  </si>
  <si>
    <t>001-589-236-1940</t>
  </si>
  <si>
    <t>801 Joseph Locks Suite 108</t>
  </si>
  <si>
    <t>Barnettbury</t>
  </si>
  <si>
    <t>ryan73@example.net</t>
  </si>
  <si>
    <t>(589)389-6462x8470</t>
  </si>
  <si>
    <t>85157 Steven Trail</t>
  </si>
  <si>
    <t>Reginaview</t>
  </si>
  <si>
    <t>david80@example.org</t>
  </si>
  <si>
    <t>(867)723-9929</t>
  </si>
  <si>
    <t>3989 Nicholas Valley Suite 174</t>
  </si>
  <si>
    <t>East Laurie</t>
  </si>
  <si>
    <t>Baxter</t>
  </si>
  <si>
    <t>robertsmatthew@example.com</t>
  </si>
  <si>
    <t>610-799-5108x9261</t>
  </si>
  <si>
    <t>96567 Charles Shores</t>
  </si>
  <si>
    <t>Ashleyton</t>
  </si>
  <si>
    <t>gonzalesdesiree@example.net</t>
  </si>
  <si>
    <t>537.743.9766</t>
  </si>
  <si>
    <t>82279 Jennifer Causeway Apt. 984</t>
  </si>
  <si>
    <t>Port Anitaside</t>
  </si>
  <si>
    <t>carlsonjoel@example.net</t>
  </si>
  <si>
    <t>713-519-6737</t>
  </si>
  <si>
    <t>0090 Kevin Village Apt. 226</t>
  </si>
  <si>
    <t>New Kayla</t>
  </si>
  <si>
    <t>qrichard@example.com</t>
  </si>
  <si>
    <t>363-662-0318</t>
  </si>
  <si>
    <t>602 Dominique Lake</t>
  </si>
  <si>
    <t>South Matthewshire</t>
  </si>
  <si>
    <t>gmartinez@example.net</t>
  </si>
  <si>
    <t>962.401.4385</t>
  </si>
  <si>
    <t>551 Judy Gardens</t>
  </si>
  <si>
    <t>Angelashire</t>
  </si>
  <si>
    <t>sheila79@example.org</t>
  </si>
  <si>
    <t>+1-636-294-9093x752</t>
  </si>
  <si>
    <t>90898 Brown Pike Suite 399</t>
  </si>
  <si>
    <t>Danielburgh</t>
  </si>
  <si>
    <t>Mallory</t>
  </si>
  <si>
    <t>mistysanchez@example.org</t>
  </si>
  <si>
    <t>(215)696-1788</t>
  </si>
  <si>
    <t>49668 Amanda Estates</t>
  </si>
  <si>
    <t>Bowenfurt</t>
  </si>
  <si>
    <t>Johns</t>
  </si>
  <si>
    <t>ehawkins@example.com</t>
  </si>
  <si>
    <t>(757)450-1495</t>
  </si>
  <si>
    <t>131 Howell Drive</t>
  </si>
  <si>
    <t>Theresamouth</t>
  </si>
  <si>
    <t>kimberlymedina@example.com</t>
  </si>
  <si>
    <t>557.382.9831x33740</t>
  </si>
  <si>
    <t>8299 Herrera Run Suite 678</t>
  </si>
  <si>
    <t>New Maryfurt</t>
  </si>
  <si>
    <t>Vega</t>
  </si>
  <si>
    <t>leonard97@example.org</t>
  </si>
  <si>
    <t>432-742-1410</t>
  </si>
  <si>
    <t>2739 Johnson Harbor</t>
  </si>
  <si>
    <t>North Adam</t>
  </si>
  <si>
    <t>georgemichael@example.org</t>
  </si>
  <si>
    <t>+1-692-234-4627x158</t>
  </si>
  <si>
    <t>655 Andrew Crossing Apt. 095</t>
  </si>
  <si>
    <t>West Crystalberg</t>
  </si>
  <si>
    <t>Ruth</t>
  </si>
  <si>
    <t>williamsmichael@example.com</t>
  </si>
  <si>
    <t>295-502-7012</t>
  </si>
  <si>
    <t>146 Steve Garden</t>
  </si>
  <si>
    <t>Garciaview</t>
  </si>
  <si>
    <t>jessicabauer@example.com</t>
  </si>
  <si>
    <t>480.426.2436</t>
  </si>
  <si>
    <t>83385 Anderson Park</t>
  </si>
  <si>
    <t>Port Deborahburgh</t>
  </si>
  <si>
    <t>Carrillo</t>
  </si>
  <si>
    <t>catherine08@example.com</t>
  </si>
  <si>
    <t>(285)470-9003</t>
  </si>
  <si>
    <t>266 Mary Creek Suite 050</t>
  </si>
  <si>
    <t>Port Daniel</t>
  </si>
  <si>
    <t>tfoster@example.org</t>
  </si>
  <si>
    <t>666-308-4727x581</t>
  </si>
  <si>
    <t>911 Sullivan Squares</t>
  </si>
  <si>
    <t>South Lee</t>
  </si>
  <si>
    <t>vanessabrady@example.com</t>
  </si>
  <si>
    <t>589.849.8412</t>
  </si>
  <si>
    <t>802 Melissa Drive</t>
  </si>
  <si>
    <t>South Nicholasstad</t>
  </si>
  <si>
    <t>Hurley</t>
  </si>
  <si>
    <t>kingkristina@example.net</t>
  </si>
  <si>
    <t>517-262-4939x65135</t>
  </si>
  <si>
    <t>2784 Zachary Mountains Suite 119</t>
  </si>
  <si>
    <t>Carlsonside</t>
  </si>
  <si>
    <t>Kristopher</t>
  </si>
  <si>
    <t>thomaswalker@example.net</t>
  </si>
  <si>
    <t>889.664.9928x028</t>
  </si>
  <si>
    <t>941 Edwards Burgs</t>
  </si>
  <si>
    <t>Bridgetstad</t>
  </si>
  <si>
    <t>lmullins@example.org</t>
  </si>
  <si>
    <t>207.290.1566</t>
  </si>
  <si>
    <t>3147 Romero Skyway</t>
  </si>
  <si>
    <t>West Frank</t>
  </si>
  <si>
    <t>Acevedo</t>
  </si>
  <si>
    <t>jacob70@example.org</t>
  </si>
  <si>
    <t>606-738-0634</t>
  </si>
  <si>
    <t>849 Mackenzie Ramp</t>
  </si>
  <si>
    <t>bryan24@example.net</t>
  </si>
  <si>
    <t>783-624-7918</t>
  </si>
  <si>
    <t>561 Gibson Trail Suite 942</t>
  </si>
  <si>
    <t>Port Amy</t>
  </si>
  <si>
    <t>timothy48@example.org</t>
  </si>
  <si>
    <t>001-898-930-5920x39833</t>
  </si>
  <si>
    <t>73433 Martinez Manor Apt. 827</t>
  </si>
  <si>
    <t>Burgessmouth</t>
  </si>
  <si>
    <t>ashaw@example.net</t>
  </si>
  <si>
    <t>740-247-3018</t>
  </si>
  <si>
    <t>737 Burgess Wells Suite 223</t>
  </si>
  <si>
    <t>East Lisa</t>
  </si>
  <si>
    <t>usummers@example.org</t>
  </si>
  <si>
    <t>+1-395-947-3106x6075</t>
  </si>
  <si>
    <t>3527 Adam Route Suite 760</t>
  </si>
  <si>
    <t>Lake Pamela</t>
  </si>
  <si>
    <t>portermelissa@example.net</t>
  </si>
  <si>
    <t>(689)508-2714x94365</t>
  </si>
  <si>
    <t>904 Anthony Pass</t>
  </si>
  <si>
    <t>East Melissaberg</t>
  </si>
  <si>
    <t>sarahfrank@example.net</t>
  </si>
  <si>
    <t>373.853.7482x586</t>
  </si>
  <si>
    <t>1785 Evans Squares Suite 559</t>
  </si>
  <si>
    <t>Cruzburgh</t>
  </si>
  <si>
    <t>lopezlisa@example.com</t>
  </si>
  <si>
    <t>001-520-500-7745</t>
  </si>
  <si>
    <t>355 Shari Course</t>
  </si>
  <si>
    <t>Jenniferstad</t>
  </si>
  <si>
    <t>plee@example.net</t>
  </si>
  <si>
    <t>001-784-913-0550x3032</t>
  </si>
  <si>
    <t>443 Jessica Junction Apt. 130</t>
  </si>
  <si>
    <t>South Michaelchester</t>
  </si>
  <si>
    <t>Oconnor</t>
  </si>
  <si>
    <t>jared86@example.net</t>
  </si>
  <si>
    <t>+1-509-859-4528x283</t>
  </si>
  <si>
    <t>341 Jacob Turnpike</t>
  </si>
  <si>
    <t>Heathermouth</t>
  </si>
  <si>
    <t>ucole@example.net</t>
  </si>
  <si>
    <t>+1-325-781-1239x30339</t>
  </si>
  <si>
    <t>0970 Crane Causeway</t>
  </si>
  <si>
    <t>brooke84@example.org</t>
  </si>
  <si>
    <t>(938)622-7924x5378</t>
  </si>
  <si>
    <t>4566 Williams Cove Suite 570</t>
  </si>
  <si>
    <t>Brianport</t>
  </si>
  <si>
    <t>angela69@example.net</t>
  </si>
  <si>
    <t>887.335.9767</t>
  </si>
  <si>
    <t>35454 Carrie Parkway</t>
  </si>
  <si>
    <t>Blanchardbury</t>
  </si>
  <si>
    <t>madisonlogan@example.org</t>
  </si>
  <si>
    <t>001-946-496-6160</t>
  </si>
  <si>
    <t>64346 Elizabeth Estates</t>
  </si>
  <si>
    <t>North Danielmouth</t>
  </si>
  <si>
    <t>timothyscott@example.com</t>
  </si>
  <si>
    <t>271.355.6530x142</t>
  </si>
  <si>
    <t>10166 Chung Green</t>
  </si>
  <si>
    <t>Port Mary</t>
  </si>
  <si>
    <t>Kemp</t>
  </si>
  <si>
    <t>michael56@example.net</t>
  </si>
  <si>
    <t>(760)253-3959x0085</t>
  </si>
  <si>
    <t>6973 Ellen Underpass</t>
  </si>
  <si>
    <t>North Ryanshire</t>
  </si>
  <si>
    <t>kathleen50@example.com</t>
  </si>
  <si>
    <t>363-357-5662x6409</t>
  </si>
  <si>
    <t>09360 Hernandez Unions Apt. 390</t>
  </si>
  <si>
    <t>North Jamesville</t>
  </si>
  <si>
    <t>michaelreyes@example.net</t>
  </si>
  <si>
    <t>34683 Clark Valley Suite 690</t>
  </si>
  <si>
    <t>Johnland</t>
  </si>
  <si>
    <t>ariasjennifer@example.com</t>
  </si>
  <si>
    <t>477-587-8146</t>
  </si>
  <si>
    <t>2904 Steven Station Suite 107</t>
  </si>
  <si>
    <t>Livingston</t>
  </si>
  <si>
    <t>racheljackson@example.net</t>
  </si>
  <si>
    <t>687-381-9182x6936</t>
  </si>
  <si>
    <t>30302 Serrano Meadows Apt. 482</t>
  </si>
  <si>
    <t>Christopherborough</t>
  </si>
  <si>
    <t>james12@example.com</t>
  </si>
  <si>
    <t>987-784-8712x972</t>
  </si>
  <si>
    <t>95936 Cunningham Fort</t>
  </si>
  <si>
    <t>Serranofurt</t>
  </si>
  <si>
    <t>sharptheresa@example.com</t>
  </si>
  <si>
    <t>456 Jillian Pine Suite 968</t>
  </si>
  <si>
    <t>East Susanside</t>
  </si>
  <si>
    <t>nortonjessica@example.com</t>
  </si>
  <si>
    <t>949-690-8146x9467</t>
  </si>
  <si>
    <t>04840 Sabrina Place</t>
  </si>
  <si>
    <t>Carlafort</t>
  </si>
  <si>
    <t>ccole@example.com</t>
  </si>
  <si>
    <t>762-996-6484x0441</t>
  </si>
  <si>
    <t>86887 Wilson Track Apt. 085</t>
  </si>
  <si>
    <t>Port Crystalburgh</t>
  </si>
  <si>
    <t>nicholas08@example.net</t>
  </si>
  <si>
    <t>+1-355-634-2617x673</t>
  </si>
  <si>
    <t>135 Valentine Terrace Apt. 930</t>
  </si>
  <si>
    <t>Butlerberg</t>
  </si>
  <si>
    <t>christopher08@example.com</t>
  </si>
  <si>
    <t>707.852.6510</t>
  </si>
  <si>
    <t>9040 Love Mountains Apt. 210</t>
  </si>
  <si>
    <t>connor64@example.net</t>
  </si>
  <si>
    <t>342-372-7896x7470</t>
  </si>
  <si>
    <t>8659 Kristin Parkways Apt. 672</t>
  </si>
  <si>
    <t>Port Susanbury</t>
  </si>
  <si>
    <t>conleybarry@example.com</t>
  </si>
  <si>
    <t>001-825-269-0827x247</t>
  </si>
  <si>
    <t>109 Christopher Parkways Apt. 350</t>
  </si>
  <si>
    <t>emma76@example.com</t>
  </si>
  <si>
    <t>864-320-3008x70271</t>
  </si>
  <si>
    <t>3792 Munoz Lock</t>
  </si>
  <si>
    <t>East Donald</t>
  </si>
  <si>
    <t>flowersbrooke@example.org</t>
  </si>
  <si>
    <t>279.644.5165x1170</t>
  </si>
  <si>
    <t>3043 Michael Mountains Apt. 611</t>
  </si>
  <si>
    <t>West Dawnland</t>
  </si>
  <si>
    <t>dennissally@example.com</t>
  </si>
  <si>
    <t>(599)627-2321</t>
  </si>
  <si>
    <t>0178 Allison Inlet Suite 310</t>
  </si>
  <si>
    <t>Millerview</t>
  </si>
  <si>
    <t>melissadixon@example.net</t>
  </si>
  <si>
    <t>+1-942-329-9491x736</t>
  </si>
  <si>
    <t>84447 Jones Knoll</t>
  </si>
  <si>
    <t>Lake Kathleenhaven</t>
  </si>
  <si>
    <t>williamsnicholas@example.com</t>
  </si>
  <si>
    <t>563-595-8811x00714</t>
  </si>
  <si>
    <t>5304 Maddox Avenue Suite 941</t>
  </si>
  <si>
    <t>Thomasside</t>
  </si>
  <si>
    <t>wadescott@example.net</t>
  </si>
  <si>
    <t>(470)605-7456</t>
  </si>
  <si>
    <t>1569 Joseph Key</t>
  </si>
  <si>
    <t>Rebeccaland</t>
  </si>
  <si>
    <t>Harper</t>
  </si>
  <si>
    <t>robert18@example.com</t>
  </si>
  <si>
    <t>307.699.0743x92512</t>
  </si>
  <si>
    <t>22318 Howard Mill</t>
  </si>
  <si>
    <t>Lake Keithland</t>
  </si>
  <si>
    <t>mark16@example.com</t>
  </si>
  <si>
    <t>(784)766-0070x9686</t>
  </si>
  <si>
    <t>4564 Nash Highway</t>
  </si>
  <si>
    <t>Oliver</t>
  </si>
  <si>
    <t>travis86@example.net</t>
  </si>
  <si>
    <t>001-808-459-2318</t>
  </si>
  <si>
    <t>17522 Crawford Junction</t>
  </si>
  <si>
    <t>Brownland</t>
  </si>
  <si>
    <t>osalazar@example.com</t>
  </si>
  <si>
    <t>777 Santiago Courts</t>
  </si>
  <si>
    <t>Greenbury</t>
  </si>
  <si>
    <t>Clayton</t>
  </si>
  <si>
    <t>hatfieldshari@example.org</t>
  </si>
  <si>
    <t>001-560-704-0418x7440</t>
  </si>
  <si>
    <t>58753 Young Roads</t>
  </si>
  <si>
    <t>Angelaside</t>
  </si>
  <si>
    <t>christopher45@example.com</t>
  </si>
  <si>
    <t>001-970-863-2321x884</t>
  </si>
  <si>
    <t>9675 Alexis Knolls</t>
  </si>
  <si>
    <t>Williamhaven</t>
  </si>
  <si>
    <t>parkerkaren@example.org</t>
  </si>
  <si>
    <t>739-241-4665x42861</t>
  </si>
  <si>
    <t>1499 Samuel Knolls</t>
  </si>
  <si>
    <t>Meadowsborough</t>
  </si>
  <si>
    <t>kimberlylane@example.org</t>
  </si>
  <si>
    <t>592 Chloe Summit</t>
  </si>
  <si>
    <t>Meltonland</t>
  </si>
  <si>
    <t>carla93@example.org</t>
  </si>
  <si>
    <t>(603)301-1538x0949</t>
  </si>
  <si>
    <t>1809 Solis Place</t>
  </si>
  <si>
    <t>Christophershire</t>
  </si>
  <si>
    <t>colinreynolds@example.net</t>
  </si>
  <si>
    <t>001-560-817-6011x687</t>
  </si>
  <si>
    <t>658 Dillon Crest Suite 169</t>
  </si>
  <si>
    <t>North Jennifermouth</t>
  </si>
  <si>
    <t>Kidd</t>
  </si>
  <si>
    <t>jeffrey19@example.org</t>
  </si>
  <si>
    <t>(406)881-8618</t>
  </si>
  <si>
    <t>30550 Christopher Cape</t>
  </si>
  <si>
    <t>New Joshua</t>
  </si>
  <si>
    <t>Nielsen</t>
  </si>
  <si>
    <t>igutierrez@example.org</t>
  </si>
  <si>
    <t>001-990-395-3660x40469</t>
  </si>
  <si>
    <t>464 West Glen</t>
  </si>
  <si>
    <t>South Michaelborough</t>
  </si>
  <si>
    <t>janet04@example.org</t>
  </si>
  <si>
    <t>001-690-444-1981x4563</t>
  </si>
  <si>
    <t>840 Allen Shore</t>
  </si>
  <si>
    <t>Kennethberg</t>
  </si>
  <si>
    <t>victoria31@example.org</t>
  </si>
  <si>
    <t>(376)676-9220x59688</t>
  </si>
  <si>
    <t>6396 Tyler Burgs</t>
  </si>
  <si>
    <t>Cassandrastad</t>
  </si>
  <si>
    <t>fcollins@example.com</t>
  </si>
  <si>
    <t>310.369.1873x227</t>
  </si>
  <si>
    <t>363 Robinson Gateway Apt. 626</t>
  </si>
  <si>
    <t>New Brittanystad</t>
  </si>
  <si>
    <t>dunnjustin@example.net</t>
  </si>
  <si>
    <t>+1-744-363-6606x6192</t>
  </si>
  <si>
    <t>29850 Marc Mountains Apt. 352</t>
  </si>
  <si>
    <t>Travisburgh</t>
  </si>
  <si>
    <t>rcollins@example.org</t>
  </si>
  <si>
    <t>(528)796-6011</t>
  </si>
  <si>
    <t>6043 Miller Valleys</t>
  </si>
  <si>
    <t>South William</t>
  </si>
  <si>
    <t>qshaw@example.net</t>
  </si>
  <si>
    <t>(223)496-6811</t>
  </si>
  <si>
    <t>20672 Deborah Passage</t>
  </si>
  <si>
    <t>Lake Kimport</t>
  </si>
  <si>
    <t>French</t>
  </si>
  <si>
    <t>jennifer45@example.net</t>
  </si>
  <si>
    <t>278-204-1553x8058</t>
  </si>
  <si>
    <t>529 Erica Estate Suite 253</t>
  </si>
  <si>
    <t>Gonzalesshire</t>
  </si>
  <si>
    <t>william63@example.org</t>
  </si>
  <si>
    <t>018 Donovan Loaf</t>
  </si>
  <si>
    <t>Dylanmouth</t>
  </si>
  <si>
    <t>Lane</t>
  </si>
  <si>
    <t>frank21@example.org</t>
  </si>
  <si>
    <t>001-803-304-5109x8904</t>
  </si>
  <si>
    <t>5791 Laura Fork</t>
  </si>
  <si>
    <t>Peggyhaven</t>
  </si>
  <si>
    <t>kimberly20@example.com</t>
  </si>
  <si>
    <t>789.524.2295</t>
  </si>
  <si>
    <t>40573 David Burg Suite 165</t>
  </si>
  <si>
    <t>Ericburgh</t>
  </si>
  <si>
    <t>anthony49@example.org</t>
  </si>
  <si>
    <t>7066 Martinez Rest</t>
  </si>
  <si>
    <t>Cherylside</t>
  </si>
  <si>
    <t>wwilkerson@example.com</t>
  </si>
  <si>
    <t>450 Courtney Ville Suite 893</t>
  </si>
  <si>
    <t>Lovebury</t>
  </si>
  <si>
    <t>laurenmiller@example.net</t>
  </si>
  <si>
    <t>(254)433-6579x9173</t>
  </si>
  <si>
    <t>0631 Lamb Dam Apt. 487</t>
  </si>
  <si>
    <t>Whitakerborough</t>
  </si>
  <si>
    <t>eburns@example.com</t>
  </si>
  <si>
    <t>7378 Ashley Glens</t>
  </si>
  <si>
    <t>North Karenburgh</t>
  </si>
  <si>
    <t>Roman</t>
  </si>
  <si>
    <t>sanchezsteven@example.com</t>
  </si>
  <si>
    <t>370 Ali Forges Suite 758</t>
  </si>
  <si>
    <t>West Phillipborough</t>
  </si>
  <si>
    <t>kristyhernandez@example.net</t>
  </si>
  <si>
    <t>001-819-267-1947</t>
  </si>
  <si>
    <t>64167 Huffman Island</t>
  </si>
  <si>
    <t>South Shannonchester</t>
  </si>
  <si>
    <t>kennetharias@example.com</t>
  </si>
  <si>
    <t>806.682.4536x1915</t>
  </si>
  <si>
    <t>13781 Kelly Fields Apt. 907</t>
  </si>
  <si>
    <t>Simon</t>
  </si>
  <si>
    <t>dmatthews@example.com</t>
  </si>
  <si>
    <t>35717 Hammond Mall</t>
  </si>
  <si>
    <t>North Jacobberg</t>
  </si>
  <si>
    <t>tanyacardenas@example.com</t>
  </si>
  <si>
    <t>399.689.0160x679</t>
  </si>
  <si>
    <t>70225 Hebert Forks</t>
  </si>
  <si>
    <t>East Randytown</t>
  </si>
  <si>
    <t>william54@example.com</t>
  </si>
  <si>
    <t>+1-318-518-8787x05069</t>
  </si>
  <si>
    <t>3039 Latoya Greens</t>
  </si>
  <si>
    <t>greenecourtney@example.net</t>
  </si>
  <si>
    <t>(856)813-2584</t>
  </si>
  <si>
    <t>87944 Deanna Ramp Apt. 727</t>
  </si>
  <si>
    <t>Changmouth</t>
  </si>
  <si>
    <t>jose13@example.org</t>
  </si>
  <si>
    <t>958-539-0617x68989</t>
  </si>
  <si>
    <t>4221 Walker Throughway Suite 479</t>
  </si>
  <si>
    <t>New Johnport</t>
  </si>
  <si>
    <t>michael89@example.org</t>
  </si>
  <si>
    <t>412-367-6365</t>
  </si>
  <si>
    <t>152 Fleming Fields</t>
  </si>
  <si>
    <t>New Kristenshire</t>
  </si>
  <si>
    <t>Silva</t>
  </si>
  <si>
    <t>nhawkins@example.com</t>
  </si>
  <si>
    <t>151 Mcdonald Union</t>
  </si>
  <si>
    <t>Edgarchester</t>
  </si>
  <si>
    <t>zcox@example.com</t>
  </si>
  <si>
    <t>262.410.0401x558</t>
  </si>
  <si>
    <t>29735 Turner Crest</t>
  </si>
  <si>
    <t>West Stephenbury</t>
  </si>
  <si>
    <t>elizabethanderson@example.org</t>
  </si>
  <si>
    <t>928.852.4327</t>
  </si>
  <si>
    <t>064 Rick Gardens Suite 645</t>
  </si>
  <si>
    <t>Amandaville</t>
  </si>
  <si>
    <t>allenjames@example.net</t>
  </si>
  <si>
    <t>+1-712-816-5415x7992</t>
  </si>
  <si>
    <t>188 Matthew Key</t>
  </si>
  <si>
    <t>Yatesberg</t>
  </si>
  <si>
    <t>sheilalopez@example.com</t>
  </si>
  <si>
    <t>6734 Williams Valley</t>
  </si>
  <si>
    <t>Elizabethborough</t>
  </si>
  <si>
    <t>michael03@example.org</t>
  </si>
  <si>
    <t>(247)342-7692</t>
  </si>
  <si>
    <t>5761 Riley Brooks</t>
  </si>
  <si>
    <t>Lake Cheryl</t>
  </si>
  <si>
    <t>russellariel@example.net</t>
  </si>
  <si>
    <t>634-753-7613x4338</t>
  </si>
  <si>
    <t>79492 Burton Green Suite 592</t>
  </si>
  <si>
    <t>South Stanleyville</t>
  </si>
  <si>
    <t>baldwinandrea@example.net</t>
  </si>
  <si>
    <t>(275)426-7740x43774</t>
  </si>
  <si>
    <t>047 John Squares Suite 330</t>
  </si>
  <si>
    <t>Meltonmouth</t>
  </si>
  <si>
    <t>brandonwalsh@example.net</t>
  </si>
  <si>
    <t>4516 Andrew Street</t>
  </si>
  <si>
    <t>Janeton</t>
  </si>
  <si>
    <t>jennifer90@example.org</t>
  </si>
  <si>
    <t>784.939.9349x801</t>
  </si>
  <si>
    <t>721 Joanna Freeway Apt. 727</t>
  </si>
  <si>
    <t>Foleyton</t>
  </si>
  <si>
    <t>moyerzoe@example.org</t>
  </si>
  <si>
    <t>+1-978-502-1638x243</t>
  </si>
  <si>
    <t>62178 Jackson Tunnel</t>
  </si>
  <si>
    <t>Port Jackside</t>
  </si>
  <si>
    <t>urodriguez@example.net</t>
  </si>
  <si>
    <t>63528 Kendra Green Suite 943</t>
  </si>
  <si>
    <t>Port Johntown</t>
  </si>
  <si>
    <t>phammicheal@example.net</t>
  </si>
  <si>
    <t>(352)508-3159x01959</t>
  </si>
  <si>
    <t>31818 Wanda Branch</t>
  </si>
  <si>
    <t>Lake Larryport</t>
  </si>
  <si>
    <t>bridgesjoy@example.org</t>
  </si>
  <si>
    <t>001-529-516-9343x09634</t>
  </si>
  <si>
    <t>2870 Phillips Common</t>
  </si>
  <si>
    <t>Muellerburgh</t>
  </si>
  <si>
    <t>aprilmorrison@example.org</t>
  </si>
  <si>
    <t>14165 Kristen Park</t>
  </si>
  <si>
    <t>Johnsonbury</t>
  </si>
  <si>
    <t>ewalker@example.net</t>
  </si>
  <si>
    <t>+1-460-858-8210x7069</t>
  </si>
  <si>
    <t>444 Blackburn Hill Apt. 927</t>
  </si>
  <si>
    <t>South Lydiahaven</t>
  </si>
  <si>
    <t>bianca19@example.com</t>
  </si>
  <si>
    <t>(369)868-8891x6950</t>
  </si>
  <si>
    <t>86740 Floyd Isle</t>
  </si>
  <si>
    <t>aaronsilva@example.net</t>
  </si>
  <si>
    <t>518.547.1918</t>
  </si>
  <si>
    <t>1974 Lisa Fields Suite 230</t>
  </si>
  <si>
    <t>Aaronberg</t>
  </si>
  <si>
    <t>Hartman</t>
  </si>
  <si>
    <t>shaffermariah@example.net</t>
  </si>
  <si>
    <t>+1-504-482-0691x319</t>
  </si>
  <si>
    <t>1440 Harvey Springs</t>
  </si>
  <si>
    <t>Kaylee</t>
  </si>
  <si>
    <t>deborah55@example.net</t>
  </si>
  <si>
    <t>516-977-8002</t>
  </si>
  <si>
    <t>433 Aguirre Cove Suite 160</t>
  </si>
  <si>
    <t>Lake Julia</t>
  </si>
  <si>
    <t>lynn34@example.net</t>
  </si>
  <si>
    <t>(599)572-3525x171</t>
  </si>
  <si>
    <t>645 Green Ville Suite 469</t>
  </si>
  <si>
    <t>Nathanberg</t>
  </si>
  <si>
    <t>xclements@example.com</t>
  </si>
  <si>
    <t>1808 Cox Forks Suite 964</t>
  </si>
  <si>
    <t>New Rachael</t>
  </si>
  <si>
    <t>chaneymichael@example.org</t>
  </si>
  <si>
    <t>(774)466-5086x40674</t>
  </si>
  <si>
    <t>703 Davis Union Apt. 655</t>
  </si>
  <si>
    <t>Lake Kevinland</t>
  </si>
  <si>
    <t>Delgado</t>
  </si>
  <si>
    <t>moorejennifer@example.org</t>
  </si>
  <si>
    <t>(719)433-5328</t>
  </si>
  <si>
    <t>205 Peterson Shores</t>
  </si>
  <si>
    <t>Port Robert</t>
  </si>
  <si>
    <t>reeddavid@example.com</t>
  </si>
  <si>
    <t>515-513-8656x6843</t>
  </si>
  <si>
    <t>391 Randall Brook Suite 763</t>
  </si>
  <si>
    <t>New Marcus</t>
  </si>
  <si>
    <t>leonardwilliams@example.org</t>
  </si>
  <si>
    <t>870-553-3033x443</t>
  </si>
  <si>
    <t>183 Lawson Village Apt. 568</t>
  </si>
  <si>
    <t>Lake Sherry</t>
  </si>
  <si>
    <t>rmeyer@example.com</t>
  </si>
  <si>
    <t>(204)685-6722x72326</t>
  </si>
  <si>
    <t>789 Peterson Drives</t>
  </si>
  <si>
    <t>West Eric</t>
  </si>
  <si>
    <t>james46@example.org</t>
  </si>
  <si>
    <t>520.814.1770x13314</t>
  </si>
  <si>
    <t>72167 Clements Court</t>
  </si>
  <si>
    <t>Josephborough</t>
  </si>
  <si>
    <t>rebecca87@example.org</t>
  </si>
  <si>
    <t>862.468.7518x9857</t>
  </si>
  <si>
    <t>71509 Jamie Stream</t>
  </si>
  <si>
    <t>Kirkton</t>
  </si>
  <si>
    <t>sjohnson@example.org</t>
  </si>
  <si>
    <t>+1-358-536-7096x49388</t>
  </si>
  <si>
    <t>42223 Derek Port Apt. 470</t>
  </si>
  <si>
    <t>Millerport</t>
  </si>
  <si>
    <t>jenniferrandall@example.org</t>
  </si>
  <si>
    <t>480-950-6056x96548</t>
  </si>
  <si>
    <t>410 Yesenia Key Apt. 866</t>
  </si>
  <si>
    <t>Gainesville</t>
  </si>
  <si>
    <t>kenneth24@example.net</t>
  </si>
  <si>
    <t>496-831-5826</t>
  </si>
  <si>
    <t>93736 Wilson Overpass</t>
  </si>
  <si>
    <t>Shepherdview</t>
  </si>
  <si>
    <t>yeseniahughes@example.com</t>
  </si>
  <si>
    <t>8080 Stuart Camp Suite 875</t>
  </si>
  <si>
    <t>New Shannon</t>
  </si>
  <si>
    <t>kathy24@example.com</t>
  </si>
  <si>
    <t>(980)616-2352</t>
  </si>
  <si>
    <t>1594 Anna View Suite 523</t>
  </si>
  <si>
    <t>Jeremyville</t>
  </si>
  <si>
    <t>Alisha</t>
  </si>
  <si>
    <t>gentrysteven@example.org</t>
  </si>
  <si>
    <t>+1-515-547-7833x16095</t>
  </si>
  <si>
    <t>9329 Smith Burgs Suite 984</t>
  </si>
  <si>
    <t>Mannburgh</t>
  </si>
  <si>
    <t>youngjimmy@example.net</t>
  </si>
  <si>
    <t>314.399.0610x83790</t>
  </si>
  <si>
    <t>71891 Joshua Plaza</t>
  </si>
  <si>
    <t>West Joseph</t>
  </si>
  <si>
    <t>Darius</t>
  </si>
  <si>
    <t>christy54@example.net</t>
  </si>
  <si>
    <t>001-667-498-9962x3994</t>
  </si>
  <si>
    <t>89533 Steven Trafficway Suite 484</t>
  </si>
  <si>
    <t>New Rodneytown</t>
  </si>
  <si>
    <t>thomasjennifer@example.com</t>
  </si>
  <si>
    <t>495.884.7145</t>
  </si>
  <si>
    <t>7156 Isaiah Fort Suite 453</t>
  </si>
  <si>
    <t>Owensstad</t>
  </si>
  <si>
    <t>sierraadams@example.com</t>
  </si>
  <si>
    <t>(296)808-4688x0108</t>
  </si>
  <si>
    <t>3435 Danielle Knolls Suite 131</t>
  </si>
  <si>
    <t>South Lisabury</t>
  </si>
  <si>
    <t>acevedojaclyn@example.net</t>
  </si>
  <si>
    <t>(423)541-7358</t>
  </si>
  <si>
    <t>9991 Curtis Summit Apt. 796</t>
  </si>
  <si>
    <t>South Juanmouth</t>
  </si>
  <si>
    <t>anthony90@example.net</t>
  </si>
  <si>
    <t>509.362.2565</t>
  </si>
  <si>
    <t>5164 Kristen Trace Suite 955</t>
  </si>
  <si>
    <t>East Dannyton</t>
  </si>
  <si>
    <t>Mosley</t>
  </si>
  <si>
    <t>philipbenton@example.com</t>
  </si>
  <si>
    <t>(200)892-9013</t>
  </si>
  <si>
    <t>578 Bauer Lake Suite 516</t>
  </si>
  <si>
    <t>South Lisaburgh</t>
  </si>
  <si>
    <t>iwhite@example.org</t>
  </si>
  <si>
    <t>866.444.4408</t>
  </si>
  <si>
    <t>31619 Short Causeway</t>
  </si>
  <si>
    <t>Lake Edwinton</t>
  </si>
  <si>
    <t>Wolfe</t>
  </si>
  <si>
    <t>rodney72@example.net</t>
  </si>
  <si>
    <t>(598)854-4844x490</t>
  </si>
  <si>
    <t>356 Brown Trace Suite 592</t>
  </si>
  <si>
    <t>East Douglasshire</t>
  </si>
  <si>
    <t>larryharrell@example.com</t>
  </si>
  <si>
    <t>798.502.4818</t>
  </si>
  <si>
    <t>36209 Mercer Lock</t>
  </si>
  <si>
    <t>brownrobert@example.net</t>
  </si>
  <si>
    <t>663.861.9576x7768</t>
  </si>
  <si>
    <t>1014 Tony View</t>
  </si>
  <si>
    <t>New Rodneybury</t>
  </si>
  <si>
    <t>mark21@example.net</t>
  </si>
  <si>
    <t>381.613.0892x771</t>
  </si>
  <si>
    <t>86395 Haley Green Apt. 633</t>
  </si>
  <si>
    <t>Brownburgh</t>
  </si>
  <si>
    <t>nhoward@example.com</t>
  </si>
  <si>
    <t>339.413.8956x7344</t>
  </si>
  <si>
    <t>632 Hill Throughway Suite 398</t>
  </si>
  <si>
    <t>Feliciaburgh</t>
  </si>
  <si>
    <t>nancymorris@example.org</t>
  </si>
  <si>
    <t>254-900-4630</t>
  </si>
  <si>
    <t>942 Joseph Highway Suite 580</t>
  </si>
  <si>
    <t>Lauriemouth</t>
  </si>
  <si>
    <t>cedwards@example.com</t>
  </si>
  <si>
    <t>288.932.7818</t>
  </si>
  <si>
    <t>88339 Michael Parkways Apt. 307</t>
  </si>
  <si>
    <t>Lake Patrickborough</t>
  </si>
  <si>
    <t>pateljason@example.com</t>
  </si>
  <si>
    <t>200-639-5199</t>
  </si>
  <si>
    <t>433 Kevin Flat Suite 486</t>
  </si>
  <si>
    <t>Woodhaven</t>
  </si>
  <si>
    <t>Mata</t>
  </si>
  <si>
    <t>theresa51@example.com</t>
  </si>
  <si>
    <t>+1-681-938-6434x955</t>
  </si>
  <si>
    <t>829 Hall Crest Suite 674</t>
  </si>
  <si>
    <t>Sheena</t>
  </si>
  <si>
    <t>Stanton</t>
  </si>
  <si>
    <t>cruzlouis@example.net</t>
  </si>
  <si>
    <t>(547)761-5535x977</t>
  </si>
  <si>
    <t>26680 Mendoza Spur Suite 178</t>
  </si>
  <si>
    <t>Cooperborough</t>
  </si>
  <si>
    <t>ehale@example.org</t>
  </si>
  <si>
    <t>1813 Andrew Manor Apt. 035</t>
  </si>
  <si>
    <t>Jacquelineberg</t>
  </si>
  <si>
    <t>Bean</t>
  </si>
  <si>
    <t>youngmatthew@example.org</t>
  </si>
  <si>
    <t>74580 Peterson Squares Suite 841</t>
  </si>
  <si>
    <t>West Matthew</t>
  </si>
  <si>
    <t>melissaphillips@example.net</t>
  </si>
  <si>
    <t>001-909-762-1499x180</t>
  </si>
  <si>
    <t>9803 Cherry Isle</t>
  </si>
  <si>
    <t>Pachecoville</t>
  </si>
  <si>
    <t>ktodd@example.net</t>
  </si>
  <si>
    <t>794.728.4261</t>
  </si>
  <si>
    <t>857 Michael River</t>
  </si>
  <si>
    <t>Lake Kylieborough</t>
  </si>
  <si>
    <t>uschwartz@example.org</t>
  </si>
  <si>
    <t>001-964-252-1811x074</t>
  </si>
  <si>
    <t>924 Frazier Land</t>
  </si>
  <si>
    <t>Carlosland</t>
  </si>
  <si>
    <t>Wendy</t>
  </si>
  <si>
    <t>Fritz</t>
  </si>
  <si>
    <t>xbaker@example.com</t>
  </si>
  <si>
    <t>255.601.6470x567</t>
  </si>
  <si>
    <t>4069 Gary Key</t>
  </si>
  <si>
    <t>Whitebury</t>
  </si>
  <si>
    <t>madisonmiller@example.org</t>
  </si>
  <si>
    <t>001-278-621-4967</t>
  </si>
  <si>
    <t>1372 Tamara Pines</t>
  </si>
  <si>
    <t>New Albertfurt</t>
  </si>
  <si>
    <t>edwardconley@example.com</t>
  </si>
  <si>
    <t>04497 Lisa Turnpike</t>
  </si>
  <si>
    <t>Foleybury</t>
  </si>
  <si>
    <t>Cole</t>
  </si>
  <si>
    <t>ewilson@example.net</t>
  </si>
  <si>
    <t>(958)222-2346</t>
  </si>
  <si>
    <t>8530 Wilson Gateway</t>
  </si>
  <si>
    <t>Marissaview</t>
  </si>
  <si>
    <t>Arroyo</t>
  </si>
  <si>
    <t>deborahramirez@example.com</t>
  </si>
  <si>
    <t>540-844-5315x32045</t>
  </si>
  <si>
    <t>726 Robertson Glens Suite 039</t>
  </si>
  <si>
    <t>Port Nathaniel</t>
  </si>
  <si>
    <t>donnaharris@example.com</t>
  </si>
  <si>
    <t>(325)654-0010</t>
  </si>
  <si>
    <t>1945 Samantha Wells Apt. 403</t>
  </si>
  <si>
    <t>Wendymouth</t>
  </si>
  <si>
    <t>brownkelly@example.com</t>
  </si>
  <si>
    <t>(916)508-1159</t>
  </si>
  <si>
    <t>410 Carlson Ports Suite 473</t>
  </si>
  <si>
    <t>Antonioton</t>
  </si>
  <si>
    <t>reneegarcia@example.net</t>
  </si>
  <si>
    <t>364.658.5959x34142</t>
  </si>
  <si>
    <t>189 William Oval Suite 165</t>
  </si>
  <si>
    <t>joneslinda@example.com</t>
  </si>
  <si>
    <t>248.902.1002</t>
  </si>
  <si>
    <t>9745 Jonathan Spur Apt. 355</t>
  </si>
  <si>
    <t>North Ryan</t>
  </si>
  <si>
    <t>cooperbrittany@example.org</t>
  </si>
  <si>
    <t>001-717-909-5365x4140</t>
  </si>
  <si>
    <t>4931 Sara Circle</t>
  </si>
  <si>
    <t>leslieromero@example.org</t>
  </si>
  <si>
    <t>586-695-4963</t>
  </si>
  <si>
    <t>7063 Alexander Spur Apt. 596</t>
  </si>
  <si>
    <t>North Andreaview</t>
  </si>
  <si>
    <t>randalljeffrey@example.net</t>
  </si>
  <si>
    <t>955 Melissa Tunnel Apt. 747</t>
  </si>
  <si>
    <t>Lake Jenniferbury</t>
  </si>
  <si>
    <t>bryanwalls@example.org</t>
  </si>
  <si>
    <t>377-340-9335x7986</t>
  </si>
  <si>
    <t>2706 Vargas Turnpike Apt. 875</t>
  </si>
  <si>
    <t>Howardmouth</t>
  </si>
  <si>
    <t>martinezlarry@example.org</t>
  </si>
  <si>
    <t>1574 Turner Highway Suite 733</t>
  </si>
  <si>
    <t>West Latoyamouth</t>
  </si>
  <si>
    <t>robertcook@example.org</t>
  </si>
  <si>
    <t>853.930.2843x661</t>
  </si>
  <si>
    <t>73576 Kenneth Square Suite 184</t>
  </si>
  <si>
    <t>jorge16@example.org</t>
  </si>
  <si>
    <t>001-570-968-4324x51624</t>
  </si>
  <si>
    <t>9833 Lauren Lodge</t>
  </si>
  <si>
    <t>richard82@example.net</t>
  </si>
  <si>
    <t>366 Williams Flat Apt. 759</t>
  </si>
  <si>
    <t>Robertview</t>
  </si>
  <si>
    <t>aturner@example.org</t>
  </si>
  <si>
    <t>397.831.5356x2469</t>
  </si>
  <si>
    <t>98759 Brandon Harbors Suite 798</t>
  </si>
  <si>
    <t>Mortonfurt</t>
  </si>
  <si>
    <t>charles80@example.org</t>
  </si>
  <si>
    <t>+1-824-707-0697x94124</t>
  </si>
  <si>
    <t>771 Robert Vista Suite 415</t>
  </si>
  <si>
    <t>Kellystad</t>
  </si>
  <si>
    <t>nicholasward@example.com</t>
  </si>
  <si>
    <t>448-806-7540</t>
  </si>
  <si>
    <t>704 Cook Highway</t>
  </si>
  <si>
    <t>oneilljeffrey@example.com</t>
  </si>
  <si>
    <t>480-518-8879x89602</t>
  </si>
  <si>
    <t>179 Joseph Trace</t>
  </si>
  <si>
    <t>East Susan</t>
  </si>
  <si>
    <t>Rivers</t>
  </si>
  <si>
    <t>nward@example.com</t>
  </si>
  <si>
    <t>627-467-5892x222</t>
  </si>
  <si>
    <t>351 Adam Meadow Apt. 996</t>
  </si>
  <si>
    <t>North Jennifer</t>
  </si>
  <si>
    <t>Blevins</t>
  </si>
  <si>
    <t>edwardsrichard@example.org</t>
  </si>
  <si>
    <t>(254)480-7392</t>
  </si>
  <si>
    <t>5468 Roger Flats</t>
  </si>
  <si>
    <t>Portershire</t>
  </si>
  <si>
    <t>haynesvictor@example.com</t>
  </si>
  <si>
    <t>380-356-2236x016</t>
  </si>
  <si>
    <t>74813 Samuel Prairie</t>
  </si>
  <si>
    <t>South Erin</t>
  </si>
  <si>
    <t>monicadavis@example.com</t>
  </si>
  <si>
    <t>358.475.2112x50327</t>
  </si>
  <si>
    <t>795 Hector Camp Suite 087</t>
  </si>
  <si>
    <t>Ballburgh</t>
  </si>
  <si>
    <t>tylerholmes@example.com</t>
  </si>
  <si>
    <t>001-424-252-0962x3594</t>
  </si>
  <si>
    <t>5322 Thomas Grove</t>
  </si>
  <si>
    <t>Lake Michaelstad</t>
  </si>
  <si>
    <t>jamesamy@example.net</t>
  </si>
  <si>
    <t>+1-588-950-6534x76422</t>
  </si>
  <si>
    <t>7432 Joseph Manors Suite 178</t>
  </si>
  <si>
    <t>Staceyside</t>
  </si>
  <si>
    <t>andersonsteven@example.org</t>
  </si>
  <si>
    <t>(798)859-8246x8011</t>
  </si>
  <si>
    <t>97730 Dalton Pike</t>
  </si>
  <si>
    <t>West Heatherborough</t>
  </si>
  <si>
    <t>Marvin</t>
  </si>
  <si>
    <t>ryankyle@example.com</t>
  </si>
  <si>
    <t>977 Christopher Forks Suite 868</t>
  </si>
  <si>
    <t>Lake Scottmouth</t>
  </si>
  <si>
    <t>brian77@example.com</t>
  </si>
  <si>
    <t>001-597-740-2446</t>
  </si>
  <si>
    <t>45253 Wesley Stream</t>
  </si>
  <si>
    <t>Ashleyfort</t>
  </si>
  <si>
    <t>smithlauren@example.com</t>
  </si>
  <si>
    <t>783.711.2711x2812</t>
  </si>
  <si>
    <t>9178 Marquez Neck Apt. 159</t>
  </si>
  <si>
    <t>South Michelleshire</t>
  </si>
  <si>
    <t>valeriecalderon@example.org</t>
  </si>
  <si>
    <t>(634)881-7204x1413</t>
  </si>
  <si>
    <t>6792 Lewis Highway</t>
  </si>
  <si>
    <t>Walkerbury</t>
  </si>
  <si>
    <t>rickybrooks@example.com</t>
  </si>
  <si>
    <t>(503)295-0403</t>
  </si>
  <si>
    <t>384 Faulkner Falls Suite 704</t>
  </si>
  <si>
    <t>xshepard@example.net</t>
  </si>
  <si>
    <t>894-242-1144x0558</t>
  </si>
  <si>
    <t>66584 Brittany Dale Apt. 529</t>
  </si>
  <si>
    <t>North Christopherberg</t>
  </si>
  <si>
    <t>shepardanne@example.net</t>
  </si>
  <si>
    <t>001-887-326-9483x1582</t>
  </si>
  <si>
    <t>1178 Mark Spur</t>
  </si>
  <si>
    <t>Fernandezmouth</t>
  </si>
  <si>
    <t>richardsraymond@example.net</t>
  </si>
  <si>
    <t>001-204-948-6521x34826</t>
  </si>
  <si>
    <t>31409 David Landing</t>
  </si>
  <si>
    <t>Lake Anthony</t>
  </si>
  <si>
    <t>whitakeranna@example.net</t>
  </si>
  <si>
    <t>273-845-1242x426</t>
  </si>
  <si>
    <t>108 Russo Islands Apt. 365</t>
  </si>
  <si>
    <t>bakerrichard@example.com</t>
  </si>
  <si>
    <t>837-557-6850</t>
  </si>
  <si>
    <t>23881 Cooper Expressway Suite 419</t>
  </si>
  <si>
    <t>Caitlinmouth</t>
  </si>
  <si>
    <t>ojohnson@example.com</t>
  </si>
  <si>
    <t>75043 Jenkins Unions</t>
  </si>
  <si>
    <t>South Billyside</t>
  </si>
  <si>
    <t>donald04@example.org</t>
  </si>
  <si>
    <t>551.552.8053x6307</t>
  </si>
  <si>
    <t>836 Diana Forks Suite 810</t>
  </si>
  <si>
    <t>East Kimberly</t>
  </si>
  <si>
    <t>christine19@example.com</t>
  </si>
  <si>
    <t>819.277.7726</t>
  </si>
  <si>
    <t>1174 Donald Stravenue</t>
  </si>
  <si>
    <t>clayandrea@example.com</t>
  </si>
  <si>
    <t>17983 Lozano Shores</t>
  </si>
  <si>
    <t>lori67@example.com</t>
  </si>
  <si>
    <t>+1-748-900-5095x3297</t>
  </si>
  <si>
    <t>65773 Garrett Street</t>
  </si>
  <si>
    <t>East Jesusburgh</t>
  </si>
  <si>
    <t>Alice</t>
  </si>
  <si>
    <t>kevinwood@example.com</t>
  </si>
  <si>
    <t>988-571-8913x18017</t>
  </si>
  <si>
    <t>45606 Brandon Pine</t>
  </si>
  <si>
    <t>East Toddmouth</t>
  </si>
  <si>
    <t>vasquezdaniel@example.com</t>
  </si>
  <si>
    <t>+1-292-940-0688x573</t>
  </si>
  <si>
    <t>261 Dunn Locks Suite 674</t>
  </si>
  <si>
    <t>New Tamiport</t>
  </si>
  <si>
    <t>cartergloria@example.net</t>
  </si>
  <si>
    <t>774.645.5345x92368</t>
  </si>
  <si>
    <t>209 Lowery Street</t>
  </si>
  <si>
    <t>Port Jacquelineburgh</t>
  </si>
  <si>
    <t>qhunter@example.org</t>
  </si>
  <si>
    <t>624-485-1447x2502</t>
  </si>
  <si>
    <t>359 Andrew Branch Suite 306</t>
  </si>
  <si>
    <t>West Dustinside</t>
  </si>
  <si>
    <t>ykerr@example.net</t>
  </si>
  <si>
    <t>623.328.0178x029</t>
  </si>
  <si>
    <t>040 Elizabeth Brook Apt. 594</t>
  </si>
  <si>
    <t>tsmith@example.com</t>
  </si>
  <si>
    <t>859-511-6613x31197</t>
  </si>
  <si>
    <t>09477 Michael Mews Suite 350</t>
  </si>
  <si>
    <t>Andrewburgh</t>
  </si>
  <si>
    <t>davidhansen@example.com</t>
  </si>
  <si>
    <t>(289)222-2755x16352</t>
  </si>
  <si>
    <t>64109 Stephanie Pass</t>
  </si>
  <si>
    <t>Lake Cynthiatown</t>
  </si>
  <si>
    <t>Don</t>
  </si>
  <si>
    <t>jenniferblanchard@example.com</t>
  </si>
  <si>
    <t>989 Michele Roads Apt. 757</t>
  </si>
  <si>
    <t>todd24@example.net</t>
  </si>
  <si>
    <t>+1-906-880-3333x3734</t>
  </si>
  <si>
    <t>179 Greene Groves</t>
  </si>
  <si>
    <t>South Staceyfort</t>
  </si>
  <si>
    <t>gperry@example.com</t>
  </si>
  <si>
    <t>385.415.0003x92210</t>
  </si>
  <si>
    <t>955 Faulkner Vista Apt. 664</t>
  </si>
  <si>
    <t>wwilson@example.com</t>
  </si>
  <si>
    <t>88326 Rodriguez Spur</t>
  </si>
  <si>
    <t>Wesleyshire</t>
  </si>
  <si>
    <t>Santiago</t>
  </si>
  <si>
    <t>whitney39@example.org</t>
  </si>
  <si>
    <t>+1-638-658-5503x3176</t>
  </si>
  <si>
    <t>16579 Edward Place Apt. 537</t>
  </si>
  <si>
    <t>East Suzanne</t>
  </si>
  <si>
    <t>seanward@example.org</t>
  </si>
  <si>
    <t>374.646.3970</t>
  </si>
  <si>
    <t>59554 Stephens Points Suite 766</t>
  </si>
  <si>
    <t>East Glendashire</t>
  </si>
  <si>
    <t>olsonbrandy@example.org</t>
  </si>
  <si>
    <t>+1-637-214-8589x65888</t>
  </si>
  <si>
    <t>3600 Megan Flats Suite 879</t>
  </si>
  <si>
    <t>North Gregg</t>
  </si>
  <si>
    <t>juan56@example.org</t>
  </si>
  <si>
    <t>+1-294-260-4655x0157</t>
  </si>
  <si>
    <t>606 Melissa Track Apt. 614</t>
  </si>
  <si>
    <t>davisdavid@example.net</t>
  </si>
  <si>
    <t>(931)321-1723</t>
  </si>
  <si>
    <t>4078 Stephanie Crossroad Apt. 867</t>
  </si>
  <si>
    <t>Lake Katrina</t>
  </si>
  <si>
    <t>bellcarrie@example.net</t>
  </si>
  <si>
    <t>001-473-297-4131</t>
  </si>
  <si>
    <t>87778 Hansen Tunnel Apt. 443</t>
  </si>
  <si>
    <t>mcculloughmichelle@example.org</t>
  </si>
  <si>
    <t>001-377-258-4172</t>
  </si>
  <si>
    <t>82686 Linda Junctions Apt. 648</t>
  </si>
  <si>
    <t>Stephanieberg</t>
  </si>
  <si>
    <t>jonesterry@example.net</t>
  </si>
  <si>
    <t>606-459-4051x26476</t>
  </si>
  <si>
    <t>741 Mary Throughway</t>
  </si>
  <si>
    <t>Lake Paulborough</t>
  </si>
  <si>
    <t>phenderson@example.net</t>
  </si>
  <si>
    <t>0626 Lopez Road</t>
  </si>
  <si>
    <t>Geoffreyfurt</t>
  </si>
  <si>
    <t>melissadelgado@example.org</t>
  </si>
  <si>
    <t>734.601.5096x9895</t>
  </si>
  <si>
    <t>4387 Henderson Spur</t>
  </si>
  <si>
    <t>Lake Allison</t>
  </si>
  <si>
    <t>ericarichards@example.net</t>
  </si>
  <si>
    <t>+1-574-480-3941x00759</t>
  </si>
  <si>
    <t>81083 Hudson Alley</t>
  </si>
  <si>
    <t>Port Seanburgh</t>
  </si>
  <si>
    <t>flee@example.net</t>
  </si>
  <si>
    <t>753-870-1336</t>
  </si>
  <si>
    <t>380 Green Summit Apt. 528</t>
  </si>
  <si>
    <t>Nathanview</t>
  </si>
  <si>
    <t>greensherry@example.org</t>
  </si>
  <si>
    <t>964.234.8806x95453</t>
  </si>
  <si>
    <t>499 Brian Hills Suite 839</t>
  </si>
  <si>
    <t>Smithside</t>
  </si>
  <si>
    <t>mark99@example.com</t>
  </si>
  <si>
    <t>001-646-451-4552</t>
  </si>
  <si>
    <t>28150 Smith Stravenue</t>
  </si>
  <si>
    <t>North Michellefurt</t>
  </si>
  <si>
    <t>Maddox</t>
  </si>
  <si>
    <t>reynoldstravis@example.org</t>
  </si>
  <si>
    <t>(692)330-8077</t>
  </si>
  <si>
    <t>630 Cox Greens Apt. 338</t>
  </si>
  <si>
    <t>West Jessicafurt</t>
  </si>
  <si>
    <t>xanderson@example.org</t>
  </si>
  <si>
    <t>001-634-859-5608</t>
  </si>
  <si>
    <t>6160 Katie Parkways Apt. 143</t>
  </si>
  <si>
    <t>Ryanberg</t>
  </si>
  <si>
    <t>joneskaitlyn@example.com</t>
  </si>
  <si>
    <t>483 Jennings Freeway Apt. 273</t>
  </si>
  <si>
    <t>New Danabury</t>
  </si>
  <si>
    <t>hmoore@example.com</t>
  </si>
  <si>
    <t>001-899-321-4782</t>
  </si>
  <si>
    <t>8292 Romero Estate</t>
  </si>
  <si>
    <t>Tranchester</t>
  </si>
  <si>
    <t>vedwards@example.com</t>
  </si>
  <si>
    <t>516.684.6149x16292</t>
  </si>
  <si>
    <t>6658 Lee Forks Suite 392</t>
  </si>
  <si>
    <t>North Phillipstad</t>
  </si>
  <si>
    <t>frederick97@example.com</t>
  </si>
  <si>
    <t>791 Henry Haven</t>
  </si>
  <si>
    <t>Medinaborough</t>
  </si>
  <si>
    <t>alyssa76@example.net</t>
  </si>
  <si>
    <t>006 Jacob Lane</t>
  </si>
  <si>
    <t>Barnesview</t>
  </si>
  <si>
    <t>nicolecameron@example.net</t>
  </si>
  <si>
    <t>001-458-882-6977</t>
  </si>
  <si>
    <t>1064 Miranda Mission Apt. 480</t>
  </si>
  <si>
    <t>Stephanieside</t>
  </si>
  <si>
    <t>rgates@example.net</t>
  </si>
  <si>
    <t>(804)512-8591x4396</t>
  </si>
  <si>
    <t>1279 Brent Islands Suite 342</t>
  </si>
  <si>
    <t>Nathanielville</t>
  </si>
  <si>
    <t>Maxwell</t>
  </si>
  <si>
    <t>carolyn81@example.org</t>
  </si>
  <si>
    <t>001-844-852-9775x2742</t>
  </si>
  <si>
    <t>02817 Curtis Unions Apt. 035</t>
  </si>
  <si>
    <t>North Jamie</t>
  </si>
  <si>
    <t>Dakota</t>
  </si>
  <si>
    <t>tyler59@example.com</t>
  </si>
  <si>
    <t>268-734-0259x001</t>
  </si>
  <si>
    <t>884 Santos Unions Suite 744</t>
  </si>
  <si>
    <t>South Alexanderville</t>
  </si>
  <si>
    <t>Tanner</t>
  </si>
  <si>
    <t>hollylynch@example.net</t>
  </si>
  <si>
    <t>42762 Brock Walks</t>
  </si>
  <si>
    <t>wkelly@example.com</t>
  </si>
  <si>
    <t>001-864-492-1934</t>
  </si>
  <si>
    <t>409 Samantha Stream</t>
  </si>
  <si>
    <t>Arnoldton</t>
  </si>
  <si>
    <t>jonesvictor@example.com</t>
  </si>
  <si>
    <t>(459)225-6597x2165</t>
  </si>
  <si>
    <t>23395 Kristen Meadow Apt. 321</t>
  </si>
  <si>
    <t>Howardberg</t>
  </si>
  <si>
    <t>Ballard</t>
  </si>
  <si>
    <t>qknight@example.org</t>
  </si>
  <si>
    <t>001-215-356-1165</t>
  </si>
  <si>
    <t>6623 Sarah Row</t>
  </si>
  <si>
    <t>Lake Susan</t>
  </si>
  <si>
    <t>jwyatt@example.com</t>
  </si>
  <si>
    <t>0873 Bolton Tunnel</t>
  </si>
  <si>
    <t>Port Jerry</t>
  </si>
  <si>
    <t>billchavez@example.net</t>
  </si>
  <si>
    <t>5447 Orozco Loop</t>
  </si>
  <si>
    <t>Port Michaelbury</t>
  </si>
  <si>
    <t>aaronbarker@example.com</t>
  </si>
  <si>
    <t>(911)801-5604x568</t>
  </si>
  <si>
    <t>17937 Elizabeth Port Suite 716</t>
  </si>
  <si>
    <t>East Ginatown</t>
  </si>
  <si>
    <t>karentapia@example.org</t>
  </si>
  <si>
    <t>985-474-0600x9350</t>
  </si>
  <si>
    <t>07932 Rodriguez Well</t>
  </si>
  <si>
    <t>renee11@example.org</t>
  </si>
  <si>
    <t>(299)227-3021x58207</t>
  </si>
  <si>
    <t>994 Carrie Grove</t>
  </si>
  <si>
    <t>Daveland</t>
  </si>
  <si>
    <t>theresa68@example.com</t>
  </si>
  <si>
    <t>(953)766-2204x387</t>
  </si>
  <si>
    <t>03032 Adams Spur</t>
  </si>
  <si>
    <t>christophercarson@example.org</t>
  </si>
  <si>
    <t>+1-973-709-3971x0607</t>
  </si>
  <si>
    <t>989 Benitez Corners</t>
  </si>
  <si>
    <t>Parsonsside</t>
  </si>
  <si>
    <t>thomas43@example.net</t>
  </si>
  <si>
    <t>615-938-1217x488</t>
  </si>
  <si>
    <t>529 Jessica Shoals</t>
  </si>
  <si>
    <t>Barajas</t>
  </si>
  <si>
    <t>greenregina@example.com</t>
  </si>
  <si>
    <t>+1-520-268-8964x54536</t>
  </si>
  <si>
    <t>247 Walter Cove</t>
  </si>
  <si>
    <t>Port Dominiquemouth</t>
  </si>
  <si>
    <t>xwalker@example.org</t>
  </si>
  <si>
    <t>+1-497-920-7761x207</t>
  </si>
  <si>
    <t>87818 Jacqueline Extensions</t>
  </si>
  <si>
    <t>phillip04@example.org</t>
  </si>
  <si>
    <t>(222)831-7699x39886</t>
  </si>
  <si>
    <t>5562 Andrea Mountain</t>
  </si>
  <si>
    <t>Jaimetown</t>
  </si>
  <si>
    <t>allencarrie@example.net</t>
  </si>
  <si>
    <t>290-760-3903</t>
  </si>
  <si>
    <t>30159 Timothy Square</t>
  </si>
  <si>
    <t>New Douglasfurt</t>
  </si>
  <si>
    <t>darrellmason@example.org</t>
  </si>
  <si>
    <t>+1-998-224-1536x02861</t>
  </si>
  <si>
    <t>96743 Harris Isle</t>
  </si>
  <si>
    <t>Davisborough</t>
  </si>
  <si>
    <t>mahoneyleslie@example.net</t>
  </si>
  <si>
    <t>(731)620-3122x075</t>
  </si>
  <si>
    <t>404 Diaz Parkway Apt. 711</t>
  </si>
  <si>
    <t>wyoung@example.org</t>
  </si>
  <si>
    <t>822.210.1479x6084</t>
  </si>
  <si>
    <t>7523 Rebecca Tunnel</t>
  </si>
  <si>
    <t>Buckleyburgh</t>
  </si>
  <si>
    <t>obell@example.com</t>
  </si>
  <si>
    <t>+1-259-874-0939x191</t>
  </si>
  <si>
    <t>7188 Timothy Common</t>
  </si>
  <si>
    <t>Boydside</t>
  </si>
  <si>
    <t>davidwhite@example.net</t>
  </si>
  <si>
    <t>+1-868-755-1669x071</t>
  </si>
  <si>
    <t>568 Joseph Key Suite 514</t>
  </si>
  <si>
    <t>Theresahaven</t>
  </si>
  <si>
    <t>Garza</t>
  </si>
  <si>
    <t>debrachandler@example.com</t>
  </si>
  <si>
    <t>001-869-715-2821x46603</t>
  </si>
  <si>
    <t>02959 Durham Knoll</t>
  </si>
  <si>
    <t>West Brandonchester</t>
  </si>
  <si>
    <t>nshort@example.org</t>
  </si>
  <si>
    <t>(703)505-3738</t>
  </si>
  <si>
    <t>022 Herrera Port</t>
  </si>
  <si>
    <t>Lake Tammy</t>
  </si>
  <si>
    <t>hughesbrian@example.com</t>
  </si>
  <si>
    <t>968-312-9605x55437</t>
  </si>
  <si>
    <t>572 Candice Falls</t>
  </si>
  <si>
    <t>chavezmichelle@example.net</t>
  </si>
  <si>
    <t>(700)470-3253x5679</t>
  </si>
  <si>
    <t>3575 Angelica Mills</t>
  </si>
  <si>
    <t>West Sara</t>
  </si>
  <si>
    <t>james65@example.com</t>
  </si>
  <si>
    <t>88138 Jennifer Loop</t>
  </si>
  <si>
    <t>bethany22@example.net</t>
  </si>
  <si>
    <t>(911)718-0756</t>
  </si>
  <si>
    <t>4691 Mcgee Points</t>
  </si>
  <si>
    <t>Stevenson</t>
  </si>
  <si>
    <t>christina44@example.org</t>
  </si>
  <si>
    <t>24275 Kristie Expressway Suite 809</t>
  </si>
  <si>
    <t>Smithville</t>
  </si>
  <si>
    <t>andreasmith@example.net</t>
  </si>
  <si>
    <t>(403)385-5699</t>
  </si>
  <si>
    <t>0783 Tricia Cliff</t>
  </si>
  <si>
    <t>Daniellehaven</t>
  </si>
  <si>
    <t>Best</t>
  </si>
  <si>
    <t>williamrussell@example.net</t>
  </si>
  <si>
    <t>(340)776-1454x113</t>
  </si>
  <si>
    <t>40166 Graham Ford</t>
  </si>
  <si>
    <t>Kramerville</t>
  </si>
  <si>
    <t>abbottglenn@example.com</t>
  </si>
  <si>
    <t>991.698.8675x1843</t>
  </si>
  <si>
    <t>8927 Hernandez Ferry</t>
  </si>
  <si>
    <t>North Shelley</t>
  </si>
  <si>
    <t>Kent</t>
  </si>
  <si>
    <t>andrewdawson@example.org</t>
  </si>
  <si>
    <t>001-939-373-3605x22579</t>
  </si>
  <si>
    <t>335 Smith Heights</t>
  </si>
  <si>
    <t>Brockside</t>
  </si>
  <si>
    <t>csummers@example.org</t>
  </si>
  <si>
    <t>616 Ward Knolls Suite 980</t>
  </si>
  <si>
    <t>Mckaytown</t>
  </si>
  <si>
    <t>fjohnson@example.net</t>
  </si>
  <si>
    <t>615.639.0267x771</t>
  </si>
  <si>
    <t>02631 Emily Highway</t>
  </si>
  <si>
    <t>East Christineport</t>
  </si>
  <si>
    <t>Darrell</t>
  </si>
  <si>
    <t>760.889.1286x648</t>
  </si>
  <si>
    <t>732 Keith Port Apt. 709</t>
  </si>
  <si>
    <t>Ericville</t>
  </si>
  <si>
    <t>cathyandrade@example.com</t>
  </si>
  <si>
    <t>422.993.5599x742</t>
  </si>
  <si>
    <t>295 Zimmerman Lodge Apt. 626</t>
  </si>
  <si>
    <t>Mcbrideside</t>
  </si>
  <si>
    <t>kortiz@example.net</t>
  </si>
  <si>
    <t>577-300-6797</t>
  </si>
  <si>
    <t>8815 Green Extensions Apt. 169</t>
  </si>
  <si>
    <t>michaelnavarro@example.com</t>
  </si>
  <si>
    <t>(936)381-0559</t>
  </si>
  <si>
    <t>484 Austin Prairie</t>
  </si>
  <si>
    <t>Mirandaberg</t>
  </si>
  <si>
    <t>elizabethallison@example.org</t>
  </si>
  <si>
    <t>(651)903-9041x787</t>
  </si>
  <si>
    <t>552 Harris Expressway</t>
  </si>
  <si>
    <t>Chadtown</t>
  </si>
  <si>
    <t>Colton</t>
  </si>
  <si>
    <t>jsims@example.org</t>
  </si>
  <si>
    <t>429-739-3471x3930</t>
  </si>
  <si>
    <t>383 Pugh Cape</t>
  </si>
  <si>
    <t>Mcdonaldland</t>
  </si>
  <si>
    <t>gilmorejohnny@example.org</t>
  </si>
  <si>
    <t>363-616-3171x553</t>
  </si>
  <si>
    <t>451 Gray Tunnel</t>
  </si>
  <si>
    <t>Lake Nicoleberg</t>
  </si>
  <si>
    <t>schultzmatthew@example.org</t>
  </si>
  <si>
    <t>767-646-6577x49640</t>
  </si>
  <si>
    <t>852 Peters Fork Apt. 976</t>
  </si>
  <si>
    <t>Hodgeschester</t>
  </si>
  <si>
    <t>Pacheco</t>
  </si>
  <si>
    <t>andersonalbert@example.org</t>
  </si>
  <si>
    <t>(882)500-6485x439</t>
  </si>
  <si>
    <t>6819 Berger Motorway</t>
  </si>
  <si>
    <t>justinallen@example.org</t>
  </si>
  <si>
    <t>001-547-467-6779x4873</t>
  </si>
  <si>
    <t>79813 Tom Via</t>
  </si>
  <si>
    <t>Port Brookefort</t>
  </si>
  <si>
    <t>lisa51@example.com</t>
  </si>
  <si>
    <t>6488 Joseph Spur Suite 190</t>
  </si>
  <si>
    <t>Aarontown</t>
  </si>
  <si>
    <t>maureen24@example.com</t>
  </si>
  <si>
    <t>(504)615-7493x663</t>
  </si>
  <si>
    <t>13821 Dean Key</t>
  </si>
  <si>
    <t>North Johnhaven</t>
  </si>
  <si>
    <t>ttucker@example.org</t>
  </si>
  <si>
    <t>+1-797-469-1868x067</t>
  </si>
  <si>
    <t>200 Charles Viaduct</t>
  </si>
  <si>
    <t>North Christopherstad</t>
  </si>
  <si>
    <t>jose43@example.com</t>
  </si>
  <si>
    <t>(402)525-7262x14438</t>
  </si>
  <si>
    <t>052 Thomas Square</t>
  </si>
  <si>
    <t>Tammychester</t>
  </si>
  <si>
    <t>mwarren@example.net</t>
  </si>
  <si>
    <t>74336 Collin Park</t>
  </si>
  <si>
    <t>Wellsmouth</t>
  </si>
  <si>
    <t>oliviaestrada@example.net</t>
  </si>
  <si>
    <t>927.205.5514x7534</t>
  </si>
  <si>
    <t>5395 Charles Bridge</t>
  </si>
  <si>
    <t>Davidport</t>
  </si>
  <si>
    <t>jean61@example.org</t>
  </si>
  <si>
    <t>723.782.1484x7636</t>
  </si>
  <si>
    <t>646 Stewart Shores Apt. 790</t>
  </si>
  <si>
    <t>david35@example.org</t>
  </si>
  <si>
    <t>546-312-1904x9608</t>
  </si>
  <si>
    <t>1616 Smith Branch</t>
  </si>
  <si>
    <t>Lake Robert</t>
  </si>
  <si>
    <t>qfoster@example.net</t>
  </si>
  <si>
    <t>939-691-4481</t>
  </si>
  <si>
    <t>943 Knight Course Suite 884</t>
  </si>
  <si>
    <t>North Heatherville</t>
  </si>
  <si>
    <t>Stokes</t>
  </si>
  <si>
    <t>qbarrett@example.net</t>
  </si>
  <si>
    <t>(371)980-0345x90178</t>
  </si>
  <si>
    <t>270 Mosley Summit</t>
  </si>
  <si>
    <t>Westbury</t>
  </si>
  <si>
    <t>cassandracook@example.com</t>
  </si>
  <si>
    <t>43262 Thomas Plaza Suite 835</t>
  </si>
  <si>
    <t>Paulbury</t>
  </si>
  <si>
    <t>Benitez</t>
  </si>
  <si>
    <t>bradley51@example.net</t>
  </si>
  <si>
    <t>227.777.2775</t>
  </si>
  <si>
    <t>791 Laura Locks</t>
  </si>
  <si>
    <t>Delgadobury</t>
  </si>
  <si>
    <t>christinelindsey@example.org</t>
  </si>
  <si>
    <t>+1-741-396-7509x48452</t>
  </si>
  <si>
    <t>9006 Brandon Mountains</t>
  </si>
  <si>
    <t>East Charlotte</t>
  </si>
  <si>
    <t>carlsonzachary@example.org</t>
  </si>
  <si>
    <t>793-730-4259x694</t>
  </si>
  <si>
    <t>236 Lee Trail Apt. 890</t>
  </si>
  <si>
    <t>Hamptonmouth</t>
  </si>
  <si>
    <t>kimberlywong@example.org</t>
  </si>
  <si>
    <t>414.933.5375x144</t>
  </si>
  <si>
    <t>772 Martin Station</t>
  </si>
  <si>
    <t>Lake Rhonda</t>
  </si>
  <si>
    <t>williestephens@example.org</t>
  </si>
  <si>
    <t>001-676-897-5436</t>
  </si>
  <si>
    <t>989 Morton Turnpike Apt. 239</t>
  </si>
  <si>
    <t>North Kathrynshire</t>
  </si>
  <si>
    <t>cortezjennifer@example.com</t>
  </si>
  <si>
    <t>001-201-531-0089</t>
  </si>
  <si>
    <t>714 Patrick Plaza</t>
  </si>
  <si>
    <t>West Harold</t>
  </si>
  <si>
    <t>lori06@example.com</t>
  </si>
  <si>
    <t>001-280-355-9494x02389</t>
  </si>
  <si>
    <t>01566 Neal Village Suite 318</t>
  </si>
  <si>
    <t>Lake Roberthaven</t>
  </si>
  <si>
    <t>wendy01@example.org</t>
  </si>
  <si>
    <t>001-548-842-4910x1896</t>
  </si>
  <si>
    <t>56858 Hall Springs</t>
  </si>
  <si>
    <t>South Kim</t>
  </si>
  <si>
    <t>urodriguez@example.com</t>
  </si>
  <si>
    <t>(720)219-5883</t>
  </si>
  <si>
    <t>028 Hodges Plaza Apt. 760</t>
  </si>
  <si>
    <t>Sandersmouth</t>
  </si>
  <si>
    <t>lindsay70@example.org</t>
  </si>
  <si>
    <t>(644)346-3524</t>
  </si>
  <si>
    <t>574 Danielle Pass</t>
  </si>
  <si>
    <t>North Christyville</t>
  </si>
  <si>
    <t>susan49@example.net</t>
  </si>
  <si>
    <t>001-564-886-0151x146</t>
  </si>
  <si>
    <t>071 Alicia Parkway</t>
  </si>
  <si>
    <t>asimmons@example.net</t>
  </si>
  <si>
    <t>351.588.6951x4681</t>
  </si>
  <si>
    <t>1028 Vasquez Mountains Apt. 515</t>
  </si>
  <si>
    <t>West Michaela</t>
  </si>
  <si>
    <t>amber59@example.net</t>
  </si>
  <si>
    <t>595.300.0125x553</t>
  </si>
  <si>
    <t>872 Thomas Pike</t>
  </si>
  <si>
    <t>Jacksonfurt</t>
  </si>
  <si>
    <t>Krause</t>
  </si>
  <si>
    <t>jessicahenson@example.com</t>
  </si>
  <si>
    <t>001-753-552-8683x58017</t>
  </si>
  <si>
    <t>946 Baxter Ramp</t>
  </si>
  <si>
    <t>South Karabury</t>
  </si>
  <si>
    <t>christopher49@example.net</t>
  </si>
  <si>
    <t>528-278-6654</t>
  </si>
  <si>
    <t>9693 Michael Lodge Suite 318</t>
  </si>
  <si>
    <t>North Lance</t>
  </si>
  <si>
    <t>patrickguzman@example.net</t>
  </si>
  <si>
    <t>(340)891-1128x923</t>
  </si>
  <si>
    <t>589 Paul Harbors</t>
  </si>
  <si>
    <t>North Sarahhaven</t>
  </si>
  <si>
    <t>Huff</t>
  </si>
  <si>
    <t>courtneypatrick@example.net</t>
  </si>
  <si>
    <t>(876)220-2067x81573</t>
  </si>
  <si>
    <t>7137 Anthony Walks</t>
  </si>
  <si>
    <t>South Larryshire</t>
  </si>
  <si>
    <t>nlee@example.net</t>
  </si>
  <si>
    <t>382.925.2322x557</t>
  </si>
  <si>
    <t>6943 Brandon Flats Apt. 187</t>
  </si>
  <si>
    <t>East Sherryport</t>
  </si>
  <si>
    <t>dennis33@example.com</t>
  </si>
  <si>
    <t>001-677-534-1564x7614</t>
  </si>
  <si>
    <t>7212 Vargas Run</t>
  </si>
  <si>
    <t>Port Deborah</t>
  </si>
  <si>
    <t>mware@example.org</t>
  </si>
  <si>
    <t>+1-450-689-7732x3799</t>
  </si>
  <si>
    <t>4047 Wilson Lodge Suite 426</t>
  </si>
  <si>
    <t>East Lauraport</t>
  </si>
  <si>
    <t>christopheryoung@example.com</t>
  </si>
  <si>
    <t>004 Stone Squares</t>
  </si>
  <si>
    <t>Johnsonmouth</t>
  </si>
  <si>
    <t>Dale</t>
  </si>
  <si>
    <t>maldonadolisa@example.org</t>
  </si>
  <si>
    <t>001-240-338-4155x42644</t>
  </si>
  <si>
    <t>433 Deborah Islands</t>
  </si>
  <si>
    <t>Hernandezberg</t>
  </si>
  <si>
    <t>andrewsjames@example.com</t>
  </si>
  <si>
    <t>612.947.2779</t>
  </si>
  <si>
    <t>305 Joshua Crescent</t>
  </si>
  <si>
    <t>Annaside</t>
  </si>
  <si>
    <t>jasmine10@example.org</t>
  </si>
  <si>
    <t>991-676-9198x69386</t>
  </si>
  <si>
    <t>41395 Brittany Bridge Suite 607</t>
  </si>
  <si>
    <t>Lake Scott</t>
  </si>
  <si>
    <t>adamwalker@example.net</t>
  </si>
  <si>
    <t>(244)309-2585</t>
  </si>
  <si>
    <t>7810 Howard Rest</t>
  </si>
  <si>
    <t>Allenfurt</t>
  </si>
  <si>
    <t>Madeline</t>
  </si>
  <si>
    <t>wweaver@example.com</t>
  </si>
  <si>
    <t>717-836-2925x8049</t>
  </si>
  <si>
    <t>831 Maurice Trace</t>
  </si>
  <si>
    <t>Riggston</t>
  </si>
  <si>
    <t>marywhite@example.com</t>
  </si>
  <si>
    <t>(366)868-6680x09388</t>
  </si>
  <si>
    <t>334 Bailey Stream Apt. 717</t>
  </si>
  <si>
    <t>Rasmussen</t>
  </si>
  <si>
    <t>gonzalezjeremy@example.org</t>
  </si>
  <si>
    <t>(560)414-8932</t>
  </si>
  <si>
    <t>2132 Jose Knoll Apt. 941</t>
  </si>
  <si>
    <t>Howellville</t>
  </si>
  <si>
    <t>john44@example.com</t>
  </si>
  <si>
    <t>779.767.7864</t>
  </si>
  <si>
    <t>6037 Ryan Ports</t>
  </si>
  <si>
    <t>Port Susan</t>
  </si>
  <si>
    <t>fobrien@example.org</t>
  </si>
  <si>
    <t>322.916.8923</t>
  </si>
  <si>
    <t>968 Daniel Locks</t>
  </si>
  <si>
    <t>Powellport</t>
  </si>
  <si>
    <t>ybarnett@example.net</t>
  </si>
  <si>
    <t>(237)753-3432</t>
  </si>
  <si>
    <t>939 Dana Brooks Apt. 261</t>
  </si>
  <si>
    <t>Guerrerofurt</t>
  </si>
  <si>
    <t>Bridges</t>
  </si>
  <si>
    <t>cgray@example.com</t>
  </si>
  <si>
    <t>494-313-6975x5849</t>
  </si>
  <si>
    <t>2860 Amanda Rue</t>
  </si>
  <si>
    <t>Gregside</t>
  </si>
  <si>
    <t>juan18@example.com</t>
  </si>
  <si>
    <t>001-944-283-1508</t>
  </si>
  <si>
    <t>33522 Taylor Cliff Apt. 697</t>
  </si>
  <si>
    <t>Port Tiffany</t>
  </si>
  <si>
    <t>xcooper@example.com</t>
  </si>
  <si>
    <t>(211)869-0336x0331</t>
  </si>
  <si>
    <t>425 Zachary Plaza Apt. 001</t>
  </si>
  <si>
    <t>Lake Christine</t>
  </si>
  <si>
    <t>daniel22@example.com</t>
  </si>
  <si>
    <t>+1-217-984-3340x451</t>
  </si>
  <si>
    <t>346 Brian Squares Apt. 036</t>
  </si>
  <si>
    <t>East Rebeccaburgh</t>
  </si>
  <si>
    <t>sjones@example.org</t>
  </si>
  <si>
    <t>339-369-8886</t>
  </si>
  <si>
    <t>38207 Mcguire Cove Apt. 956</t>
  </si>
  <si>
    <t>Port Jeffreychester</t>
  </si>
  <si>
    <t>palvarado@example.org</t>
  </si>
  <si>
    <t>(718)855-3420</t>
  </si>
  <si>
    <t>122 Penny Roads</t>
  </si>
  <si>
    <t>North Joshua</t>
  </si>
  <si>
    <t>kylewilliams@example.net</t>
  </si>
  <si>
    <t>001-784-448-1036x8811</t>
  </si>
  <si>
    <t>0419 Richards Light</t>
  </si>
  <si>
    <t>Luisside</t>
  </si>
  <si>
    <t>obradshaw@example.org</t>
  </si>
  <si>
    <t>418.790.0957x701</t>
  </si>
  <si>
    <t>91780 Simpson Extensions</t>
  </si>
  <si>
    <t>Austinbury</t>
  </si>
  <si>
    <t>robindunlap@example.net</t>
  </si>
  <si>
    <t>(964)528-5020x56233</t>
  </si>
  <si>
    <t>22468 Bradford Haven Suite 200</t>
  </si>
  <si>
    <t>South Pam</t>
  </si>
  <si>
    <t>yvette11@example.net</t>
  </si>
  <si>
    <t>(691)485-4476x2074</t>
  </si>
  <si>
    <t>4845 Scott Well</t>
  </si>
  <si>
    <t>West Amandafurt</t>
  </si>
  <si>
    <t>christopherbaldwin@example.net</t>
  </si>
  <si>
    <t>1089 Gibson Fork</t>
  </si>
  <si>
    <t>Barkerport</t>
  </si>
  <si>
    <t>susan69@example.com</t>
  </si>
  <si>
    <t>001-497-226-9680x3412</t>
  </si>
  <si>
    <t>7063 Jones Locks</t>
  </si>
  <si>
    <t>New Melaniefurt</t>
  </si>
  <si>
    <t>Prince</t>
  </si>
  <si>
    <t>crystallamb@example.net</t>
  </si>
  <si>
    <t>565.305.3854</t>
  </si>
  <si>
    <t>54113 David Harbors</t>
  </si>
  <si>
    <t>Stevenland</t>
  </si>
  <si>
    <t>michael97@example.org</t>
  </si>
  <si>
    <t>(619)982-9926</t>
  </si>
  <si>
    <t>7324 Ortiz Junctions Apt. 359</t>
  </si>
  <si>
    <t>Conniemouth</t>
  </si>
  <si>
    <t>Meyers</t>
  </si>
  <si>
    <t>anthony57@example.com</t>
  </si>
  <si>
    <t>385 Ibarra Junction Suite 139</t>
  </si>
  <si>
    <t>Lake Brenda</t>
  </si>
  <si>
    <t>bryan30@example.net</t>
  </si>
  <si>
    <t>2128 Dixon Cape</t>
  </si>
  <si>
    <t>Monicahaven</t>
  </si>
  <si>
    <t>xlopez@example.com</t>
  </si>
  <si>
    <t>883-724-3285</t>
  </si>
  <si>
    <t>48606 Ramos Junctions Suite 558</t>
  </si>
  <si>
    <t>Holderchester</t>
  </si>
  <si>
    <t>Dickson</t>
  </si>
  <si>
    <t>amyrodriguez@example.net</t>
  </si>
  <si>
    <t>001-282-543-4941x3125</t>
  </si>
  <si>
    <t>41935 Porter Mount</t>
  </si>
  <si>
    <t>Rebekah</t>
  </si>
  <si>
    <t>oramirez@example.net</t>
  </si>
  <si>
    <t>365.693.9783</t>
  </si>
  <si>
    <t>909 Madison Vista</t>
  </si>
  <si>
    <t>Nelsonbury</t>
  </si>
  <si>
    <t>michael31@example.com</t>
  </si>
  <si>
    <t>925-570-9226</t>
  </si>
  <si>
    <t>63725 Wilcox Haven Apt. 435</t>
  </si>
  <si>
    <t>Lake Alexview</t>
  </si>
  <si>
    <t>nlewis@example.org</t>
  </si>
  <si>
    <t>+1-953-771-8657x69950</t>
  </si>
  <si>
    <t>966 Paul Hills Apt. 339</t>
  </si>
  <si>
    <t>Tracyville</t>
  </si>
  <si>
    <t>sgreene@example.com</t>
  </si>
  <si>
    <t>600.375.8640x09404</t>
  </si>
  <si>
    <t>02408 Melissa Creek Apt. 634</t>
  </si>
  <si>
    <t>Hunt</t>
  </si>
  <si>
    <t>emily42@example.com</t>
  </si>
  <si>
    <t>(267)709-1046</t>
  </si>
  <si>
    <t>039 Julia Plains</t>
  </si>
  <si>
    <t>gomezduane@example.net</t>
  </si>
  <si>
    <t>001-941-645-1893x278</t>
  </si>
  <si>
    <t>2985 Stevens Fields</t>
  </si>
  <si>
    <t>Virginiashire</t>
  </si>
  <si>
    <t>oserrano@example.com</t>
  </si>
  <si>
    <t>705-303-8942x8042</t>
  </si>
  <si>
    <t>6395 Hoover Tunnel Suite 003</t>
  </si>
  <si>
    <t>Lake Suzannetown</t>
  </si>
  <si>
    <t>carolrodriguez@example.org</t>
  </si>
  <si>
    <t>795.925.3163x1050</t>
  </si>
  <si>
    <t>42885 Logan Vista Apt. 170</t>
  </si>
  <si>
    <t>Hernandezview</t>
  </si>
  <si>
    <t>Zimmerman</t>
  </si>
  <si>
    <t>mcneilsuzanne@example.com</t>
  </si>
  <si>
    <t>627.789.0884x28764</t>
  </si>
  <si>
    <t>266 Ross Loaf Apt. 876</t>
  </si>
  <si>
    <t>smills@example.net</t>
  </si>
  <si>
    <t>52274 Clark Orchard Apt. 846</t>
  </si>
  <si>
    <t>East Crystal</t>
  </si>
  <si>
    <t>benjamin28@example.org</t>
  </si>
  <si>
    <t>(311)588-5935x4143</t>
  </si>
  <si>
    <t>88217 Guzman Crossroad</t>
  </si>
  <si>
    <t>New Brandyport</t>
  </si>
  <si>
    <t>Meyer</t>
  </si>
  <si>
    <t>uknight@example.net</t>
  </si>
  <si>
    <t>+1-651-732-4774x6844</t>
  </si>
  <si>
    <t>5390 Karen Cape Apt. 821</t>
  </si>
  <si>
    <t>Fletchermouth</t>
  </si>
  <si>
    <t>thomasgarner@example.net</t>
  </si>
  <si>
    <t>688.464.5527</t>
  </si>
  <si>
    <t>0694 Lin Bridge</t>
  </si>
  <si>
    <t>North Diana</t>
  </si>
  <si>
    <t>brandi27@example.com</t>
  </si>
  <si>
    <t>213.377.3405x24901</t>
  </si>
  <si>
    <t>75104 Brian Crest Suite 605</t>
  </si>
  <si>
    <t>rachel44@example.org</t>
  </si>
  <si>
    <t>(245)849-4931x47608</t>
  </si>
  <si>
    <t>8619 Michael Divide</t>
  </si>
  <si>
    <t>Raymondhaven</t>
  </si>
  <si>
    <t>Serrano</t>
  </si>
  <si>
    <t>christine05@example.com</t>
  </si>
  <si>
    <t>(342)676-1513x90630</t>
  </si>
  <si>
    <t>72964 Ashley Springs Suite 994</t>
  </si>
  <si>
    <t>Danielletown</t>
  </si>
  <si>
    <t>ymcbride@example.net</t>
  </si>
  <si>
    <t>(480)918-6326x510</t>
  </si>
  <si>
    <t>361 Jean Plaza Suite 532</t>
  </si>
  <si>
    <t>Loganhaven</t>
  </si>
  <si>
    <t>ywebb@example.net</t>
  </si>
  <si>
    <t>001-513-783-6319x455</t>
  </si>
  <si>
    <t>08475 Cooper Isle Suite 073</t>
  </si>
  <si>
    <t>South Richardview</t>
  </si>
  <si>
    <t>devinburns@example.com</t>
  </si>
  <si>
    <t>360-482-0335</t>
  </si>
  <si>
    <t>232 Lance Isle</t>
  </si>
  <si>
    <t>brooksnicole@example.net</t>
  </si>
  <si>
    <t>956-698-7001x06044</t>
  </si>
  <si>
    <t>1283 Jessica Squares</t>
  </si>
  <si>
    <t>Dyerhaven</t>
  </si>
  <si>
    <t>joseph41@example.com</t>
  </si>
  <si>
    <t>001-745-521-8224x569</t>
  </si>
  <si>
    <t>6115 Kelly Creek</t>
  </si>
  <si>
    <t>Sarafort</t>
  </si>
  <si>
    <t>mark95@example.net</t>
  </si>
  <si>
    <t>784-981-8033x513</t>
  </si>
  <si>
    <t>948 Eric Shore</t>
  </si>
  <si>
    <t>East Brett</t>
  </si>
  <si>
    <t>moralesjames@example.net</t>
  </si>
  <si>
    <t>768 Sanchez Ford Apt. 955</t>
  </si>
  <si>
    <t>North Scottmouth</t>
  </si>
  <si>
    <t>sophia66@example.net</t>
  </si>
  <si>
    <t>222.671.0342</t>
  </si>
  <si>
    <t>0165 Vega Island Suite 350</t>
  </si>
  <si>
    <t>Alexisfurt</t>
  </si>
  <si>
    <t>delacruzkenneth@example.net</t>
  </si>
  <si>
    <t>(653)365-0038x6567</t>
  </si>
  <si>
    <t>10051 Perry Stravenue</t>
  </si>
  <si>
    <t>Tapia</t>
  </si>
  <si>
    <t>cruzmichael@example.com</t>
  </si>
  <si>
    <t>821.847.4346x3302</t>
  </si>
  <si>
    <t>9771 Bell Loop Apt. 924</t>
  </si>
  <si>
    <t>Faulkner</t>
  </si>
  <si>
    <t>anthony38@example.org</t>
  </si>
  <si>
    <t>(944)739-7955x3525</t>
  </si>
  <si>
    <t>16008 Robin Cape</t>
  </si>
  <si>
    <t>Jacksonside</t>
  </si>
  <si>
    <t>Hess</t>
  </si>
  <si>
    <t>joshuasnyder@example.net</t>
  </si>
  <si>
    <t>001-654-663-4716</t>
  </si>
  <si>
    <t>4743 Snyder Walks Apt. 567</t>
  </si>
  <si>
    <t>Michaelborough</t>
  </si>
  <si>
    <t>kennethfowler@example.net</t>
  </si>
  <si>
    <t>(346)826-4422</t>
  </si>
  <si>
    <t>1715 Amy Overpass</t>
  </si>
  <si>
    <t>Kurtmouth</t>
  </si>
  <si>
    <t>twu@example.net</t>
  </si>
  <si>
    <t>001-589-256-2888x6040</t>
  </si>
  <si>
    <t>2647 Jacqueline Square</t>
  </si>
  <si>
    <t>Port Joelview</t>
  </si>
  <si>
    <t>maxwellamanda@example.org</t>
  </si>
  <si>
    <t>0176 Martinez Mills Suite 468</t>
  </si>
  <si>
    <t>Walkerhaven</t>
  </si>
  <si>
    <t>Alexandria</t>
  </si>
  <si>
    <t>todd59@example.org</t>
  </si>
  <si>
    <t>03463 Wilson Trail Suite 630</t>
  </si>
  <si>
    <t>Lake Paulafort</t>
  </si>
  <si>
    <t>katherinekeller@example.com</t>
  </si>
  <si>
    <t>571.517.9360x122</t>
  </si>
  <si>
    <t>20270 Gray Crossroad Suite 564</t>
  </si>
  <si>
    <t>South James</t>
  </si>
  <si>
    <t>pherrera@example.com</t>
  </si>
  <si>
    <t>(731)404-2291x7422</t>
  </si>
  <si>
    <t>813 White Place Suite 449</t>
  </si>
  <si>
    <t>mannariel@example.net</t>
  </si>
  <si>
    <t>846.849.5015x091</t>
  </si>
  <si>
    <t>8888 Hamilton Rapid Suite 992</t>
  </si>
  <si>
    <t>Rodriguezhaven</t>
  </si>
  <si>
    <t>james42@example.com</t>
  </si>
  <si>
    <t>4708 Kenneth Fort</t>
  </si>
  <si>
    <t>Christinaton</t>
  </si>
  <si>
    <t>Andrade</t>
  </si>
  <si>
    <t>jennifer10@example.org</t>
  </si>
  <si>
    <t>579-820-2444x59315</t>
  </si>
  <si>
    <t>0406 Harry Ranch</t>
  </si>
  <si>
    <t>Wandaville</t>
  </si>
  <si>
    <t>amanda75@example.com</t>
  </si>
  <si>
    <t>(749)965-5978x4548</t>
  </si>
  <si>
    <t>28636 Sanders Cliffs</t>
  </si>
  <si>
    <t>Christineville</t>
  </si>
  <si>
    <t>mhenry@example.org</t>
  </si>
  <si>
    <t>23930 Brown Way Suite 004</t>
  </si>
  <si>
    <t>Rebeccaview</t>
  </si>
  <si>
    <t>Mindy</t>
  </si>
  <si>
    <t>deanna19@example.com</t>
  </si>
  <si>
    <t>299-305-1287</t>
  </si>
  <si>
    <t>2861 Coleman Roads</t>
  </si>
  <si>
    <t>New Kelseyshire</t>
  </si>
  <si>
    <t>jerry07@example.com</t>
  </si>
  <si>
    <t>679-255-4047</t>
  </si>
  <si>
    <t>5348 Hahn Path Suite 607</t>
  </si>
  <si>
    <t>Lake Russellton</t>
  </si>
  <si>
    <t>joseweaver@example.net</t>
  </si>
  <si>
    <t>(850)590-4100x77055</t>
  </si>
  <si>
    <t>39833 Rivera Loop</t>
  </si>
  <si>
    <t>Davistown</t>
  </si>
  <si>
    <t>kristin08@example.org</t>
  </si>
  <si>
    <t>001-476-795-8390x7328</t>
  </si>
  <si>
    <t>89218 Elizabeth Glen Apt. 560</t>
  </si>
  <si>
    <t>Carolburgh</t>
  </si>
  <si>
    <t>guzmanleah@example.org</t>
  </si>
  <si>
    <t>001-686-327-3830</t>
  </si>
  <si>
    <t>532 Kimberly Cape</t>
  </si>
  <si>
    <t>East Kathryn</t>
  </si>
  <si>
    <t>lindseywilson@example.org</t>
  </si>
  <si>
    <t>+1-668-205-1237x6815</t>
  </si>
  <si>
    <t>90517 Castillo Greens Apt. 539</t>
  </si>
  <si>
    <t>North Brianberg</t>
  </si>
  <si>
    <t>uparsons@example.org</t>
  </si>
  <si>
    <t>001-373-594-0692x2997</t>
  </si>
  <si>
    <t>52754 Kelsey Tunnel</t>
  </si>
  <si>
    <t>christopher14@example.net</t>
  </si>
  <si>
    <t>(990)749-3664x694</t>
  </si>
  <si>
    <t>905 Payne Underpass Suite 171</t>
  </si>
  <si>
    <t>North Janetland</t>
  </si>
  <si>
    <t>Kane</t>
  </si>
  <si>
    <t>kelleyryan@example.org</t>
  </si>
  <si>
    <t>645.411.1725</t>
  </si>
  <si>
    <t>527 Edwin Club Suite 946</t>
  </si>
  <si>
    <t>Keithland</t>
  </si>
  <si>
    <t>Johnny</t>
  </si>
  <si>
    <t>rogerjacobson@example.org</t>
  </si>
  <si>
    <t>(657)766-4920</t>
  </si>
  <si>
    <t>1381 Li Path Apt. 929</t>
  </si>
  <si>
    <t>Russellmouth</t>
  </si>
  <si>
    <t>vpope@example.org</t>
  </si>
  <si>
    <t>(949)776-0639x800</t>
  </si>
  <si>
    <t>11235 Clark Plaza</t>
  </si>
  <si>
    <t>West Danielmouth</t>
  </si>
  <si>
    <t>theresarobertson@example.org</t>
  </si>
  <si>
    <t>001-350-363-1136x1232</t>
  </si>
  <si>
    <t>466 John Motorway</t>
  </si>
  <si>
    <t>floresdonna@example.org</t>
  </si>
  <si>
    <t>431.332.7208</t>
  </si>
  <si>
    <t>98403 Zachary Plaza Apt. 876</t>
  </si>
  <si>
    <t>South Paulhaven</t>
  </si>
  <si>
    <t>mnewman@example.com</t>
  </si>
  <si>
    <t>001-946-823-7246x8766</t>
  </si>
  <si>
    <t>48425 Vargas Shoals</t>
  </si>
  <si>
    <t>Timothyside</t>
  </si>
  <si>
    <t>Monica</t>
  </si>
  <si>
    <t>michelemiller@example.net</t>
  </si>
  <si>
    <t>391-299-4126</t>
  </si>
  <si>
    <t>00724 Mclaughlin Estates Apt. 650</t>
  </si>
  <si>
    <t>Patelbury</t>
  </si>
  <si>
    <t>001-934-877-5180</t>
  </si>
  <si>
    <t>100 Gary Highway</t>
  </si>
  <si>
    <t>Lawsontown</t>
  </si>
  <si>
    <t>riosmartin@example.org</t>
  </si>
  <si>
    <t>6484 Mark Road</t>
  </si>
  <si>
    <t>Lake Matthewview</t>
  </si>
  <si>
    <t>breannabrown@example.org</t>
  </si>
  <si>
    <t>001-645-789-6531x221</t>
  </si>
  <si>
    <t>6448 Long Summit Suite 014</t>
  </si>
  <si>
    <t>Lewishaven</t>
  </si>
  <si>
    <t>rnguyen@example.org</t>
  </si>
  <si>
    <t>001-949-798-3103x5111</t>
  </si>
  <si>
    <t>69834 Maxwell Ports Apt. 052</t>
  </si>
  <si>
    <t>New Matthewshire</t>
  </si>
  <si>
    <t>steintimothy@example.org</t>
  </si>
  <si>
    <t>522-444-4414x08285</t>
  </si>
  <si>
    <t>49692 Murray Coves Apt. 698</t>
  </si>
  <si>
    <t>Lake Adriana</t>
  </si>
  <si>
    <t>fhowell@example.net</t>
  </si>
  <si>
    <t>001-235-627-6139x103</t>
  </si>
  <si>
    <t>11081 Rebecca Center</t>
  </si>
  <si>
    <t>Jessebury</t>
  </si>
  <si>
    <t>cherylmejia@example.net</t>
  </si>
  <si>
    <t>327-897-3404</t>
  </si>
  <si>
    <t>378 Becker Views</t>
  </si>
  <si>
    <t>Nicholasfort</t>
  </si>
  <si>
    <t>jeremy11@example.org</t>
  </si>
  <si>
    <t>878-208-1558x79225</t>
  </si>
  <si>
    <t>223 James Lights Suite 349</t>
  </si>
  <si>
    <t>Davidside</t>
  </si>
  <si>
    <t>Sanford</t>
  </si>
  <si>
    <t>gonzalezjill@example.org</t>
  </si>
  <si>
    <t>001-641-346-0587</t>
  </si>
  <si>
    <t>55667 Goodwin Drive Apt. 071</t>
  </si>
  <si>
    <t>North Dannyport</t>
  </si>
  <si>
    <t>donald01@example.net</t>
  </si>
  <si>
    <t>(633)349-8394</t>
  </si>
  <si>
    <t>81045 Miller Road Suite 358</t>
  </si>
  <si>
    <t>New Desiree</t>
  </si>
  <si>
    <t>fedwards@example.org</t>
  </si>
  <si>
    <t>440.862.3299</t>
  </si>
  <si>
    <t>314 Garcia Trace Suite 033</t>
  </si>
  <si>
    <t>New Kevinburgh</t>
  </si>
  <si>
    <t>cweeks@example.net</t>
  </si>
  <si>
    <t>969.697.9872x67597</t>
  </si>
  <si>
    <t>67100 Crawford Cliff Apt. 867</t>
  </si>
  <si>
    <t>New Derrick</t>
  </si>
  <si>
    <t>Berger</t>
  </si>
  <si>
    <t>smitchell@example.net</t>
  </si>
  <si>
    <t>929-619-5123</t>
  </si>
  <si>
    <t>3305 Garcia Forks Apt. 451</t>
  </si>
  <si>
    <t>horntodd@example.net</t>
  </si>
  <si>
    <t>2977 Hale Drives Suite 469</t>
  </si>
  <si>
    <t>Loweport</t>
  </si>
  <si>
    <t>peterfriedman@example.com</t>
  </si>
  <si>
    <t>001-363-431-8981x2703</t>
  </si>
  <si>
    <t>016 Lara Creek Apt. 947</t>
  </si>
  <si>
    <t>Port Sarahchester</t>
  </si>
  <si>
    <t>Marcia</t>
  </si>
  <si>
    <t>tyler50@example.net</t>
  </si>
  <si>
    <t>827 Simmons Ridge</t>
  </si>
  <si>
    <t>Rayton</t>
  </si>
  <si>
    <t>bankstimothy@example.org</t>
  </si>
  <si>
    <t>(951)406-9103</t>
  </si>
  <si>
    <t>56379 Reed Flat</t>
  </si>
  <si>
    <t>Mortonburgh</t>
  </si>
  <si>
    <t>eolson@example.net</t>
  </si>
  <si>
    <t>601-656-0900x48577</t>
  </si>
  <si>
    <t>946 Carson Falls Suite 230</t>
  </si>
  <si>
    <t>(307)799-9782</t>
  </si>
  <si>
    <t>896 Ryan Mission Suite 611</t>
  </si>
  <si>
    <t>Garciashire</t>
  </si>
  <si>
    <t>teresa07@example.org</t>
  </si>
  <si>
    <t>(616)431-7640x1950</t>
  </si>
  <si>
    <t>461 Roger Light Suite 613</t>
  </si>
  <si>
    <t>Emilyport</t>
  </si>
  <si>
    <t>underwoodricky@example.org</t>
  </si>
  <si>
    <t>437.984.3329</t>
  </si>
  <si>
    <t>6108 Carr Lakes Apt. 255</t>
  </si>
  <si>
    <t>Moraleschester</t>
  </si>
  <si>
    <t>mgreen@example.org</t>
  </si>
  <si>
    <t>477-508-7559x1904</t>
  </si>
  <si>
    <t>3445 Amy Route Apt. 682</t>
  </si>
  <si>
    <t>North Diane</t>
  </si>
  <si>
    <t>Jennings</t>
  </si>
  <si>
    <t>woodsbrandy@example.org</t>
  </si>
  <si>
    <t>+1-627-844-3723x7941</t>
  </si>
  <si>
    <t>90269 Katrina Bypass Apt. 848</t>
  </si>
  <si>
    <t>Joneschester</t>
  </si>
  <si>
    <t>Grace</t>
  </si>
  <si>
    <t>sonya70@example.net</t>
  </si>
  <si>
    <t>001-990-493-7448x17243</t>
  </si>
  <si>
    <t>04552 Mueller Crossroad Suite 635</t>
  </si>
  <si>
    <t>New Brenda</t>
  </si>
  <si>
    <t>chenbrian@example.org</t>
  </si>
  <si>
    <t>(991)421-3103x25904</t>
  </si>
  <si>
    <t>1759 Renee Flat</t>
  </si>
  <si>
    <t>East Traceyport</t>
  </si>
  <si>
    <t>loganmorgan@example.com</t>
  </si>
  <si>
    <t>001-208-480-3112x88026</t>
  </si>
  <si>
    <t>981 Fisher Stravenue Apt. 598</t>
  </si>
  <si>
    <t>Christinaport</t>
  </si>
  <si>
    <t>kylezimmerman@example.net</t>
  </si>
  <si>
    <t>13227 Chaney Street Apt. 575</t>
  </si>
  <si>
    <t>East Summer</t>
  </si>
  <si>
    <t>chadhurst@example.org</t>
  </si>
  <si>
    <t>715.218.3342</t>
  </si>
  <si>
    <t>04193 Mason Tunnel Suite 167</t>
  </si>
  <si>
    <t>Sonyaport</t>
  </si>
  <si>
    <t>ashley56@example.net</t>
  </si>
  <si>
    <t>377-883-7622</t>
  </si>
  <si>
    <t>5070 Cheyenne Roads Suite 040</t>
  </si>
  <si>
    <t>Lake Samanthafurt</t>
  </si>
  <si>
    <t>zlawson@example.com</t>
  </si>
  <si>
    <t>496-820-2365x30451</t>
  </si>
  <si>
    <t>990 Christopher Locks Suite 581</t>
  </si>
  <si>
    <t>Susanstad</t>
  </si>
  <si>
    <t>ojones@example.net</t>
  </si>
  <si>
    <t>+1-650-868-4621x950</t>
  </si>
  <si>
    <t>17951 Donna Glen</t>
  </si>
  <si>
    <t>Mccarthyfort</t>
  </si>
  <si>
    <t>Guzman</t>
  </si>
  <si>
    <t>daniel39@example.net</t>
  </si>
  <si>
    <t>818.306.5691x836</t>
  </si>
  <si>
    <t>027 Williams Corner Apt. 728</t>
  </si>
  <si>
    <t>lirobert@example.org</t>
  </si>
  <si>
    <t>306-459-0315x417</t>
  </si>
  <si>
    <t>742 Andrea Alley</t>
  </si>
  <si>
    <t>West Howardberg</t>
  </si>
  <si>
    <t>Everett</t>
  </si>
  <si>
    <t>jyoung@example.net</t>
  </si>
  <si>
    <t>970.632.0589x3880</t>
  </si>
  <si>
    <t>6173 Darren Circle</t>
  </si>
  <si>
    <t>emilysmith@example.com</t>
  </si>
  <si>
    <t>569-617-5722</t>
  </si>
  <si>
    <t>51466 Mueller Corners</t>
  </si>
  <si>
    <t>North Elizabethview</t>
  </si>
  <si>
    <t>daviskevin@example.net</t>
  </si>
  <si>
    <t>295.623.9872x369</t>
  </si>
  <si>
    <t>90188 Ashley View Apt. 800</t>
  </si>
  <si>
    <t>Martinmouth</t>
  </si>
  <si>
    <t>jose00@example.com</t>
  </si>
  <si>
    <t>+1-556-928-7944x3157</t>
  </si>
  <si>
    <t>320 Lee Harbors Suite 857</t>
  </si>
  <si>
    <t>East Cynthiaville</t>
  </si>
  <si>
    <t>ireid@example.net</t>
  </si>
  <si>
    <t>001-904-823-0811</t>
  </si>
  <si>
    <t>78361 Brett Isle</t>
  </si>
  <si>
    <t>Leestad</t>
  </si>
  <si>
    <t>jacksonchristie@example.org</t>
  </si>
  <si>
    <t>208-208-5325</t>
  </si>
  <si>
    <t>902 Molly Lock</t>
  </si>
  <si>
    <t>Delacruz</t>
  </si>
  <si>
    <t>michaeldavid@example.net</t>
  </si>
  <si>
    <t>(992)711-4900</t>
  </si>
  <si>
    <t>463 Tiffany Trace Suite 575</t>
  </si>
  <si>
    <t>Guerra</t>
  </si>
  <si>
    <t>annparker@example.org</t>
  </si>
  <si>
    <t>001-784-801-9178x46034</t>
  </si>
  <si>
    <t>869 Choi Rue</t>
  </si>
  <si>
    <t>Garciafurt</t>
  </si>
  <si>
    <t>paulkline@example.net</t>
  </si>
  <si>
    <t>765.580.1441</t>
  </si>
  <si>
    <t>31022 Jacob Oval</t>
  </si>
  <si>
    <t>Browningborough</t>
  </si>
  <si>
    <t>david70@example.org</t>
  </si>
  <si>
    <t>436 Sheila Skyway Suite 735</t>
  </si>
  <si>
    <t>Bethburgh</t>
  </si>
  <si>
    <t>jchavez@example.com</t>
  </si>
  <si>
    <t>(838)979-3031x9245</t>
  </si>
  <si>
    <t>927 Austin Stream Suite 052</t>
  </si>
  <si>
    <t>South Michaelshire</t>
  </si>
  <si>
    <t>kthomas@example.org</t>
  </si>
  <si>
    <t>001-758-491-4007x13551</t>
  </si>
  <si>
    <t>502 Cruz Isle</t>
  </si>
  <si>
    <t>Hunterland</t>
  </si>
  <si>
    <t>nancy95@example.org</t>
  </si>
  <si>
    <t>615-955-9217x5784</t>
  </si>
  <si>
    <t>9935 Smith Springs</t>
  </si>
  <si>
    <t>Hinesberg</t>
  </si>
  <si>
    <t>robertbowen@example.org</t>
  </si>
  <si>
    <t>539-884-8373</t>
  </si>
  <si>
    <t>672 Friedman Valleys</t>
  </si>
  <si>
    <t>Stephanieton</t>
  </si>
  <si>
    <t>anthonysantiago@example.com</t>
  </si>
  <si>
    <t>001-693-628-7760x70239</t>
  </si>
  <si>
    <t>18885 Sarah Springs Suite 016</t>
  </si>
  <si>
    <t>East Melissa</t>
  </si>
  <si>
    <t>Maynard</t>
  </si>
  <si>
    <t>kevingordon@example.org</t>
  </si>
  <si>
    <t>(700)969-1584</t>
  </si>
  <si>
    <t>04098 Warren Stream</t>
  </si>
  <si>
    <t>Sparksville</t>
  </si>
  <si>
    <t>lopezgary@example.com</t>
  </si>
  <si>
    <t>364-543-7542</t>
  </si>
  <si>
    <t>94556 Morris Field Apt. 025</t>
  </si>
  <si>
    <t>South Jasontown</t>
  </si>
  <si>
    <t>wellsjohnny@example.com</t>
  </si>
  <si>
    <t>648-754-3153</t>
  </si>
  <si>
    <t>546 Mccoy Points</t>
  </si>
  <si>
    <t>ryancollins@example.com</t>
  </si>
  <si>
    <t>+1-939-319-3653x11437</t>
  </si>
  <si>
    <t>6646 Michael Ways Suite 026</t>
  </si>
  <si>
    <t>Brownborough</t>
  </si>
  <si>
    <t>stevenfitzgerald@example.com</t>
  </si>
  <si>
    <t>001-547-591-1847</t>
  </si>
  <si>
    <t>38813 Sherry Spurs</t>
  </si>
  <si>
    <t>North Timothy</t>
  </si>
  <si>
    <t>wbailey@example.com</t>
  </si>
  <si>
    <t>(946)922-0091</t>
  </si>
  <si>
    <t>489 Anthony Forks Apt. 065</t>
  </si>
  <si>
    <t>South Michaelhaven</t>
  </si>
  <si>
    <t>srobertson@example.com</t>
  </si>
  <si>
    <t>001-600-262-9690</t>
  </si>
  <si>
    <t>157 Morgan Landing</t>
  </si>
  <si>
    <t>scottdavid@example.org</t>
  </si>
  <si>
    <t>(254)366-1108</t>
  </si>
  <si>
    <t>068 Harris Station</t>
  </si>
  <si>
    <t>brian30@example.org</t>
  </si>
  <si>
    <t>001-604-402-4883</t>
  </si>
  <si>
    <t>811 Contreras Wells Suite 198</t>
  </si>
  <si>
    <t>Grantbury</t>
  </si>
  <si>
    <t>roy18@example.org</t>
  </si>
  <si>
    <t>+1-574-790-3376x47744</t>
  </si>
  <si>
    <t>12335 Brandi Stravenue Apt. 003</t>
  </si>
  <si>
    <t>Sheltonland</t>
  </si>
  <si>
    <t>rlogan@example.com</t>
  </si>
  <si>
    <t>756-672-1464</t>
  </si>
  <si>
    <t>75739 Griffin Courts</t>
  </si>
  <si>
    <t>New Lisa</t>
  </si>
  <si>
    <t>michelle37@example.net</t>
  </si>
  <si>
    <t>832.433.4828</t>
  </si>
  <si>
    <t>5941 Cristina Bypass</t>
  </si>
  <si>
    <t>North Suefort</t>
  </si>
  <si>
    <t>Welch</t>
  </si>
  <si>
    <t>stephanie75@example.org</t>
  </si>
  <si>
    <t>(968)242-4520</t>
  </si>
  <si>
    <t>8806 Harper Throughway</t>
  </si>
  <si>
    <t>Sharontown</t>
  </si>
  <si>
    <t>bryan10@example.com</t>
  </si>
  <si>
    <t>001-235-986-4339x96496</t>
  </si>
  <si>
    <t>7114 Jodi Flats Suite 322</t>
  </si>
  <si>
    <t>Weavershire</t>
  </si>
  <si>
    <t>ynorris@example.net</t>
  </si>
  <si>
    <t>(883)665-6892</t>
  </si>
  <si>
    <t>769 Jones Alley Suite 010</t>
  </si>
  <si>
    <t>East Elizabethstad</t>
  </si>
  <si>
    <t>gutierrezkelsey@example.org</t>
  </si>
  <si>
    <t>738-942-6467x0578</t>
  </si>
  <si>
    <t>80710 Joseph Shoal Apt. 399</t>
  </si>
  <si>
    <t>Crawfordfurt</t>
  </si>
  <si>
    <t>colemark@example.net</t>
  </si>
  <si>
    <t>001-258-850-4220x80055</t>
  </si>
  <si>
    <t>910 Angelica Valleys</t>
  </si>
  <si>
    <t>Ortizside</t>
  </si>
  <si>
    <t>Angelica</t>
  </si>
  <si>
    <t>tcarroll@example.org</t>
  </si>
  <si>
    <t>286-829-7608</t>
  </si>
  <si>
    <t>467 Flores Locks</t>
  </si>
  <si>
    <t>South Bradton</t>
  </si>
  <si>
    <t>bradley06@example.com</t>
  </si>
  <si>
    <t>(994)659-1962x8742</t>
  </si>
  <si>
    <t>760 Adam Unions</t>
  </si>
  <si>
    <t>Markfurt</t>
  </si>
  <si>
    <t>brianmack@example.com</t>
  </si>
  <si>
    <t>(430)877-3720x63324</t>
  </si>
  <si>
    <t>5104 Denise Shores Suite 292</t>
  </si>
  <si>
    <t>bobby45@example.com</t>
  </si>
  <si>
    <t>+1-395-638-2977x4922</t>
  </si>
  <si>
    <t>05723 Sandra Stravenue Suite 903</t>
  </si>
  <si>
    <t>Mcintoshbury</t>
  </si>
  <si>
    <t>sglass@example.com</t>
  </si>
  <si>
    <t>001-651-964-9048x9454</t>
  </si>
  <si>
    <t>6705 Christina Pass</t>
  </si>
  <si>
    <t>Port Annaview</t>
  </si>
  <si>
    <t>isanders@example.org</t>
  </si>
  <si>
    <t>001-459-626-5453</t>
  </si>
  <si>
    <t>591 Garrett Rapids</t>
  </si>
  <si>
    <t>Donnafurt</t>
  </si>
  <si>
    <t>ramirezsteven@example.org</t>
  </si>
  <si>
    <t>001-845-203-6439x21187</t>
  </si>
  <si>
    <t>89830 Christopher Cliff Suite 735</t>
  </si>
  <si>
    <t>Lake Diana</t>
  </si>
  <si>
    <t>kurt13@example.net</t>
  </si>
  <si>
    <t>(979)342-5086</t>
  </si>
  <si>
    <t>30379 Burke Turnpike</t>
  </si>
  <si>
    <t>Dustinmouth</t>
  </si>
  <si>
    <t>485 Miller Vista Apt. 061</t>
  </si>
  <si>
    <t>West Christopherport</t>
  </si>
  <si>
    <t>Hammond</t>
  </si>
  <si>
    <t>solisjohnny@example.org</t>
  </si>
  <si>
    <t>+1-346-984-2698x431</t>
  </si>
  <si>
    <t>08505 Church Field</t>
  </si>
  <si>
    <t>Lake Jennifer</t>
  </si>
  <si>
    <t>Corey</t>
  </si>
  <si>
    <t>Liu</t>
  </si>
  <si>
    <t>michele13@example.com</t>
  </si>
  <si>
    <t>3682 Danielle Overpass</t>
  </si>
  <si>
    <t>New Paige</t>
  </si>
  <si>
    <t>xbryant@example.net</t>
  </si>
  <si>
    <t>207 Gill Circles Apt. 647</t>
  </si>
  <si>
    <t>Pattersonburgh</t>
  </si>
  <si>
    <t>Nina</t>
  </si>
  <si>
    <t>Gaines</t>
  </si>
  <si>
    <t>trevinojeff@example.org</t>
  </si>
  <si>
    <t>498.746.1484x836</t>
  </si>
  <si>
    <t>49076 Brandon Ridges Apt. 362</t>
  </si>
  <si>
    <t>Port Josephside</t>
  </si>
  <si>
    <t>mrhodes@example.org</t>
  </si>
  <si>
    <t>625-793-5154</t>
  </si>
  <si>
    <t>2405 Moore Meadows</t>
  </si>
  <si>
    <t>Burnsshire</t>
  </si>
  <si>
    <t>ejohnson@example.org</t>
  </si>
  <si>
    <t>001-453-691-1187x703</t>
  </si>
  <si>
    <t>8667 Sarah Plain Suite 994</t>
  </si>
  <si>
    <t>Holderport</t>
  </si>
  <si>
    <t>wilsonpeter@example.net</t>
  </si>
  <si>
    <t>5764 Landry Motorway Suite 425</t>
  </si>
  <si>
    <t>East Christinaview</t>
  </si>
  <si>
    <t>aaronaguilar@example.com</t>
  </si>
  <si>
    <t>80479 Mary Mill Apt. 006</t>
  </si>
  <si>
    <t>Shawnbury</t>
  </si>
  <si>
    <t>david08@example.com</t>
  </si>
  <si>
    <t>001-942-726-5145x4042</t>
  </si>
  <si>
    <t>68564 William Springs</t>
  </si>
  <si>
    <t>Lake Adam</t>
  </si>
  <si>
    <t>ortegacheryl@example.net</t>
  </si>
  <si>
    <t>366.562.1826</t>
  </si>
  <si>
    <t>388 Christopher Oval</t>
  </si>
  <si>
    <t>Markmouth</t>
  </si>
  <si>
    <t>stephaniesmith@example.com</t>
  </si>
  <si>
    <t>(290)646-5084x4481</t>
  </si>
  <si>
    <t>28284 Jodi Forge Suite 021</t>
  </si>
  <si>
    <t>Whitneyland</t>
  </si>
  <si>
    <t>Walton</t>
  </si>
  <si>
    <t>kristen11@example.org</t>
  </si>
  <si>
    <t>(962)415-8045x1243</t>
  </si>
  <si>
    <t>24374 Ellis Hills Suite 609</t>
  </si>
  <si>
    <t>Butlerfurt</t>
  </si>
  <si>
    <t>brian65@example.org</t>
  </si>
  <si>
    <t>(398)541-4804</t>
  </si>
  <si>
    <t>31444 Kim Grove</t>
  </si>
  <si>
    <t>eblack@example.org</t>
  </si>
  <si>
    <t>(434)868-9298</t>
  </si>
  <si>
    <t>592 Peter Springs</t>
  </si>
  <si>
    <t>Allenhaven</t>
  </si>
  <si>
    <t>Barrett</t>
  </si>
  <si>
    <t>corey69@example.org</t>
  </si>
  <si>
    <t>721-692-1277x1715</t>
  </si>
  <si>
    <t>47604 Sullivan Glens Apt. 215</t>
  </si>
  <si>
    <t>South Shirley</t>
  </si>
  <si>
    <t>velazquezjulian@example.org</t>
  </si>
  <si>
    <t>001-965-464-1956x106</t>
  </si>
  <si>
    <t>0395 Lynch Wells</t>
  </si>
  <si>
    <t>West Lynn</t>
  </si>
  <si>
    <t>Escobar</t>
  </si>
  <si>
    <t>stephaniegarcia@example.org</t>
  </si>
  <si>
    <t>001-874-601-2964x92335</t>
  </si>
  <si>
    <t>5474 Derrick Spur Suite 807</t>
  </si>
  <si>
    <t>South Sean</t>
  </si>
  <si>
    <t>dwhite@example.com</t>
  </si>
  <si>
    <t>+1-929-434-4462x1455</t>
  </si>
  <si>
    <t>305 Lambert Point</t>
  </si>
  <si>
    <t>North Cindyport</t>
  </si>
  <si>
    <t>zhines@example.org</t>
  </si>
  <si>
    <t>(944)506-4937x17851</t>
  </si>
  <si>
    <t>861 Clark Center</t>
  </si>
  <si>
    <t>Lake Kayla</t>
  </si>
  <si>
    <t>milleraaron@example.net</t>
  </si>
  <si>
    <t>(419)867-9823x380</t>
  </si>
  <si>
    <t>452 Kelly Vista</t>
  </si>
  <si>
    <t>North Pamelamouth</t>
  </si>
  <si>
    <t>staffordjessica@example.com</t>
  </si>
  <si>
    <t>+1-809-448-8366x0886</t>
  </si>
  <si>
    <t>3232 James Alley</t>
  </si>
  <si>
    <t>qadkins@example.com</t>
  </si>
  <si>
    <t>80634 Johnson Causeway Apt. 936</t>
  </si>
  <si>
    <t>South Shelby</t>
  </si>
  <si>
    <t>Jeff</t>
  </si>
  <si>
    <t>parmstrong@example.net</t>
  </si>
  <si>
    <t>3905 Jeanette Turnpike Apt. 140</t>
  </si>
  <si>
    <t>New Amyville</t>
  </si>
  <si>
    <t>daviscourtney@example.com</t>
  </si>
  <si>
    <t>663-586-5813x422</t>
  </si>
  <si>
    <t>115 Adam Point</t>
  </si>
  <si>
    <t>Stokesfort</t>
  </si>
  <si>
    <t>Melinda</t>
  </si>
  <si>
    <t>962 Chambers Row Suite 506</t>
  </si>
  <si>
    <t>Karenfort</t>
  </si>
  <si>
    <t>travisking@example.org</t>
  </si>
  <si>
    <t>644.201.4756x8827</t>
  </si>
  <si>
    <t>9826 Robinson Row</t>
  </si>
  <si>
    <t>Danielleview</t>
  </si>
  <si>
    <t>kimberlytucker@example.com</t>
  </si>
  <si>
    <t>001-722-907-6346x3139</t>
  </si>
  <si>
    <t>603 Swanson Flats</t>
  </si>
  <si>
    <t>Sergiofort</t>
  </si>
  <si>
    <t>Haynes</t>
  </si>
  <si>
    <t>walter44@example.com</t>
  </si>
  <si>
    <t>001-944-510-2259x62849</t>
  </si>
  <si>
    <t>55915 Moyer Motorway</t>
  </si>
  <si>
    <t>moorealan@example.org</t>
  </si>
  <si>
    <t>788.755.7614x6060</t>
  </si>
  <si>
    <t>373 Lawrence Run Suite 889</t>
  </si>
  <si>
    <t>Petersonland</t>
  </si>
  <si>
    <t>Joanna</t>
  </si>
  <si>
    <t>egreen@example.org</t>
  </si>
  <si>
    <t>291-355-9219</t>
  </si>
  <si>
    <t>125 Humphrey Shoal Suite 413</t>
  </si>
  <si>
    <t>sylvia62@example.net</t>
  </si>
  <si>
    <t>318 Mark Run</t>
  </si>
  <si>
    <t>East Johnny</t>
  </si>
  <si>
    <t>shane38@example.com</t>
  </si>
  <si>
    <t>896-846-5088x24957</t>
  </si>
  <si>
    <t>9698 Richard Oval</t>
  </si>
  <si>
    <t>victoria38@example.com</t>
  </si>
  <si>
    <t>382-335-4286</t>
  </si>
  <si>
    <t>18151 Love Cape Apt. 942</t>
  </si>
  <si>
    <t>Frankton</t>
  </si>
  <si>
    <t>kenneth29@example.net</t>
  </si>
  <si>
    <t>(571)202-0465</t>
  </si>
  <si>
    <t>91709 Lopez Drive</t>
  </si>
  <si>
    <t>Port Lindaland</t>
  </si>
  <si>
    <t>hhorton@example.net</t>
  </si>
  <si>
    <t>697-757-8722x10343</t>
  </si>
  <si>
    <t>474 Morris Hollow Suite 627</t>
  </si>
  <si>
    <t>North Michaelland</t>
  </si>
  <si>
    <t>Harmon</t>
  </si>
  <si>
    <t>vickichristian@example.org</t>
  </si>
  <si>
    <t>+1-927-441-4237x624</t>
  </si>
  <si>
    <t>54419 Taylor Roads Apt. 655</t>
  </si>
  <si>
    <t>Stricklandhaven</t>
  </si>
  <si>
    <t>nhernandez@example.net</t>
  </si>
  <si>
    <t>+1-844-767-1628x6771</t>
  </si>
  <si>
    <t>0235 Eric Views Suite 386</t>
  </si>
  <si>
    <t>Lake Kathryn</t>
  </si>
  <si>
    <t>grant97@example.org</t>
  </si>
  <si>
    <t>(820)894-3775x97321</t>
  </si>
  <si>
    <t>972 Rivera Camp Apt. 942</t>
  </si>
  <si>
    <t>Thomasfurt</t>
  </si>
  <si>
    <t>jeremy73@example.com</t>
  </si>
  <si>
    <t>887.567.5940x26620</t>
  </si>
  <si>
    <t>2182 Wyatt Union Suite 669</t>
  </si>
  <si>
    <t>West Philipburgh</t>
  </si>
  <si>
    <t>lisa91@example.org</t>
  </si>
  <si>
    <t>+1-587-339-9154x22808</t>
  </si>
  <si>
    <t>276 Justin Village Apt. 937</t>
  </si>
  <si>
    <t>Annettetown</t>
  </si>
  <si>
    <t>sharonhardy@example.com</t>
  </si>
  <si>
    <t>265 Rachel Keys</t>
  </si>
  <si>
    <t>Kristaland</t>
  </si>
  <si>
    <t>brentvega@example.net</t>
  </si>
  <si>
    <t>216.288.1463</t>
  </si>
  <si>
    <t>903 Davis Village Apt. 799</t>
  </si>
  <si>
    <t>Cobb</t>
  </si>
  <si>
    <t>julie24@example.org</t>
  </si>
  <si>
    <t>001-457-923-8383</t>
  </si>
  <si>
    <t>9158 Mata Neck Suite 779</t>
  </si>
  <si>
    <t>175 Lopez Fork</t>
  </si>
  <si>
    <t>North Calebchester</t>
  </si>
  <si>
    <t>yvalentine@example.org</t>
  </si>
  <si>
    <t>+1-918-640-4891x0988</t>
  </si>
  <si>
    <t>386 Bradford Highway</t>
  </si>
  <si>
    <t>New Patrickstad</t>
  </si>
  <si>
    <t>danielle86@example.org</t>
  </si>
  <si>
    <t>55041 Garrett Square Apt. 313</t>
  </si>
  <si>
    <t>New Conniechester</t>
  </si>
  <si>
    <t>jennifer83@example.org</t>
  </si>
  <si>
    <t>376.598.8299x549</t>
  </si>
  <si>
    <t>641 Jeffrey Summit</t>
  </si>
  <si>
    <t>Lake Keithmouth</t>
  </si>
  <si>
    <t>ghebert@example.net</t>
  </si>
  <si>
    <t>928-485-3673x4458</t>
  </si>
  <si>
    <t>63424 Michael Key Suite 465</t>
  </si>
  <si>
    <t>Lake Williambury</t>
  </si>
  <si>
    <t>uhowell@example.org</t>
  </si>
  <si>
    <t>459.804.0077x58660</t>
  </si>
  <si>
    <t>4302 Gray Trace</t>
  </si>
  <si>
    <t>cortezmichael@example.net</t>
  </si>
  <si>
    <t>290 Taylor Plaza</t>
  </si>
  <si>
    <t>Port Lindsey</t>
  </si>
  <si>
    <t>paynesteve@example.org</t>
  </si>
  <si>
    <t>757.828.6336</t>
  </si>
  <si>
    <t>30761 Salas Causeway Apt. 149</t>
  </si>
  <si>
    <t>Gravesbury</t>
  </si>
  <si>
    <t>amarquez@example.org</t>
  </si>
  <si>
    <t>445-999-7616</t>
  </si>
  <si>
    <t>31001 Myers Trail</t>
  </si>
  <si>
    <t>West Penny</t>
  </si>
  <si>
    <t>lance85@example.net</t>
  </si>
  <si>
    <t>54433 Dean Pike</t>
  </si>
  <si>
    <t>Lake Michaelview</t>
  </si>
  <si>
    <t>melissa27@example.net</t>
  </si>
  <si>
    <t>001-824-318-9641x8245</t>
  </si>
  <si>
    <t>40254 Darlene Unions Apt. 685</t>
  </si>
  <si>
    <t>Ortizborough</t>
  </si>
  <si>
    <t>spencermichelle@example.net</t>
  </si>
  <si>
    <t>658.932.3692</t>
  </si>
  <si>
    <t>612 Jennifer Brooks</t>
  </si>
  <si>
    <t>East Justintown</t>
  </si>
  <si>
    <t>aaronwilkins@example.com</t>
  </si>
  <si>
    <t>0767 Daniels Well Suite 928</t>
  </si>
  <si>
    <t>Greeneberg</t>
  </si>
  <si>
    <t>amy87@example.com</t>
  </si>
  <si>
    <t>685-651-3521</t>
  </si>
  <si>
    <t>085 Long Expressway</t>
  </si>
  <si>
    <t>West Annaburgh</t>
  </si>
  <si>
    <t>carrkimberly@example.net</t>
  </si>
  <si>
    <t>206-608-3917</t>
  </si>
  <si>
    <t>91731 Scott Divide</t>
  </si>
  <si>
    <t>North Shaunton</t>
  </si>
  <si>
    <t>changlisa@example.net</t>
  </si>
  <si>
    <t>(539)841-3403x551</t>
  </si>
  <si>
    <t>904 Lindsay Park</t>
  </si>
  <si>
    <t>Lake Saratown</t>
  </si>
  <si>
    <t>Manning</t>
  </si>
  <si>
    <t>wwilliams@example.net</t>
  </si>
  <si>
    <t>001-390-321-6099x58751</t>
  </si>
  <si>
    <t>2223 Huff Lake</t>
  </si>
  <si>
    <t>West Jeffreytown</t>
  </si>
  <si>
    <t>Christy</t>
  </si>
  <si>
    <t>ocooper@example.com</t>
  </si>
  <si>
    <t>280.207.8453x152</t>
  </si>
  <si>
    <t>0645 Smith Plains Apt. 372</t>
  </si>
  <si>
    <t>North Nicoleborough</t>
  </si>
  <si>
    <t>emilyjones@example.com</t>
  </si>
  <si>
    <t>487-958-0164x42438</t>
  </si>
  <si>
    <t>209 Caldwell Island</t>
  </si>
  <si>
    <t>South Julieland</t>
  </si>
  <si>
    <t>dustincarlson@example.com</t>
  </si>
  <si>
    <t>615-448-8450</t>
  </si>
  <si>
    <t>5696 Jennifer Rest Suite 037</t>
  </si>
  <si>
    <t>North Jasminhaven</t>
  </si>
  <si>
    <t>csmith@example.com</t>
  </si>
  <si>
    <t>389.659.4328</t>
  </si>
  <si>
    <t>6966 Kevin Locks Suite 550</t>
  </si>
  <si>
    <t>Arnoldport</t>
  </si>
  <si>
    <t>larrycampbell@example.org</t>
  </si>
  <si>
    <t>(561)574-0188</t>
  </si>
  <si>
    <t>9008 Jacob Run</t>
  </si>
  <si>
    <t>Marissachester</t>
  </si>
  <si>
    <t>sbyrd@example.com</t>
  </si>
  <si>
    <t>(719)479-0344</t>
  </si>
  <si>
    <t>38973 Gregory Falls Suite 404</t>
  </si>
  <si>
    <t>Jacobsonview</t>
  </si>
  <si>
    <t>Wilkins</t>
  </si>
  <si>
    <t>deanbutler@example.com</t>
  </si>
  <si>
    <t>(761)859-4887x116</t>
  </si>
  <si>
    <t>0226 Laurie Plaza Suite 149</t>
  </si>
  <si>
    <t>wendywade@example.org</t>
  </si>
  <si>
    <t>496.431.0381x4827</t>
  </si>
  <si>
    <t>213 Edwards Causeway</t>
  </si>
  <si>
    <t>Ortizton</t>
  </si>
  <si>
    <t>jasonbray@example.org</t>
  </si>
  <si>
    <t>+1-560-215-0909x35499</t>
  </si>
  <si>
    <t>6985 Campos Pines</t>
  </si>
  <si>
    <t>Lopezstad</t>
  </si>
  <si>
    <t>Jeanette</t>
  </si>
  <si>
    <t>margaretsalazar@example.org</t>
  </si>
  <si>
    <t>(370)377-2364x378</t>
  </si>
  <si>
    <t>7608 Kelly Run Suite 705</t>
  </si>
  <si>
    <t>Manuelburgh</t>
  </si>
  <si>
    <t>vadams@example.com</t>
  </si>
  <si>
    <t>(339)381-0034x1045</t>
  </si>
  <si>
    <t>050 Smith Harbor Suite 337</t>
  </si>
  <si>
    <t>johnwallace@example.com</t>
  </si>
  <si>
    <t>549.845.9328x22145</t>
  </si>
  <si>
    <t>810 Lynn Cliff</t>
  </si>
  <si>
    <t>Madisonhaven</t>
  </si>
  <si>
    <t>justin06@example.com</t>
  </si>
  <si>
    <t>001-856-235-8929x3094</t>
  </si>
  <si>
    <t>15036 Scott Shoal Apt. 980</t>
  </si>
  <si>
    <t>Doyleburgh</t>
  </si>
  <si>
    <t>sherry39@example.com</t>
  </si>
  <si>
    <t>+1-343-289-1954x933</t>
  </si>
  <si>
    <t>9529 Riley Cape</t>
  </si>
  <si>
    <t>North Paulachester</t>
  </si>
  <si>
    <t>bpowell@example.net</t>
  </si>
  <si>
    <t>(323)728-3900x95978</t>
  </si>
  <si>
    <t>3143 Pamela Locks Suite 476</t>
  </si>
  <si>
    <t>Valenzuelashire</t>
  </si>
  <si>
    <t>jessicamyers@example.net</t>
  </si>
  <si>
    <t>387-545-0352</t>
  </si>
  <si>
    <t>22453 April Center</t>
  </si>
  <si>
    <t>Robertsfort</t>
  </si>
  <si>
    <t>erikarobertson@example.org</t>
  </si>
  <si>
    <t>489-329-4447</t>
  </si>
  <si>
    <t>8788 Shannon Mountain</t>
  </si>
  <si>
    <t>Blackburnview</t>
  </si>
  <si>
    <t>Knox</t>
  </si>
  <si>
    <t>djohnson@example.net</t>
  </si>
  <si>
    <t>+1-837-482-2519x79731</t>
  </si>
  <si>
    <t>93999 Cox Garden Suite 835</t>
  </si>
  <si>
    <t>Lake Sandrafort</t>
  </si>
  <si>
    <t>jordan46@example.com</t>
  </si>
  <si>
    <t>(802)395-3473x89154</t>
  </si>
  <si>
    <t>491 Mcpherson Burgs Apt. 283</t>
  </si>
  <si>
    <t>nking@example.net</t>
  </si>
  <si>
    <t>001-517-271-8827</t>
  </si>
  <si>
    <t>834 Pham Mountains</t>
  </si>
  <si>
    <t>Lake Anthonybury</t>
  </si>
  <si>
    <t>kevin46@example.net</t>
  </si>
  <si>
    <t>(396)603-9476</t>
  </si>
  <si>
    <t>04272 Wiggins Ways Suite 609</t>
  </si>
  <si>
    <t>New Brandonfort</t>
  </si>
  <si>
    <t>underwooderica@example.com</t>
  </si>
  <si>
    <t>(503)331-9083x0495</t>
  </si>
  <si>
    <t>007 Jeffrey Union</t>
  </si>
  <si>
    <t>Lake Kim</t>
  </si>
  <si>
    <t>brenda24@example.net</t>
  </si>
  <si>
    <t>658.221.3357x2411</t>
  </si>
  <si>
    <t>856 Vincent Crossing</t>
  </si>
  <si>
    <t>Port Carol</t>
  </si>
  <si>
    <t>barryaaron@example.com</t>
  </si>
  <si>
    <t>69730 Johnson Haven</t>
  </si>
  <si>
    <t>Johnston</t>
  </si>
  <si>
    <t>jwilliams@example.com</t>
  </si>
  <si>
    <t>602-380-0408x7329</t>
  </si>
  <si>
    <t>958 Smith Turnpike Suite 450</t>
  </si>
  <si>
    <t>Ruthfurt</t>
  </si>
  <si>
    <t>estradajustin@example.org</t>
  </si>
  <si>
    <t>(927)385-2565x691</t>
  </si>
  <si>
    <t>6215 Nguyen Pines</t>
  </si>
  <si>
    <t>Carrieshire</t>
  </si>
  <si>
    <t>stevencortez@example.com</t>
  </si>
  <si>
    <t>782.225.3275</t>
  </si>
  <si>
    <t>005 Jonathan Roads</t>
  </si>
  <si>
    <t>Boyd</t>
  </si>
  <si>
    <t>browntricia@example.org</t>
  </si>
  <si>
    <t>001-572-750-9232</t>
  </si>
  <si>
    <t>30593 Powell Parkway Suite 717</t>
  </si>
  <si>
    <t>Marissamouth</t>
  </si>
  <si>
    <t>gomezwhitney@example.org</t>
  </si>
  <si>
    <t>200.893.0035x3484</t>
  </si>
  <si>
    <t>40341 Robin Alley</t>
  </si>
  <si>
    <t>Port Kristina</t>
  </si>
  <si>
    <t>allen16@example.com</t>
  </si>
  <si>
    <t>238.502.9066x204</t>
  </si>
  <si>
    <t>4625 Kevin Point</t>
  </si>
  <si>
    <t>charles74@example.com</t>
  </si>
  <si>
    <t>643.334.9834</t>
  </si>
  <si>
    <t>69996 Hughes Crest Suite 520</t>
  </si>
  <si>
    <t>Port Michelle</t>
  </si>
  <si>
    <t>lwolf@example.net</t>
  </si>
  <si>
    <t>45008 Ryan Curve</t>
  </si>
  <si>
    <t>+1-402-587-1441x1710</t>
  </si>
  <si>
    <t>654 Carol Ports</t>
  </si>
  <si>
    <t>Jamiefurt</t>
  </si>
  <si>
    <t>pcervantes@example.net</t>
  </si>
  <si>
    <t>(211)260-4189</t>
  </si>
  <si>
    <t>03433 Lam Vista Suite 596</t>
  </si>
  <si>
    <t>Leeshire</t>
  </si>
  <si>
    <t>Cassie</t>
  </si>
  <si>
    <t>Abbott</t>
  </si>
  <si>
    <t>katieparker@example.com</t>
  </si>
  <si>
    <t>881.648.5498</t>
  </si>
  <si>
    <t>6733 Scott Fort</t>
  </si>
  <si>
    <t>West Rebecca</t>
  </si>
  <si>
    <t>bgrimes@example.net</t>
  </si>
  <si>
    <t>(327)984-6514x034</t>
  </si>
  <si>
    <t>9898 Cox Mountains</t>
  </si>
  <si>
    <t>Rodneyberg</t>
  </si>
  <si>
    <t>russelllisa@example.net</t>
  </si>
  <si>
    <t>(879)330-8010</t>
  </si>
  <si>
    <t>369 Ray Prairie</t>
  </si>
  <si>
    <t>pcampbell@example.com</t>
  </si>
  <si>
    <t>400-305-6993x57606</t>
  </si>
  <si>
    <t>5036 Molina Fields</t>
  </si>
  <si>
    <t>New Amyport</t>
  </si>
  <si>
    <t>whiterobert@example.org</t>
  </si>
  <si>
    <t>761.581.6951</t>
  </si>
  <si>
    <t>212 Thomas Stravenue</t>
  </si>
  <si>
    <t>North Juliefurt</t>
  </si>
  <si>
    <t>zhorton@example.net</t>
  </si>
  <si>
    <t>68467 Thomas Brooks</t>
  </si>
  <si>
    <t>313.808.0472x5001</t>
  </si>
  <si>
    <t>7890 Kyle Turnpike Suite 591</t>
  </si>
  <si>
    <t>Zacharyland</t>
  </si>
  <si>
    <t>Armstrong</t>
  </si>
  <si>
    <t>anthony11@example.net</t>
  </si>
  <si>
    <t>(628)520-3077</t>
  </si>
  <si>
    <t>1134 Wanda Roads</t>
  </si>
  <si>
    <t>Alanland</t>
  </si>
  <si>
    <t>quinnjonathan@example.net</t>
  </si>
  <si>
    <t>001-719-669-8668x643</t>
  </si>
  <si>
    <t>854 Hernandez Cliff</t>
  </si>
  <si>
    <t>Greentown</t>
  </si>
  <si>
    <t>jamesruiz@example.com</t>
  </si>
  <si>
    <t>001-254-947-9648x0309</t>
  </si>
  <si>
    <t>9087 Townsend Mountains</t>
  </si>
  <si>
    <t>Torresside</t>
  </si>
  <si>
    <t>Ronnie</t>
  </si>
  <si>
    <t>lisa60@example.net</t>
  </si>
  <si>
    <t>(929)260-5030x32045</t>
  </si>
  <si>
    <t>9798 Lopez Freeway</t>
  </si>
  <si>
    <t>Josephton</t>
  </si>
  <si>
    <t>nrichards@example.org</t>
  </si>
  <si>
    <t>973.692.5158x0027</t>
  </si>
  <si>
    <t>3621 Joshua Loaf</t>
  </si>
  <si>
    <t>Timothystad</t>
  </si>
  <si>
    <t>currymark@example.net</t>
  </si>
  <si>
    <t>091 Brittany Knoll Apt. 730</t>
  </si>
  <si>
    <t>West Jasonmouth</t>
  </si>
  <si>
    <t>Wade</t>
  </si>
  <si>
    <t>ycox@example.net</t>
  </si>
  <si>
    <t>295-632-9053x5012</t>
  </si>
  <si>
    <t>8273 Doris Mountain</t>
  </si>
  <si>
    <t>Andersenmouth</t>
  </si>
  <si>
    <t>igay@example.org</t>
  </si>
  <si>
    <t>974-425-5488x3253</t>
  </si>
  <si>
    <t>889 Joshua Rest</t>
  </si>
  <si>
    <t>New Anthony</t>
  </si>
  <si>
    <t>fjones@example.org</t>
  </si>
  <si>
    <t>(331)446-2939x73373</t>
  </si>
  <si>
    <t>6164 Castro Garden</t>
  </si>
  <si>
    <t>Gloriaport</t>
  </si>
  <si>
    <t>mariaholloway@example.org</t>
  </si>
  <si>
    <t>+1-407-441-1700x96070</t>
  </si>
  <si>
    <t>889 Chris Mill</t>
  </si>
  <si>
    <t>Toddland</t>
  </si>
  <si>
    <t>Emma</t>
  </si>
  <si>
    <t>csandoval@example.net</t>
  </si>
  <si>
    <t>575.988.9745</t>
  </si>
  <si>
    <t>957 Pruitt Corner</t>
  </si>
  <si>
    <t>Bridgeshaven</t>
  </si>
  <si>
    <t>Jesus</t>
  </si>
  <si>
    <t>ityler@example.net</t>
  </si>
  <si>
    <t>001-307-267-8685x08385</t>
  </si>
  <si>
    <t>64091 Davis Circle Suite 555</t>
  </si>
  <si>
    <t>Port Cristianport</t>
  </si>
  <si>
    <t>wkirby@example.net</t>
  </si>
  <si>
    <t>+1-338-710-2129x0705</t>
  </si>
  <si>
    <t>074 Jennifer Spurs Suite 960</t>
  </si>
  <si>
    <t>North Rebecca</t>
  </si>
  <si>
    <t>ajennings@example.net</t>
  </si>
  <si>
    <t>869-293-1070</t>
  </si>
  <si>
    <t>080 Brown Wall Apt. 517</t>
  </si>
  <si>
    <t>South Aliciachester</t>
  </si>
  <si>
    <t>lauriejohnson@example.com</t>
  </si>
  <si>
    <t>(680)216-0699x20563</t>
  </si>
  <si>
    <t>7170 Adams Port</t>
  </si>
  <si>
    <t>North Jenniferhaven</t>
  </si>
  <si>
    <t>robert31@example.com</t>
  </si>
  <si>
    <t>891-639-3505x41854</t>
  </si>
  <si>
    <t>9795 Brooks Springs</t>
  </si>
  <si>
    <t>West Jacquelineberg</t>
  </si>
  <si>
    <t>burtonangela@example.net</t>
  </si>
  <si>
    <t>(652)565-5462x666</t>
  </si>
  <si>
    <t>6124 Paul Villages</t>
  </si>
  <si>
    <t>Hannahburgh</t>
  </si>
  <si>
    <t>bpatel@example.org</t>
  </si>
  <si>
    <t>(213)749-4730x9354</t>
  </si>
  <si>
    <t>50370 Smith Junctions Apt. 911</t>
  </si>
  <si>
    <t>Johnmouth</t>
  </si>
  <si>
    <t>sgarza@example.com</t>
  </si>
  <si>
    <t>7839 Cynthia Branch</t>
  </si>
  <si>
    <t>Robinsonstad</t>
  </si>
  <si>
    <t>umartinez@example.org</t>
  </si>
  <si>
    <t>001-985-862-7219x110</t>
  </si>
  <si>
    <t>83555 Thompson Cove</t>
  </si>
  <si>
    <t>North Zoeview</t>
  </si>
  <si>
    <t>kingjohn@example.com</t>
  </si>
  <si>
    <t>(574)424-1334x6151</t>
  </si>
  <si>
    <t>89292 Michael Divide Suite 193</t>
  </si>
  <si>
    <t>Odomfurt</t>
  </si>
  <si>
    <t>sotodon@example.com</t>
  </si>
  <si>
    <t>330.483.6442x52889</t>
  </si>
  <si>
    <t>820 Olsen Cape</t>
  </si>
  <si>
    <t>Lisaland</t>
  </si>
  <si>
    <t>colemanaaron@example.org</t>
  </si>
  <si>
    <t>365.591.2041x40701</t>
  </si>
  <si>
    <t>960 Jason Path Suite 207</t>
  </si>
  <si>
    <t>Davidburgh</t>
  </si>
  <si>
    <t>margaret53@example.net</t>
  </si>
  <si>
    <t>231.995.4302x864</t>
  </si>
  <si>
    <t>972 Peters Flat</t>
  </si>
  <si>
    <t>Taylorport</t>
  </si>
  <si>
    <t>anthony84@example.com</t>
  </si>
  <si>
    <t>001-333-893-9915x241</t>
  </si>
  <si>
    <t>62580 Robin Squares Apt. 177</t>
  </si>
  <si>
    <t>Robertmouth</t>
  </si>
  <si>
    <t>hoodjordan@example.org</t>
  </si>
  <si>
    <t>825.974.8815</t>
  </si>
  <si>
    <t>8443 Carter Mountains</t>
  </si>
  <si>
    <t>Changport</t>
  </si>
  <si>
    <t>Clarke</t>
  </si>
  <si>
    <t>mariolarson@example.com</t>
  </si>
  <si>
    <t>(795)392-7800x40807</t>
  </si>
  <si>
    <t>409 Hall Ports</t>
  </si>
  <si>
    <t>Welchtown</t>
  </si>
  <si>
    <t>bhicks@example.org</t>
  </si>
  <si>
    <t>(357)767-6750x158</t>
  </si>
  <si>
    <t>93521 Sheila Circle Suite 782</t>
  </si>
  <si>
    <t>bensondavid@example.org</t>
  </si>
  <si>
    <t>305.918.7007x54688</t>
  </si>
  <si>
    <t>84091 Robert Ramp Suite 473</t>
  </si>
  <si>
    <t>Mathewchester</t>
  </si>
  <si>
    <t>sperez@example.net</t>
  </si>
  <si>
    <t>349-337-1084</t>
  </si>
  <si>
    <t>6089 Lee River Apt. 913</t>
  </si>
  <si>
    <t>New Antonio</t>
  </si>
  <si>
    <t>nsmith@example.com</t>
  </si>
  <si>
    <t>+1-811-609-0214x79114</t>
  </si>
  <si>
    <t>3917 Susan Alley Suite 366</t>
  </si>
  <si>
    <t>Alyssastad</t>
  </si>
  <si>
    <t>matthew85@example.org</t>
  </si>
  <si>
    <t>001-648-608-5458x16232</t>
  </si>
  <si>
    <t>11636 Joseph Inlet</t>
  </si>
  <si>
    <t>Martinezville</t>
  </si>
  <si>
    <t>juliethomas@example.net</t>
  </si>
  <si>
    <t>+1-619-830-8710x7293</t>
  </si>
  <si>
    <t>453 Suarez Well Suite 508</t>
  </si>
  <si>
    <t>North Colinhaven</t>
  </si>
  <si>
    <t>parkedward@example.net</t>
  </si>
  <si>
    <t>(531)344-4959</t>
  </si>
  <si>
    <t>1929 May Walk</t>
  </si>
  <si>
    <t>Garyborough</t>
  </si>
  <si>
    <t>Levine</t>
  </si>
  <si>
    <t>harrisdenise@example.org</t>
  </si>
  <si>
    <t>(854)360-4393x662</t>
  </si>
  <si>
    <t>29888 Pierce Neck</t>
  </si>
  <si>
    <t>Jackbury</t>
  </si>
  <si>
    <t>alexmccoy@example.org</t>
  </si>
  <si>
    <t>(309)797-0939x2969</t>
  </si>
  <si>
    <t>069 Jeremiah Cliffs</t>
  </si>
  <si>
    <t>Meyerland</t>
  </si>
  <si>
    <t>thompsonalicia@example.com</t>
  </si>
  <si>
    <t>307-931-5717x9737</t>
  </si>
  <si>
    <t>14536 Brown Cove</t>
  </si>
  <si>
    <t>South Jessicashire</t>
  </si>
  <si>
    <t>davidgoodman@example.net</t>
  </si>
  <si>
    <t>(929)689-5280x41008</t>
  </si>
  <si>
    <t>398 Gerald Drive Suite 520</t>
  </si>
  <si>
    <t>Lake Amanda</t>
  </si>
  <si>
    <t>briandean@example.net</t>
  </si>
  <si>
    <t>218-350-9511x85621</t>
  </si>
  <si>
    <t>98220 Erik Loaf Suite 245</t>
  </si>
  <si>
    <t>Port Kelseychester</t>
  </si>
  <si>
    <t>ydougherty@example.com</t>
  </si>
  <si>
    <t>872-885-4599x08395</t>
  </si>
  <si>
    <t>051 John Valleys</t>
  </si>
  <si>
    <t>Lake Alexis</t>
  </si>
  <si>
    <t>jennifer34@example.net</t>
  </si>
  <si>
    <t>+1-353-356-3968x19865</t>
  </si>
  <si>
    <t>29738 Beasley Ranch</t>
  </si>
  <si>
    <t>East Davidmouth</t>
  </si>
  <si>
    <t>trobinson@example.net</t>
  </si>
  <si>
    <t>430-322-9628</t>
  </si>
  <si>
    <t>082 Michelle Forges Apt. 951</t>
  </si>
  <si>
    <t>Brianview</t>
  </si>
  <si>
    <t>mmorrow@example.org</t>
  </si>
  <si>
    <t>001-490-551-6089x582</t>
  </si>
  <si>
    <t>33553 Love Locks Apt. 185</t>
  </si>
  <si>
    <t>South Austinfurt</t>
  </si>
  <si>
    <t>Connie</t>
  </si>
  <si>
    <t>jennajennings@example.org</t>
  </si>
  <si>
    <t>+1-420-839-4715x64662</t>
  </si>
  <si>
    <t>101 Kelly Prairie</t>
  </si>
  <si>
    <t>Johnsonhaven</t>
  </si>
  <si>
    <t>Boone</t>
  </si>
  <si>
    <t>felicia84@example.net</t>
  </si>
  <si>
    <t>958-496-5964x9123</t>
  </si>
  <si>
    <t>91646 Thomas Glen Apt. 187</t>
  </si>
  <si>
    <t>Samanthafurt</t>
  </si>
  <si>
    <t>brittany55@example.com</t>
  </si>
  <si>
    <t>+1-533-323-0089x037</t>
  </si>
  <si>
    <t>57496 William Plain</t>
  </si>
  <si>
    <t>Susanview</t>
  </si>
  <si>
    <t>groberson@example.org</t>
  </si>
  <si>
    <t>529.844.1261</t>
  </si>
  <si>
    <t>44703 Suzanne Garden</t>
  </si>
  <si>
    <t>Wilsonmouth</t>
  </si>
  <si>
    <t>jessicaberry@example.net</t>
  </si>
  <si>
    <t>001-553-402-1189x092</t>
  </si>
  <si>
    <t>81118 Kathleen Stravenue Suite 591</t>
  </si>
  <si>
    <t>Milesmouth</t>
  </si>
  <si>
    <t>cle@example.org</t>
  </si>
  <si>
    <t>7592 Perry Tunnel</t>
  </si>
  <si>
    <t>East Charleneside</t>
  </si>
  <si>
    <t>Hogan</t>
  </si>
  <si>
    <t>wallacedakota@example.org</t>
  </si>
  <si>
    <t>+1-631-870-9867x7014</t>
  </si>
  <si>
    <t>82183 James Fork</t>
  </si>
  <si>
    <t>North Michaelfort</t>
  </si>
  <si>
    <t>zwhite@example.net</t>
  </si>
  <si>
    <t>230-772-3658</t>
  </si>
  <si>
    <t>3813 Leslie Springs Apt. 557</t>
  </si>
  <si>
    <t>North Lindatown</t>
  </si>
  <si>
    <t>Petersen</t>
  </si>
  <si>
    <t>nelsonmatthew@example.com</t>
  </si>
  <si>
    <t>(514)750-8398x6900</t>
  </si>
  <si>
    <t>437 Robinson Harbors</t>
  </si>
  <si>
    <t>karisavage@example.org</t>
  </si>
  <si>
    <t>(242)781-1173</t>
  </si>
  <si>
    <t>8743 Amber Grove Apt. 466</t>
  </si>
  <si>
    <t>New Duanechester</t>
  </si>
  <si>
    <t>ijones@example.org</t>
  </si>
  <si>
    <t>906-410-9633</t>
  </si>
  <si>
    <t>312 Fleming Isle Suite 238</t>
  </si>
  <si>
    <t>Kevinfort</t>
  </si>
  <si>
    <t>Lester</t>
  </si>
  <si>
    <t>moragina@example.net</t>
  </si>
  <si>
    <t>(311)264-1884x70549</t>
  </si>
  <si>
    <t>029 Peters Lodge</t>
  </si>
  <si>
    <t>Jenniferton</t>
  </si>
  <si>
    <t>erikahernandez@example.org</t>
  </si>
  <si>
    <t>0857 Matthew Walk</t>
  </si>
  <si>
    <t>Brandonhaven</t>
  </si>
  <si>
    <t>brandimason@example.net</t>
  </si>
  <si>
    <t>459.611.7626</t>
  </si>
  <si>
    <t>8857 Williams Forest</t>
  </si>
  <si>
    <t>onewton@example.org</t>
  </si>
  <si>
    <t>440.651.1176x111</t>
  </si>
  <si>
    <t>294 Janet Loaf Suite 015</t>
  </si>
  <si>
    <t>Gregorybury</t>
  </si>
  <si>
    <t>amandasmith@example.com</t>
  </si>
  <si>
    <t>(618)638-4050</t>
  </si>
  <si>
    <t>737 Sellers Estate</t>
  </si>
  <si>
    <t>West Kimberly</t>
  </si>
  <si>
    <t>Mayo</t>
  </si>
  <si>
    <t>pcarter@example.com</t>
  </si>
  <si>
    <t>(851)599-7843x7060</t>
  </si>
  <si>
    <t>17436 Thompson Garden Apt. 033</t>
  </si>
  <si>
    <t>Paulaburgh</t>
  </si>
  <si>
    <t>blarson@example.net</t>
  </si>
  <si>
    <t>001-253-674-6553x734</t>
  </si>
  <si>
    <t>105 Alyssa Center Suite 803</t>
  </si>
  <si>
    <t>Johnberg</t>
  </si>
  <si>
    <t>sullivancalvin@example.com</t>
  </si>
  <si>
    <t>+1-278-341-4202x343</t>
  </si>
  <si>
    <t>2747 Travis Place Suite 741</t>
  </si>
  <si>
    <t>Gregoryfort</t>
  </si>
  <si>
    <t>kimberly50@example.com</t>
  </si>
  <si>
    <t>932-630-8055x32753</t>
  </si>
  <si>
    <t>522 Garcia Parkway</t>
  </si>
  <si>
    <t>North Lisahaven</t>
  </si>
  <si>
    <t>toddcraig@example.net</t>
  </si>
  <si>
    <t>826.481.9794x1839</t>
  </si>
  <si>
    <t>42589 Rose Plaza</t>
  </si>
  <si>
    <t>South Laurenhaven</t>
  </si>
  <si>
    <t>callen@example.com</t>
  </si>
  <si>
    <t>9556 Ashley Grove Suite 543</t>
  </si>
  <si>
    <t>North Dianebury</t>
  </si>
  <si>
    <t>Edwin</t>
  </si>
  <si>
    <t>dylan12@example.net</t>
  </si>
  <si>
    <t>436-684-1566</t>
  </si>
  <si>
    <t>52476 Angel Squares</t>
  </si>
  <si>
    <t>dylansmith@example.org</t>
  </si>
  <si>
    <t>201-284-1610</t>
  </si>
  <si>
    <t>265 Peterson Stravenue Apt. 312</t>
  </si>
  <si>
    <t>Cruzchester</t>
  </si>
  <si>
    <t>bethcole@example.org</t>
  </si>
  <si>
    <t>7524 Ward Mews Suite 372</t>
  </si>
  <si>
    <t>Nicholaston</t>
  </si>
  <si>
    <t>Drew</t>
  </si>
  <si>
    <t>Barron</t>
  </si>
  <si>
    <t>sandovalchristopher@example.net</t>
  </si>
  <si>
    <t>(411)298-3758x233</t>
  </si>
  <si>
    <t>49916 Cardenas Wall Suite 590</t>
  </si>
  <si>
    <t>Robinsonburgh</t>
  </si>
  <si>
    <t>yharvey@example.net</t>
  </si>
  <si>
    <t>+1-942-616-5139x55326</t>
  </si>
  <si>
    <t>38014 Thompson Port</t>
  </si>
  <si>
    <t>Lake Josefort</t>
  </si>
  <si>
    <t>joseph29@example.net</t>
  </si>
  <si>
    <t>2084 Michael Junction</t>
  </si>
  <si>
    <t>hday@example.com</t>
  </si>
  <si>
    <t>+1-316-214-7510x264</t>
  </si>
  <si>
    <t>430 Ramos Valley Suite 026</t>
  </si>
  <si>
    <t>New Karenborough</t>
  </si>
  <si>
    <t>josephlisa@example.org</t>
  </si>
  <si>
    <t>844.834.8267</t>
  </si>
  <si>
    <t>481 Rowe Rest</t>
  </si>
  <si>
    <t>Johnsontown</t>
  </si>
  <si>
    <t>ocollins@example.org</t>
  </si>
  <si>
    <t>+1-779-448-1206x269</t>
  </si>
  <si>
    <t>531 Trevor Ports</t>
  </si>
  <si>
    <t>Pruittberg</t>
  </si>
  <si>
    <t>philipcollier@example.com</t>
  </si>
  <si>
    <t>001-581-658-2811x759</t>
  </si>
  <si>
    <t>4537 Amanda Courts</t>
  </si>
  <si>
    <t>North Benjaminview</t>
  </si>
  <si>
    <t>roy26@example.com</t>
  </si>
  <si>
    <t>(878)475-7063</t>
  </si>
  <si>
    <t>9246 Mooney Viaduct Suite 717</t>
  </si>
  <si>
    <t>South Tara</t>
  </si>
  <si>
    <t>saramoody@example.org</t>
  </si>
  <si>
    <t>(667)793-5822x7095</t>
  </si>
  <si>
    <t>183 Adams Villages Suite 506</t>
  </si>
  <si>
    <t>mooreandrew@example.net</t>
  </si>
  <si>
    <t>879.594.1845x41273</t>
  </si>
  <si>
    <t>93319 Tyrone Pine</t>
  </si>
  <si>
    <t>Lewistown</t>
  </si>
  <si>
    <t>danamoon@example.net</t>
  </si>
  <si>
    <t>(935)659-2432x903</t>
  </si>
  <si>
    <t>16678 Joshua Fork</t>
  </si>
  <si>
    <t>Jordanshire</t>
  </si>
  <si>
    <t>huffmanjustin@example.com</t>
  </si>
  <si>
    <t>001-335-894-1330x3901</t>
  </si>
  <si>
    <t>59752 Nicole Dam Suite 839</t>
  </si>
  <si>
    <t>kristina27@example.com</t>
  </si>
  <si>
    <t>596-608-1236x41328</t>
  </si>
  <si>
    <t>807 Anderson Knolls Suite 846</t>
  </si>
  <si>
    <t>Port Connorborough</t>
  </si>
  <si>
    <t>christopherbell@example.com</t>
  </si>
  <si>
    <t>001-869-756-0949x573</t>
  </si>
  <si>
    <t>9854 Allen Curve Suite 340</t>
  </si>
  <si>
    <t>New Chelseaburgh</t>
  </si>
  <si>
    <t>xwilliams@example.com</t>
  </si>
  <si>
    <t>001-852-431-5313</t>
  </si>
  <si>
    <t>76658 Claudia Curve</t>
  </si>
  <si>
    <t>Bennettport</t>
  </si>
  <si>
    <t>zparker@example.net</t>
  </si>
  <si>
    <t>855.882.8747</t>
  </si>
  <si>
    <t>7328 Steven Via</t>
  </si>
  <si>
    <t>East Brettville</t>
  </si>
  <si>
    <t>timothy20@example.org</t>
  </si>
  <si>
    <t>+1-579-820-6711x84882</t>
  </si>
  <si>
    <t>116 Edward Circle</t>
  </si>
  <si>
    <t>Benjaminview</t>
  </si>
  <si>
    <t>laura36@example.net</t>
  </si>
  <si>
    <t>001-723-288-8008</t>
  </si>
  <si>
    <t>98272 Alexandra Stravenue</t>
  </si>
  <si>
    <t>Marieburgh</t>
  </si>
  <si>
    <t>uharper@example.org</t>
  </si>
  <si>
    <t>(231)828-6565x6355</t>
  </si>
  <si>
    <t>40671 Timothy Prairie</t>
  </si>
  <si>
    <t>lstevens@example.com</t>
  </si>
  <si>
    <t>001-828-445-8754x724</t>
  </si>
  <si>
    <t>6626 Brown Crossing</t>
  </si>
  <si>
    <t>Karenland</t>
  </si>
  <si>
    <t>anne42@example.com</t>
  </si>
  <si>
    <t>530.509.8009</t>
  </si>
  <si>
    <t>9087 Chavez Hills</t>
  </si>
  <si>
    <t>Lauramouth</t>
  </si>
  <si>
    <t>millerdrew@example.com</t>
  </si>
  <si>
    <t>995.831.1432x530</t>
  </si>
  <si>
    <t>5292 Holloway River</t>
  </si>
  <si>
    <t>vanessa87@example.com</t>
  </si>
  <si>
    <t>730.572.4638x6381</t>
  </si>
  <si>
    <t>1781 Harrell Green Apt. 287</t>
  </si>
  <si>
    <t>Mcintoshberg</t>
  </si>
  <si>
    <t>amber00@example.com</t>
  </si>
  <si>
    <t>268-662-1689</t>
  </si>
  <si>
    <t>347 Mark Isle Apt. 092</t>
  </si>
  <si>
    <t>Crystalport</t>
  </si>
  <si>
    <t>Adriana</t>
  </si>
  <si>
    <t>Vaughan</t>
  </si>
  <si>
    <t>hsalinas@example.com</t>
  </si>
  <si>
    <t>001-479-854-3088</t>
  </si>
  <si>
    <t>106 Angela Corner Suite 451</t>
  </si>
  <si>
    <t>South Juanport</t>
  </si>
  <si>
    <t>david33@example.net</t>
  </si>
  <si>
    <t>550-686-8105</t>
  </si>
  <si>
    <t>930 Daniel Glens</t>
  </si>
  <si>
    <t>North Patrickchester</t>
  </si>
  <si>
    <t>brittneyfuentes@example.com</t>
  </si>
  <si>
    <t>(882)790-8076x2712</t>
  </si>
  <si>
    <t>5305 Paul Light Apt. 720</t>
  </si>
  <si>
    <t>North Bridget</t>
  </si>
  <si>
    <t>perezmaria@example.net</t>
  </si>
  <si>
    <t>782-856-2250x22575</t>
  </si>
  <si>
    <t>8872 Kyle Way Suite 550</t>
  </si>
  <si>
    <t>South Theresa</t>
  </si>
  <si>
    <t>todd50@example.org</t>
  </si>
  <si>
    <t>3431 Howell Greens Apt. 351</t>
  </si>
  <si>
    <t>Gilmore</t>
  </si>
  <si>
    <t>jessicaadams@example.com</t>
  </si>
  <si>
    <t>4547 Matthew Passage Suite 329</t>
  </si>
  <si>
    <t>North Ashley</t>
  </si>
  <si>
    <t>ortizamanda@example.net</t>
  </si>
  <si>
    <t>633.293.9794</t>
  </si>
  <si>
    <t>80131 Jones Roads</t>
  </si>
  <si>
    <t>kcobb@example.com</t>
  </si>
  <si>
    <t>918.655.3527</t>
  </si>
  <si>
    <t>7716 Justin Alley</t>
  </si>
  <si>
    <t>Amyville</t>
  </si>
  <si>
    <t>Mullins</t>
  </si>
  <si>
    <t>traci14@example.net</t>
  </si>
  <si>
    <t>538-584-8022x231</t>
  </si>
  <si>
    <t>045 Robert Center</t>
  </si>
  <si>
    <t>Port Daniellehaven</t>
  </si>
  <si>
    <t>thompsonkristopher@example.org</t>
  </si>
  <si>
    <t>+1-394-214-5558x8902</t>
  </si>
  <si>
    <t>5005 Michael Road</t>
  </si>
  <si>
    <t>Lindseyton</t>
  </si>
  <si>
    <t>ndavis@example.net</t>
  </si>
  <si>
    <t>53029 Andrews Inlet</t>
  </si>
  <si>
    <t>Quinnland</t>
  </si>
  <si>
    <t>zhenry@example.net</t>
  </si>
  <si>
    <t>985-684-3247</t>
  </si>
  <si>
    <t>7034 Dawn Summit Apt. 590</t>
  </si>
  <si>
    <t>Aliciafurt</t>
  </si>
  <si>
    <t>wolfedavid@example.net</t>
  </si>
  <si>
    <t>623-655-5412x01381</t>
  </si>
  <si>
    <t>596 Jordan Forge Suite 393</t>
  </si>
  <si>
    <t>Margaretmouth</t>
  </si>
  <si>
    <t>Dyer</t>
  </si>
  <si>
    <t>joseph70@example.org</t>
  </si>
  <si>
    <t>688-845-8000x67781</t>
  </si>
  <si>
    <t>5049 Rios Alley</t>
  </si>
  <si>
    <t>nathancox@example.com</t>
  </si>
  <si>
    <t>+1-870-784-1282x8459</t>
  </si>
  <si>
    <t>488 Adams Well Apt. 503</t>
  </si>
  <si>
    <t>Turnerport</t>
  </si>
  <si>
    <t>theresa90@example.net</t>
  </si>
  <si>
    <t>683-510-8538</t>
  </si>
  <si>
    <t>7104 Andrews Shoal</t>
  </si>
  <si>
    <t>jacobwhite@example.com</t>
  </si>
  <si>
    <t>777.483.2660x649</t>
  </si>
  <si>
    <t>98401 Jonathan Court</t>
  </si>
  <si>
    <t>Beckerfurt</t>
  </si>
  <si>
    <t>paulwallace@example.com</t>
  </si>
  <si>
    <t>286-604-9898</t>
  </si>
  <si>
    <t>004 Eugene Wells</t>
  </si>
  <si>
    <t>Port Jasonland</t>
  </si>
  <si>
    <t>Patty</t>
  </si>
  <si>
    <t>bruce94@example.com</t>
  </si>
  <si>
    <t>930-403-7434x820</t>
  </si>
  <si>
    <t>313 Rachel Roads Apt. 501</t>
  </si>
  <si>
    <t>North Ebony</t>
  </si>
  <si>
    <t>usnow@example.org</t>
  </si>
  <si>
    <t>491-338-3571x96950</t>
  </si>
  <si>
    <t>131 Morales Divide Suite 774</t>
  </si>
  <si>
    <t>Port Roy</t>
  </si>
  <si>
    <t>skennedy@example.net</t>
  </si>
  <si>
    <t>708-960-9945</t>
  </si>
  <si>
    <t>242 Moore Knoll</t>
  </si>
  <si>
    <t>Port Melissa</t>
  </si>
  <si>
    <t>Cannon</t>
  </si>
  <si>
    <t>ulee@example.org</t>
  </si>
  <si>
    <t>+1-349-586-1046x67326</t>
  </si>
  <si>
    <t>5530 Tanya Plaza Suite 956</t>
  </si>
  <si>
    <t>Barkerborough</t>
  </si>
  <si>
    <t>cestrada@example.org</t>
  </si>
  <si>
    <t>607.592.1252x70177</t>
  </si>
  <si>
    <t>10139 Robert Glen</t>
  </si>
  <si>
    <t>Hobbshaven</t>
  </si>
  <si>
    <t>taylorchristopher@example.com</t>
  </si>
  <si>
    <t>451 Brown Key</t>
  </si>
  <si>
    <t>zbaker@example.com</t>
  </si>
  <si>
    <t>981.285.7629</t>
  </si>
  <si>
    <t>17648 Diana View Suite 949</t>
  </si>
  <si>
    <t>New Nicholasshire</t>
  </si>
  <si>
    <t>timothy54@example.org</t>
  </si>
  <si>
    <t>001-325-541-5643x3953</t>
  </si>
  <si>
    <t>0735 Walton Cliff</t>
  </si>
  <si>
    <t>Ronaldview</t>
  </si>
  <si>
    <t>johnslisa@example.com</t>
  </si>
  <si>
    <t>616-301-5771</t>
  </si>
  <si>
    <t>2195 Jason Wall Suite 380</t>
  </si>
  <si>
    <t>East Matthewtown</t>
  </si>
  <si>
    <t>Harold</t>
  </si>
  <si>
    <t>elizabethadams@example.com</t>
  </si>
  <si>
    <t>74199 Huff Estates Apt. 955</t>
  </si>
  <si>
    <t>Kathrynchester</t>
  </si>
  <si>
    <t>Miranda</t>
  </si>
  <si>
    <t>qboyd@example.net</t>
  </si>
  <si>
    <t>716-566-1971x717</t>
  </si>
  <si>
    <t>943 Scott Ferry</t>
  </si>
  <si>
    <t>Jermaine</t>
  </si>
  <si>
    <t>douglasrenee@example.net</t>
  </si>
  <si>
    <t>600-933-1816x474</t>
  </si>
  <si>
    <t>399 Jackson Drives</t>
  </si>
  <si>
    <t>udelacruz@example.net</t>
  </si>
  <si>
    <t>(232)882-1877</t>
  </si>
  <si>
    <t>23404 Michael Plaza</t>
  </si>
  <si>
    <t>Matthewfurt</t>
  </si>
  <si>
    <t>Wanda</t>
  </si>
  <si>
    <t>summer50@example.org</t>
  </si>
  <si>
    <t>230.278.5922</t>
  </si>
  <si>
    <t>621 Ryan Mission Apt. 285</t>
  </si>
  <si>
    <t>durhambilly@example.net</t>
  </si>
  <si>
    <t>691.946.3820</t>
  </si>
  <si>
    <t>06150 Thompson Courts</t>
  </si>
  <si>
    <t>North Kelly</t>
  </si>
  <si>
    <t>Gillespie</t>
  </si>
  <si>
    <t>uedwards@example.com</t>
  </si>
  <si>
    <t>001-778-327-3455x1726</t>
  </si>
  <si>
    <t>700 Teresa Spring Apt. 177</t>
  </si>
  <si>
    <t>Janetchester</t>
  </si>
  <si>
    <t>shelly07@example.net</t>
  </si>
  <si>
    <t>727-416-6900</t>
  </si>
  <si>
    <t>369 Goodman Locks Suite 986</t>
  </si>
  <si>
    <t>East Jeff</t>
  </si>
  <si>
    <t>rlee@example.net</t>
  </si>
  <si>
    <t>001-903-506-1361x906</t>
  </si>
  <si>
    <t>204 Monica Streets Suite 430</t>
  </si>
  <si>
    <t>elizabethrodriguez@example.net</t>
  </si>
  <si>
    <t>866-229-7718</t>
  </si>
  <si>
    <t>7714 Stone Vista</t>
  </si>
  <si>
    <t>West Jennifer</t>
  </si>
  <si>
    <t>williammclaughlin@example.net</t>
  </si>
  <si>
    <t>+1-224-759-1282x162</t>
  </si>
  <si>
    <t>6042 Randy Garden</t>
  </si>
  <si>
    <t>Thompsonville</t>
  </si>
  <si>
    <t>fbrown@example.com</t>
  </si>
  <si>
    <t>(923)682-2892x36706</t>
  </si>
  <si>
    <t>9227 Watts Valleys Apt. 548</t>
  </si>
  <si>
    <t>Lake Brandybury</t>
  </si>
  <si>
    <t>richard95@example.com</t>
  </si>
  <si>
    <t>+1-377-623-8899x798</t>
  </si>
  <si>
    <t>68850 Joshua Ports Suite 092</t>
  </si>
  <si>
    <t>Ashleystad</t>
  </si>
  <si>
    <t>joshuamartinez@example.net</t>
  </si>
  <si>
    <t>(276)774-7522</t>
  </si>
  <si>
    <t>4061 Shannon Landing</t>
  </si>
  <si>
    <t>Randallbury</t>
  </si>
  <si>
    <t>lindamedina@example.org</t>
  </si>
  <si>
    <t>248-275-1430</t>
  </si>
  <si>
    <t>4684 Brittney Way</t>
  </si>
  <si>
    <t>Fosterview</t>
  </si>
  <si>
    <t>hodgescynthia@example.org</t>
  </si>
  <si>
    <t>735 Heather Terrace Suite 458</t>
  </si>
  <si>
    <t>Millerchester</t>
  </si>
  <si>
    <t>walkerryan@example.org</t>
  </si>
  <si>
    <t>001-707-653-5324</t>
  </si>
  <si>
    <t>63088 Carpenter Circle Suite 147</t>
  </si>
  <si>
    <t>Barbaraborough</t>
  </si>
  <si>
    <t>vschwartz@example.org</t>
  </si>
  <si>
    <t>001-745-908-2920x4278</t>
  </si>
  <si>
    <t>837 Jack Islands Apt. 545</t>
  </si>
  <si>
    <t>North Susanberg</t>
  </si>
  <si>
    <t>joan29@example.com</t>
  </si>
  <si>
    <t>+1-961-982-6835x3239</t>
  </si>
  <si>
    <t>9000 James Rapids Suite 328</t>
  </si>
  <si>
    <t>Jillshire</t>
  </si>
  <si>
    <t>ubailey@example.org</t>
  </si>
  <si>
    <t>650-449-4629</t>
  </si>
  <si>
    <t>12297 Baker Road Apt. 576</t>
  </si>
  <si>
    <t>Paulaview</t>
  </si>
  <si>
    <t>Karina</t>
  </si>
  <si>
    <t>danny88@example.org</t>
  </si>
  <si>
    <t>594.306.3270</t>
  </si>
  <si>
    <t>41242 Ross Course Apt. 634</t>
  </si>
  <si>
    <t>Marissahaven</t>
  </si>
  <si>
    <t>fitzgeraldamanda@example.com</t>
  </si>
  <si>
    <t>001-298-974-8154</t>
  </si>
  <si>
    <t>268 Davis Plaza</t>
  </si>
  <si>
    <t>West Louis</t>
  </si>
  <si>
    <t>thompsonlawrence@example.org</t>
  </si>
  <si>
    <t>352 Macias Springs Suite 076</t>
  </si>
  <si>
    <t>Mercadofort</t>
  </si>
  <si>
    <t>xnelson@example.org</t>
  </si>
  <si>
    <t>412-393-3005</t>
  </si>
  <si>
    <t>5576 Bryant Mount Suite 975</t>
  </si>
  <si>
    <t>South Rachael</t>
  </si>
  <si>
    <t>thomasbenjamin@example.org</t>
  </si>
  <si>
    <t>822.618.0774x9981</t>
  </si>
  <si>
    <t>4168 Fuentes Crossroad Apt. 339</t>
  </si>
  <si>
    <t>South Carla</t>
  </si>
  <si>
    <t>Benson</t>
  </si>
  <si>
    <t>eboyle@example.com</t>
  </si>
  <si>
    <t>001-687-210-8203</t>
  </si>
  <si>
    <t>7160 Kevin Burg</t>
  </si>
  <si>
    <t>Sherryland</t>
  </si>
  <si>
    <t>mark10@example.org</t>
  </si>
  <si>
    <t>206-432-9573x271</t>
  </si>
  <si>
    <t>50773 Jonathan Fort</t>
  </si>
  <si>
    <t>Rodriguezshire</t>
  </si>
  <si>
    <t>mikeyates@example.org</t>
  </si>
  <si>
    <t>5877 Sheila Gardens Apt. 758</t>
  </si>
  <si>
    <t>South Bethside</t>
  </si>
  <si>
    <t>Jeremiah</t>
  </si>
  <si>
    <t>williamsmark@example.net</t>
  </si>
  <si>
    <t>(497)558-4344x45302</t>
  </si>
  <si>
    <t>8966 Sharon Skyway</t>
  </si>
  <si>
    <t>West Jaychester</t>
  </si>
  <si>
    <t>Selena</t>
  </si>
  <si>
    <t>vincentking@example.net</t>
  </si>
  <si>
    <t>+1-657-804-1487x6963</t>
  </si>
  <si>
    <t>6402 Jennifer Forest</t>
  </si>
  <si>
    <t>Port Kenneth</t>
  </si>
  <si>
    <t>codyvaldez@example.com</t>
  </si>
  <si>
    <t>691-789-8014x9205</t>
  </si>
  <si>
    <t>58230 Cook Extensions Suite 911</t>
  </si>
  <si>
    <t>New Danielbury</t>
  </si>
  <si>
    <t>kellynguyen@example.org</t>
  </si>
  <si>
    <t>001-539-620-0311</t>
  </si>
  <si>
    <t>57455 Julie Field</t>
  </si>
  <si>
    <t>Sarahburgh</t>
  </si>
  <si>
    <t>Molly</t>
  </si>
  <si>
    <t>michaeltanner@example.org</t>
  </si>
  <si>
    <t>(909)506-2888x45542</t>
  </si>
  <si>
    <t>11187 George Prairie</t>
  </si>
  <si>
    <t>New Veronicamouth</t>
  </si>
  <si>
    <t>Sergio</t>
  </si>
  <si>
    <t>melissawhitney@example.net</t>
  </si>
  <si>
    <t>396-704-1096x12771</t>
  </si>
  <si>
    <t>645 Marisa Tunnel</t>
  </si>
  <si>
    <t>Barberton</t>
  </si>
  <si>
    <t>thompsonjames@example.org</t>
  </si>
  <si>
    <t>753-985-9385x89428</t>
  </si>
  <si>
    <t>312 Michael Villages Suite 863</t>
  </si>
  <si>
    <t>zjohnson@example.org</t>
  </si>
  <si>
    <t>784.562.0220x81114</t>
  </si>
  <si>
    <t>10905 Hill Ridges Suite 348</t>
  </si>
  <si>
    <t>North Mandyport</t>
  </si>
  <si>
    <t>tayloredwin@example.net</t>
  </si>
  <si>
    <t>408.202.2890x518</t>
  </si>
  <si>
    <t>01579 Joshua Harbor Suite 210</t>
  </si>
  <si>
    <t>walshcrystal@example.net</t>
  </si>
  <si>
    <t>48691 Wendy Fork</t>
  </si>
  <si>
    <t>East Donnamouth</t>
  </si>
  <si>
    <t>Horne</t>
  </si>
  <si>
    <t>stephanierobinson@example.com</t>
  </si>
  <si>
    <t>+1-762-303-0420x2427</t>
  </si>
  <si>
    <t>953 Hall Springs</t>
  </si>
  <si>
    <t>New Darrell</t>
  </si>
  <si>
    <t>ashleyhall@example.org</t>
  </si>
  <si>
    <t>444 Williams Orchard</t>
  </si>
  <si>
    <t>New Monicaburgh</t>
  </si>
  <si>
    <t>karen48@example.com</t>
  </si>
  <si>
    <t>001-774-898-4749x4577</t>
  </si>
  <si>
    <t>41840 Noah Avenue Suite 671</t>
  </si>
  <si>
    <t>Karlfurt</t>
  </si>
  <si>
    <t>hwhite@example.com</t>
  </si>
  <si>
    <t>001-621-707-4968x269</t>
  </si>
  <si>
    <t>124 Ryan Lock</t>
  </si>
  <si>
    <t>Lake Matthewchester</t>
  </si>
  <si>
    <t>harrellkristen@example.com</t>
  </si>
  <si>
    <t>+1-696-465-9844x477</t>
  </si>
  <si>
    <t>17208 Mayer Key</t>
  </si>
  <si>
    <t>West Lukeside</t>
  </si>
  <si>
    <t>tina77@example.net</t>
  </si>
  <si>
    <t>+1-693-369-8537x300</t>
  </si>
  <si>
    <t>295 Stephen Groves</t>
  </si>
  <si>
    <t>Frankbury</t>
  </si>
  <si>
    <t>erikharvey@example.org</t>
  </si>
  <si>
    <t>317-856-7500x6241</t>
  </si>
  <si>
    <t>585 Phillips Extension</t>
  </si>
  <si>
    <t>kellypearson@example.org</t>
  </si>
  <si>
    <t>6512 Anthony Glens Apt. 257</t>
  </si>
  <si>
    <t>Figueroafort</t>
  </si>
  <si>
    <t>wjohnson@example.org</t>
  </si>
  <si>
    <t>001-469-298-3693x74763</t>
  </si>
  <si>
    <t>8164 Cordova Summit</t>
  </si>
  <si>
    <t>Danielfurt</t>
  </si>
  <si>
    <t>alyssapineda@example.org</t>
  </si>
  <si>
    <t>+1-657-655-8478x91092</t>
  </si>
  <si>
    <t>4739 Jessica Port</t>
  </si>
  <si>
    <t>Lake Pamelamouth</t>
  </si>
  <si>
    <t>iwilson@example.com</t>
  </si>
  <si>
    <t>635-392-3940</t>
  </si>
  <si>
    <t>80150 Reed Cliff</t>
  </si>
  <si>
    <t>Dominiqueborough</t>
  </si>
  <si>
    <t>moodyjesse@example.com</t>
  </si>
  <si>
    <t>(549)448-9918x5775</t>
  </si>
  <si>
    <t>414 Clayton Lodge Apt. 524</t>
  </si>
  <si>
    <t>West Cathy</t>
  </si>
  <si>
    <t>johnjones@example.com</t>
  </si>
  <si>
    <t>(702)899-9078x074</t>
  </si>
  <si>
    <t>872 Henry Highway Suite 448</t>
  </si>
  <si>
    <t>Sheppardport</t>
  </si>
  <si>
    <t>nevans@example.org</t>
  </si>
  <si>
    <t>661-579-6696</t>
  </si>
  <si>
    <t>71850 Huff Extension</t>
  </si>
  <si>
    <t>North Melissaview</t>
  </si>
  <si>
    <t>Clinton</t>
  </si>
  <si>
    <t>ramosjoseph@example.org</t>
  </si>
  <si>
    <t>(800)445-6122</t>
  </si>
  <si>
    <t>3866 Angelica Fort Suite 409</t>
  </si>
  <si>
    <t>Chasehaven</t>
  </si>
  <si>
    <t>fdavis@example.com</t>
  </si>
  <si>
    <t>898 Christine Mills Suite 011</t>
  </si>
  <si>
    <t>Lake Michaelside</t>
  </si>
  <si>
    <t>cassandra53@example.net</t>
  </si>
  <si>
    <t>(820)402-9906</t>
  </si>
  <si>
    <t>07692 Williams Terrace</t>
  </si>
  <si>
    <t>Lake Dale</t>
  </si>
  <si>
    <t>mariabrown@example.com</t>
  </si>
  <si>
    <t>311.370.5607x681</t>
  </si>
  <si>
    <t>1839 Larry Forge Suite 073</t>
  </si>
  <si>
    <t>Brewerchester</t>
  </si>
  <si>
    <t>trevorcharles@example.net</t>
  </si>
  <si>
    <t>+1-234-900-9652x6731</t>
  </si>
  <si>
    <t>128 Buckley Loaf Apt. 093</t>
  </si>
  <si>
    <t>Lake Brittanyfurt</t>
  </si>
  <si>
    <t>Lynch</t>
  </si>
  <si>
    <t>nbell@example.org</t>
  </si>
  <si>
    <t>628.806.5310x19567</t>
  </si>
  <si>
    <t>918 Collins Ways Suite 207</t>
  </si>
  <si>
    <t>Murphyberg</t>
  </si>
  <si>
    <t>358.868.6024x5380</t>
  </si>
  <si>
    <t>075 Julie Harbors Suite 622</t>
  </si>
  <si>
    <t>West Patriciaborough</t>
  </si>
  <si>
    <t>collinsmichele@example.net</t>
  </si>
  <si>
    <t>001-785-924-4411x306</t>
  </si>
  <si>
    <t>759 Casey Glen Suite 276</t>
  </si>
  <si>
    <t>Port Kristopher</t>
  </si>
  <si>
    <t>christinahernandez@example.com</t>
  </si>
  <si>
    <t>947-624-8605x99283</t>
  </si>
  <si>
    <t>7141 Louis Inlet Suite 697</t>
  </si>
  <si>
    <t>Ericaview</t>
  </si>
  <si>
    <t>cruzthomas@example.org</t>
  </si>
  <si>
    <t>6732 Garcia Village</t>
  </si>
  <si>
    <t>West Pennyville</t>
  </si>
  <si>
    <t>Audrey</t>
  </si>
  <si>
    <t>wintersandrew@example.com</t>
  </si>
  <si>
    <t>001-229-249-2092</t>
  </si>
  <si>
    <t>76956 Heather Loop Apt. 138</t>
  </si>
  <si>
    <t>Deanburgh</t>
  </si>
  <si>
    <t>cooperjerry@example.org</t>
  </si>
  <si>
    <t>551-294-1462</t>
  </si>
  <si>
    <t>15639 Terri Corner Suite 049</t>
  </si>
  <si>
    <t>West Aprilmouth</t>
  </si>
  <si>
    <t>christopher20@example.net</t>
  </si>
  <si>
    <t>643.753.3692</t>
  </si>
  <si>
    <t>6393 Case Island</t>
  </si>
  <si>
    <t>East Mindy</t>
  </si>
  <si>
    <t>tonyroberts@example.org</t>
  </si>
  <si>
    <t>617.965.9724x32629</t>
  </si>
  <si>
    <t>26636 Justin Fall</t>
  </si>
  <si>
    <t>West Christophermouth</t>
  </si>
  <si>
    <t>leemarilyn@example.org</t>
  </si>
  <si>
    <t>(944)578-0935</t>
  </si>
  <si>
    <t>3543 Myers Square Apt. 169</t>
  </si>
  <si>
    <t>North Theresa</t>
  </si>
  <si>
    <t>loriwilson@example.org</t>
  </si>
  <si>
    <t>001-898-436-3814</t>
  </si>
  <si>
    <t>26439 Scott Forest</t>
  </si>
  <si>
    <t>rhardy@example.com</t>
  </si>
  <si>
    <t>001-911-708-3812x35672</t>
  </si>
  <si>
    <t>55004 Dawson Fort Suite 389</t>
  </si>
  <si>
    <t>North Michaelstad</t>
  </si>
  <si>
    <t>joshuajordan@example.com</t>
  </si>
  <si>
    <t>65530 Ramsey Mills</t>
  </si>
  <si>
    <t>Suttonmouth</t>
  </si>
  <si>
    <t>smithjeffrey@example.net</t>
  </si>
  <si>
    <t>332-278-9563x83120</t>
  </si>
  <si>
    <t>559 Orr Turnpike Apt. 709</t>
  </si>
  <si>
    <t>West Rogerview</t>
  </si>
  <si>
    <t>ginafischer@example.org</t>
  </si>
  <si>
    <t>903-251-6625x437</t>
  </si>
  <si>
    <t>110 Ashley Walks Suite 275</t>
  </si>
  <si>
    <t>Nelsonfort</t>
  </si>
  <si>
    <t>chad99@example.net</t>
  </si>
  <si>
    <t>00851 Black Ridges</t>
  </si>
  <si>
    <t>webertravis@example.com</t>
  </si>
  <si>
    <t>(453)310-7372x498</t>
  </si>
  <si>
    <t>1565 Jose Underpass Suite 096</t>
  </si>
  <si>
    <t>Nicoleville</t>
  </si>
  <si>
    <t>yreyes@example.net</t>
  </si>
  <si>
    <t>(285)250-0160x093</t>
  </si>
  <si>
    <t>172 Nancy Terrace Apt. 520</t>
  </si>
  <si>
    <t>Gilbertmouth</t>
  </si>
  <si>
    <t>Macdonald</t>
  </si>
  <si>
    <t>douglas12@example.com</t>
  </si>
  <si>
    <t>001-429-570-9426x0033</t>
  </si>
  <si>
    <t>9978 Miller Course</t>
  </si>
  <si>
    <t>sherrycook@example.net</t>
  </si>
  <si>
    <t>(993)995-4100x11641</t>
  </si>
  <si>
    <t>180 Ramos Center Suite 820</t>
  </si>
  <si>
    <t>Richardsberg</t>
  </si>
  <si>
    <t>albertdonaldson@example.org</t>
  </si>
  <si>
    <t>(498)446-0985x49517</t>
  </si>
  <si>
    <t>00324 Brandt Alley Apt. 740</t>
  </si>
  <si>
    <t>christiegonzales@example.org</t>
  </si>
  <si>
    <t>884.666.3749x64612</t>
  </si>
  <si>
    <t>539 Julie Stream Suite 897</t>
  </si>
  <si>
    <t>Mercer</t>
  </si>
  <si>
    <t>noah19@example.org</t>
  </si>
  <si>
    <t>001-527-821-7748x745</t>
  </si>
  <si>
    <t>81835 Murphy Shoals Apt. 797</t>
  </si>
  <si>
    <t>Cooperville</t>
  </si>
  <si>
    <t>april06@example.org</t>
  </si>
  <si>
    <t>305.370.8738x393</t>
  </si>
  <si>
    <t>36536 Steve Locks</t>
  </si>
  <si>
    <t>Stevenside</t>
  </si>
  <si>
    <t>fwarner@example.net</t>
  </si>
  <si>
    <t>(511)218-8228x4448</t>
  </si>
  <si>
    <t>25974 Rose Stravenue</t>
  </si>
  <si>
    <t>New Davidberg</t>
  </si>
  <si>
    <t>moralesbenjamin@example.org</t>
  </si>
  <si>
    <t>733 Victor Shore</t>
  </si>
  <si>
    <t>Bensonside</t>
  </si>
  <si>
    <t>alvarezmichael@example.org</t>
  </si>
  <si>
    <t>+1-810-782-3014x6907</t>
  </si>
  <si>
    <t>852 Mcdonald Estate</t>
  </si>
  <si>
    <t>North Scott</t>
  </si>
  <si>
    <t>tinacollins@example.com</t>
  </si>
  <si>
    <t>(569)694-3362x98522</t>
  </si>
  <si>
    <t>43969 Alyssa Island Suite 162</t>
  </si>
  <si>
    <t>dcox@example.com</t>
  </si>
  <si>
    <t>482.978.4410</t>
  </si>
  <si>
    <t>726 Hawkins Walk</t>
  </si>
  <si>
    <t>North Stephanie</t>
  </si>
  <si>
    <t>Norton</t>
  </si>
  <si>
    <t>stephanierussell@example.org</t>
  </si>
  <si>
    <t>319-860-2574</t>
  </si>
  <si>
    <t>695 Timothy Rapid Apt. 896</t>
  </si>
  <si>
    <t>East Nancy</t>
  </si>
  <si>
    <t>Bolton</t>
  </si>
  <si>
    <t>johnthompson@example.org</t>
  </si>
  <si>
    <t>857 Hansen Rest Apt. 009</t>
  </si>
  <si>
    <t>North Jeffreyton</t>
  </si>
  <si>
    <t>aparks@example.com</t>
  </si>
  <si>
    <t>509-619-7053x146</t>
  </si>
  <si>
    <t>493 Melanie Garden</t>
  </si>
  <si>
    <t>Port Jeremy</t>
  </si>
  <si>
    <t>donaldbell@example.org</t>
  </si>
  <si>
    <t>001-326-570-4819</t>
  </si>
  <si>
    <t>328 Wood Mills Apt. 605</t>
  </si>
  <si>
    <t>Annastad</t>
  </si>
  <si>
    <t>jrobinson@example.org</t>
  </si>
  <si>
    <t>(429)784-3873x240</t>
  </si>
  <si>
    <t>15237 Corey Trail</t>
  </si>
  <si>
    <t>Gail</t>
  </si>
  <si>
    <t>olsenrussell@example.org</t>
  </si>
  <si>
    <t>001-505-567-6491x2450</t>
  </si>
  <si>
    <t>06150 Ramos Forge Suite 002</t>
  </si>
  <si>
    <t>Shanebury</t>
  </si>
  <si>
    <t>meganhampton@example.net</t>
  </si>
  <si>
    <t>832.574.0610x260</t>
  </si>
  <si>
    <t>43056 Tina Highway Apt. 297</t>
  </si>
  <si>
    <t>Lake Jillian</t>
  </si>
  <si>
    <t>rjohnson@example.net</t>
  </si>
  <si>
    <t>798-849-1832x788</t>
  </si>
  <si>
    <t>83242 Rodriguez Flats</t>
  </si>
  <si>
    <t>Susanshire</t>
  </si>
  <si>
    <t>mallen@example.net</t>
  </si>
  <si>
    <t>563-443-2501</t>
  </si>
  <si>
    <t>959 Ronald Manor Apt. 100</t>
  </si>
  <si>
    <t>Tannerport</t>
  </si>
  <si>
    <t>paulbarnes@example.net</t>
  </si>
  <si>
    <t>001-645-373-6736</t>
  </si>
  <si>
    <t>9340 Wayne Port Suite 311</t>
  </si>
  <si>
    <t>North Michellestad</t>
  </si>
  <si>
    <t>patricia33@example.org</t>
  </si>
  <si>
    <t>001-396-522-6958x13915</t>
  </si>
  <si>
    <t>50338 Davis Fields Apt. 132</t>
  </si>
  <si>
    <t>Bellburgh</t>
  </si>
  <si>
    <t>earnold@example.net</t>
  </si>
  <si>
    <t>298-327-2100</t>
  </si>
  <si>
    <t>80638 Smith Tunnel Suite 342</t>
  </si>
  <si>
    <t>Clementsmouth</t>
  </si>
  <si>
    <t>aaronthomas@example.com</t>
  </si>
  <si>
    <t>7119 Webb Crest</t>
  </si>
  <si>
    <t>Lisaberg</t>
  </si>
  <si>
    <t>elliottshannon@example.net</t>
  </si>
  <si>
    <t>001-773-345-4956x5477</t>
  </si>
  <si>
    <t>33240 Brandon Field</t>
  </si>
  <si>
    <t>Louistown</t>
  </si>
  <si>
    <t>ikim@example.net</t>
  </si>
  <si>
    <t>560-695-4472</t>
  </si>
  <si>
    <t>2822 Cruz Glens</t>
  </si>
  <si>
    <t>North Robertview</t>
  </si>
  <si>
    <t>jefferytorres@example.org</t>
  </si>
  <si>
    <t>547.446.9324x15321</t>
  </si>
  <si>
    <t>2590 Mayer Pike</t>
  </si>
  <si>
    <t>West Joel</t>
  </si>
  <si>
    <t>stephen57@example.net</t>
  </si>
  <si>
    <t>207-636-4486x152</t>
  </si>
  <si>
    <t>4256 Jones Dale Apt. 709</t>
  </si>
  <si>
    <t>Johnsonfort</t>
  </si>
  <si>
    <t>ywade@example.net</t>
  </si>
  <si>
    <t>513.529.4062x41272</t>
  </si>
  <si>
    <t>4245 Sarah Viaduct Suite 638</t>
  </si>
  <si>
    <t>Hendricksfort</t>
  </si>
  <si>
    <t>Meagan</t>
  </si>
  <si>
    <t>Hutchinson</t>
  </si>
  <si>
    <t>gardneranthony@example.org</t>
  </si>
  <si>
    <t>639.985.2729x802</t>
  </si>
  <si>
    <t>6797 Mary Island Apt. 123</t>
  </si>
  <si>
    <t>Melody</t>
  </si>
  <si>
    <t>nbrewer@example.com</t>
  </si>
  <si>
    <t>001-811-614-4173x641</t>
  </si>
  <si>
    <t>8701 Boyer Divide</t>
  </si>
  <si>
    <t>West Jason</t>
  </si>
  <si>
    <t>davidbarrett@example.com</t>
  </si>
  <si>
    <t>41705 Harry Light</t>
  </si>
  <si>
    <t>Amandaport</t>
  </si>
  <si>
    <t>mathewslori@example.com</t>
  </si>
  <si>
    <t>+1-325-505-8068x13291</t>
  </si>
  <si>
    <t>380 Jennifer Keys</t>
  </si>
  <si>
    <t>Cobbberg</t>
  </si>
  <si>
    <t>millertonya@example.com</t>
  </si>
  <si>
    <t>+1-216-529-3581x5490</t>
  </si>
  <si>
    <t>16574 Judith Falls Suite 416</t>
  </si>
  <si>
    <t>South Wyatttown</t>
  </si>
  <si>
    <t>srussell@example.com</t>
  </si>
  <si>
    <t>+1-502-700-2975x3906</t>
  </si>
  <si>
    <t>538 Jones Plains</t>
  </si>
  <si>
    <t>Carolshire</t>
  </si>
  <si>
    <t>juliehernandez@example.org</t>
  </si>
  <si>
    <t>+1-490-463-7242x310</t>
  </si>
  <si>
    <t>607 Ashley Walks Apt. 031</t>
  </si>
  <si>
    <t>Port Pamelaport</t>
  </si>
  <si>
    <t>douglasgutierrez@example.com</t>
  </si>
  <si>
    <t>957-200-6236x3431</t>
  </si>
  <si>
    <t>2444 Michael Stravenue</t>
  </si>
  <si>
    <t>Fernandomouth</t>
  </si>
  <si>
    <t>Alexa</t>
  </si>
  <si>
    <t>xblair@example.org</t>
  </si>
  <si>
    <t>001-913-380-1264x63797</t>
  </si>
  <si>
    <t>04799 Farley Causeway Suite 780</t>
  </si>
  <si>
    <t>East Mark</t>
  </si>
  <si>
    <t>nwise@example.org</t>
  </si>
  <si>
    <t>233.658.8741x114</t>
  </si>
  <si>
    <t>0157 Patrick Avenue Suite 979</t>
  </si>
  <si>
    <t>East Rachel</t>
  </si>
  <si>
    <t>johnsonjennifer@example.com</t>
  </si>
  <si>
    <t>+1-445-680-1733x042</t>
  </si>
  <si>
    <t>19363 Patterson Cliffs Apt. 172</t>
  </si>
  <si>
    <t>Petersside</t>
  </si>
  <si>
    <t>terrywong@example.org</t>
  </si>
  <si>
    <t>+1-803-700-7221x974</t>
  </si>
  <si>
    <t>420 James Circle Apt. 232</t>
  </si>
  <si>
    <t>Laurenbury</t>
  </si>
  <si>
    <t>ddudley@example.com</t>
  </si>
  <si>
    <t>3989 Morris Haven</t>
  </si>
  <si>
    <t>Fisherfort</t>
  </si>
  <si>
    <t>dawnadkins@example.org</t>
  </si>
  <si>
    <t>001-643-224-8942x818</t>
  </si>
  <si>
    <t>849 Daniel Inlet</t>
  </si>
  <si>
    <t>gregorymiller@example.org</t>
  </si>
  <si>
    <t>001-927-791-6361x5965</t>
  </si>
  <si>
    <t>96672 Coleman Mountains Suite 758</t>
  </si>
  <si>
    <t>Keyfurt</t>
  </si>
  <si>
    <t>Shirley</t>
  </si>
  <si>
    <t>jonathan53@example.org</t>
  </si>
  <si>
    <t>001-586-689-4059x080</t>
  </si>
  <si>
    <t>78471 Simmons Pines Suite 512</t>
  </si>
  <si>
    <t>South Andremouth</t>
  </si>
  <si>
    <t>kristyelliott@example.net</t>
  </si>
  <si>
    <t>452-468-3266</t>
  </si>
  <si>
    <t>6976 Bates Glen</t>
  </si>
  <si>
    <t>mcknightcharles@example.com</t>
  </si>
  <si>
    <t>(571)391-3971x9000</t>
  </si>
  <si>
    <t>107 Andrew Mountain</t>
  </si>
  <si>
    <t>New Davidview</t>
  </si>
  <si>
    <t>Duarte</t>
  </si>
  <si>
    <t>clee@example.org</t>
  </si>
  <si>
    <t>904-934-2599</t>
  </si>
  <si>
    <t>7753 Price Mountains</t>
  </si>
  <si>
    <t>Simonmouth</t>
  </si>
  <si>
    <t>carterbrittany@example.org</t>
  </si>
  <si>
    <t>001-968-231-8345x04575</t>
  </si>
  <si>
    <t>526 Morris Knoll</t>
  </si>
  <si>
    <t>richardsondeborah@example.net</t>
  </si>
  <si>
    <t>(318)221-1006</t>
  </si>
  <si>
    <t>2707 Evans Mews Suite 954</t>
  </si>
  <si>
    <t>East Josephfort</t>
  </si>
  <si>
    <t>adam75@example.com</t>
  </si>
  <si>
    <t>664.909.9548</t>
  </si>
  <si>
    <t>03460 Morrison Estates</t>
  </si>
  <si>
    <t>Tammyton</t>
  </si>
  <si>
    <t>hthompson@example.net</t>
  </si>
  <si>
    <t>(720)774-9867x42308</t>
  </si>
  <si>
    <t>8158 Emily Plain Apt. 966</t>
  </si>
  <si>
    <t>Timothymouth</t>
  </si>
  <si>
    <t>powersalexandra@example.org</t>
  </si>
  <si>
    <t>923.371.6095x03325</t>
  </si>
  <si>
    <t>2330 Fisher Trail</t>
  </si>
  <si>
    <t>Gracemouth</t>
  </si>
  <si>
    <t>jon96@example.com</t>
  </si>
  <si>
    <t>(361)908-6819x540</t>
  </si>
  <si>
    <t>10345 Eric Square Suite 064</t>
  </si>
  <si>
    <t>Matthewstad</t>
  </si>
  <si>
    <t>Hardin</t>
  </si>
  <si>
    <t>yortiz@example.org</t>
  </si>
  <si>
    <t>384.793.7379</t>
  </si>
  <si>
    <t>217 Monica Shores Suite 170</t>
  </si>
  <si>
    <t>Joannfort</t>
  </si>
  <si>
    <t>sharprobert@example.org</t>
  </si>
  <si>
    <t>(599)445-5353x10866</t>
  </si>
  <si>
    <t>05714 Michael Forest Suite 161</t>
  </si>
  <si>
    <t>New Eileen</t>
  </si>
  <si>
    <t>foxevelyn@example.net</t>
  </si>
  <si>
    <t>2897 Donald Estate</t>
  </si>
  <si>
    <t>zvang@example.com</t>
  </si>
  <si>
    <t>0007 Daniel Point</t>
  </si>
  <si>
    <t>West Justin</t>
  </si>
  <si>
    <t>roblesashley@example.com</t>
  </si>
  <si>
    <t>691.930.0579x1830</t>
  </si>
  <si>
    <t>589 Joan Summit</t>
  </si>
  <si>
    <t>North Kylebury</t>
  </si>
  <si>
    <t>zgeorge@example.org</t>
  </si>
  <si>
    <t>(820)526-7392x9258</t>
  </si>
  <si>
    <t>7668 Rodriguez Drives</t>
  </si>
  <si>
    <t>North Miguelmouth</t>
  </si>
  <si>
    <t>wardtaylor@example.org</t>
  </si>
  <si>
    <t>001-803-895-8441x7631</t>
  </si>
  <si>
    <t>132 Donna Grove</t>
  </si>
  <si>
    <t>Jonesland</t>
  </si>
  <si>
    <t>marynelson@example.net</t>
  </si>
  <si>
    <t>510-231-7993</t>
  </si>
  <si>
    <t>348 Jones Wells Suite 379</t>
  </si>
  <si>
    <t>Lake Juliechester</t>
  </si>
  <si>
    <t>simmonschristy@example.org</t>
  </si>
  <si>
    <t>321.732.8378</t>
  </si>
  <si>
    <t>808 Taylor Mission</t>
  </si>
  <si>
    <t>West Heatherfurt</t>
  </si>
  <si>
    <t>uduran@example.com</t>
  </si>
  <si>
    <t>+1-685-297-0713x81165</t>
  </si>
  <si>
    <t>313 Nguyen Park</t>
  </si>
  <si>
    <t>Lake Jamesfort</t>
  </si>
  <si>
    <t>Bentley</t>
  </si>
  <si>
    <t>marcus93@example.net</t>
  </si>
  <si>
    <t>767.550.9769</t>
  </si>
  <si>
    <t>3945 Steven Heights</t>
  </si>
  <si>
    <t>Holtmouth</t>
  </si>
  <si>
    <t>harrisjoseph@example.com</t>
  </si>
  <si>
    <t>260-453-6624x27000</t>
  </si>
  <si>
    <t>6191 Lisa Keys Suite 292</t>
  </si>
  <si>
    <t>North Maryfort</t>
  </si>
  <si>
    <t>nealsydney@example.org</t>
  </si>
  <si>
    <t>722-475-9042x3494</t>
  </si>
  <si>
    <t>611 Garcia Stravenue</t>
  </si>
  <si>
    <t>Port Erikastad</t>
  </si>
  <si>
    <t>Schultz</t>
  </si>
  <si>
    <t>wareheather@example.com</t>
  </si>
  <si>
    <t>243-293-4850x2266</t>
  </si>
  <si>
    <t>299 Sharon Villages Apt. 973</t>
  </si>
  <si>
    <t>Yolandaside</t>
  </si>
  <si>
    <t>marissa06@example.net</t>
  </si>
  <si>
    <t>56930 Huang Crossing</t>
  </si>
  <si>
    <t>Chris</t>
  </si>
  <si>
    <t>katherinegarza@example.com</t>
  </si>
  <si>
    <t>8248 Bryant Divide Suite 595</t>
  </si>
  <si>
    <t>North Brandonstad</t>
  </si>
  <si>
    <t>powelltravis@example.net</t>
  </si>
  <si>
    <t>001-716-541-9743</t>
  </si>
  <si>
    <t>08938 Sanchez Points Apt. 586</t>
  </si>
  <si>
    <t>Joannville</t>
  </si>
  <si>
    <t>kellywheeler@example.com</t>
  </si>
  <si>
    <t>(239)578-7600x753</t>
  </si>
  <si>
    <t>8423 Jessica Tunnel</t>
  </si>
  <si>
    <t>Johnsonport</t>
  </si>
  <si>
    <t>galvanbrooke@example.org</t>
  </si>
  <si>
    <t>+1-392-431-5530x048</t>
  </si>
  <si>
    <t>4857 Wolfe Prairie Suite 850</t>
  </si>
  <si>
    <t>Johnton</t>
  </si>
  <si>
    <t>Walter</t>
  </si>
  <si>
    <t>masseypaula@example.com</t>
  </si>
  <si>
    <t>600.907.8238</t>
  </si>
  <si>
    <t>5413 Lowe Lights Apt. 077</t>
  </si>
  <si>
    <t>Kelleyshire</t>
  </si>
  <si>
    <t>barnettmartha@example.org</t>
  </si>
  <si>
    <t>001-221-487-3336x1341</t>
  </si>
  <si>
    <t>39298 Jordan Ford Apt. 696</t>
  </si>
  <si>
    <t>Brownshire</t>
  </si>
  <si>
    <t>edward88@example.com</t>
  </si>
  <si>
    <t>+1-420-844-4701x296</t>
  </si>
  <si>
    <t>4792 Maria Port Apt. 453</t>
  </si>
  <si>
    <t>Kathystad</t>
  </si>
  <si>
    <t>vmyers@example.com</t>
  </si>
  <si>
    <t>743.894.0776x6604</t>
  </si>
  <si>
    <t>738 Craig Extensions Suite 634</t>
  </si>
  <si>
    <t>Webbfurt</t>
  </si>
  <si>
    <t>fmyers@example.org</t>
  </si>
  <si>
    <t>(642)961-5030x742</t>
  </si>
  <si>
    <t>205 Caldwell View Suite 999</t>
  </si>
  <si>
    <t>Websterhaven</t>
  </si>
  <si>
    <t>dwilliams@example.org</t>
  </si>
  <si>
    <t>682.498.2772</t>
  </si>
  <si>
    <t>852 Escobar Rue</t>
  </si>
  <si>
    <t>Michaelview</t>
  </si>
  <si>
    <t>lhernandez@example.com</t>
  </si>
  <si>
    <t>656-834-9529x01085</t>
  </si>
  <si>
    <t>12405 Valerie Rapid</t>
  </si>
  <si>
    <t>Jenniferfurt</t>
  </si>
  <si>
    <t>bmooney@example.org</t>
  </si>
  <si>
    <t>001-575-944-9004x40379</t>
  </si>
  <si>
    <t>83863 Thomas Parkway Suite 686</t>
  </si>
  <si>
    <t>Port Shannon</t>
  </si>
  <si>
    <t>Mooney</t>
  </si>
  <si>
    <t>munozmallory@example.org</t>
  </si>
  <si>
    <t>645.990.8931</t>
  </si>
  <si>
    <t>786 Desiree Meadow</t>
  </si>
  <si>
    <t>Brad</t>
  </si>
  <si>
    <t>camerondelgado@example.org</t>
  </si>
  <si>
    <t>(928)255-5459x7709</t>
  </si>
  <si>
    <t>95909 Martinez Parkway</t>
  </si>
  <si>
    <t>Wayneland</t>
  </si>
  <si>
    <t>michaelstevenson@example.org</t>
  </si>
  <si>
    <t>001-896-595-2885x11856</t>
  </si>
  <si>
    <t>017 Murphy Circles Suite 110</t>
  </si>
  <si>
    <t>katrinamerritt@example.net</t>
  </si>
  <si>
    <t>700.616.3183</t>
  </si>
  <si>
    <t>292 Burns Wells</t>
  </si>
  <si>
    <t>Sarahview</t>
  </si>
  <si>
    <t>Kristine</t>
  </si>
  <si>
    <t>Zamora</t>
  </si>
  <si>
    <t>andrew77@example.com</t>
  </si>
  <si>
    <t>001-647-792-3757</t>
  </si>
  <si>
    <t>8853 Evans Passage</t>
  </si>
  <si>
    <t>Sierraport</t>
  </si>
  <si>
    <t>Huerta</t>
  </si>
  <si>
    <t>joannasandoval@example.org</t>
  </si>
  <si>
    <t>786-688-6344</t>
  </si>
  <si>
    <t>906 Michael Rue Apt. 956</t>
  </si>
  <si>
    <t>Oconnorview</t>
  </si>
  <si>
    <t>uellis@example.net</t>
  </si>
  <si>
    <t>56143 Ronald Route Suite 431</t>
  </si>
  <si>
    <t>Ambermouth</t>
  </si>
  <si>
    <t>samantha24@example.net</t>
  </si>
  <si>
    <t>828.353.0378</t>
  </si>
  <si>
    <t>751 Olson Course Apt. 407</t>
  </si>
  <si>
    <t>Edwardsburgh</t>
  </si>
  <si>
    <t>gary46@example.com</t>
  </si>
  <si>
    <t>924.444.1716</t>
  </si>
  <si>
    <t>87288 Richards Walks</t>
  </si>
  <si>
    <t>Lake Joy</t>
  </si>
  <si>
    <t>Clements</t>
  </si>
  <si>
    <t>poncesara@example.org</t>
  </si>
  <si>
    <t>(212)696-6394x77117</t>
  </si>
  <si>
    <t>967 Andrews Expressway Suite 748</t>
  </si>
  <si>
    <t>Robynberg</t>
  </si>
  <si>
    <t>katherinejohnson@example.com</t>
  </si>
  <si>
    <t>001-767-968-4098x9405</t>
  </si>
  <si>
    <t>6259 Mark Port</t>
  </si>
  <si>
    <t>Lake Charles</t>
  </si>
  <si>
    <t>stacywilson@example.org</t>
  </si>
  <si>
    <t>9243 Williams Courts</t>
  </si>
  <si>
    <t>Gonzalezland</t>
  </si>
  <si>
    <t>jonathan07@example.org</t>
  </si>
  <si>
    <t>001-553-808-4740x1781</t>
  </si>
  <si>
    <t>46937 Jones Centers</t>
  </si>
  <si>
    <t>North Angelica</t>
  </si>
  <si>
    <t>fostermelissa@example.org</t>
  </si>
  <si>
    <t>402-914-5401x8433</t>
  </si>
  <si>
    <t>822 Webb Orchard Suite 853</t>
  </si>
  <si>
    <t>jennifersanchez@example.com</t>
  </si>
  <si>
    <t>252.466.2794x8127</t>
  </si>
  <si>
    <t>484 Herman Plain</t>
  </si>
  <si>
    <t>Richardshire</t>
  </si>
  <si>
    <t>alejandramcgee@example.net</t>
  </si>
  <si>
    <t>311-258-2564</t>
  </si>
  <si>
    <t>20177 Nguyen Summit</t>
  </si>
  <si>
    <t>Crawfordmouth</t>
  </si>
  <si>
    <t>jesse86@example.com</t>
  </si>
  <si>
    <t>(698)228-2110x8004</t>
  </si>
  <si>
    <t>0010 Jeff Cliffs</t>
  </si>
  <si>
    <t>Port Kyleburgh</t>
  </si>
  <si>
    <t>nnguyen@example.com</t>
  </si>
  <si>
    <t>001-925-539-3743x4390</t>
  </si>
  <si>
    <t>64305 Bauer Isle Suite 468</t>
  </si>
  <si>
    <t>New Heatherborough</t>
  </si>
  <si>
    <t>torresbrenda@example.net</t>
  </si>
  <si>
    <t>(346)264-1457x6569</t>
  </si>
  <si>
    <t>011 Rosales Shore Suite 420</t>
  </si>
  <si>
    <t>Hudsonmouth</t>
  </si>
  <si>
    <t>michael77@example.com</t>
  </si>
  <si>
    <t>001-378-657-5289x7385</t>
  </si>
  <si>
    <t>42779 Elizabeth Flat Suite 033</t>
  </si>
  <si>
    <t>leonwilliams@example.com</t>
  </si>
  <si>
    <t>215-751-8680</t>
  </si>
  <si>
    <t>727 King Falls</t>
  </si>
  <si>
    <t>Allenland</t>
  </si>
  <si>
    <t>mbarnes@example.com</t>
  </si>
  <si>
    <t>(295)827-0834x38355</t>
  </si>
  <si>
    <t>036 Joshua Extension</t>
  </si>
  <si>
    <t>Micheleshire</t>
  </si>
  <si>
    <t>francis12@example.net</t>
  </si>
  <si>
    <t>+1-601-706-1937x572</t>
  </si>
  <si>
    <t>47633 Bailey Parks Apt. 411</t>
  </si>
  <si>
    <t>South Andreahaven</t>
  </si>
  <si>
    <t>001-291-370-2159</t>
  </si>
  <si>
    <t>14379 Benjamin Gateway</t>
  </si>
  <si>
    <t>Julietown</t>
  </si>
  <si>
    <t>umorrison@example.net</t>
  </si>
  <si>
    <t>808.728.8700x7303</t>
  </si>
  <si>
    <t>01158 Samantha Port Apt. 518</t>
  </si>
  <si>
    <t>Lake Maria</t>
  </si>
  <si>
    <t>tara41@example.org</t>
  </si>
  <si>
    <t>793.244.1665x135</t>
  </si>
  <si>
    <t>53201 John Shore Apt. 963</t>
  </si>
  <si>
    <t>New Don</t>
  </si>
  <si>
    <t>alexis13@example.net</t>
  </si>
  <si>
    <t>950-298-6105x670</t>
  </si>
  <si>
    <t>16838 Thomas Junction</t>
  </si>
  <si>
    <t>Marquezchester</t>
  </si>
  <si>
    <t>april95@example.com</t>
  </si>
  <si>
    <t>(903)843-9774x60910</t>
  </si>
  <si>
    <t>44847 Julia Estate Suite 940</t>
  </si>
  <si>
    <t>Port Jacqueline</t>
  </si>
  <si>
    <t>ubaker@example.net</t>
  </si>
  <si>
    <t>+1-246-819-2157x12895</t>
  </si>
  <si>
    <t>557 Dixon Mill</t>
  </si>
  <si>
    <t>Yorkfurt</t>
  </si>
  <si>
    <t>amanda56@example.org</t>
  </si>
  <si>
    <t>882-251-8475x763</t>
  </si>
  <si>
    <t>479 Mike Courts</t>
  </si>
  <si>
    <t>Port Richardfort</t>
  </si>
  <si>
    <t>bradshawpamela@example.net</t>
  </si>
  <si>
    <t>905-503-7950x835</t>
  </si>
  <si>
    <t>0533 Dana Key Apt. 357</t>
  </si>
  <si>
    <t>North Benjamin</t>
  </si>
  <si>
    <t>lisa28@example.net</t>
  </si>
  <si>
    <t>793.254.5795x4985</t>
  </si>
  <si>
    <t>161 Andrews Trace Suite 417</t>
  </si>
  <si>
    <t>East Zacharyshire</t>
  </si>
  <si>
    <t>Dominic</t>
  </si>
  <si>
    <t>edwinanderson@example.org</t>
  </si>
  <si>
    <t>364.648.5879x9463</t>
  </si>
  <si>
    <t>7812 Martin Road Suite 823</t>
  </si>
  <si>
    <t>Vargashaven</t>
  </si>
  <si>
    <t>leelisa@example.org</t>
  </si>
  <si>
    <t>(599)353-7388x98791</t>
  </si>
  <si>
    <t>58346 Brown Turnpike Apt. 111</t>
  </si>
  <si>
    <t>Cynthiachester</t>
  </si>
  <si>
    <t>hperry@example.org</t>
  </si>
  <si>
    <t>001-650-674-7561x66471</t>
  </si>
  <si>
    <t>73109 Allison Flat</t>
  </si>
  <si>
    <t>Port Stephanie</t>
  </si>
  <si>
    <t>vburns@example.net</t>
  </si>
  <si>
    <t>(732)400-9706x96039</t>
  </si>
  <si>
    <t>430 James Shore</t>
  </si>
  <si>
    <t>Harrisburgh</t>
  </si>
  <si>
    <t>Schwartz</t>
  </si>
  <si>
    <t>kellymendoza@example.com</t>
  </si>
  <si>
    <t>(413)862-8021</t>
  </si>
  <si>
    <t>9289 Angelica Ville</t>
  </si>
  <si>
    <t>West Tracy</t>
  </si>
  <si>
    <t>renee53@example.org</t>
  </si>
  <si>
    <t>874-236-7325</t>
  </si>
  <si>
    <t>4294 Jean Rapids Apt. 299</t>
  </si>
  <si>
    <t>Richardview</t>
  </si>
  <si>
    <t>Fisher</t>
  </si>
  <si>
    <t>kevin64@example.org</t>
  </si>
  <si>
    <t>(750)937-8295x0032</t>
  </si>
  <si>
    <t>256 Allen Plain</t>
  </si>
  <si>
    <t>Port Angela</t>
  </si>
  <si>
    <t>dlowe@example.com</t>
  </si>
  <si>
    <t>(635)601-0015</t>
  </si>
  <si>
    <t>534 Black Fork Suite 768</t>
  </si>
  <si>
    <t>South Marc</t>
  </si>
  <si>
    <t>joshua14@example.org</t>
  </si>
  <si>
    <t>+1-685-287-6846x745</t>
  </si>
  <si>
    <t>10805 Orozco Freeway Apt. 831</t>
  </si>
  <si>
    <t>Reginamouth</t>
  </si>
  <si>
    <t>amanda06@example.com</t>
  </si>
  <si>
    <t>649-958-3340x494</t>
  </si>
  <si>
    <t>672 Barnes Islands</t>
  </si>
  <si>
    <t>Emilymouth</t>
  </si>
  <si>
    <t>edavis@example.org</t>
  </si>
  <si>
    <t>(786)287-3353</t>
  </si>
  <si>
    <t>4116 Wells Knoll Apt. 698</t>
  </si>
  <si>
    <t>Bonnieshire</t>
  </si>
  <si>
    <t>zevans@example.org</t>
  </si>
  <si>
    <t>001-992-725-8881x2038</t>
  </si>
  <si>
    <t>795 Pearson Stream Apt. 727</t>
  </si>
  <si>
    <t>Lake Christopherberg</t>
  </si>
  <si>
    <t>christina96@example.org</t>
  </si>
  <si>
    <t>+1-457-395-9829x2495</t>
  </si>
  <si>
    <t>421 Miller Streets</t>
  </si>
  <si>
    <t>Amberland</t>
  </si>
  <si>
    <t>ssmith@example.net</t>
  </si>
  <si>
    <t>575.607.5179</t>
  </si>
  <si>
    <t>2926 Anderson Squares</t>
  </si>
  <si>
    <t>West Catherinefort</t>
  </si>
  <si>
    <t>matthewmartinez@example.com</t>
  </si>
  <si>
    <t>983-369-0877</t>
  </si>
  <si>
    <t>0473 Sherry Junction</t>
  </si>
  <si>
    <t>taylorburns@example.com</t>
  </si>
  <si>
    <t>(819)611-4418</t>
  </si>
  <si>
    <t>959 Lawson Island</t>
  </si>
  <si>
    <t>Jillton</t>
  </si>
  <si>
    <t>robertjohnston@example.com</t>
  </si>
  <si>
    <t>001-884-948-7527x27507</t>
  </si>
  <si>
    <t>9476 Fletcher Prairie Suite 828</t>
  </si>
  <si>
    <t>Richardbury</t>
  </si>
  <si>
    <t>alewis@example.com</t>
  </si>
  <si>
    <t>684 Susan Coves</t>
  </si>
  <si>
    <t>alejandro08@example.com</t>
  </si>
  <si>
    <t>(711)460-9614x1540</t>
  </si>
  <si>
    <t>46170 April Causeway Suite 914</t>
  </si>
  <si>
    <t>Adamsberg</t>
  </si>
  <si>
    <t>swoodward@example.org</t>
  </si>
  <si>
    <t>001-411-838-5661</t>
  </si>
  <si>
    <t>4535 Antonio Mountain Apt. 112</t>
  </si>
  <si>
    <t>Beardton</t>
  </si>
  <si>
    <t>brownbecky@example.net</t>
  </si>
  <si>
    <t>001-493-900-9698x359</t>
  </si>
  <si>
    <t>5639 Elizabeth Circle</t>
  </si>
  <si>
    <t>Savageland</t>
  </si>
  <si>
    <t>jessicahughes@example.com</t>
  </si>
  <si>
    <t>(699)494-3611x6804</t>
  </si>
  <si>
    <t>99205 Scott Light</t>
  </si>
  <si>
    <t>Shawland</t>
  </si>
  <si>
    <t>benjamin32@example.com</t>
  </si>
  <si>
    <t>(757)643-2936x941</t>
  </si>
  <si>
    <t>385 Margaret Junctions</t>
  </si>
  <si>
    <t>South Erinbury</t>
  </si>
  <si>
    <t>whiteheadbobby@example.org</t>
  </si>
  <si>
    <t>391-536-1554</t>
  </si>
  <si>
    <t>2962 Cox Parkways</t>
  </si>
  <si>
    <t>kholland@example.net</t>
  </si>
  <si>
    <t>+1-534-541-4610x65352</t>
  </si>
  <si>
    <t>48454 Strickland Pine</t>
  </si>
  <si>
    <t>East Mitchell</t>
  </si>
  <si>
    <t>wjenkins@example.org</t>
  </si>
  <si>
    <t>934.502.5527</t>
  </si>
  <si>
    <t>8957 Dean Brook Suite 845</t>
  </si>
  <si>
    <t>South Kimberlyborough</t>
  </si>
  <si>
    <t>nicholasrobinson@example.com</t>
  </si>
  <si>
    <t>811-395-3307</t>
  </si>
  <si>
    <t>071 Jacobs Knoll</t>
  </si>
  <si>
    <t>New Dana</t>
  </si>
  <si>
    <t>amandakim@example.com</t>
  </si>
  <si>
    <t>97793 Frederick Viaduct</t>
  </si>
  <si>
    <t>Lake Dana</t>
  </si>
  <si>
    <t>ndavis@example.com</t>
  </si>
  <si>
    <t>001-570-284-3108x155</t>
  </si>
  <si>
    <t>8517 Heidi Village</t>
  </si>
  <si>
    <t>Port Brianna</t>
  </si>
  <si>
    <t>gabriellajones@example.net</t>
  </si>
  <si>
    <t>(315)985-8810</t>
  </si>
  <si>
    <t>3603 Drew Pine</t>
  </si>
  <si>
    <t>Racheltown</t>
  </si>
  <si>
    <t>nguyenkatherine@example.org</t>
  </si>
  <si>
    <t>344.678.6200x31840</t>
  </si>
  <si>
    <t>454 Francis Lock Apt. 386</t>
  </si>
  <si>
    <t>Brandonbury</t>
  </si>
  <si>
    <t>jessica45@example.org</t>
  </si>
  <si>
    <t>208.442.3430</t>
  </si>
  <si>
    <t>370 Jenkins Well</t>
  </si>
  <si>
    <t>Anthonyshire</t>
  </si>
  <si>
    <t>lindseynelson@example.net</t>
  </si>
  <si>
    <t>001-881-688-9867x67994</t>
  </si>
  <si>
    <t>58451 Munoz Stravenue</t>
  </si>
  <si>
    <t>Dennisburgh</t>
  </si>
  <si>
    <t>adam80@example.net</t>
  </si>
  <si>
    <t>(957)255-9294</t>
  </si>
  <si>
    <t>121 Joseph Gardens Apt. 553</t>
  </si>
  <si>
    <t>Davisbury</t>
  </si>
  <si>
    <t>anthony83@example.org</t>
  </si>
  <si>
    <t>+1-517-303-9391x6557</t>
  </si>
  <si>
    <t>64698 John Heights</t>
  </si>
  <si>
    <t>Alyssaborough</t>
  </si>
  <si>
    <t>laura00@example.net</t>
  </si>
  <si>
    <t>+1-270-886-1607x8999</t>
  </si>
  <si>
    <t>9172 Calhoun Mission Apt. 210</t>
  </si>
  <si>
    <t>South Kylechester</t>
  </si>
  <si>
    <t>deanna66@example.org</t>
  </si>
  <si>
    <t>04077 Shea Pine</t>
  </si>
  <si>
    <t>West Ginabury</t>
  </si>
  <si>
    <t>wrightwhitney@example.com</t>
  </si>
  <si>
    <t>+1-717-275-7479x4275</t>
  </si>
  <si>
    <t>5367 Martinez Summit</t>
  </si>
  <si>
    <t>Huntfurt</t>
  </si>
  <si>
    <t>antoniosmith@example.com</t>
  </si>
  <si>
    <t>(480)369-2373</t>
  </si>
  <si>
    <t>47083 King Roads Suite 234</t>
  </si>
  <si>
    <t>South Ruben</t>
  </si>
  <si>
    <t>hgreer@example.com</t>
  </si>
  <si>
    <t>001-312-216-8586x60560</t>
  </si>
  <si>
    <t>6591 Michelle Harbor</t>
  </si>
  <si>
    <t>amythompson@example.com</t>
  </si>
  <si>
    <t>648-214-1378x1355</t>
  </si>
  <si>
    <t>00102 Eric Drive</t>
  </si>
  <si>
    <t>Wilkinsonfort</t>
  </si>
  <si>
    <t>sandersnathaniel@example.org</t>
  </si>
  <si>
    <t>(892)221-0137x91890</t>
  </si>
  <si>
    <t>858 Bowen Manors</t>
  </si>
  <si>
    <t>Vicki</t>
  </si>
  <si>
    <t>jodi04@example.net</t>
  </si>
  <si>
    <t>+1-977-555-0540x760</t>
  </si>
  <si>
    <t>14390 Doris Ports</t>
  </si>
  <si>
    <t>Nielsenshire</t>
  </si>
  <si>
    <t>wesleybutler@example.org</t>
  </si>
  <si>
    <t>(838)944-2515</t>
  </si>
  <si>
    <t>6761 Jones Stream</t>
  </si>
  <si>
    <t>Quinntown</t>
  </si>
  <si>
    <t>bdavis@example.org</t>
  </si>
  <si>
    <t>001-640-752-5402</t>
  </si>
  <si>
    <t>0406 Rose Row Suite 414</t>
  </si>
  <si>
    <t>Port Natasha</t>
  </si>
  <si>
    <t>kyle28@example.net</t>
  </si>
  <si>
    <t>547.580.4216</t>
  </si>
  <si>
    <t>26926 White Skyway Apt. 266</t>
  </si>
  <si>
    <t>betharroyo@example.com</t>
  </si>
  <si>
    <t>(486)793-2953x02454</t>
  </si>
  <si>
    <t>71754 Mary Creek</t>
  </si>
  <si>
    <t>allen47@example.net</t>
  </si>
  <si>
    <t>(906)781-4709</t>
  </si>
  <si>
    <t>1159 Harris Center Suite 313</t>
  </si>
  <si>
    <t>Sandersfurt</t>
  </si>
  <si>
    <t>bbrown@example.net</t>
  </si>
  <si>
    <t>(714)990-9981x290</t>
  </si>
  <si>
    <t>4930 Griffin Mall Suite 253</t>
  </si>
  <si>
    <t>Garzachester</t>
  </si>
  <si>
    <t>Cherry</t>
  </si>
  <si>
    <t>cristinastone@example.net</t>
  </si>
  <si>
    <t>(809)860-2418x0477</t>
  </si>
  <si>
    <t>535 Marshall Avenue</t>
  </si>
  <si>
    <t>West Leetown</t>
  </si>
  <si>
    <t>kerrysuarez@example.net</t>
  </si>
  <si>
    <t>(605)236-9636</t>
  </si>
  <si>
    <t>214 Pope Course Apt. 455</t>
  </si>
  <si>
    <t>Sanchezborough</t>
  </si>
  <si>
    <t>sheliabennett@example.org</t>
  </si>
  <si>
    <t>637.674.5469</t>
  </si>
  <si>
    <t>25629 Campos Forge</t>
  </si>
  <si>
    <t>New Luisview</t>
  </si>
  <si>
    <t>ncarter@example.org</t>
  </si>
  <si>
    <t>001-823-834-4508x20050</t>
  </si>
  <si>
    <t>66380 Maxwell Centers Apt. 754</t>
  </si>
  <si>
    <t>ashley03@example.net</t>
  </si>
  <si>
    <t>+1-914-982-6799x1357</t>
  </si>
  <si>
    <t>76376 Sanchez Plaza Apt. 161</t>
  </si>
  <si>
    <t>Kevinside</t>
  </si>
  <si>
    <t>victoriaturner@example.org</t>
  </si>
  <si>
    <t>825.658.1948</t>
  </si>
  <si>
    <t>7253 Fernandez Greens Suite 139</t>
  </si>
  <si>
    <t>Miabury</t>
  </si>
  <si>
    <t>ggarcia@example.net</t>
  </si>
  <si>
    <t>(699)617-0004x06383</t>
  </si>
  <si>
    <t>036 Ward Port</t>
  </si>
  <si>
    <t>Williamfurt</t>
  </si>
  <si>
    <t>browndaniel@example.com</t>
  </si>
  <si>
    <t>(271)389-6352</t>
  </si>
  <si>
    <t>1692 Barr Greens Apt. 406</t>
  </si>
  <si>
    <t>nathan42@example.org</t>
  </si>
  <si>
    <t>+1-791-810-5944x6287</t>
  </si>
  <si>
    <t>67295 Donovan Loaf</t>
  </si>
  <si>
    <t>East Jasonberg</t>
  </si>
  <si>
    <t>davisdiane@example.net</t>
  </si>
  <si>
    <t>+1-701-523-6983x38638</t>
  </si>
  <si>
    <t>729 Virginia Wall Apt. 310</t>
  </si>
  <si>
    <t>Charlotteland</t>
  </si>
  <si>
    <t>floresbryce@example.net</t>
  </si>
  <si>
    <t>833-213-4527x4272</t>
  </si>
  <si>
    <t>575 Nelson Station Apt. 243</t>
  </si>
  <si>
    <t>Port Sydneyton</t>
  </si>
  <si>
    <t>timothy35@example.com</t>
  </si>
  <si>
    <t>751-411-0643x096</t>
  </si>
  <si>
    <t>04583 Leah Ranch</t>
  </si>
  <si>
    <t>Knappstad</t>
  </si>
  <si>
    <t>Ho</t>
  </si>
  <si>
    <t>lthompson@example.com</t>
  </si>
  <si>
    <t>953.285.2627</t>
  </si>
  <si>
    <t>29875 Trevor Vista Suite 066</t>
  </si>
  <si>
    <t>Millerstad</t>
  </si>
  <si>
    <t>dylanbrandt@example.net</t>
  </si>
  <si>
    <t>(966)566-0431</t>
  </si>
  <si>
    <t>2571 Patel Radial Apt. 026</t>
  </si>
  <si>
    <t>Gabriellestad</t>
  </si>
  <si>
    <t>danielmorrison@example.org</t>
  </si>
  <si>
    <t>240.517.7282</t>
  </si>
  <si>
    <t>92597 Diane Forges</t>
  </si>
  <si>
    <t>Frederickborough</t>
  </si>
  <si>
    <t>thomasrachel@example.net</t>
  </si>
  <si>
    <t>(479)361-9830x041</t>
  </si>
  <si>
    <t>59174 Joseph Mount Apt. 536</t>
  </si>
  <si>
    <t>East Codyberg</t>
  </si>
  <si>
    <t>donald45@example.net</t>
  </si>
  <si>
    <t>491.631.5392</t>
  </si>
  <si>
    <t>86881 Karen Estates</t>
  </si>
  <si>
    <t>Jasonburgh</t>
  </si>
  <si>
    <t>pphillips@example.org</t>
  </si>
  <si>
    <t>890-731-2189x07298</t>
  </si>
  <si>
    <t>98717 Jackie Run</t>
  </si>
  <si>
    <t>East Deborahville</t>
  </si>
  <si>
    <t>Hubbard</t>
  </si>
  <si>
    <t>kcross@example.org</t>
  </si>
  <si>
    <t>804-518-8959x8482</t>
  </si>
  <si>
    <t>10661 Laura Isle Apt. 253</t>
  </si>
  <si>
    <t>Mossfort</t>
  </si>
  <si>
    <t>Irwin</t>
  </si>
  <si>
    <t>ykeller@example.com</t>
  </si>
  <si>
    <t>(681)245-4554</t>
  </si>
  <si>
    <t>776 Carrillo Walks Suite 864</t>
  </si>
  <si>
    <t>Thomasburgh</t>
  </si>
  <si>
    <t>karen51@example.org</t>
  </si>
  <si>
    <t>+1-985-792-5462x604</t>
  </si>
  <si>
    <t>381 Robert Valley</t>
  </si>
  <si>
    <t>North Monicaborough</t>
  </si>
  <si>
    <t>joe29@example.com</t>
  </si>
  <si>
    <t>359-867-5841x9757</t>
  </si>
  <si>
    <t>28417 Adam Manors</t>
  </si>
  <si>
    <t>Petersenstad</t>
  </si>
  <si>
    <t>williamslauren@example.org</t>
  </si>
  <si>
    <t>(530)532-4111x7435</t>
  </si>
  <si>
    <t>160 Matthew Lake Suite 462</t>
  </si>
  <si>
    <t>East Elaine</t>
  </si>
  <si>
    <t>wcobb@example.com</t>
  </si>
  <si>
    <t>368.361.4653</t>
  </si>
  <si>
    <t>995 Adkins Mission Suite 992</t>
  </si>
  <si>
    <t>Jasmineberg</t>
  </si>
  <si>
    <t>amber82@example.net</t>
  </si>
  <si>
    <t>001-298-979-9519x230</t>
  </si>
  <si>
    <t>0305 Sims Cliffs</t>
  </si>
  <si>
    <t>Phillipsville</t>
  </si>
  <si>
    <t>steven02@example.net</t>
  </si>
  <si>
    <t>945-338-8869x606</t>
  </si>
  <si>
    <t>5261 Torres Centers Apt. 658</t>
  </si>
  <si>
    <t>Lake Donnaton</t>
  </si>
  <si>
    <t>wilsonjanice@example.com</t>
  </si>
  <si>
    <t>001-702-961-8444x005</t>
  </si>
  <si>
    <t>08735 Daniel Summit</t>
  </si>
  <si>
    <t>Lake Jessica</t>
  </si>
  <si>
    <t>christianstewart@example.org</t>
  </si>
  <si>
    <t>224.408.7789</t>
  </si>
  <si>
    <t>9631 Burgess Fords Apt. 088</t>
  </si>
  <si>
    <t>Cathystad</t>
  </si>
  <si>
    <t>robert88@example.org</t>
  </si>
  <si>
    <t>001-460-323-2201</t>
  </si>
  <si>
    <t>07927 Alvarado Manors</t>
  </si>
  <si>
    <t>Jacobbury</t>
  </si>
  <si>
    <t>vclark@example.net</t>
  </si>
  <si>
    <t>996-322-6884</t>
  </si>
  <si>
    <t>819 Rachel Cliffs</t>
  </si>
  <si>
    <t>Timothyland</t>
  </si>
  <si>
    <t>gward@example.org</t>
  </si>
  <si>
    <t>(952)678-4747x12247</t>
  </si>
  <si>
    <t>868 Davis Isle</t>
  </si>
  <si>
    <t>Floydberg</t>
  </si>
  <si>
    <t>reedwilliam@example.com</t>
  </si>
  <si>
    <t>+1-905-482-4854x598</t>
  </si>
  <si>
    <t>6133 Jones Wells</t>
  </si>
  <si>
    <t>Port Lisa</t>
  </si>
  <si>
    <t>michaelnichols@example.net</t>
  </si>
  <si>
    <t>(680)567-8953x8816</t>
  </si>
  <si>
    <t>95048 Diamond Gardens Apt. 620</t>
  </si>
  <si>
    <t>West Tiffanyhaven</t>
  </si>
  <si>
    <t>Fitzpatrick</t>
  </si>
  <si>
    <t>gprice@example.org</t>
  </si>
  <si>
    <t>433-841-8588x688</t>
  </si>
  <si>
    <t>63488 Randall Springs</t>
  </si>
  <si>
    <t>Tamaraburgh</t>
  </si>
  <si>
    <t>xhenry@example.net</t>
  </si>
  <si>
    <t>001-268-467-1967x20520</t>
  </si>
  <si>
    <t>6518 Smith Greens Apt. 491</t>
  </si>
  <si>
    <t>Jonathanmouth</t>
  </si>
  <si>
    <t>sandovalcarol@example.com</t>
  </si>
  <si>
    <t>875-482-6718</t>
  </si>
  <si>
    <t>65360 Alexander River Apt. 014</t>
  </si>
  <si>
    <t>Adamsview</t>
  </si>
  <si>
    <t>gpowers@example.com</t>
  </si>
  <si>
    <t>650.351.3092x025</t>
  </si>
  <si>
    <t>80966 Adam Village</t>
  </si>
  <si>
    <t>Port Nicoleborough</t>
  </si>
  <si>
    <t>Boyer</t>
  </si>
  <si>
    <t>daviskelly@example.net</t>
  </si>
  <si>
    <t>92436 Nguyen Route Apt. 794</t>
  </si>
  <si>
    <t>Kochside</t>
  </si>
  <si>
    <t>guzmancarrie@example.com</t>
  </si>
  <si>
    <t>+1-255-373-0684x5072</t>
  </si>
  <si>
    <t>0827 Garrett Spur</t>
  </si>
  <si>
    <t>South Nathanielmouth</t>
  </si>
  <si>
    <t>jenniferblake@example.com</t>
  </si>
  <si>
    <t>9084 Bean Centers</t>
  </si>
  <si>
    <t>Westtown</t>
  </si>
  <si>
    <t>xcarter@example.net</t>
  </si>
  <si>
    <t>980-744-8634x719</t>
  </si>
  <si>
    <t>428 Sean Flats</t>
  </si>
  <si>
    <t>Kimton</t>
  </si>
  <si>
    <t>johnsonedward@example.net</t>
  </si>
  <si>
    <t>001-720-603-0354x770</t>
  </si>
  <si>
    <t>3733 Thomas Lights</t>
  </si>
  <si>
    <t>Port Lisamouth</t>
  </si>
  <si>
    <t>kathy95@example.com</t>
  </si>
  <si>
    <t>382.867.9698</t>
  </si>
  <si>
    <t>412 Hughes Field</t>
  </si>
  <si>
    <t>gcarroll@example.net</t>
  </si>
  <si>
    <t>751.748.4580x3074</t>
  </si>
  <si>
    <t>7830 Davis Turnpike</t>
  </si>
  <si>
    <t>North Tracymouth</t>
  </si>
  <si>
    <t>fernandezfrances@example.net</t>
  </si>
  <si>
    <t>(716)372-1649</t>
  </si>
  <si>
    <t>898 Michelle Hollow</t>
  </si>
  <si>
    <t>Lake Samuelmouth</t>
  </si>
  <si>
    <t>scott62@example.net</t>
  </si>
  <si>
    <t>(722)530-1118</t>
  </si>
  <si>
    <t>691 Rogers Way Apt. 042</t>
  </si>
  <si>
    <t>Sharonshire</t>
  </si>
  <si>
    <t>george17@example.com</t>
  </si>
  <si>
    <t>+1-571-560-9183x138</t>
  </si>
  <si>
    <t>45078 White Dam</t>
  </si>
  <si>
    <t>Matthewville</t>
  </si>
  <si>
    <t>robin19@example.com</t>
  </si>
  <si>
    <t>(478)557-0972x5156</t>
  </si>
  <si>
    <t>0021 Pacheco Port</t>
  </si>
  <si>
    <t>Justinberg</t>
  </si>
  <si>
    <t>caroline65@example.net</t>
  </si>
  <si>
    <t>220-405-5023x49391</t>
  </si>
  <si>
    <t>0132 Alan Mountains Apt. 897</t>
  </si>
  <si>
    <t>Matthewport</t>
  </si>
  <si>
    <t>tgoodwin@example.com</t>
  </si>
  <si>
    <t>(281)320-3109x7175</t>
  </si>
  <si>
    <t>2657 Walker Island</t>
  </si>
  <si>
    <t>Fordburgh</t>
  </si>
  <si>
    <t>johnsonbailey@example.net</t>
  </si>
  <si>
    <t>45517 Alexander Hollow</t>
  </si>
  <si>
    <t>Fryhaven</t>
  </si>
  <si>
    <t>jasoncastillo@example.com</t>
  </si>
  <si>
    <t>(295)713-5414x5768</t>
  </si>
  <si>
    <t>646 York Walks</t>
  </si>
  <si>
    <t>Steeleland</t>
  </si>
  <si>
    <t>kelsey92@example.com</t>
  </si>
  <si>
    <t>+1-890-860-3298x7582</t>
  </si>
  <si>
    <t>2771 Matthew Brook Apt. 078</t>
  </si>
  <si>
    <t>North Lindaland</t>
  </si>
  <si>
    <t>lunacameron@example.com</t>
  </si>
  <si>
    <t>(568)240-6556x2946</t>
  </si>
  <si>
    <t>25725 Cruz Ports Suite 187</t>
  </si>
  <si>
    <t>South Amber</t>
  </si>
  <si>
    <t>megan83@example.net</t>
  </si>
  <si>
    <t>+1-409-819-3989x214</t>
  </si>
  <si>
    <t>382 Kennedy Green Suite 337</t>
  </si>
  <si>
    <t>Lake Joshuabury</t>
  </si>
  <si>
    <t>garciasarah@example.org</t>
  </si>
  <si>
    <t>(204)610-6910x45484</t>
  </si>
  <si>
    <t>998 Hayden Road</t>
  </si>
  <si>
    <t>Jennamouth</t>
  </si>
  <si>
    <t>williamsanford@example.com</t>
  </si>
  <si>
    <t>487-541-6063x701</t>
  </si>
  <si>
    <t>5948 Murphy Mission</t>
  </si>
  <si>
    <t>Phelpsborough</t>
  </si>
  <si>
    <t>josephbarnes@example.com</t>
  </si>
  <si>
    <t>363.593.5204</t>
  </si>
  <si>
    <t>5362 Smith Green Apt. 928</t>
  </si>
  <si>
    <t>jmoody@example.net</t>
  </si>
  <si>
    <t>001-455-325-9153</t>
  </si>
  <si>
    <t>52108 Brandy Alley</t>
  </si>
  <si>
    <t>North Yeseniahaven</t>
  </si>
  <si>
    <t>robert26@example.org</t>
  </si>
  <si>
    <t>587.653.6159x2496</t>
  </si>
  <si>
    <t>5516 Thomas Knoll Suite 199</t>
  </si>
  <si>
    <t>glenda61@example.com</t>
  </si>
  <si>
    <t>(715)473-7944</t>
  </si>
  <si>
    <t>696 Jason Hills</t>
  </si>
  <si>
    <t>Laurabury</t>
  </si>
  <si>
    <t>Salinas</t>
  </si>
  <si>
    <t>youngsarah@example.com</t>
  </si>
  <si>
    <t>3666 Garcia Orchard</t>
  </si>
  <si>
    <t>Davidbury</t>
  </si>
  <si>
    <t>Kramer</t>
  </si>
  <si>
    <t>alicia54@example.org</t>
  </si>
  <si>
    <t>9150 Leonard Canyon</t>
  </si>
  <si>
    <t>chadobrien@example.org</t>
  </si>
  <si>
    <t>984-610-7298x981</t>
  </si>
  <si>
    <t>764 Sandra Stream</t>
  </si>
  <si>
    <t>hannah48@example.org</t>
  </si>
  <si>
    <t>(782)500-5860</t>
  </si>
  <si>
    <t>652 Mathew Point Apt. 607</t>
  </si>
  <si>
    <t>North Tonya</t>
  </si>
  <si>
    <t>Spence</t>
  </si>
  <si>
    <t>theresafoster@example.net</t>
  </si>
  <si>
    <t>373.942.4582</t>
  </si>
  <si>
    <t>2380 Philip Mountains</t>
  </si>
  <si>
    <t>South Dennisburgh</t>
  </si>
  <si>
    <t>fhall@example.com</t>
  </si>
  <si>
    <t>03280 Kelly Lodge Apt. 011</t>
  </si>
  <si>
    <t>Michaelside</t>
  </si>
  <si>
    <t>lawrencemartinez@example.net</t>
  </si>
  <si>
    <t>001-419-892-2397x861</t>
  </si>
  <si>
    <t>68158 Burke Skyway Apt. 762</t>
  </si>
  <si>
    <t>Robintown</t>
  </si>
  <si>
    <t>dhunter@example.net</t>
  </si>
  <si>
    <t>(802)646-6199x4484</t>
  </si>
  <si>
    <t>521 Christina Motorway</t>
  </si>
  <si>
    <t>Melissachester</t>
  </si>
  <si>
    <t>tinacollins@example.net</t>
  </si>
  <si>
    <t>631-217-6583x4588</t>
  </si>
  <si>
    <t>5616 Lee Rapid</t>
  </si>
  <si>
    <t>West Kaitlyntown</t>
  </si>
  <si>
    <t>Ochoa</t>
  </si>
  <si>
    <t>oserrano@example.org</t>
  </si>
  <si>
    <t>(969)531-5583</t>
  </si>
  <si>
    <t>271 Timothy Plaza</t>
  </si>
  <si>
    <t>Camacho</t>
  </si>
  <si>
    <t>kristen79@example.org</t>
  </si>
  <si>
    <t>(837)951-2961</t>
  </si>
  <si>
    <t>5203 Dudley Turnpike Apt. 478</t>
  </si>
  <si>
    <t>Eugeneshire</t>
  </si>
  <si>
    <t>james22@example.org</t>
  </si>
  <si>
    <t>(343)370-8762</t>
  </si>
  <si>
    <t>641 Timothy Parkways Apt. 864</t>
  </si>
  <si>
    <t>South Deborahstad</t>
  </si>
  <si>
    <t>prodgers@example.org</t>
  </si>
  <si>
    <t>439.559.7281</t>
  </si>
  <si>
    <t>5460 Gilbert Isle Apt. 279</t>
  </si>
  <si>
    <t>Kevinmouth</t>
  </si>
  <si>
    <t>jonathankim@example.com</t>
  </si>
  <si>
    <t>001-461-992-2424</t>
  </si>
  <si>
    <t>231 Walker Fields</t>
  </si>
  <si>
    <t>Coxton</t>
  </si>
  <si>
    <t>jason53@example.net</t>
  </si>
  <si>
    <t>(268)894-3919x5090</t>
  </si>
  <si>
    <t>29996 Braun Orchard Suite 329</t>
  </si>
  <si>
    <t>South Hector</t>
  </si>
  <si>
    <t>zwest@example.com</t>
  </si>
  <si>
    <t>(990)498-5862</t>
  </si>
  <si>
    <t>0478 Flores Heights Suite 746</t>
  </si>
  <si>
    <t>New Karen</t>
  </si>
  <si>
    <t>jonesabigail@example.com</t>
  </si>
  <si>
    <t>7410 Kelly Lane Apt. 384</t>
  </si>
  <si>
    <t>Rosefort</t>
  </si>
  <si>
    <t>hannahreynolds@example.net</t>
  </si>
  <si>
    <t>(627)670-4762</t>
  </si>
  <si>
    <t>689 Todd Walks</t>
  </si>
  <si>
    <t>Grayland</t>
  </si>
  <si>
    <t>shermananthony@example.com</t>
  </si>
  <si>
    <t>1252 Brandon Passage</t>
  </si>
  <si>
    <t>Mccannburgh</t>
  </si>
  <si>
    <t>alexander53@example.net</t>
  </si>
  <si>
    <t>984-548-0983x14121</t>
  </si>
  <si>
    <t>7194 Christian Street Apt. 033</t>
  </si>
  <si>
    <t>Robersonhaven</t>
  </si>
  <si>
    <t>smithloretta@example.net</t>
  </si>
  <si>
    <t>001-644-998-8109x52647</t>
  </si>
  <si>
    <t>45247 White Skyway</t>
  </si>
  <si>
    <t>Ernestview</t>
  </si>
  <si>
    <t>sarah75@example.net</t>
  </si>
  <si>
    <t>(719)836-2975</t>
  </si>
  <si>
    <t>51348 Hammond Mill Apt. 117</t>
  </si>
  <si>
    <t>Lake Paul</t>
  </si>
  <si>
    <t>samanthadixon@example.org</t>
  </si>
  <si>
    <t>58076 Charles Creek Suite 463</t>
  </si>
  <si>
    <t>West Carolynhaven</t>
  </si>
  <si>
    <t>joseph58@example.com</t>
  </si>
  <si>
    <t>766-890-1257x9747</t>
  </si>
  <si>
    <t>67828 Love Courts</t>
  </si>
  <si>
    <t>Bellchester</t>
  </si>
  <si>
    <t>torreswilliam@example.com</t>
  </si>
  <si>
    <t>969.827.8930x386</t>
  </si>
  <si>
    <t>3000 Robert Parkways Suite 613</t>
  </si>
  <si>
    <t>mary11@example.com</t>
  </si>
  <si>
    <t>001-595-917-1547</t>
  </si>
  <si>
    <t>52081 Parks Fords</t>
  </si>
  <si>
    <t>Cuevaschester</t>
  </si>
  <si>
    <t>jordanchristopher@example.net</t>
  </si>
  <si>
    <t>581-709-8947x22611</t>
  </si>
  <si>
    <t>610 Nelson Ranch Apt. 659</t>
  </si>
  <si>
    <t>South Nicole</t>
  </si>
  <si>
    <t>bpowell@example.com</t>
  </si>
  <si>
    <t>001-692-888-0976x612</t>
  </si>
  <si>
    <t>5129 Michael Fields Apt. 688</t>
  </si>
  <si>
    <t>East Michaelton</t>
  </si>
  <si>
    <t>026 Scott Motorway Apt. 190</t>
  </si>
  <si>
    <t>North Russell</t>
  </si>
  <si>
    <t>christopherjohnson@example.net</t>
  </si>
  <si>
    <t>(311)929-6941</t>
  </si>
  <si>
    <t>604 Herring Haven Suite 152</t>
  </si>
  <si>
    <t>Frazier</t>
  </si>
  <si>
    <t>darren86@example.org</t>
  </si>
  <si>
    <t>957-789-6578</t>
  </si>
  <si>
    <t>82115 Jessica Knoll</t>
  </si>
  <si>
    <t>dsingh@example.com</t>
  </si>
  <si>
    <t>001-893-436-9408x901</t>
  </si>
  <si>
    <t>63382 Michele Meadow Apt. 872</t>
  </si>
  <si>
    <t>South Matthewland</t>
  </si>
  <si>
    <t>odelacruz@example.org</t>
  </si>
  <si>
    <t>660.262.5463</t>
  </si>
  <si>
    <t>63699 Kirk Summit</t>
  </si>
  <si>
    <t>Jasonport</t>
  </si>
  <si>
    <t>thomas24@example.org</t>
  </si>
  <si>
    <t>461-739-5121x668</t>
  </si>
  <si>
    <t>6368 Peter Falls</t>
  </si>
  <si>
    <t>Turnermouth</t>
  </si>
  <si>
    <t>gregory90@example.org</t>
  </si>
  <si>
    <t>(853)734-0561</t>
  </si>
  <si>
    <t>9593 Deborah Port</t>
  </si>
  <si>
    <t>Heatherport</t>
  </si>
  <si>
    <t>sarahcarpenter@example.net</t>
  </si>
  <si>
    <t>741-620-4697</t>
  </si>
  <si>
    <t>54551 Christine Views</t>
  </si>
  <si>
    <t>West Timothyfurt</t>
  </si>
  <si>
    <t>gkim@example.com</t>
  </si>
  <si>
    <t>563.881.4535x598</t>
  </si>
  <si>
    <t>55659 York Square</t>
  </si>
  <si>
    <t>East Larry</t>
  </si>
  <si>
    <t>megancook@example.org</t>
  </si>
  <si>
    <t>339.786.5697</t>
  </si>
  <si>
    <t>15911 Novak Brooks</t>
  </si>
  <si>
    <t>Chloeton</t>
  </si>
  <si>
    <t>taylordaniel@example.net</t>
  </si>
  <si>
    <t>(448)791-3513</t>
  </si>
  <si>
    <t>33711 Duffy Plaza</t>
  </si>
  <si>
    <t>South Michelle</t>
  </si>
  <si>
    <t>foxamy@example.com</t>
  </si>
  <si>
    <t>2760 Cox Plaza</t>
  </si>
  <si>
    <t>Karlamouth</t>
  </si>
  <si>
    <t>fmorris@example.com</t>
  </si>
  <si>
    <t>955-707-5387x00609</t>
  </si>
  <si>
    <t>7374 Jenkins Loaf Suite 472</t>
  </si>
  <si>
    <t>East Erikshire</t>
  </si>
  <si>
    <t>tammy31@example.net</t>
  </si>
  <si>
    <t>282-375-8975x6467</t>
  </si>
  <si>
    <t>21353 Arnold Valley</t>
  </si>
  <si>
    <t>Port Rebekah</t>
  </si>
  <si>
    <t>jessicaherrera@example.org</t>
  </si>
  <si>
    <t>(892)850-7025x4142</t>
  </si>
  <si>
    <t>5245 Lara Run Suite 008</t>
  </si>
  <si>
    <t>South Alexander</t>
  </si>
  <si>
    <t>kristiramos@example.com</t>
  </si>
  <si>
    <t>486 Robinson Stravenue</t>
  </si>
  <si>
    <t>South Antoniomouth</t>
  </si>
  <si>
    <t>heidi62@example.com</t>
  </si>
  <si>
    <t>001-556-224-0312x490</t>
  </si>
  <si>
    <t>57352 Sandra Locks Suite 249</t>
  </si>
  <si>
    <t>Villaville</t>
  </si>
  <si>
    <t>nicolascross@example.com</t>
  </si>
  <si>
    <t>14268 Contreras Lights</t>
  </si>
  <si>
    <t>Hickston</t>
  </si>
  <si>
    <t>howard25@example.com</t>
  </si>
  <si>
    <t>001-589-794-8597x442</t>
  </si>
  <si>
    <t>897 Kerry Springs Suite 442</t>
  </si>
  <si>
    <t>Wilsonville</t>
  </si>
  <si>
    <t>lstevenson@example.org</t>
  </si>
  <si>
    <t>19079 Nicole Street</t>
  </si>
  <si>
    <t>East Veronica</t>
  </si>
  <si>
    <t>reynoldsbryan@example.com</t>
  </si>
  <si>
    <t>610.916.9644x943</t>
  </si>
  <si>
    <t>704 Chan Mission</t>
  </si>
  <si>
    <t>Victoriaton</t>
  </si>
  <si>
    <t>ldavis@example.org</t>
  </si>
  <si>
    <t>+1-920-604-9243x9997</t>
  </si>
  <si>
    <t>406 Melanie Corner Apt. 259</t>
  </si>
  <si>
    <t>Allenbury</t>
  </si>
  <si>
    <t>jacksonbradley@example.net</t>
  </si>
  <si>
    <t>518.573.3790x384</t>
  </si>
  <si>
    <t>156 Dennis Throughway</t>
  </si>
  <si>
    <t>Lake Angela</t>
  </si>
  <si>
    <t>julia80@example.org</t>
  </si>
  <si>
    <t>(596)476-2457x20826</t>
  </si>
  <si>
    <t>74229 Norman Station Suite 535</t>
  </si>
  <si>
    <t>Mccallstad</t>
  </si>
  <si>
    <t>pfields@example.com</t>
  </si>
  <si>
    <t>(357)646-4431x5207</t>
  </si>
  <si>
    <t>36434 Delacruz Points</t>
  </si>
  <si>
    <t>Codybury</t>
  </si>
  <si>
    <t>dominguezgabriela@example.org</t>
  </si>
  <si>
    <t>258.745.7025x0739</t>
  </si>
  <si>
    <t>8985 David Plain</t>
  </si>
  <si>
    <t>New Samueltown</t>
  </si>
  <si>
    <t>johnsonmelissa@example.net</t>
  </si>
  <si>
    <t>693 Davis Squares</t>
  </si>
  <si>
    <t>Keithborough</t>
  </si>
  <si>
    <t>dennismorris@example.net</t>
  </si>
  <si>
    <t>558.726.4464x656</t>
  </si>
  <si>
    <t>95657 Dean Mission Apt. 559</t>
  </si>
  <si>
    <t>Kimberlyberg</t>
  </si>
  <si>
    <t>Hoover</t>
  </si>
  <si>
    <t>gutierrezolivia@example.com</t>
  </si>
  <si>
    <t>001-588-840-9368x7935</t>
  </si>
  <si>
    <t>47940 Jennifer Place Suite 247</t>
  </si>
  <si>
    <t>qrangel@example.net</t>
  </si>
  <si>
    <t>221-385-5008x7798</t>
  </si>
  <si>
    <t>94608 Williams Manors Suite 512</t>
  </si>
  <si>
    <t>New Jonathantown</t>
  </si>
  <si>
    <t>brucegibson@example.com</t>
  </si>
  <si>
    <t>528.425.5933x68870</t>
  </si>
  <si>
    <t>573 Taylor Village Suite 979</t>
  </si>
  <si>
    <t>Arroyofort</t>
  </si>
  <si>
    <t>taylortammy@example.net</t>
  </si>
  <si>
    <t>(712)934-2901x7881</t>
  </si>
  <si>
    <t>82569 Townsend Knolls</t>
  </si>
  <si>
    <t>Thorntonville</t>
  </si>
  <si>
    <t>christopherjohnson@example.com</t>
  </si>
  <si>
    <t>(320)295-0145</t>
  </si>
  <si>
    <t>128 Nelson Land Suite 252</t>
  </si>
  <si>
    <t>Davidville</t>
  </si>
  <si>
    <t>jonathanbridges@example.com</t>
  </si>
  <si>
    <t>(615)597-3697x7140</t>
  </si>
  <si>
    <t>6983 Daniel Light Apt. 519</t>
  </si>
  <si>
    <t>Rosalesside</t>
  </si>
  <si>
    <t>csanders@example.org</t>
  </si>
  <si>
    <t>+1-666-493-4972x594</t>
  </si>
  <si>
    <t>62413 Allison Port</t>
  </si>
  <si>
    <t>Geraldton</t>
  </si>
  <si>
    <t>adrianparker@example.com</t>
  </si>
  <si>
    <t>(449)541-7344</t>
  </si>
  <si>
    <t>852 Dunn Parkway Apt. 965</t>
  </si>
  <si>
    <t>Matthewhaven</t>
  </si>
  <si>
    <t>saundersamber@example.com</t>
  </si>
  <si>
    <t>972.557.8025</t>
  </si>
  <si>
    <t>0275 Wade Cliff Suite 741</t>
  </si>
  <si>
    <t>East Chadhaven</t>
  </si>
  <si>
    <t>osbornejennifer@example.com</t>
  </si>
  <si>
    <t>+1-743-259-0811x2452</t>
  </si>
  <si>
    <t>37761 Donald Light</t>
  </si>
  <si>
    <t>kimberly52@example.net</t>
  </si>
  <si>
    <t>554.401.3360x892</t>
  </si>
  <si>
    <t>911 Martin Summit Suite 129</t>
  </si>
  <si>
    <t>South Marissa</t>
  </si>
  <si>
    <t>leah37@example.com</t>
  </si>
  <si>
    <t>(549)997-1038x634</t>
  </si>
  <si>
    <t>948 Parrish Extensions</t>
  </si>
  <si>
    <t>Browning</t>
  </si>
  <si>
    <t>kimberlypatterson@example.com</t>
  </si>
  <si>
    <t>(874)262-3896</t>
  </si>
  <si>
    <t>824 Case Knoll</t>
  </si>
  <si>
    <t>Martinburgh</t>
  </si>
  <si>
    <t>boothrodney@example.net</t>
  </si>
  <si>
    <t>420.519.1005x83023</t>
  </si>
  <si>
    <t>20448 Bailey Burgs</t>
  </si>
  <si>
    <t>West Sierrafurt</t>
  </si>
  <si>
    <t>stephen69@example.com</t>
  </si>
  <si>
    <t>407-689-7676x2606</t>
  </si>
  <si>
    <t>070 Franco Stream</t>
  </si>
  <si>
    <t>Stanleyton</t>
  </si>
  <si>
    <t>Stanley</t>
  </si>
  <si>
    <t>Franco</t>
  </si>
  <si>
    <t>anthonydonaldson@example.com</t>
  </si>
  <si>
    <t>0009 Douglas Views Suite 871</t>
  </si>
  <si>
    <t>lunalauren@example.net</t>
  </si>
  <si>
    <t>0906 Howard Stravenue</t>
  </si>
  <si>
    <t>lisa30@example.com</t>
  </si>
  <si>
    <t>756-569-5418x2798</t>
  </si>
  <si>
    <t>708 Baldwin Pine Apt. 196</t>
  </si>
  <si>
    <t>Tinaland</t>
  </si>
  <si>
    <t>bellrichard@example.org</t>
  </si>
  <si>
    <t>(580)610-7231</t>
  </si>
  <si>
    <t>6796 Sims Mall</t>
  </si>
  <si>
    <t>West Reginaborough</t>
  </si>
  <si>
    <t>johnsonjessica@example.net</t>
  </si>
  <si>
    <t>248-479-0034</t>
  </si>
  <si>
    <t>22439 David Rapids</t>
  </si>
  <si>
    <t>keyeric@example.org</t>
  </si>
  <si>
    <t>(356)384-3297x86064</t>
  </si>
  <si>
    <t>1251 Fuentes Station</t>
  </si>
  <si>
    <t>Port Danielport</t>
  </si>
  <si>
    <t>kristensummers@example.org</t>
  </si>
  <si>
    <t>001-434-624-0251x7094</t>
  </si>
  <si>
    <t>0064 Amy Stream Suite 793</t>
  </si>
  <si>
    <t>Fisherborough</t>
  </si>
  <si>
    <t>jillpreston@example.com</t>
  </si>
  <si>
    <t>416-742-6258</t>
  </si>
  <si>
    <t>520 Melissa Locks</t>
  </si>
  <si>
    <t>nicole11@example.org</t>
  </si>
  <si>
    <t>+1-234-602-6622x8863</t>
  </si>
  <si>
    <t>11628 Nichols Light</t>
  </si>
  <si>
    <t>New Brianport</t>
  </si>
  <si>
    <t>bradfordwilliam@example.org</t>
  </si>
  <si>
    <t>(960)761-0038x423</t>
  </si>
  <si>
    <t>3757 Jamie Prairie Suite 148</t>
  </si>
  <si>
    <t>Karenton</t>
  </si>
  <si>
    <t>erinbauer@example.org</t>
  </si>
  <si>
    <t>252.283.4516x60878</t>
  </si>
  <si>
    <t>28232 Ernest Forks Suite 660</t>
  </si>
  <si>
    <t>Lake Gregorymouth</t>
  </si>
  <si>
    <t>Peck</t>
  </si>
  <si>
    <t>greendaniel@example.org</t>
  </si>
  <si>
    <t>001-591-311-7023x0952</t>
  </si>
  <si>
    <t>079 Julie Course</t>
  </si>
  <si>
    <t>New Donald</t>
  </si>
  <si>
    <t>jonathan15@example.com</t>
  </si>
  <si>
    <t>683.597.5996x3620</t>
  </si>
  <si>
    <t>440 Thomas Extension Suite 061</t>
  </si>
  <si>
    <t>Marieville</t>
  </si>
  <si>
    <t>Jocelyn</t>
  </si>
  <si>
    <t>jenny47@example.net</t>
  </si>
  <si>
    <t>5104 Rivera Fork</t>
  </si>
  <si>
    <t>East Christopher</t>
  </si>
  <si>
    <t>mhammond@example.net</t>
  </si>
  <si>
    <t>+1-639-929-4788x8234</t>
  </si>
  <si>
    <t>591 Figueroa Wall</t>
  </si>
  <si>
    <t>South Robertside</t>
  </si>
  <si>
    <t>kelseychan@example.net</t>
  </si>
  <si>
    <t>(896)934-5952</t>
  </si>
  <si>
    <t>234 Lynn Lakes Suite 554</t>
  </si>
  <si>
    <t>Cannonshire</t>
  </si>
  <si>
    <t>hannahperkins@example.net</t>
  </si>
  <si>
    <t>85197 Raven Ports</t>
  </si>
  <si>
    <t>Port Deanna</t>
  </si>
  <si>
    <t>anthony45@example.net</t>
  </si>
  <si>
    <t>26874 Martin Drive</t>
  </si>
  <si>
    <t>Port Nathanielville</t>
  </si>
  <si>
    <t>jeffery54@example.net</t>
  </si>
  <si>
    <t>001-321-523-1354x942</t>
  </si>
  <si>
    <t>81363 Garza Valleys</t>
  </si>
  <si>
    <t>Jonathanchester</t>
  </si>
  <si>
    <t>gilleric@example.org</t>
  </si>
  <si>
    <t>+1-791-817-5701x461</t>
  </si>
  <si>
    <t>5520 April Via</t>
  </si>
  <si>
    <t>New Cheyenne</t>
  </si>
  <si>
    <t>fowlerjoseph@example.net</t>
  </si>
  <si>
    <t>393-659-5001</t>
  </si>
  <si>
    <t>27782 Jerome Course</t>
  </si>
  <si>
    <t>Alexberg</t>
  </si>
  <si>
    <t>Jake</t>
  </si>
  <si>
    <t>christine40@example.org</t>
  </si>
  <si>
    <t>+1-920-326-9715x41781</t>
  </si>
  <si>
    <t>154 Dennis Green</t>
  </si>
  <si>
    <t>Lanestad</t>
  </si>
  <si>
    <t>zachary28@example.net</t>
  </si>
  <si>
    <t>(746)966-3019x10455</t>
  </si>
  <si>
    <t>57915 Angela Bypass</t>
  </si>
  <si>
    <t>West Brenthaven</t>
  </si>
  <si>
    <t>jenningsjaclyn@example.net</t>
  </si>
  <si>
    <t>549.758.8634x65204</t>
  </si>
  <si>
    <t>7641 Bautista Forest Suite 035</t>
  </si>
  <si>
    <t>Anthonyfort</t>
  </si>
  <si>
    <t>johnny20@example.org</t>
  </si>
  <si>
    <t>+1-624-243-5236x91270</t>
  </si>
  <si>
    <t>40538 Lisa Green</t>
  </si>
  <si>
    <t>Hailey</t>
  </si>
  <si>
    <t>richmondclinton@example.org</t>
  </si>
  <si>
    <t>476.659.0619x5199</t>
  </si>
  <si>
    <t>04856 Sarah Prairie Apt. 898</t>
  </si>
  <si>
    <t>Doyleville</t>
  </si>
  <si>
    <t>scarroll@example.com</t>
  </si>
  <si>
    <t>808.514.3920</t>
  </si>
  <si>
    <t>7817 Stephanie Via Suite 928</t>
  </si>
  <si>
    <t>Meghanfort</t>
  </si>
  <si>
    <t>stephaniemcgee@example.org</t>
  </si>
  <si>
    <t>(484)316-2364</t>
  </si>
  <si>
    <t>25505 Michelle Trail</t>
  </si>
  <si>
    <t>New Jeanetteton</t>
  </si>
  <si>
    <t>Odonnell</t>
  </si>
  <si>
    <t>anthonyjackson@example.org</t>
  </si>
  <si>
    <t>731-778-1122x148</t>
  </si>
  <si>
    <t>710 Nguyen Well Apt. 533</t>
  </si>
  <si>
    <t>Smithburgh</t>
  </si>
  <si>
    <t>josephromero@example.com</t>
  </si>
  <si>
    <t>(567)891-0676x71492</t>
  </si>
  <si>
    <t>0952 Villanueva Mall Suite 010</t>
  </si>
  <si>
    <t>kelli96@example.com</t>
  </si>
  <si>
    <t>601-243-6093</t>
  </si>
  <si>
    <t>507 Smith Crest</t>
  </si>
  <si>
    <t>North Maryland</t>
  </si>
  <si>
    <t>adiaz@example.net</t>
  </si>
  <si>
    <t>(723)236-0623x8284</t>
  </si>
  <si>
    <t>581 John Mountains Apt. 262</t>
  </si>
  <si>
    <t>Langshire</t>
  </si>
  <si>
    <t>marcus95@example.net</t>
  </si>
  <si>
    <t>999.374.3874x600</t>
  </si>
  <si>
    <t>85516 Brewer Trail</t>
  </si>
  <si>
    <t>West Heatherbury</t>
  </si>
  <si>
    <t>theresa00@example.org</t>
  </si>
  <si>
    <t>92581 Goodwin Union Apt. 835</t>
  </si>
  <si>
    <t>North Susan</t>
  </si>
  <si>
    <t>matthewsjoseph@example.net</t>
  </si>
  <si>
    <t>001-795-438-4929x6246</t>
  </si>
  <si>
    <t>972 Moon Mill Suite 575</t>
  </si>
  <si>
    <t>Lake Danielmouth</t>
  </si>
  <si>
    <t>lisa58@example.com</t>
  </si>
  <si>
    <t>887-782-5307x80400</t>
  </si>
  <si>
    <t>51726 Randall Courts</t>
  </si>
  <si>
    <t>North Elizabethland</t>
  </si>
  <si>
    <t>christine24@example.net</t>
  </si>
  <si>
    <t>+1-266-929-7851x929</t>
  </si>
  <si>
    <t>3399 Brian Rue Apt. 914</t>
  </si>
  <si>
    <t>Bobtown</t>
  </si>
  <si>
    <t>petersonmary@example.com</t>
  </si>
  <si>
    <t>387.478.4303x541</t>
  </si>
  <si>
    <t>8278 Nathan Road Suite 617</t>
  </si>
  <si>
    <t>Donaldtown</t>
  </si>
  <si>
    <t>katherine76@example.com</t>
  </si>
  <si>
    <t>421-492-1918x218</t>
  </si>
  <si>
    <t>8164 King Lake Suite 657</t>
  </si>
  <si>
    <t>Simsside</t>
  </si>
  <si>
    <t>arodgers@example.com</t>
  </si>
  <si>
    <t>996-623-3576x65843</t>
  </si>
  <si>
    <t>17276 Martin Ways</t>
  </si>
  <si>
    <t>Leonardstad</t>
  </si>
  <si>
    <t>rarmstrong@example.net</t>
  </si>
  <si>
    <t>802.846.8958x094</t>
  </si>
  <si>
    <t>4872 Norris Trafficway</t>
  </si>
  <si>
    <t>Novakshire</t>
  </si>
  <si>
    <t>Wiggins</t>
  </si>
  <si>
    <t>campbellmatthew@example.org</t>
  </si>
  <si>
    <t>001-929-289-6817x3130</t>
  </si>
  <si>
    <t>2092 Hanna Road</t>
  </si>
  <si>
    <t>East Angeltown</t>
  </si>
  <si>
    <t>scottrobert@example.com</t>
  </si>
  <si>
    <t>(233)815-1737x4618</t>
  </si>
  <si>
    <t>060 Clark Inlet Suite 775</t>
  </si>
  <si>
    <t>jgriffin@example.org</t>
  </si>
  <si>
    <t>58098 Sherry Islands</t>
  </si>
  <si>
    <t>New Melanie</t>
  </si>
  <si>
    <t>Bonnie</t>
  </si>
  <si>
    <t>qhughes@example.com</t>
  </si>
  <si>
    <t>+1-988-229-4433x5287</t>
  </si>
  <si>
    <t>412 Amy Views</t>
  </si>
  <si>
    <t>North Leslieburgh</t>
  </si>
  <si>
    <t>randall94@example.net</t>
  </si>
  <si>
    <t>+1-303-444-8270x5120</t>
  </si>
  <si>
    <t>17138 Turner Plain Apt. 194</t>
  </si>
  <si>
    <t>Reynoldsberg</t>
  </si>
  <si>
    <t>veronica53@example.org</t>
  </si>
  <si>
    <t>(330)859-9118x818</t>
  </si>
  <si>
    <t>1093 Brewer Shore</t>
  </si>
  <si>
    <t>Hendersonside</t>
  </si>
  <si>
    <t>victor58@example.net</t>
  </si>
  <si>
    <t>442-316-9226</t>
  </si>
  <si>
    <t>13635 Russell Brook Suite 097</t>
  </si>
  <si>
    <t>Port Carmen</t>
  </si>
  <si>
    <t>Bates</t>
  </si>
  <si>
    <t>srichardson@example.com</t>
  </si>
  <si>
    <t>(244)338-4176</t>
  </si>
  <si>
    <t>320 Charles Bridge</t>
  </si>
  <si>
    <t>Williamshire</t>
  </si>
  <si>
    <t>stephaniemiller@example.com</t>
  </si>
  <si>
    <t>5998 Cruz Canyon Apt. 819</t>
  </si>
  <si>
    <t>marissajefferson@example.org</t>
  </si>
  <si>
    <t>278-445-5200</t>
  </si>
  <si>
    <t>6339 Davis Spring Apt. 423</t>
  </si>
  <si>
    <t>sbryant@example.org</t>
  </si>
  <si>
    <t>(900)275-6069x2081</t>
  </si>
  <si>
    <t>6489 Jorge Overpass</t>
  </si>
  <si>
    <t>hartroger@example.net</t>
  </si>
  <si>
    <t>812.213.9198x30507</t>
  </si>
  <si>
    <t>05317 Adrian Neck</t>
  </si>
  <si>
    <t>Kyleberg</t>
  </si>
  <si>
    <t>Kaitlin</t>
  </si>
  <si>
    <t>terry84@example.net</t>
  </si>
  <si>
    <t>001-630-761-6744x3604</t>
  </si>
  <si>
    <t>037 Karen Ferry Apt. 790</t>
  </si>
  <si>
    <t>Greer</t>
  </si>
  <si>
    <t>qwood@example.org</t>
  </si>
  <si>
    <t>936.689.6216x3351</t>
  </si>
  <si>
    <t>33910 Jose Light Suite 220</t>
  </si>
  <si>
    <t>Gambleberg</t>
  </si>
  <si>
    <t>leah29@example.org</t>
  </si>
  <si>
    <t>775-885-4809x73419</t>
  </si>
  <si>
    <t>1068 Sanchez Trail</t>
  </si>
  <si>
    <t>South Tiffany</t>
  </si>
  <si>
    <t>michelle73@example.com</t>
  </si>
  <si>
    <t>(591)991-4997</t>
  </si>
  <si>
    <t>0648 Williams Landing</t>
  </si>
  <si>
    <t>Rileyfurt</t>
  </si>
  <si>
    <t>robert75@example.com</t>
  </si>
  <si>
    <t>(876)810-0476x24808</t>
  </si>
  <si>
    <t>058 Lopez Plaza</t>
  </si>
  <si>
    <t>christinarobertson@example.org</t>
  </si>
  <si>
    <t>001-710-430-0258x93355</t>
  </si>
  <si>
    <t>0419 Barrera Stravenue Suite 806</t>
  </si>
  <si>
    <t>Hallfort</t>
  </si>
  <si>
    <t>paul90@example.net</t>
  </si>
  <si>
    <t>416-504-4333x4727</t>
  </si>
  <si>
    <t>581 Jake Common</t>
  </si>
  <si>
    <t>Bryanport</t>
  </si>
  <si>
    <t>Cesar</t>
  </si>
  <si>
    <t>hfarley@example.net</t>
  </si>
  <si>
    <t>(612)753-5194</t>
  </si>
  <si>
    <t>85382 Richardson Forks</t>
  </si>
  <si>
    <t>Thomasshire</t>
  </si>
  <si>
    <t>melinda09@example.net</t>
  </si>
  <si>
    <t>329.221.3171</t>
  </si>
  <si>
    <t>35336 Crystal Island Apt. 434</t>
  </si>
  <si>
    <t>Derrickberg</t>
  </si>
  <si>
    <t>christopher54@example.org</t>
  </si>
  <si>
    <t>(382)499-7761x4533</t>
  </si>
  <si>
    <t>675 Christine Bypass Suite 299</t>
  </si>
  <si>
    <t>East Anthony</t>
  </si>
  <si>
    <t>brandon47@example.com</t>
  </si>
  <si>
    <t>(795)837-3160</t>
  </si>
  <si>
    <t>12068 Owens Trace Apt. 350</t>
  </si>
  <si>
    <t>Scottville</t>
  </si>
  <si>
    <t>deannamoreno@example.com</t>
  </si>
  <si>
    <t>(822)372-3757</t>
  </si>
  <si>
    <t>7797 Brian Trail</t>
  </si>
  <si>
    <t>Montesview</t>
  </si>
  <si>
    <t>raysara@example.net</t>
  </si>
  <si>
    <t>842.307.5382x7347</t>
  </si>
  <si>
    <t>267 White Lock</t>
  </si>
  <si>
    <t>Jessicaview</t>
  </si>
  <si>
    <t>xgarcia@example.net</t>
  </si>
  <si>
    <t>606-288-8517x9606</t>
  </si>
  <si>
    <t>91157 Love Prairie</t>
  </si>
  <si>
    <t>Wilsonburgh</t>
  </si>
  <si>
    <t>caitlin33@example.org</t>
  </si>
  <si>
    <t>(669)470-5356</t>
  </si>
  <si>
    <t>5269 Shannon Isle</t>
  </si>
  <si>
    <t>Baldwinport</t>
  </si>
  <si>
    <t>jedwards@example.com</t>
  </si>
  <si>
    <t>+1-549-930-3487x238</t>
  </si>
  <si>
    <t>37320 Doyle Trace Suite 327</t>
  </si>
  <si>
    <t>Deborahstad</t>
  </si>
  <si>
    <t>richardalejandra@example.org</t>
  </si>
  <si>
    <t>001-229-594-6839x96079</t>
  </si>
  <si>
    <t>6181 Chase Mountain Apt. 317</t>
  </si>
  <si>
    <t>Ericview</t>
  </si>
  <si>
    <t>Newman</t>
  </si>
  <si>
    <t>holdennicole@example.net</t>
  </si>
  <si>
    <t>762-436-2890x52134</t>
  </si>
  <si>
    <t>14406 Mary Mission</t>
  </si>
  <si>
    <t>West Paulborough</t>
  </si>
  <si>
    <t>grayrebecca@example.org</t>
  </si>
  <si>
    <t>+1-985-576-2355x86036</t>
  </si>
  <si>
    <t>062 Osborn Course</t>
  </si>
  <si>
    <t>Lake Stephenfurt</t>
  </si>
  <si>
    <t>james60@example.com</t>
  </si>
  <si>
    <t>905.394.5981</t>
  </si>
  <si>
    <t>95997 Jill Corner</t>
  </si>
  <si>
    <t>Kaylamouth</t>
  </si>
  <si>
    <t>brittanyblanchard@example.com</t>
  </si>
  <si>
    <t>001-969-360-0296x05647</t>
  </si>
  <si>
    <t>8943 Mark Junctions</t>
  </si>
  <si>
    <t>Carmenton</t>
  </si>
  <si>
    <t>oabbott@example.org</t>
  </si>
  <si>
    <t>+1-375-281-3865x1431</t>
  </si>
  <si>
    <t>999 Mcdonald Ways Apt. 768</t>
  </si>
  <si>
    <t>West Nicholasmouth</t>
  </si>
  <si>
    <t>ipatrick@example.com</t>
  </si>
  <si>
    <t>768-712-6527x43706</t>
  </si>
  <si>
    <t>22971 Hawkins Coves</t>
  </si>
  <si>
    <t>Mariamouth</t>
  </si>
  <si>
    <t>clarkvictor@example.net</t>
  </si>
  <si>
    <t>(953)481-0216x28208</t>
  </si>
  <si>
    <t>1042 Schultz Drives Apt. 079</t>
  </si>
  <si>
    <t>East Tinaton</t>
  </si>
  <si>
    <t>butlergabriel@example.com</t>
  </si>
  <si>
    <t>826-269-6601</t>
  </si>
  <si>
    <t>05954 Michael Route Apt. 881</t>
  </si>
  <si>
    <t>South Adam</t>
  </si>
  <si>
    <t>xcastaneda@example.org</t>
  </si>
  <si>
    <t>+1-939-260-9154x030</t>
  </si>
  <si>
    <t>2547 Brown Turnpike</t>
  </si>
  <si>
    <t>New Travis</t>
  </si>
  <si>
    <t>634-870-0055</t>
  </si>
  <si>
    <t>754 Hurley Corner</t>
  </si>
  <si>
    <t>Lake Savannahland</t>
  </si>
  <si>
    <t>millerteresa@example.net</t>
  </si>
  <si>
    <t>423-284-8365</t>
  </si>
  <si>
    <t>64241 Richard Shoal Apt. 090</t>
  </si>
  <si>
    <t>Robertland</t>
  </si>
  <si>
    <t>wthompson@example.com</t>
  </si>
  <si>
    <t>605.846.2376</t>
  </si>
  <si>
    <t>725 Beth Squares</t>
  </si>
  <si>
    <t>West Jaredfort</t>
  </si>
  <si>
    <t>cartercheryl@example.org</t>
  </si>
  <si>
    <t>317.984.8541x3447</t>
  </si>
  <si>
    <t>995 Amy Cape</t>
  </si>
  <si>
    <t>North Danaborough</t>
  </si>
  <si>
    <t>andersonjeffrey@example.net</t>
  </si>
  <si>
    <t>478-786-3582</t>
  </si>
  <si>
    <t>2000 Morgan Highway Apt. 358</t>
  </si>
  <si>
    <t>Port Olivia</t>
  </si>
  <si>
    <t>Davenport</t>
  </si>
  <si>
    <t>dwaynethompson@example.org</t>
  </si>
  <si>
    <t>544-798-5536</t>
  </si>
  <si>
    <t>5482 Anderson Dale Apt. 862</t>
  </si>
  <si>
    <t>Stricklandside</t>
  </si>
  <si>
    <t>michael36@example.com</t>
  </si>
  <si>
    <t>12596 Joy Mount</t>
  </si>
  <si>
    <t>Ryanhaven</t>
  </si>
  <si>
    <t>yperez@example.net</t>
  </si>
  <si>
    <t>+1-678-674-6438x2039</t>
  </si>
  <si>
    <t>2179 Charles Mountain Suite 883</t>
  </si>
  <si>
    <t>Wernerburgh</t>
  </si>
  <si>
    <t>rhodesshelby@example.org</t>
  </si>
  <si>
    <t>292.760.8596x4842</t>
  </si>
  <si>
    <t>84630 Phillips Pass Apt. 086</t>
  </si>
  <si>
    <t>vcasey@example.com</t>
  </si>
  <si>
    <t>+1-434-241-9010x097</t>
  </si>
  <si>
    <t>3798 Moore Wells</t>
  </si>
  <si>
    <t>Melanieton</t>
  </si>
  <si>
    <t>lopezjasmine@example.org</t>
  </si>
  <si>
    <t>961-567-5120x553</t>
  </si>
  <si>
    <t>15613 Mary Locks Apt. 656</t>
  </si>
  <si>
    <t>qhenderson@example.com</t>
  </si>
  <si>
    <t>9885 Snyder Spur Apt. 141</t>
  </si>
  <si>
    <t>Dunnview</t>
  </si>
  <si>
    <t>thomasrhodes@example.net</t>
  </si>
  <si>
    <t>73837 Craig Parkways</t>
  </si>
  <si>
    <t>htownsend@example.net</t>
  </si>
  <si>
    <t>+1-543-278-2529x9913</t>
  </si>
  <si>
    <t>19404 Johnson Village Apt. 528</t>
  </si>
  <si>
    <t>Lake Nina</t>
  </si>
  <si>
    <t>hhoward@example.net</t>
  </si>
  <si>
    <t>479.773.1704x59040</t>
  </si>
  <si>
    <t>5806 Charles Groves Apt. 170</t>
  </si>
  <si>
    <t>North Maria</t>
  </si>
  <si>
    <t>cochrankenneth@example.com</t>
  </si>
  <si>
    <t>07521 Cochran Plain</t>
  </si>
  <si>
    <t>Krystaltown</t>
  </si>
  <si>
    <t>15156 Moore Plain Apt. 781</t>
  </si>
  <si>
    <t>Donnamouth</t>
  </si>
  <si>
    <t>maymichael@example.com</t>
  </si>
  <si>
    <t>(787)599-1158</t>
  </si>
  <si>
    <t>35334 George Plaza Suite 312</t>
  </si>
  <si>
    <t>Abigailport</t>
  </si>
  <si>
    <t>001-811-549-0229</t>
  </si>
  <si>
    <t>594 Marvin Cliff</t>
  </si>
  <si>
    <t>Alexandratown</t>
  </si>
  <si>
    <t>ibooker@example.net</t>
  </si>
  <si>
    <t>+1-351-620-7531x423</t>
  </si>
  <si>
    <t>94293 Kara Springs Suite 662</t>
  </si>
  <si>
    <t>Annamouth</t>
  </si>
  <si>
    <t>thomasrose@example.org</t>
  </si>
  <si>
    <t>(498)738-0304</t>
  </si>
  <si>
    <t>9409 Johnson Plains Apt. 999</t>
  </si>
  <si>
    <t>North Annaport</t>
  </si>
  <si>
    <t>sandersrichard@example.net</t>
  </si>
  <si>
    <t>(539)587-5706x6627</t>
  </si>
  <si>
    <t>90336 Brian Parks</t>
  </si>
  <si>
    <t>West Joshuabury</t>
  </si>
  <si>
    <t>peterreid@example.net</t>
  </si>
  <si>
    <t>(693)303-3943</t>
  </si>
  <si>
    <t>6075 Noah Unions Suite 069</t>
  </si>
  <si>
    <t>Lake Kevinchester</t>
  </si>
  <si>
    <t>Carl</t>
  </si>
  <si>
    <t>robin66@example.net</t>
  </si>
  <si>
    <t>217-563-9307</t>
  </si>
  <si>
    <t>2379 Anthony Plaza Apt. 977</t>
  </si>
  <si>
    <t>Lake Colleenhaven</t>
  </si>
  <si>
    <t>julieward@example.org</t>
  </si>
  <si>
    <t>285.688.0202x1266</t>
  </si>
  <si>
    <t>113 Scott Fork Suite 060</t>
  </si>
  <si>
    <t>tbanks@example.net</t>
  </si>
  <si>
    <t>353.300.4325x1716</t>
  </si>
  <si>
    <t>2880 Kimberly Divide</t>
  </si>
  <si>
    <t>Port Saratown</t>
  </si>
  <si>
    <t>Bridget</t>
  </si>
  <si>
    <t>jennifermccullough@example.net</t>
  </si>
  <si>
    <t>001-907-208-1432</t>
  </si>
  <si>
    <t>32245 Bradley Plain Apt. 409</t>
  </si>
  <si>
    <t>Richardsonbury</t>
  </si>
  <si>
    <t>usmith@example.com</t>
  </si>
  <si>
    <t>+1-350-689-6851x2995</t>
  </si>
  <si>
    <t>799 Kline Corner</t>
  </si>
  <si>
    <t>Graybury</t>
  </si>
  <si>
    <t>karen41@example.com</t>
  </si>
  <si>
    <t>931.422.0976x499</t>
  </si>
  <si>
    <t>5935 Julian Overpass Apt. 213</t>
  </si>
  <si>
    <t>Jonesburgh</t>
  </si>
  <si>
    <t>lyoder@example.com</t>
  </si>
  <si>
    <t>001-641-674-6020</t>
  </si>
  <si>
    <t>058 Laura Cove Suite 552</t>
  </si>
  <si>
    <t>West Gregory</t>
  </si>
  <si>
    <t>karadoyle@example.com</t>
  </si>
  <si>
    <t>(453)843-3208x098</t>
  </si>
  <si>
    <t>406 Turner Pines</t>
  </si>
  <si>
    <t>South Angelastad</t>
  </si>
  <si>
    <t>Bethany</t>
  </si>
  <si>
    <t>rebeccarhodes@example.com</t>
  </si>
  <si>
    <t>+1-820-669-3014x414</t>
  </si>
  <si>
    <t>0285 Ramirez Motorway Suite 244</t>
  </si>
  <si>
    <t>Troyfort</t>
  </si>
  <si>
    <t>ygibson@example.net</t>
  </si>
  <si>
    <t>280.416.4039</t>
  </si>
  <si>
    <t>515 David Overpass Apt. 960</t>
  </si>
  <si>
    <t>Lindaland</t>
  </si>
  <si>
    <t>riggsjoshua@example.org</t>
  </si>
  <si>
    <t>622.784.7364</t>
  </si>
  <si>
    <t>573 Marilyn Branch</t>
  </si>
  <si>
    <t>billy84@example.com</t>
  </si>
  <si>
    <t>691-966-6937x197</t>
  </si>
  <si>
    <t>39231 Gregory Isle</t>
  </si>
  <si>
    <t>West Elizabeth</t>
  </si>
  <si>
    <t>lewiskyle@example.com</t>
  </si>
  <si>
    <t>312.532.0816x51916</t>
  </si>
  <si>
    <t>10061 Christensen Stravenue Suite 881</t>
  </si>
  <si>
    <t>Laurie</t>
  </si>
  <si>
    <t>harttodd@example.net</t>
  </si>
  <si>
    <t>(381)860-1383</t>
  </si>
  <si>
    <t>1505 Lopez Throughway</t>
  </si>
  <si>
    <t>annegaines@example.com</t>
  </si>
  <si>
    <t>+1-237-394-7772x2172</t>
  </si>
  <si>
    <t>64566 Juan Fort</t>
  </si>
  <si>
    <t>Andradeside</t>
  </si>
  <si>
    <t>ojoyce@example.net</t>
  </si>
  <si>
    <t>(285)904-7729</t>
  </si>
  <si>
    <t>30725 Alexander Expressway</t>
  </si>
  <si>
    <t>Paulland</t>
  </si>
  <si>
    <t>amandaclay@example.net</t>
  </si>
  <si>
    <t>(293)431-0863</t>
  </si>
  <si>
    <t>114 Megan Harbors</t>
  </si>
  <si>
    <t>Joefurt</t>
  </si>
  <si>
    <t>timothyhill@example.com</t>
  </si>
  <si>
    <t>576-847-0925x59048</t>
  </si>
  <si>
    <t>67114 Chavez Brooks</t>
  </si>
  <si>
    <t>Lake Joycehaven</t>
  </si>
  <si>
    <t>harveypatricia@example.com</t>
  </si>
  <si>
    <t>(381)851-0195x306</t>
  </si>
  <si>
    <t>563 Elizabeth Bypass</t>
  </si>
  <si>
    <t>Mistyport</t>
  </si>
  <si>
    <t>zjennings@example.org</t>
  </si>
  <si>
    <t>0632 Jessica Springs</t>
  </si>
  <si>
    <t>Williamport</t>
  </si>
  <si>
    <t>yerickson@example.org</t>
  </si>
  <si>
    <t>416.666.7612</t>
  </si>
  <si>
    <t>128 Jackson Rue</t>
  </si>
  <si>
    <t>Martinchester</t>
  </si>
  <si>
    <t>vevans@example.net</t>
  </si>
  <si>
    <t>001-894-822-8548x21922</t>
  </si>
  <si>
    <t>0144 Alexander Knoll</t>
  </si>
  <si>
    <t>Chamberston</t>
  </si>
  <si>
    <t>ucastro@example.com</t>
  </si>
  <si>
    <t>(820)438-6856x374</t>
  </si>
  <si>
    <t>84607 Jackson Mountains Apt. 781</t>
  </si>
  <si>
    <t>Port Erinfort</t>
  </si>
  <si>
    <t>george01@example.net</t>
  </si>
  <si>
    <t>(801)350-9256x6661</t>
  </si>
  <si>
    <t>610 Michael Place Suite 871</t>
  </si>
  <si>
    <t>tommy00@example.com</t>
  </si>
  <si>
    <t>266.706.1300</t>
  </si>
  <si>
    <t>868 Maria Plain Suite 938</t>
  </si>
  <si>
    <t>fherrera@example.net</t>
  </si>
  <si>
    <t>001-742-280-8072x44502</t>
  </si>
  <si>
    <t>2393 Christian Manors</t>
  </si>
  <si>
    <t>South Mirandafort</t>
  </si>
  <si>
    <t>Tammie</t>
  </si>
  <si>
    <t>974-955-9894x79579</t>
  </si>
  <si>
    <t>5943 Price Gateway</t>
  </si>
  <si>
    <t>New Casey</t>
  </si>
  <si>
    <t>johnmccoy@example.com</t>
  </si>
  <si>
    <t>001-723-699-0893</t>
  </si>
  <si>
    <t>450 Wilson Terrace Suite 550</t>
  </si>
  <si>
    <t>thompsonadriana@example.org</t>
  </si>
  <si>
    <t>86051 Cameron Burg Apt. 295</t>
  </si>
  <si>
    <t>Randolphtown</t>
  </si>
  <si>
    <t>parkerlucas@example.com</t>
  </si>
  <si>
    <t>001-755-346-9208</t>
  </si>
  <si>
    <t>2368 Melanie Key Suite 751</t>
  </si>
  <si>
    <t>Cordova</t>
  </si>
  <si>
    <t>laura56@example.com</t>
  </si>
  <si>
    <t>001-852-754-0507x47551</t>
  </si>
  <si>
    <t>5638 Amber Mountains Apt. 262</t>
  </si>
  <si>
    <t>nbaker@example.net</t>
  </si>
  <si>
    <t>001-286-284-7304x5129</t>
  </si>
  <si>
    <t>040 Walker Drive</t>
  </si>
  <si>
    <t>johnsonjeffrey@example.net</t>
  </si>
  <si>
    <t>(397)337-6962</t>
  </si>
  <si>
    <t>89759 Ross Streets</t>
  </si>
  <si>
    <t>Lake Sydneyton</t>
  </si>
  <si>
    <t>jennifer30@example.com</t>
  </si>
  <si>
    <t>702.829.6104x50537</t>
  </si>
  <si>
    <t>34513 Ashley Bypass</t>
  </si>
  <si>
    <t>North Nancymouth</t>
  </si>
  <si>
    <t>greenjacqueline@example.net</t>
  </si>
  <si>
    <t>841.834.1098x892</t>
  </si>
  <si>
    <t>885 Casey Way</t>
  </si>
  <si>
    <t>jacobsonclifford@example.net</t>
  </si>
  <si>
    <t>368-705-9842x4001</t>
  </si>
  <si>
    <t>926 Williams Plaza</t>
  </si>
  <si>
    <t>Theodoreville</t>
  </si>
  <si>
    <t>garciasheena@example.org</t>
  </si>
  <si>
    <t>+1-310-372-1895x9475</t>
  </si>
  <si>
    <t>253 Jessica Vista</t>
  </si>
  <si>
    <t>Riverastad</t>
  </si>
  <si>
    <t>hannamichael@example.org</t>
  </si>
  <si>
    <t>845-538-9191x6609</t>
  </si>
  <si>
    <t>515 Guerra Haven</t>
  </si>
  <si>
    <t>Evansbury</t>
  </si>
  <si>
    <t>bennettzachary@example.com</t>
  </si>
  <si>
    <t>513-212-9377</t>
  </si>
  <si>
    <t>5166 Christopher Points</t>
  </si>
  <si>
    <t>Port Nicole</t>
  </si>
  <si>
    <t>milleramanda@example.net</t>
  </si>
  <si>
    <t>(292)407-1020</t>
  </si>
  <si>
    <t>8567 Cantrell Cape Apt. 576</t>
  </si>
  <si>
    <t>smithmelissa@example.net</t>
  </si>
  <si>
    <t>030 Kim Bridge</t>
  </si>
  <si>
    <t>cmurphy@example.org</t>
  </si>
  <si>
    <t>+1-983-786-2890x3345</t>
  </si>
  <si>
    <t>695 Linda Grove</t>
  </si>
  <si>
    <t>campbelldaniel@example.net</t>
  </si>
  <si>
    <t>+1-307-935-1781x170</t>
  </si>
  <si>
    <t>442 Marshall Junction Apt. 646</t>
  </si>
  <si>
    <t>South Michael</t>
  </si>
  <si>
    <t>wjackson@example.org</t>
  </si>
  <si>
    <t>(999)271-3368</t>
  </si>
  <si>
    <t>3561 Thomas Land</t>
  </si>
  <si>
    <t>Laraland</t>
  </si>
  <si>
    <t>colin06@example.com</t>
  </si>
  <si>
    <t>668.314.0337x0105</t>
  </si>
  <si>
    <t>420 Jose Row</t>
  </si>
  <si>
    <t>Pattonchester</t>
  </si>
  <si>
    <t>baldwingary@example.com</t>
  </si>
  <si>
    <t>(325)222-5832</t>
  </si>
  <si>
    <t>81416 Patricia Isle Apt. 988</t>
  </si>
  <si>
    <t>North Rhonda</t>
  </si>
  <si>
    <t>amyrivera@example.net</t>
  </si>
  <si>
    <t>(633)376-7010</t>
  </si>
  <si>
    <t>1782 Ricky Spurs Apt. 148</t>
  </si>
  <si>
    <t>Tylershire</t>
  </si>
  <si>
    <t>darrell80@example.net</t>
  </si>
  <si>
    <t>001-518-368-0904x6057</t>
  </si>
  <si>
    <t>39491 Zuniga Meadow Apt. 197</t>
  </si>
  <si>
    <t>sjohnson@example.net</t>
  </si>
  <si>
    <t>605.437.4659</t>
  </si>
  <si>
    <t>85691 Walter Isle Suite 759</t>
  </si>
  <si>
    <t>East Jonathan</t>
  </si>
  <si>
    <t>erinerickson@example.com</t>
  </si>
  <si>
    <t>2139 Guerrero Rest Apt. 392</t>
  </si>
  <si>
    <t>Wareland</t>
  </si>
  <si>
    <t>joelhale@example.com</t>
  </si>
  <si>
    <t>001-436-208-1403x563</t>
  </si>
  <si>
    <t>21083 Flowers Mountain</t>
  </si>
  <si>
    <t>lisamyers@example.com</t>
  </si>
  <si>
    <t>73300 Lawrence Mission Suite 765</t>
  </si>
  <si>
    <t>Welchmouth</t>
  </si>
  <si>
    <t>alexandra35@example.org</t>
  </si>
  <si>
    <t>357.774.9851x79386</t>
  </si>
  <si>
    <t>58436 Elizabeth Roads</t>
  </si>
  <si>
    <t>Jocelynville</t>
  </si>
  <si>
    <t>joshua89@example.com</t>
  </si>
  <si>
    <t>956-973-2205</t>
  </si>
  <si>
    <t>97634 Kim Lake</t>
  </si>
  <si>
    <t>South Shannon</t>
  </si>
  <si>
    <t>thomas84@example.com</t>
  </si>
  <si>
    <t>69405 Dodson Dam Suite 861</t>
  </si>
  <si>
    <t>North Darrylborough</t>
  </si>
  <si>
    <t>woodsmegan@example.net</t>
  </si>
  <si>
    <t>771-392-4445</t>
  </si>
  <si>
    <t>7931 Sims Trail</t>
  </si>
  <si>
    <t>Wiley</t>
  </si>
  <si>
    <t>umendoza@example.com</t>
  </si>
  <si>
    <t>(209)931-3729</t>
  </si>
  <si>
    <t>0927 Kelley Radial</t>
  </si>
  <si>
    <t>Alejandrastad</t>
  </si>
  <si>
    <t>emily78@example.com</t>
  </si>
  <si>
    <t>(666)607-1760</t>
  </si>
  <si>
    <t>34580 Vanessa Estates</t>
  </si>
  <si>
    <t>Turnershire</t>
  </si>
  <si>
    <t>matthewmonroe@example.com</t>
  </si>
  <si>
    <t>(576)397-5586x748</t>
  </si>
  <si>
    <t>18115 Danielle Circles Suite 994</t>
  </si>
  <si>
    <t>North Nicholas</t>
  </si>
  <si>
    <t>benjamin68@example.org</t>
  </si>
  <si>
    <t>001-295-711-3427x97914</t>
  </si>
  <si>
    <t>3205 Donald Station Suite 332</t>
  </si>
  <si>
    <t>jeremy67@example.net</t>
  </si>
  <si>
    <t>820-332-5477</t>
  </si>
  <si>
    <t>412 Watson Circle</t>
  </si>
  <si>
    <t>carlamartin@example.net</t>
  </si>
  <si>
    <t>922-987-0297x034</t>
  </si>
  <si>
    <t>50386 Mueller Greens Apt. 834</t>
  </si>
  <si>
    <t>North Isaac</t>
  </si>
  <si>
    <t>marquezjulie@example.com</t>
  </si>
  <si>
    <t>328.267.0260</t>
  </si>
  <si>
    <t>7742 Blankenship Ways</t>
  </si>
  <si>
    <t>Gillmouth</t>
  </si>
  <si>
    <t>hmontgomery@example.com</t>
  </si>
  <si>
    <t>(726)720-5100</t>
  </si>
  <si>
    <t>395 Ian Summit</t>
  </si>
  <si>
    <t>Meganport</t>
  </si>
  <si>
    <t>lvasquez@example.net</t>
  </si>
  <si>
    <t>001-201-523-4341x075</t>
  </si>
  <si>
    <t>21874 Jeremy Rapid Suite 390</t>
  </si>
  <si>
    <t>Lake Melindashire</t>
  </si>
  <si>
    <t>ffranco@example.net</t>
  </si>
  <si>
    <t>296-299-7141x633</t>
  </si>
  <si>
    <t>279 Bobby View</t>
  </si>
  <si>
    <t>Traci</t>
  </si>
  <si>
    <t>emilymedina@example.org</t>
  </si>
  <si>
    <t>805.252.7445</t>
  </si>
  <si>
    <t>223 Angela Forest</t>
  </si>
  <si>
    <t>South Charlesborough</t>
  </si>
  <si>
    <t>rdiaz@example.org</t>
  </si>
  <si>
    <t>722.585.3455</t>
  </si>
  <si>
    <t>66272 Anne Pine Suite 206</t>
  </si>
  <si>
    <t>Matthewton</t>
  </si>
  <si>
    <t>gonzalezmelissa@example.com</t>
  </si>
  <si>
    <t>60577 Trevino Fords</t>
  </si>
  <si>
    <t>Lindseyshire</t>
  </si>
  <si>
    <t>marcusbailey@example.net</t>
  </si>
  <si>
    <t>07943 Wilson Squares Apt. 552</t>
  </si>
  <si>
    <t>Rodriguezbury</t>
  </si>
  <si>
    <t>nburke@example.org</t>
  </si>
  <si>
    <t>(612)725-0999x563</t>
  </si>
  <si>
    <t>823 Lawrence Falls</t>
  </si>
  <si>
    <t>North Patrick</t>
  </si>
  <si>
    <t>chavezjennifer@example.com</t>
  </si>
  <si>
    <t>410-620-1343</t>
  </si>
  <si>
    <t>1209 Joseph Parks Suite 971</t>
  </si>
  <si>
    <t>Joshuahaven</t>
  </si>
  <si>
    <t>Tracie</t>
  </si>
  <si>
    <t>vstevens@example.com</t>
  </si>
  <si>
    <t>001-778-903-1466x219</t>
  </si>
  <si>
    <t>5329 Henry Trail Apt. 697</t>
  </si>
  <si>
    <t>South Kathleenview</t>
  </si>
  <si>
    <t>brichard@example.com</t>
  </si>
  <si>
    <t>(766)473-2572x9078</t>
  </si>
  <si>
    <t>3477 Jamie Islands</t>
  </si>
  <si>
    <t>New Robert</t>
  </si>
  <si>
    <t>lsalazar@example.org</t>
  </si>
  <si>
    <t>490.426.6603x6483</t>
  </si>
  <si>
    <t>2379 Keith Glen</t>
  </si>
  <si>
    <t>New Julieport</t>
  </si>
  <si>
    <t>grimesrobert@example.com</t>
  </si>
  <si>
    <t>4780 Ray Meadows Apt. 765</t>
  </si>
  <si>
    <t>South Julieshire</t>
  </si>
  <si>
    <t>jtorres@example.org</t>
  </si>
  <si>
    <t>334-328-1225</t>
  </si>
  <si>
    <t>4717 Johnny Gardens Suite 722</t>
  </si>
  <si>
    <t>Woodton</t>
  </si>
  <si>
    <t>kara68@example.org</t>
  </si>
  <si>
    <t>(363)664-4549x9422</t>
  </si>
  <si>
    <t>1759 Molina Keys</t>
  </si>
  <si>
    <t>North Melanie</t>
  </si>
  <si>
    <t>bauerjennifer@example.org</t>
  </si>
  <si>
    <t>669-716-0343x81357</t>
  </si>
  <si>
    <t>086 Lopez Throughway Suite 440</t>
  </si>
  <si>
    <t>South Jenniferburgh</t>
  </si>
  <si>
    <t>luis63@example.org</t>
  </si>
  <si>
    <t>738-964-0847x2116</t>
  </si>
  <si>
    <t>21307 Flores Fort</t>
  </si>
  <si>
    <t>Davidberg</t>
  </si>
  <si>
    <t>athomas@example.com</t>
  </si>
  <si>
    <t>791.650.8009x930</t>
  </si>
  <si>
    <t>1696 Phillips Mountain Apt. 536</t>
  </si>
  <si>
    <t>Amandamouth</t>
  </si>
  <si>
    <t>millschristopher@example.com</t>
  </si>
  <si>
    <t>+1-413-552-6392x828</t>
  </si>
  <si>
    <t>869 Wilson Key</t>
  </si>
  <si>
    <t>East Traci</t>
  </si>
  <si>
    <t>dennisvictoria@example.com</t>
  </si>
  <si>
    <t>8326 Bradley Court Suite 312</t>
  </si>
  <si>
    <t>bryce63@example.com</t>
  </si>
  <si>
    <t>350 Mason Manor</t>
  </si>
  <si>
    <t>Amberton</t>
  </si>
  <si>
    <t>Bonilla</t>
  </si>
  <si>
    <t>mward@example.com</t>
  </si>
  <si>
    <t>(803)397-6882x15659</t>
  </si>
  <si>
    <t>243 Douglas Via Apt. 485</t>
  </si>
  <si>
    <t>iolson@example.org</t>
  </si>
  <si>
    <t>+1-640-978-7297x005</t>
  </si>
  <si>
    <t>5800 Johnson Forge Suite 775</t>
  </si>
  <si>
    <t>South Andrewfort</t>
  </si>
  <si>
    <t>kathleen64@example.net</t>
  </si>
  <si>
    <t>001-434-869-6686x10078</t>
  </si>
  <si>
    <t>678 Desiree Road</t>
  </si>
  <si>
    <t>South Eric</t>
  </si>
  <si>
    <t>joshua54@example.com</t>
  </si>
  <si>
    <t>559-338-3061x8471</t>
  </si>
  <si>
    <t>792 Howard Light Suite 343</t>
  </si>
  <si>
    <t>rberry@example.com</t>
  </si>
  <si>
    <t>92638 Janice Radial</t>
  </si>
  <si>
    <t>staceychung@example.net</t>
  </si>
  <si>
    <t>608-866-2008x2486</t>
  </si>
  <si>
    <t>6547 Hogan Forks</t>
  </si>
  <si>
    <t>North Brent</t>
  </si>
  <si>
    <t>juliesanchez@example.org</t>
  </si>
  <si>
    <t>539.604.8182</t>
  </si>
  <si>
    <t>83406 Lang Plains</t>
  </si>
  <si>
    <t>Hartside</t>
  </si>
  <si>
    <t>Farmer</t>
  </si>
  <si>
    <t>tony79@example.net</t>
  </si>
  <si>
    <t>+1-389-795-4537x3527</t>
  </si>
  <si>
    <t>9059 Patrick Plain Suite 551</t>
  </si>
  <si>
    <t>hallrobert@example.com</t>
  </si>
  <si>
    <t>392-340-1951</t>
  </si>
  <si>
    <t>9339 Corey Plaza</t>
  </si>
  <si>
    <t>Port Shawn</t>
  </si>
  <si>
    <t>mcontreras@example.com</t>
  </si>
  <si>
    <t>+1-248-444-3387x5235</t>
  </si>
  <si>
    <t>6299 Williams Avenue Apt. 102</t>
  </si>
  <si>
    <t>Mcculloughport</t>
  </si>
  <si>
    <t>xmathis@example.com</t>
  </si>
  <si>
    <t>001-303-846-6711x3078</t>
  </si>
  <si>
    <t>83038 Stanley Cape</t>
  </si>
  <si>
    <t>Herringport</t>
  </si>
  <si>
    <t>buckleykelly@example.net</t>
  </si>
  <si>
    <t>001-745-270-5912</t>
  </si>
  <si>
    <t>0807 Ronald Plains Suite 252</t>
  </si>
  <si>
    <t>Port Michaelshire</t>
  </si>
  <si>
    <t>heatherweaver@example.net</t>
  </si>
  <si>
    <t>501.502.4798x6801</t>
  </si>
  <si>
    <t>16501 Gomez Hills Apt. 333</t>
  </si>
  <si>
    <t>North Carlos</t>
  </si>
  <si>
    <t>brandi61@example.com</t>
  </si>
  <si>
    <t>890-956-4200x1206</t>
  </si>
  <si>
    <t>077 Tracy Passage</t>
  </si>
  <si>
    <t>rcox@example.net</t>
  </si>
  <si>
    <t>360.930.9496</t>
  </si>
  <si>
    <t>987 Brandon Crest Suite 020</t>
  </si>
  <si>
    <t>New Teresashire</t>
  </si>
  <si>
    <t>whall@example.org</t>
  </si>
  <si>
    <t>001-306-464-1739x54498</t>
  </si>
  <si>
    <t>91427 Ethan Squares</t>
  </si>
  <si>
    <t>East Kristinafort</t>
  </si>
  <si>
    <t>xball@example.net</t>
  </si>
  <si>
    <t>001-383-653-3361x17499</t>
  </si>
  <si>
    <t>60411 Hughes Parkways</t>
  </si>
  <si>
    <t>Mosleychester</t>
  </si>
  <si>
    <t>Adrian</t>
  </si>
  <si>
    <t>bwilliams@example.com</t>
  </si>
  <si>
    <t>(488)393-4434x860</t>
  </si>
  <si>
    <t>581 Henderson Lodge Suite 202</t>
  </si>
  <si>
    <t>West Kelly</t>
  </si>
  <si>
    <t>kristenwood@example.net</t>
  </si>
  <si>
    <t>+1-560-277-5532x24737</t>
  </si>
  <si>
    <t>4957 Wesley Brooks</t>
  </si>
  <si>
    <t>Lake Tracey</t>
  </si>
  <si>
    <t>jamesbrown@example.net</t>
  </si>
  <si>
    <t>(803)204-7979x9579</t>
  </si>
  <si>
    <t>17630 Kyle Alley</t>
  </si>
  <si>
    <t>Kingfort</t>
  </si>
  <si>
    <t>nmurillo@example.net</t>
  </si>
  <si>
    <t>697-303-0079x0754</t>
  </si>
  <si>
    <t>6614 William Pike</t>
  </si>
  <si>
    <t>North Charlesland</t>
  </si>
  <si>
    <t>qhorn@example.com</t>
  </si>
  <si>
    <t>(932)290-4911</t>
  </si>
  <si>
    <t>1280 Susan Ville Suite 308</t>
  </si>
  <si>
    <t>West Melvinfurt</t>
  </si>
  <si>
    <t>turnerapril@example.com</t>
  </si>
  <si>
    <t>402.745.7382x49782</t>
  </si>
  <si>
    <t>930 Bradley Land Apt. 249</t>
  </si>
  <si>
    <t>North Monicafort</t>
  </si>
  <si>
    <t>kingjustin@example.com</t>
  </si>
  <si>
    <t>+1-398-797-1169x9272</t>
  </si>
  <si>
    <t>9060 Debra Trail</t>
  </si>
  <si>
    <t>Port Matthewtown</t>
  </si>
  <si>
    <t>kyle08@example.org</t>
  </si>
  <si>
    <t>653.713.4559x548</t>
  </si>
  <si>
    <t>6391 Tammy Club Apt. 203</t>
  </si>
  <si>
    <t>petersonjoanne@example.net</t>
  </si>
  <si>
    <t>931.637.7178</t>
  </si>
  <si>
    <t>10444 Williams Lodge</t>
  </si>
  <si>
    <t>South Cameronport</t>
  </si>
  <si>
    <t>Meadows</t>
  </si>
  <si>
    <t>njenkins@example.net</t>
  </si>
  <si>
    <t>67705 Johnson Drive Suite 999</t>
  </si>
  <si>
    <t>Griffithmouth</t>
  </si>
  <si>
    <t>nielsenkaren@example.org</t>
  </si>
  <si>
    <t>(916)922-9626</t>
  </si>
  <si>
    <t>247 Mccarty Expressway Apt. 952</t>
  </si>
  <si>
    <t>brianalvarado@example.com</t>
  </si>
  <si>
    <t>61808 Howell Corner</t>
  </si>
  <si>
    <t>Brittneyton</t>
  </si>
  <si>
    <t>ryananderson@example.net</t>
  </si>
  <si>
    <t>454-593-8027x477</t>
  </si>
  <si>
    <t>71495 Gonzalez Prairie Suite 883</t>
  </si>
  <si>
    <t>Port Ruth</t>
  </si>
  <si>
    <t>michelealexander@example.com</t>
  </si>
  <si>
    <t>+1-494-797-2633x4639</t>
  </si>
  <si>
    <t>57751 Robinson Inlet Apt. 838</t>
  </si>
  <si>
    <t>rsalazar@example.com</t>
  </si>
  <si>
    <t>+1-523-415-5869x667</t>
  </si>
  <si>
    <t>1429 Jonathan Ramp</t>
  </si>
  <si>
    <t>Kimside</t>
  </si>
  <si>
    <t>gaydrew@example.net</t>
  </si>
  <si>
    <t>525.546.6466x5745</t>
  </si>
  <si>
    <t>8544 Anderson Burgs</t>
  </si>
  <si>
    <t>Stephensberg</t>
  </si>
  <si>
    <t>zcrane@example.org</t>
  </si>
  <si>
    <t>555 Peters Shoals</t>
  </si>
  <si>
    <t>carriegomez@example.net</t>
  </si>
  <si>
    <t>382.752.6552x30758</t>
  </si>
  <si>
    <t>774 Julia Extensions Apt. 530</t>
  </si>
  <si>
    <t>New Kevin</t>
  </si>
  <si>
    <t>lindamatthews@example.net</t>
  </si>
  <si>
    <t>328.995.9598x9610</t>
  </si>
  <si>
    <t>84453 Tony Passage</t>
  </si>
  <si>
    <t>Petertown</t>
  </si>
  <si>
    <t>Judy</t>
  </si>
  <si>
    <t>lauramartin@example.com</t>
  </si>
  <si>
    <t>2425 Mata Bridge Suite 852</t>
  </si>
  <si>
    <t>Teresaberg</t>
  </si>
  <si>
    <t>mark13@example.org</t>
  </si>
  <si>
    <t>429 Gutierrez Rapids Apt. 873</t>
  </si>
  <si>
    <t>Rebeccatown</t>
  </si>
  <si>
    <t>jason60@example.net</t>
  </si>
  <si>
    <t>271.941.8901x440</t>
  </si>
  <si>
    <t>6653 Morris Neck</t>
  </si>
  <si>
    <t>Moss</t>
  </si>
  <si>
    <t>jessica66@example.com</t>
  </si>
  <si>
    <t>+1-711-504-1333x50518</t>
  </si>
  <si>
    <t>4340 Warren Underpass</t>
  </si>
  <si>
    <t>Randyside</t>
  </si>
  <si>
    <t>shawn99@example.com</t>
  </si>
  <si>
    <t>72652 Megan Orchard Suite 924</t>
  </si>
  <si>
    <t>North Gregstad</t>
  </si>
  <si>
    <t>Huffman</t>
  </si>
  <si>
    <t>uberry@example.net</t>
  </si>
  <si>
    <t>(560)965-3187x78889</t>
  </si>
  <si>
    <t>78313 Jensen Fields Suite 121</t>
  </si>
  <si>
    <t>Port Barbarafurt</t>
  </si>
  <si>
    <t>jasonpayne@example.com</t>
  </si>
  <si>
    <t>001-775-628-6187</t>
  </si>
  <si>
    <t>59930 Kristina Squares Apt. 090</t>
  </si>
  <si>
    <t>Mollytown</t>
  </si>
  <si>
    <t>Kerri</t>
  </si>
  <si>
    <t>stephenreilly@example.net</t>
  </si>
  <si>
    <t>849.302.2119</t>
  </si>
  <si>
    <t>9669 Donaldson Highway Suite 914</t>
  </si>
  <si>
    <t>East Samuelshire</t>
  </si>
  <si>
    <t>kaylee14@example.org</t>
  </si>
  <si>
    <t>218 Nancy Ports</t>
  </si>
  <si>
    <t>Stephenfort</t>
  </si>
  <si>
    <t>sarahsmith@example.net</t>
  </si>
  <si>
    <t>673.346.7380x82289</t>
  </si>
  <si>
    <t>382 Rios Avenue Suite 657</t>
  </si>
  <si>
    <t>jharmon@example.org</t>
  </si>
  <si>
    <t>+1-659-809-2087x27606</t>
  </si>
  <si>
    <t>0528 Cannon Shoal Suite 904</t>
  </si>
  <si>
    <t>Port Dylan</t>
  </si>
  <si>
    <t>wbowers@example.org</t>
  </si>
  <si>
    <t>501.719.8488</t>
  </si>
  <si>
    <t>522 Christopher Rapids Suite 664</t>
  </si>
  <si>
    <t>Julieport</t>
  </si>
  <si>
    <t>cortezcassandra@example.com</t>
  </si>
  <si>
    <t>585-623-8023x43885</t>
  </si>
  <si>
    <t>52337 Jacob Garden</t>
  </si>
  <si>
    <t>Jasonton</t>
  </si>
  <si>
    <t>Phelps</t>
  </si>
  <si>
    <t>pennymyers@example.com</t>
  </si>
  <si>
    <t>808-279-5361</t>
  </si>
  <si>
    <t>6646 John Estates</t>
  </si>
  <si>
    <t>Morrisborough</t>
  </si>
  <si>
    <t>michelle68@example.net</t>
  </si>
  <si>
    <t>+1-693-892-3327x48254</t>
  </si>
  <si>
    <t>6973 Zimmerman Rest</t>
  </si>
  <si>
    <t>Ruizton</t>
  </si>
  <si>
    <t>cordovalaura@example.com</t>
  </si>
  <si>
    <t>573-770-6023x326</t>
  </si>
  <si>
    <t>992 Miller Way</t>
  </si>
  <si>
    <t>Kellybury</t>
  </si>
  <si>
    <t>pconway@example.com</t>
  </si>
  <si>
    <t>793.597.9320x813</t>
  </si>
  <si>
    <t>557 Stewart Throughway</t>
  </si>
  <si>
    <t>New Jennifer</t>
  </si>
  <si>
    <t>petersontammy@example.com</t>
  </si>
  <si>
    <t>116 Bradley Rapids Apt. 642</t>
  </si>
  <si>
    <t>West Stevenberg</t>
  </si>
  <si>
    <t>wilkinsonmanuel@example.com</t>
  </si>
  <si>
    <t>001-880-872-1445x95365</t>
  </si>
  <si>
    <t>67514 Adams Lock Apt. 698</t>
  </si>
  <si>
    <t>West Edward</t>
  </si>
  <si>
    <t>lauren79@example.org</t>
  </si>
  <si>
    <t>247-511-1513x77487</t>
  </si>
  <si>
    <t>9618 Kara Tunnel</t>
  </si>
  <si>
    <t>North Hannahfort</t>
  </si>
  <si>
    <t>amandamiller@example.net</t>
  </si>
  <si>
    <t>001-653-730-7634x021</t>
  </si>
  <si>
    <t>66709 Betty Spring</t>
  </si>
  <si>
    <t>Amyland</t>
  </si>
  <si>
    <t>grayjeffrey@example.net</t>
  </si>
  <si>
    <t>81764 Turner Corners Apt. 685</t>
  </si>
  <si>
    <t>001-693-676-9567x745</t>
  </si>
  <si>
    <t>6534 Eric Burgs</t>
  </si>
  <si>
    <t>East Stephanietown</t>
  </si>
  <si>
    <t>murphygina@example.com</t>
  </si>
  <si>
    <t>481.206.2010</t>
  </si>
  <si>
    <t>17219 Collier Radial</t>
  </si>
  <si>
    <t>East Judy</t>
  </si>
  <si>
    <t>smithangela@example.org</t>
  </si>
  <si>
    <t>478-605-6262</t>
  </si>
  <si>
    <t>05437 Patrick Run</t>
  </si>
  <si>
    <t>West Jeanneport</t>
  </si>
  <si>
    <t>Frost</t>
  </si>
  <si>
    <t>kingelizabeth@example.com</t>
  </si>
  <si>
    <t>30510 Donna Fort Apt. 372</t>
  </si>
  <si>
    <t>Kevinport</t>
  </si>
  <si>
    <t>kingcrystal@example.com</t>
  </si>
  <si>
    <t>6682 Robert Junction</t>
  </si>
  <si>
    <t>Williamsshire</t>
  </si>
  <si>
    <t>pfoster@example.org</t>
  </si>
  <si>
    <t>(903)736-7433</t>
  </si>
  <si>
    <t>6993 Pierce Overpass Apt. 607</t>
  </si>
  <si>
    <t>Robertton</t>
  </si>
  <si>
    <t>deborah91@example.org</t>
  </si>
  <si>
    <t>2858 Thornton Mills</t>
  </si>
  <si>
    <t>Veronicaberg</t>
  </si>
  <si>
    <t>harrisamy@example.net</t>
  </si>
  <si>
    <t>898.625.2587</t>
  </si>
  <si>
    <t>101 Hunter Walks</t>
  </si>
  <si>
    <t>New Joseph</t>
  </si>
  <si>
    <t>Jade</t>
  </si>
  <si>
    <t>jensenlaura@example.com</t>
  </si>
  <si>
    <t>(359)968-2435</t>
  </si>
  <si>
    <t>2942 John Ports</t>
  </si>
  <si>
    <t>Shannonmouth</t>
  </si>
  <si>
    <t>melissa95@example.com</t>
  </si>
  <si>
    <t>(896)242-5793x4568</t>
  </si>
  <si>
    <t>032 Hill Center</t>
  </si>
  <si>
    <t>New Sharonview</t>
  </si>
  <si>
    <t>jonsmith@example.org</t>
  </si>
  <si>
    <t>992 Theresa Heights</t>
  </si>
  <si>
    <t>wallsmelanie@example.net</t>
  </si>
  <si>
    <t>+1-436-932-6291x3507</t>
  </si>
  <si>
    <t>785 Jessica Vista</t>
  </si>
  <si>
    <t>Watsonhaven</t>
  </si>
  <si>
    <t>Chan</t>
  </si>
  <si>
    <t>reevesjose@example.com</t>
  </si>
  <si>
    <t>626.356.1722x794</t>
  </si>
  <si>
    <t>19493 Patton Extensions</t>
  </si>
  <si>
    <t>Huntertown</t>
  </si>
  <si>
    <t>xthomas@example.org</t>
  </si>
  <si>
    <t>449.533.5603x135</t>
  </si>
  <si>
    <t>2405 Kayla Garden</t>
  </si>
  <si>
    <t>West Austinfurt</t>
  </si>
  <si>
    <t>palvarez@example.org</t>
  </si>
  <si>
    <t>001-461-373-3955x077</t>
  </si>
  <si>
    <t>194 Beck Bridge</t>
  </si>
  <si>
    <t>Youngstad</t>
  </si>
  <si>
    <t>tsingh@example.com</t>
  </si>
  <si>
    <t>(768)660-5289</t>
  </si>
  <si>
    <t>397 Bauer Stream</t>
  </si>
  <si>
    <t>Lake Nathan</t>
  </si>
  <si>
    <t>omoore@example.net</t>
  </si>
  <si>
    <t>001-587-435-7627x3295</t>
  </si>
  <si>
    <t>580 Dixon Mall</t>
  </si>
  <si>
    <t>ygarner@example.com</t>
  </si>
  <si>
    <t>(836)301-6870x076</t>
  </si>
  <si>
    <t>75167 Todd Locks</t>
  </si>
  <si>
    <t>East Kimtown</t>
  </si>
  <si>
    <t>juliehenry@example.org</t>
  </si>
  <si>
    <t>001-213-202-9218x485</t>
  </si>
  <si>
    <t>175 Abbott Island Apt. 546</t>
  </si>
  <si>
    <t>Arielberg</t>
  </si>
  <si>
    <t>awagner@example.net</t>
  </si>
  <si>
    <t>001-719-274-4906x03439</t>
  </si>
  <si>
    <t>472 Joseph Camp Suite 631</t>
  </si>
  <si>
    <t>schmidtmary@example.com</t>
  </si>
  <si>
    <t>640 Barrett Rest</t>
  </si>
  <si>
    <t>Michelleview</t>
  </si>
  <si>
    <t>amandamiddleton@example.net</t>
  </si>
  <si>
    <t>001-720-890-3781</t>
  </si>
  <si>
    <t>184 Frey Isle</t>
  </si>
  <si>
    <t>mccarthyjoshua@example.org</t>
  </si>
  <si>
    <t>(361)693-8083x980</t>
  </si>
  <si>
    <t>865 Proctor Green Suite 984</t>
  </si>
  <si>
    <t>Arielshire</t>
  </si>
  <si>
    <t>sweber@example.com</t>
  </si>
  <si>
    <t>001-828-496-7156</t>
  </si>
  <si>
    <t>31883 Dennis Light</t>
  </si>
  <si>
    <t>New Joe</t>
  </si>
  <si>
    <t>rebecca38@example.net</t>
  </si>
  <si>
    <t>860.676.9358x2405</t>
  </si>
  <si>
    <t>5894 Thomas Trafficway Suite 964</t>
  </si>
  <si>
    <t>Collinmouth</t>
  </si>
  <si>
    <t>calebandersen@example.com</t>
  </si>
  <si>
    <t>830 Amy Villages</t>
  </si>
  <si>
    <t>North Kristin</t>
  </si>
  <si>
    <t>michaelford@example.com</t>
  </si>
  <si>
    <t>598-878-0273</t>
  </si>
  <si>
    <t>241 Hawkins Vista Suite 418</t>
  </si>
  <si>
    <t>Susanhaven</t>
  </si>
  <si>
    <t>Julian</t>
  </si>
  <si>
    <t>casejoe@example.com</t>
  </si>
  <si>
    <t>(836)685-0057</t>
  </si>
  <si>
    <t>2278 Ballard Groves</t>
  </si>
  <si>
    <t>Lake Beckychester</t>
  </si>
  <si>
    <t>nicoleflores@example.org</t>
  </si>
  <si>
    <t>96779 Robert Meadow</t>
  </si>
  <si>
    <t>Kurt</t>
  </si>
  <si>
    <t>xmolina@example.org</t>
  </si>
  <si>
    <t>+1-388-821-4861x28334</t>
  </si>
  <si>
    <t>3477 Clark Neck Suite 515</t>
  </si>
  <si>
    <t>Port Thomasstad</t>
  </si>
  <si>
    <t>Berg</t>
  </si>
  <si>
    <t>jody48@example.net</t>
  </si>
  <si>
    <t>478-450-4783</t>
  </si>
  <si>
    <t>76161 Cruz Lock Suite 832</t>
  </si>
  <si>
    <t>South Douglasmouth</t>
  </si>
  <si>
    <t>atapia@example.com</t>
  </si>
  <si>
    <t>+1-426-587-9916x781</t>
  </si>
  <si>
    <t>6249 Thompson Gateway Apt. 930</t>
  </si>
  <si>
    <t>Valenzuelaton</t>
  </si>
  <si>
    <t>jordanrebecca@example.org</t>
  </si>
  <si>
    <t>222-496-8903</t>
  </si>
  <si>
    <t>79366 Nguyen River Suite 303</t>
  </si>
  <si>
    <t>Christinemouth</t>
  </si>
  <si>
    <t>jaymorgan@example.org</t>
  </si>
  <si>
    <t>780-628-5384x195</t>
  </si>
  <si>
    <t>2367 Avila Ways</t>
  </si>
  <si>
    <t>Simmonsberg</t>
  </si>
  <si>
    <t>Isabella</t>
  </si>
  <si>
    <t>charlescampbell@example.org</t>
  </si>
  <si>
    <t>378.941.7199x9661</t>
  </si>
  <si>
    <t>8752 Hayes Harbor</t>
  </si>
  <si>
    <t>Port Alisha</t>
  </si>
  <si>
    <t>orozcomandy@example.org</t>
  </si>
  <si>
    <t>653-257-2712</t>
  </si>
  <si>
    <t>3434 Robinson Cape Apt. 406</t>
  </si>
  <si>
    <t>phillipmoore@example.net</t>
  </si>
  <si>
    <t>001-921-740-5929x230</t>
  </si>
  <si>
    <t>6452 Michaela Fords</t>
  </si>
  <si>
    <t>Houstontown</t>
  </si>
  <si>
    <t>jessicasmith@example.com</t>
  </si>
  <si>
    <t>246.229.3713</t>
  </si>
  <si>
    <t>78960 Vanessa Streets</t>
  </si>
  <si>
    <t>New Jane</t>
  </si>
  <si>
    <t>jreed@example.org</t>
  </si>
  <si>
    <t>577.560.0396</t>
  </si>
  <si>
    <t>6345 Thornton Crescent</t>
  </si>
  <si>
    <t>Dustinton</t>
  </si>
  <si>
    <t>pmurray@example.org</t>
  </si>
  <si>
    <t>+1-898-502-0727x26829</t>
  </si>
  <si>
    <t>92218 Kevin Vista</t>
  </si>
  <si>
    <t>Deleon</t>
  </si>
  <si>
    <t>guyobrien@example.org</t>
  </si>
  <si>
    <t>550.567.0229</t>
  </si>
  <si>
    <t>7727 Ward Pines</t>
  </si>
  <si>
    <t>Hallton</t>
  </si>
  <si>
    <t>danielsanchez@example.net</t>
  </si>
  <si>
    <t>206-536-2620</t>
  </si>
  <si>
    <t>45463 Jordan Spring Suite 675</t>
  </si>
  <si>
    <t>spencerlogan@example.org</t>
  </si>
  <si>
    <t>275-246-2666x0545</t>
  </si>
  <si>
    <t>8745 Omar Ramp</t>
  </si>
  <si>
    <t>Kellyville</t>
  </si>
  <si>
    <t>jonesjames@example.org</t>
  </si>
  <si>
    <t>201.551.7204</t>
  </si>
  <si>
    <t>001 White Alley Apt. 078</t>
  </si>
  <si>
    <t>Kathyville</t>
  </si>
  <si>
    <t>carlos33@example.org</t>
  </si>
  <si>
    <t>001-961-778-9354x3147</t>
  </si>
  <si>
    <t>03804 Miller Court Suite 354</t>
  </si>
  <si>
    <t>Huangberg</t>
  </si>
  <si>
    <t>Karla</t>
  </si>
  <si>
    <t>fmorse@example.net</t>
  </si>
  <si>
    <t>721-743-0193</t>
  </si>
  <si>
    <t>63947 Amanda Squares Apt. 879</t>
  </si>
  <si>
    <t>Lake Maryland</t>
  </si>
  <si>
    <t>Landry</t>
  </si>
  <si>
    <t>lewissue@example.net</t>
  </si>
  <si>
    <t>001-768-436-8917x5831</t>
  </si>
  <si>
    <t>7942 Williams Roads</t>
  </si>
  <si>
    <t>West Christianview</t>
  </si>
  <si>
    <t>averycolleen@example.net</t>
  </si>
  <si>
    <t>(910)733-9498x508</t>
  </si>
  <si>
    <t>7583 Charles Tunnel Suite 493</t>
  </si>
  <si>
    <t>Port Melissatown</t>
  </si>
  <si>
    <t>marilyn79@example.net</t>
  </si>
  <si>
    <t>695-548-4062x5916</t>
  </si>
  <si>
    <t>82323 Joshua Flat</t>
  </si>
  <si>
    <t>Millerfurt</t>
  </si>
  <si>
    <t>Robles</t>
  </si>
  <si>
    <t>xmitchell@example.com</t>
  </si>
  <si>
    <t>640-864-3734</t>
  </si>
  <si>
    <t>83932 Moore Estates Apt. 792</t>
  </si>
  <si>
    <t>Welchchester</t>
  </si>
  <si>
    <t>grose@example.net</t>
  </si>
  <si>
    <t>+1-950-249-3499x997</t>
  </si>
  <si>
    <t>4375 Snyder Square</t>
  </si>
  <si>
    <t>South Troy</t>
  </si>
  <si>
    <t>kpaul@example.org</t>
  </si>
  <si>
    <t>803.780.9485</t>
  </si>
  <si>
    <t>0637 Dakota Forks</t>
  </si>
  <si>
    <t>New Samanthaland</t>
  </si>
  <si>
    <t>sethhopkins@example.net</t>
  </si>
  <si>
    <t>001-670-775-1896x62941</t>
  </si>
  <si>
    <t>6366 Williams Creek Apt. 300</t>
  </si>
  <si>
    <t>Loriside</t>
  </si>
  <si>
    <t>brandonsalas@example.org</t>
  </si>
  <si>
    <t>521-904-8237</t>
  </si>
  <si>
    <t>49973 Sullivan Square</t>
  </si>
  <si>
    <t>Burchside</t>
  </si>
  <si>
    <t>805-363-9134x0067</t>
  </si>
  <si>
    <t>99061 Baker Divide Suite 647</t>
  </si>
  <si>
    <t>Bradleyland</t>
  </si>
  <si>
    <t>hballard@example.org</t>
  </si>
  <si>
    <t>001-561-558-8619</t>
  </si>
  <si>
    <t>6543 Lewis Alley</t>
  </si>
  <si>
    <t>Whitehaven</t>
  </si>
  <si>
    <t>xroberts@example.org</t>
  </si>
  <si>
    <t>(323)585-8270x15326</t>
  </si>
  <si>
    <t>277 Hansen Meadows</t>
  </si>
  <si>
    <t>Flowersberg</t>
  </si>
  <si>
    <t>ibrown@example.net</t>
  </si>
  <si>
    <t>955.903.0705x3571</t>
  </si>
  <si>
    <t>3860 Mills Crossing Suite 392</t>
  </si>
  <si>
    <t>Michellechester</t>
  </si>
  <si>
    <t>amandanunez@example.com</t>
  </si>
  <si>
    <t>853.793.5434</t>
  </si>
  <si>
    <t>5822 Palmer Fork</t>
  </si>
  <si>
    <t>Michelleborough</t>
  </si>
  <si>
    <t>eduncan@example.net</t>
  </si>
  <si>
    <t>001-773-723-2370</t>
  </si>
  <si>
    <t>2978 Jones Views Suite 255</t>
  </si>
  <si>
    <t>qmorris@example.net</t>
  </si>
  <si>
    <t>+1-443-339-4978x85681</t>
  </si>
  <si>
    <t>6880 Michele Cliffs Apt. 113</t>
  </si>
  <si>
    <t>West Johnchester</t>
  </si>
  <si>
    <t>cheryl63@example.net</t>
  </si>
  <si>
    <t>859-648-1897</t>
  </si>
  <si>
    <t>0195 Hughes Lake Apt. 613</t>
  </si>
  <si>
    <t>Julieburgh</t>
  </si>
  <si>
    <t>Oneill</t>
  </si>
  <si>
    <t>hernandezsandra@example.com</t>
  </si>
  <si>
    <t>915.709.8665</t>
  </si>
  <si>
    <t>270 Mcmillan Brook</t>
  </si>
  <si>
    <t>Lake Marcusland</t>
  </si>
  <si>
    <t>dianegreen@example.net</t>
  </si>
  <si>
    <t>554.550.2282x60664</t>
  </si>
  <si>
    <t>21033 Lindsay Garden</t>
  </si>
  <si>
    <t>Lake Tony</t>
  </si>
  <si>
    <t>Drake</t>
  </si>
  <si>
    <t>bellrobin@example.org</t>
  </si>
  <si>
    <t>913-735-8154x95098</t>
  </si>
  <si>
    <t>52159 Arias Streets</t>
  </si>
  <si>
    <t>East Michellehaven</t>
  </si>
  <si>
    <t>oford@example.org</t>
  </si>
  <si>
    <t>+1-662-817-2875x2661</t>
  </si>
  <si>
    <t>46424 Rivas Streets</t>
  </si>
  <si>
    <t>uherrera@example.org</t>
  </si>
  <si>
    <t>540-507-5742x81721</t>
  </si>
  <si>
    <t>38519 Nathan Mission</t>
  </si>
  <si>
    <t>Goldenbury</t>
  </si>
  <si>
    <t>kimberlyclark@example.org</t>
  </si>
  <si>
    <t>674.479.4877x81660</t>
  </si>
  <si>
    <t>3551 Eric Manor</t>
  </si>
  <si>
    <t>Port Emily</t>
  </si>
  <si>
    <t>garciamichelle@example.net</t>
  </si>
  <si>
    <t>(679)790-1974</t>
  </si>
  <si>
    <t>05901 Dawn Freeway Apt. 896</t>
  </si>
  <si>
    <t>North Randy</t>
  </si>
  <si>
    <t>heather47@example.net</t>
  </si>
  <si>
    <t>+1-345-327-5543x0108</t>
  </si>
  <si>
    <t>0482 Patrick Key</t>
  </si>
  <si>
    <t>West Michaeltown</t>
  </si>
  <si>
    <t>Karl</t>
  </si>
  <si>
    <t>217-741-1309x13933</t>
  </si>
  <si>
    <t>84711 Angela Lights Apt. 716</t>
  </si>
  <si>
    <t>North Terri</t>
  </si>
  <si>
    <t>jrobinson@example.net</t>
  </si>
  <si>
    <t>+1-590-390-3919x5967</t>
  </si>
  <si>
    <t>51267 Carroll Square</t>
  </si>
  <si>
    <t>Silvamouth</t>
  </si>
  <si>
    <t>fgarrison@example.com</t>
  </si>
  <si>
    <t>(450)658-0151x5424</t>
  </si>
  <si>
    <t>3198 Walker Court Apt. 856</t>
  </si>
  <si>
    <t>New Angela</t>
  </si>
  <si>
    <t>nwelch@example.org</t>
  </si>
  <si>
    <t>(395)499-2043</t>
  </si>
  <si>
    <t>0519 Maureen Corner</t>
  </si>
  <si>
    <t>Raymondfort</t>
  </si>
  <si>
    <t>susananderson@example.org</t>
  </si>
  <si>
    <t>596 Mark Forks</t>
  </si>
  <si>
    <t>East Aprilville</t>
  </si>
  <si>
    <t>ztravis@example.org</t>
  </si>
  <si>
    <t>001-474-860-7358x9310</t>
  </si>
  <si>
    <t>73081 Kelly Inlet</t>
  </si>
  <si>
    <t>Glennshire</t>
  </si>
  <si>
    <t>robertsthomas@example.org</t>
  </si>
  <si>
    <t>001-960-456-3909x041</t>
  </si>
  <si>
    <t>69029 Bryant Locks</t>
  </si>
  <si>
    <t>Pittmanfort</t>
  </si>
  <si>
    <t>dmorgan@example.net</t>
  </si>
  <si>
    <t>(705)803-5738</t>
  </si>
  <si>
    <t>3430 Daniel Port Suite 386</t>
  </si>
  <si>
    <t>Kyleland</t>
  </si>
  <si>
    <t>fred32@example.net</t>
  </si>
  <si>
    <t>14936 Nelson Track Suite 707</t>
  </si>
  <si>
    <t>Antonioville</t>
  </si>
  <si>
    <t>melissawilson@example.net</t>
  </si>
  <si>
    <t>001-688-909-6769x89282</t>
  </si>
  <si>
    <t>2972 Brandi Shores Suite 877</t>
  </si>
  <si>
    <t>Littleberg</t>
  </si>
  <si>
    <t>carriebryant@example.com</t>
  </si>
  <si>
    <t>333.722.8841</t>
  </si>
  <si>
    <t>0227 Hernandez Club</t>
  </si>
  <si>
    <t>Brianstad</t>
  </si>
  <si>
    <t>paynekristen@example.net</t>
  </si>
  <si>
    <t>(806)792-4339x87057</t>
  </si>
  <si>
    <t>1408 Jared Crest Apt. 638</t>
  </si>
  <si>
    <t>brendasanchez@example.com</t>
  </si>
  <si>
    <t>331 Monica Villages Apt. 588</t>
  </si>
  <si>
    <t>Bakerbury</t>
  </si>
  <si>
    <t>melissajohnson@example.org</t>
  </si>
  <si>
    <t>(786)896-4236</t>
  </si>
  <si>
    <t>528 Palmer Corner Apt. 951</t>
  </si>
  <si>
    <t>South Angela</t>
  </si>
  <si>
    <t>john33@example.net</t>
  </si>
  <si>
    <t>809-793-0742x3253</t>
  </si>
  <si>
    <t>5600 Robinson Extensions Apt. 727</t>
  </si>
  <si>
    <t>marie37@example.org</t>
  </si>
  <si>
    <t>001-356-914-6524x88482</t>
  </si>
  <si>
    <t>5916 Young Flats</t>
  </si>
  <si>
    <t>Johnsonton</t>
  </si>
  <si>
    <t>ymiller@example.com</t>
  </si>
  <si>
    <t>+1-449-995-1293x07235</t>
  </si>
  <si>
    <t>6390 Matthew Shoal Apt. 170</t>
  </si>
  <si>
    <t>Port Tracy</t>
  </si>
  <si>
    <t>burgessjeffrey@example.org</t>
  </si>
  <si>
    <t>001-226-890-9697</t>
  </si>
  <si>
    <t>767 Mason Inlet</t>
  </si>
  <si>
    <t>Alexandraview</t>
  </si>
  <si>
    <t>kimberly63@example.org</t>
  </si>
  <si>
    <t>337.825.5168</t>
  </si>
  <si>
    <t>3494 Rodriguez Street Apt. 333</t>
  </si>
  <si>
    <t>Stafford</t>
  </si>
  <si>
    <t>maria43@example.org</t>
  </si>
  <si>
    <t>406.380.3328</t>
  </si>
  <si>
    <t>258 Logan Crossroad Apt. 322</t>
  </si>
  <si>
    <t>New Sheilashire</t>
  </si>
  <si>
    <t>karen94@example.net</t>
  </si>
  <si>
    <t>(634)468-9517x1014</t>
  </si>
  <si>
    <t>123 Kelly Burg</t>
  </si>
  <si>
    <t>South Timothy</t>
  </si>
  <si>
    <t>julianstokes@example.org</t>
  </si>
  <si>
    <t>696 Donovan Lane Suite 903</t>
  </si>
  <si>
    <t>West Nicoleburgh</t>
  </si>
  <si>
    <t>robertwinters@example.com</t>
  </si>
  <si>
    <t>001-779-985-4180x832</t>
  </si>
  <si>
    <t>1258 Moore Burg</t>
  </si>
  <si>
    <t>Lynchstad</t>
  </si>
  <si>
    <t>danielmurphy@example.net</t>
  </si>
  <si>
    <t>(422)759-7752x43745</t>
  </si>
  <si>
    <t>649 David Forest Suite 294</t>
  </si>
  <si>
    <t>West Ashley</t>
  </si>
  <si>
    <t>rrichardson@example.net</t>
  </si>
  <si>
    <t>534 Perry Prairie Apt. 388</t>
  </si>
  <si>
    <t>Haydenmouth</t>
  </si>
  <si>
    <t>nicole56@example.org</t>
  </si>
  <si>
    <t>+1-446-994-5821x2798</t>
  </si>
  <si>
    <t>89815 Dawn Squares</t>
  </si>
  <si>
    <t>New Anthonyburgh</t>
  </si>
  <si>
    <t>kristin27@example.net</t>
  </si>
  <si>
    <t>(601)319-4708x4193</t>
  </si>
  <si>
    <t>3811 Ellison Club Suite 102</t>
  </si>
  <si>
    <t>South Taylorchester</t>
  </si>
  <si>
    <t>hillelizabeth@example.org</t>
  </si>
  <si>
    <t>001-252-206-5790x818</t>
  </si>
  <si>
    <t>11468 Scott Cove</t>
  </si>
  <si>
    <t>alisonsmith@example.net</t>
  </si>
  <si>
    <t>963.659.6484x6153</t>
  </si>
  <si>
    <t>6961 Ryan Turnpike Suite 700</t>
  </si>
  <si>
    <t>New Dawnport</t>
  </si>
  <si>
    <t>harriselizabeth@example.net</t>
  </si>
  <si>
    <t>001-899-784-7365x844</t>
  </si>
  <si>
    <t>86169 Rodney Valleys</t>
  </si>
  <si>
    <t>Perryburgh</t>
  </si>
  <si>
    <t>jcain@example.org</t>
  </si>
  <si>
    <t>4790 Jeffrey Manor</t>
  </si>
  <si>
    <t>Baldwinside</t>
  </si>
  <si>
    <t>walkernathan@example.com</t>
  </si>
  <si>
    <t>2877 Booth Street</t>
  </si>
  <si>
    <t>New Jonathanberg</t>
  </si>
  <si>
    <t>deanpaul@example.org</t>
  </si>
  <si>
    <t>846-567-6176</t>
  </si>
  <si>
    <t>19610 Johnson Branch Apt. 548</t>
  </si>
  <si>
    <t>Brandonstad</t>
  </si>
  <si>
    <t>michael82@example.com</t>
  </si>
  <si>
    <t>001-457-723-7340x692</t>
  </si>
  <si>
    <t>20934 Matthew Hills</t>
  </si>
  <si>
    <t>Stephensonmouth</t>
  </si>
  <si>
    <t>jonathan80@example.org</t>
  </si>
  <si>
    <t>385.513.9625x02813</t>
  </si>
  <si>
    <t>53669 Stephanie Squares</t>
  </si>
  <si>
    <t>Daltonfurt</t>
  </si>
  <si>
    <t>nfinley@example.net</t>
  </si>
  <si>
    <t>001-426-421-1562x343</t>
  </si>
  <si>
    <t>914 Davis Coves</t>
  </si>
  <si>
    <t>Edwinton</t>
  </si>
  <si>
    <t>ahickman@example.org</t>
  </si>
  <si>
    <t>(361)252-4454</t>
  </si>
  <si>
    <t>42590 Lucas Pass Suite 962</t>
  </si>
  <si>
    <t>Boyleport</t>
  </si>
  <si>
    <t>alvin82@example.net</t>
  </si>
  <si>
    <t>(989)621-3543x008</t>
  </si>
  <si>
    <t>00110 Justin Viaduct</t>
  </si>
  <si>
    <t>Smithfurt</t>
  </si>
  <si>
    <t>vshannon@example.net</t>
  </si>
  <si>
    <t>263-566-8871</t>
  </si>
  <si>
    <t>448 Debra Squares Apt. 032</t>
  </si>
  <si>
    <t>Pooleville</t>
  </si>
  <si>
    <t>Derrick</t>
  </si>
  <si>
    <t>johnsonkimberly@example.com</t>
  </si>
  <si>
    <t>001-914-925-1624x6212</t>
  </si>
  <si>
    <t>968 Odom Groves Suite 703</t>
  </si>
  <si>
    <t>Riddlemouth</t>
  </si>
  <si>
    <t>grayheather@example.com</t>
  </si>
  <si>
    <t>+1-641-480-4690x9471</t>
  </si>
  <si>
    <t>695 Robles Plains</t>
  </si>
  <si>
    <t>Kimtown</t>
  </si>
  <si>
    <t>Higgins</t>
  </si>
  <si>
    <t>marcus46@example.org</t>
  </si>
  <si>
    <t>001-372-965-9464x686</t>
  </si>
  <si>
    <t>412 Timothy Gateway Apt. 460</t>
  </si>
  <si>
    <t>Kirkburgh</t>
  </si>
  <si>
    <t>jenkinsstephanie@example.net</t>
  </si>
  <si>
    <t>(898)343-3795</t>
  </si>
  <si>
    <t>28596 John Highway Apt. 938</t>
  </si>
  <si>
    <t>Mcdanielbury</t>
  </si>
  <si>
    <t>brianvega@example.com</t>
  </si>
  <si>
    <t>001-346-690-7229x209</t>
  </si>
  <si>
    <t>342 Christina Highway Apt. 530</t>
  </si>
  <si>
    <t>Mullinsfort</t>
  </si>
  <si>
    <t>youngronald@example.net</t>
  </si>
  <si>
    <t>(670)684-9808x9944</t>
  </si>
  <si>
    <t>67794 Mejia Oval</t>
  </si>
  <si>
    <t>South Alicia</t>
  </si>
  <si>
    <t>gstewart@example.com</t>
  </si>
  <si>
    <t>642-822-9566x36435</t>
  </si>
  <si>
    <t>70245 Smith Island Suite 866</t>
  </si>
  <si>
    <t>East Jorge</t>
  </si>
  <si>
    <t>barbara88@example.net</t>
  </si>
  <si>
    <t>615-806-0667</t>
  </si>
  <si>
    <t>68966 Aimee Cape Suite 365</t>
  </si>
  <si>
    <t>North Laurenside</t>
  </si>
  <si>
    <t>marthathomas@example.net</t>
  </si>
  <si>
    <t>+1-820-564-6680x467</t>
  </si>
  <si>
    <t>41848 Erin Club Apt. 171</t>
  </si>
  <si>
    <t>Lake Dianafurt</t>
  </si>
  <si>
    <t>badams@example.net</t>
  </si>
  <si>
    <t>001-985-421-5075x862</t>
  </si>
  <si>
    <t>7128 Steven Unions</t>
  </si>
  <si>
    <t>Lopezside</t>
  </si>
  <si>
    <t>370-462-7905x20144</t>
  </si>
  <si>
    <t>793 Jasmine Parkways</t>
  </si>
  <si>
    <t>North Joseph</t>
  </si>
  <si>
    <t>avelez@example.net</t>
  </si>
  <si>
    <t>(635)297-9363</t>
  </si>
  <si>
    <t>5522 Kyle Gateway</t>
  </si>
  <si>
    <t>North Lawrenceshire</t>
  </si>
  <si>
    <t>Sheryl</t>
  </si>
  <si>
    <t>courtneyhayes@example.net</t>
  </si>
  <si>
    <t>560-222-4449</t>
  </si>
  <si>
    <t>817 Michelle Glens</t>
  </si>
  <si>
    <t>Justinfurt</t>
  </si>
  <si>
    <t>mphillips@example.net</t>
  </si>
  <si>
    <t>001-790-634-2860x166</t>
  </si>
  <si>
    <t>5583 Tonya Harbor</t>
  </si>
  <si>
    <t>New Donaldborough</t>
  </si>
  <si>
    <t>ricardospencer@example.org</t>
  </si>
  <si>
    <t>(921)290-1310</t>
  </si>
  <si>
    <t>8365 Jamie Forges</t>
  </si>
  <si>
    <t>South Amyton</t>
  </si>
  <si>
    <t>evansjennifer@example.net</t>
  </si>
  <si>
    <t>001-301-378-4627x5969</t>
  </si>
  <si>
    <t>309 Mccarthy Garden</t>
  </si>
  <si>
    <t>Lambertfurt</t>
  </si>
  <si>
    <t>(374)422-8263x03068</t>
  </si>
  <si>
    <t>082 Smith Tunnel Suite 077</t>
  </si>
  <si>
    <t>Kimberlymouth</t>
  </si>
  <si>
    <t>bjones@example.net</t>
  </si>
  <si>
    <t>(754)814-6593x044</t>
  </si>
  <si>
    <t>1641 Berry Isle Apt. 899</t>
  </si>
  <si>
    <t>East Monica</t>
  </si>
  <si>
    <t>graveswilliam@example.com</t>
  </si>
  <si>
    <t>519-765-3672x68926</t>
  </si>
  <si>
    <t>1101 Joshua Extensions</t>
  </si>
  <si>
    <t>Davismouth</t>
  </si>
  <si>
    <t>gina04@example.net</t>
  </si>
  <si>
    <t>606-888-9211</t>
  </si>
  <si>
    <t>026 Lewis Village Suite 954</t>
  </si>
  <si>
    <t>Port Angel</t>
  </si>
  <si>
    <t>rasmussencatherine@example.org</t>
  </si>
  <si>
    <t>810-292-1377x8045</t>
  </si>
  <si>
    <t>83002 Brian Estates</t>
  </si>
  <si>
    <t>taylorandrew@example.net</t>
  </si>
  <si>
    <t>(840)332-0669</t>
  </si>
  <si>
    <t>17694 Jessica Loaf</t>
  </si>
  <si>
    <t>Bryantburgh</t>
  </si>
  <si>
    <t>gking@example.net</t>
  </si>
  <si>
    <t>001-764-516-4495x407</t>
  </si>
  <si>
    <t>87481 Hughes Fort Suite 396</t>
  </si>
  <si>
    <t>Obrienport</t>
  </si>
  <si>
    <t>shafferchad@example.com</t>
  </si>
  <si>
    <t>(726)553-9629</t>
  </si>
  <si>
    <t>92301 Hensley Trafficway Suite 310</t>
  </si>
  <si>
    <t>linda04@example.com</t>
  </si>
  <si>
    <t>892-902-4215</t>
  </si>
  <si>
    <t>20899 Lee Falls</t>
  </si>
  <si>
    <t>South Thomasbury</t>
  </si>
  <si>
    <t>qwatson@example.net</t>
  </si>
  <si>
    <t>601-602-5261</t>
  </si>
  <si>
    <t>7597 Cross Shoals</t>
  </si>
  <si>
    <t>Campbellburgh</t>
  </si>
  <si>
    <t>harrisdaniel@example.net</t>
  </si>
  <si>
    <t>731-202-3685x5845</t>
  </si>
  <si>
    <t>416 Young Mountains</t>
  </si>
  <si>
    <t>Katherinechester</t>
  </si>
  <si>
    <t>lisahawkins@example.com</t>
  </si>
  <si>
    <t>508 Deanna Lodge Apt. 494</t>
  </si>
  <si>
    <t>rodriguezchristopher@example.org</t>
  </si>
  <si>
    <t>001-250-916-7771x96875</t>
  </si>
  <si>
    <t>8928 Huang Forks</t>
  </si>
  <si>
    <t>Jacobborough</t>
  </si>
  <si>
    <t>Eaton</t>
  </si>
  <si>
    <t>sbenson@example.org</t>
  </si>
  <si>
    <t>3810 Thomas Port Apt. 781</t>
  </si>
  <si>
    <t>South Victorbury</t>
  </si>
  <si>
    <t>wlynch@example.net</t>
  </si>
  <si>
    <t>001-361-372-1111x5320</t>
  </si>
  <si>
    <t>5516 Carl Orchard</t>
  </si>
  <si>
    <t>Lopezton</t>
  </si>
  <si>
    <t>weaverbrian@example.org</t>
  </si>
  <si>
    <t>404-940-0038</t>
  </si>
  <si>
    <t>7598 Moore Vista</t>
  </si>
  <si>
    <t>Maryburgh</t>
  </si>
  <si>
    <t>barajaschristian@example.org</t>
  </si>
  <si>
    <t>934.686.0214</t>
  </si>
  <si>
    <t>81764 Sanchez Circle Suite 823</t>
  </si>
  <si>
    <t>Thomastown</t>
  </si>
  <si>
    <t>mcdanieljoshua@example.com</t>
  </si>
  <si>
    <t>303-419-5706</t>
  </si>
  <si>
    <t>06343 Elizabeth Prairie</t>
  </si>
  <si>
    <t>ashley82@example.org</t>
  </si>
  <si>
    <t>260.559.5321x64446</t>
  </si>
  <si>
    <t>46152 Holt Gardens</t>
  </si>
  <si>
    <t>richardhernandez@example.net</t>
  </si>
  <si>
    <t>001-683-866-0495</t>
  </si>
  <si>
    <t>6685 Mark Lake</t>
  </si>
  <si>
    <t>Graystad</t>
  </si>
  <si>
    <t>pneal@example.org</t>
  </si>
  <si>
    <t>814.270.5776x5868</t>
  </si>
  <si>
    <t>0919 Mark Gateway</t>
  </si>
  <si>
    <t>New Carolyn</t>
  </si>
  <si>
    <t>zbutler@example.net</t>
  </si>
  <si>
    <t>(401)237-6504x704</t>
  </si>
  <si>
    <t>62426 Robinson Pass</t>
  </si>
  <si>
    <t>Leonardfort</t>
  </si>
  <si>
    <t>vcox@example.com</t>
  </si>
  <si>
    <t>671-315-5694x1223</t>
  </si>
  <si>
    <t>69745 Brian Fork</t>
  </si>
  <si>
    <t>Danview</t>
  </si>
  <si>
    <t>lewisapril@example.com</t>
  </si>
  <si>
    <t>348.378.6542</t>
  </si>
  <si>
    <t>43247 Jacob Rest Apt. 145</t>
  </si>
  <si>
    <t>Cynthiaport</t>
  </si>
  <si>
    <t>(818)974-2729x065</t>
  </si>
  <si>
    <t>331 Martin Via Suite 226</t>
  </si>
  <si>
    <t>Herreraberg</t>
  </si>
  <si>
    <t>brian10@example.net</t>
  </si>
  <si>
    <t>659.500.9134x008</t>
  </si>
  <si>
    <t>28629 Nicole Mill</t>
  </si>
  <si>
    <t>bfreeman@example.net</t>
  </si>
  <si>
    <t>(639)250-9191x9924</t>
  </si>
  <si>
    <t>9741 Tiffany Circle Apt. 904</t>
  </si>
  <si>
    <t>Jessicatown</t>
  </si>
  <si>
    <t>oroberts@example.org</t>
  </si>
  <si>
    <t>249-913-6807</t>
  </si>
  <si>
    <t>90277 Mendez Summit Apt. 902</t>
  </si>
  <si>
    <t>susan19@example.org</t>
  </si>
  <si>
    <t>001-527-311-8199x226</t>
  </si>
  <si>
    <t>702 Jane Dam</t>
  </si>
  <si>
    <t>Kathleenshire</t>
  </si>
  <si>
    <t>jonathonriggs@example.com</t>
  </si>
  <si>
    <t>(214)868-9100x3193</t>
  </si>
  <si>
    <t>764 Lucas Fall Suite 303</t>
  </si>
  <si>
    <t>Chang</t>
  </si>
  <si>
    <t>patricialee@example.com</t>
  </si>
  <si>
    <t>(308)400-0848</t>
  </si>
  <si>
    <t>75265 Rich Expressway Suite 138</t>
  </si>
  <si>
    <t>Jonesborough</t>
  </si>
  <si>
    <t>maryyoung@example.net</t>
  </si>
  <si>
    <t>+1-549-827-4837x3134</t>
  </si>
  <si>
    <t>73815 Samantha Manor Suite 502</t>
  </si>
  <si>
    <t>East Michael</t>
  </si>
  <si>
    <t>christymunoz@example.org</t>
  </si>
  <si>
    <t>001-508-868-4231x27691</t>
  </si>
  <si>
    <t>052 Myers Junctions</t>
  </si>
  <si>
    <t>East Brandybury</t>
  </si>
  <si>
    <t>anna22@example.com</t>
  </si>
  <si>
    <t>001-378-243-0686</t>
  </si>
  <si>
    <t>61070 Butler Knoll Apt. 764</t>
  </si>
  <si>
    <t>East Debbiefort</t>
  </si>
  <si>
    <t>sgomez@example.com</t>
  </si>
  <si>
    <t>987-268-2192x32149</t>
  </si>
  <si>
    <t>6852 Sherry Oval Apt. 395</t>
  </si>
  <si>
    <t>Port Joseshire</t>
  </si>
  <si>
    <t>mabbott@example.net</t>
  </si>
  <si>
    <t>(612)385-3999x467</t>
  </si>
  <si>
    <t>5071 Potter Run Suite 317</t>
  </si>
  <si>
    <t>Michaelville</t>
  </si>
  <si>
    <t>harrisonamber@example.org</t>
  </si>
  <si>
    <t>340-494-0525x13655</t>
  </si>
  <si>
    <t>0280 Walker Village</t>
  </si>
  <si>
    <t>srogers@example.com</t>
  </si>
  <si>
    <t>252.338.8932x3831</t>
  </si>
  <si>
    <t>58553 Kyle Station Suite 058</t>
  </si>
  <si>
    <t>grahamamanda@example.com</t>
  </si>
  <si>
    <t>(707)850-0127</t>
  </si>
  <si>
    <t>23454 Gray Gardens</t>
  </si>
  <si>
    <t>Williamston</t>
  </si>
  <si>
    <t>Whitaker</t>
  </si>
  <si>
    <t>carla33@example.com</t>
  </si>
  <si>
    <t>622 Mcbride Ville Suite 585</t>
  </si>
  <si>
    <t>Bradshaw</t>
  </si>
  <si>
    <t>kathyjohnson@example.org</t>
  </si>
  <si>
    <t>661-702-2296x3184</t>
  </si>
  <si>
    <t>74200 Hernandez Stravenue Suite 084</t>
  </si>
  <si>
    <t>amanda07@example.com</t>
  </si>
  <si>
    <t>+1-415-900-9532x7412</t>
  </si>
  <si>
    <t>071 Gina Squares</t>
  </si>
  <si>
    <t>Port Benjaminside</t>
  </si>
  <si>
    <t>tiffanygreen@example.org</t>
  </si>
  <si>
    <t>(636)522-2417</t>
  </si>
  <si>
    <t>43998 Bryan Flat Apt. 376</t>
  </si>
  <si>
    <t>Sextonborough</t>
  </si>
  <si>
    <t>mialopez@example.com</t>
  </si>
  <si>
    <t>608.636.8896</t>
  </si>
  <si>
    <t>39284 Phillips Isle</t>
  </si>
  <si>
    <t>South Chrisstad</t>
  </si>
  <si>
    <t>wweber@example.com</t>
  </si>
  <si>
    <t>(812)650-0939x69844</t>
  </si>
  <si>
    <t>5194 Graham Flat</t>
  </si>
  <si>
    <t>Jessicastad</t>
  </si>
  <si>
    <t>kevin02@example.org</t>
  </si>
  <si>
    <t>32158 Ball Lake Suite 182</t>
  </si>
  <si>
    <t>New Cynthiafurt</t>
  </si>
  <si>
    <t>douglaslee@example.com</t>
  </si>
  <si>
    <t>001-623-640-1958x7271</t>
  </si>
  <si>
    <t>3192 Powell Ville Suite 880</t>
  </si>
  <si>
    <t>Lake Matthewhaven</t>
  </si>
  <si>
    <t>hendersonmarie@example.com</t>
  </si>
  <si>
    <t>917-984-5518</t>
  </si>
  <si>
    <t>498 Allison Causeway</t>
  </si>
  <si>
    <t>Wardfurt</t>
  </si>
  <si>
    <t>vaughnkrista@example.com</t>
  </si>
  <si>
    <t>(209)955-8420x804</t>
  </si>
  <si>
    <t>738 Steven Tunnel</t>
  </si>
  <si>
    <t>Cindyshire</t>
  </si>
  <si>
    <t>447.382.3816x79935</t>
  </si>
  <si>
    <t>113 Robert Pass Suite 684</t>
  </si>
  <si>
    <t>Port Joshua</t>
  </si>
  <si>
    <t>rhodesdestiny@example.org</t>
  </si>
  <si>
    <t>692.241.6374x645</t>
  </si>
  <si>
    <t>62380 Denise Valleys</t>
  </si>
  <si>
    <t>Hannahshire</t>
  </si>
  <si>
    <t>ewatson@example.org</t>
  </si>
  <si>
    <t>840-785-4481x7588</t>
  </si>
  <si>
    <t>3642 Mcdaniel Glens Suite 451</t>
  </si>
  <si>
    <t>kaitlin91@example.net</t>
  </si>
  <si>
    <t>787-201-2760x39602</t>
  </si>
  <si>
    <t>433 Lauren Stravenue Apt. 639</t>
  </si>
  <si>
    <t>Jessicamouth</t>
  </si>
  <si>
    <t>jordan51@example.org</t>
  </si>
  <si>
    <t>001-332-856-0066x4281</t>
  </si>
  <si>
    <t>072 Dominic Grove</t>
  </si>
  <si>
    <t>xcook@example.org</t>
  </si>
  <si>
    <t>272.731.3400x1122</t>
  </si>
  <si>
    <t>81067 Jonathan Brooks Apt. 907</t>
  </si>
  <si>
    <t>molly25@example.net</t>
  </si>
  <si>
    <t>668.908.0120x35016</t>
  </si>
  <si>
    <t>9233 Kim Camp</t>
  </si>
  <si>
    <t>South Andrewport</t>
  </si>
  <si>
    <t>pauljeffrey@example.com</t>
  </si>
  <si>
    <t>563.639.3946</t>
  </si>
  <si>
    <t>0059 Shepherd Drive Suite 410</t>
  </si>
  <si>
    <t>Martinezmouth</t>
  </si>
  <si>
    <t>suzanne92@example.net</t>
  </si>
  <si>
    <t>58445 Kelly Land</t>
  </si>
  <si>
    <t>susan15@example.com</t>
  </si>
  <si>
    <t>(971)219-0343</t>
  </si>
  <si>
    <t>924 Harris Forks</t>
  </si>
  <si>
    <t>New Lisatown</t>
  </si>
  <si>
    <t>tapiavictoria@example.com</t>
  </si>
  <si>
    <t>+1-421-479-1783x0870</t>
  </si>
  <si>
    <t>06653 Casey Terrace Suite 934</t>
  </si>
  <si>
    <t>Wilsonstad</t>
  </si>
  <si>
    <t>srodriguez@example.net</t>
  </si>
  <si>
    <t>891-260-9230</t>
  </si>
  <si>
    <t>226 Washington View Suite 271</t>
  </si>
  <si>
    <t>Smithberg</t>
  </si>
  <si>
    <t>jamesdiaz@example.org</t>
  </si>
  <si>
    <t>(545)948-4995x2858</t>
  </si>
  <si>
    <t>44680 William Keys Apt. 840</t>
  </si>
  <si>
    <t>cdaniels@example.net</t>
  </si>
  <si>
    <t>001-428-926-1108</t>
  </si>
  <si>
    <t>416 Padilla Mountains</t>
  </si>
  <si>
    <t>Carolinebury</t>
  </si>
  <si>
    <t>lroberson@example.com</t>
  </si>
  <si>
    <t>233.738.7857x978</t>
  </si>
  <si>
    <t>2799 Diaz Motorway Suite 377</t>
  </si>
  <si>
    <t>Woodsland</t>
  </si>
  <si>
    <t>charles57@example.com</t>
  </si>
  <si>
    <t>335-297-0596x81998</t>
  </si>
  <si>
    <t>125 Stokes Mill Suite 405</t>
  </si>
  <si>
    <t>Victoriaburgh</t>
  </si>
  <si>
    <t>christopher59@example.com</t>
  </si>
  <si>
    <t>541.303.0974</t>
  </si>
  <si>
    <t>09449 Williams Harbor</t>
  </si>
  <si>
    <t>North Deanna</t>
  </si>
  <si>
    <t>fholmes@example.net</t>
  </si>
  <si>
    <t>001-713-996-0873x72768</t>
  </si>
  <si>
    <t>77653 Joseph Grove Suite 114</t>
  </si>
  <si>
    <t>Weeksstad</t>
  </si>
  <si>
    <t>luke24@example.net</t>
  </si>
  <si>
    <t>001-996-915-9548x12291</t>
  </si>
  <si>
    <t>2764 Walker Port</t>
  </si>
  <si>
    <t>Stark</t>
  </si>
  <si>
    <t>sheila69@example.org</t>
  </si>
  <si>
    <t>+1-235-823-8937x563</t>
  </si>
  <si>
    <t>75387 Robert Ranch</t>
  </si>
  <si>
    <t>stewartjohn@example.org</t>
  </si>
  <si>
    <t>001-203-848-8437x808</t>
  </si>
  <si>
    <t>651 Nicholas Skyway Apt. 080</t>
  </si>
  <si>
    <t>New Ryan</t>
  </si>
  <si>
    <t>vdominguez@example.net</t>
  </si>
  <si>
    <t>(503)353-7822x851</t>
  </si>
  <si>
    <t>45923 Timothy Road Apt. 841</t>
  </si>
  <si>
    <t>janderson@example.com</t>
  </si>
  <si>
    <t>774.323.3209x2070</t>
  </si>
  <si>
    <t>46715 Zachary Walk Suite 827</t>
  </si>
  <si>
    <t>Lake Lisa</t>
  </si>
  <si>
    <t>emily47@example.org</t>
  </si>
  <si>
    <t>691-770-2892</t>
  </si>
  <si>
    <t>4870 Robbins Locks Suite 327</t>
  </si>
  <si>
    <t>East Christineview</t>
  </si>
  <si>
    <t>sarahfischer@example.com</t>
  </si>
  <si>
    <t>(725)550-5735x96190</t>
  </si>
  <si>
    <t>7272 Nancy Junction</t>
  </si>
  <si>
    <t>West Cameronchester</t>
  </si>
  <si>
    <t>donnawatson@example.com</t>
  </si>
  <si>
    <t>049 Ryan Place Apt. 175</t>
  </si>
  <si>
    <t>East Timothy</t>
  </si>
  <si>
    <t>kathryn75@example.net</t>
  </si>
  <si>
    <t>3060 Yates Club</t>
  </si>
  <si>
    <t>Patriciabury</t>
  </si>
  <si>
    <t>amanda73@example.org</t>
  </si>
  <si>
    <t>933-828-7067</t>
  </si>
  <si>
    <t>177 Karl Wall</t>
  </si>
  <si>
    <t>West Williamberg</t>
  </si>
  <si>
    <t>336-999-0321x4908</t>
  </si>
  <si>
    <t>031 Greene Manor</t>
  </si>
  <si>
    <t>South Garrettfurt</t>
  </si>
  <si>
    <t>oreyes@example.org</t>
  </si>
  <si>
    <t>001-808-867-4848x03677</t>
  </si>
  <si>
    <t>14383 David Centers Suite 992</t>
  </si>
  <si>
    <t>Shawnborough</t>
  </si>
  <si>
    <t>corylewis@example.com</t>
  </si>
  <si>
    <t>639-487-2849</t>
  </si>
  <si>
    <t>4963 Danny Common Suite 955</t>
  </si>
  <si>
    <t>New Dave</t>
  </si>
  <si>
    <t>stewartdana@example.org</t>
  </si>
  <si>
    <t>(470)777-3641x5477</t>
  </si>
  <si>
    <t>38356 Smith Shoals Suite 195</t>
  </si>
  <si>
    <t>Marieton</t>
  </si>
  <si>
    <t>Brendan</t>
  </si>
  <si>
    <t>paulraymond@example.org</t>
  </si>
  <si>
    <t>001-585-937-4244</t>
  </si>
  <si>
    <t>65808 Ward Villages</t>
  </si>
  <si>
    <t>Sherryfort</t>
  </si>
  <si>
    <t>rmack@example.org</t>
  </si>
  <si>
    <t>(991)299-2291x0779</t>
  </si>
  <si>
    <t>94244 Winters Islands</t>
  </si>
  <si>
    <t>Martinezberg</t>
  </si>
  <si>
    <t>kjohnson@example.net</t>
  </si>
  <si>
    <t>(377)776-4076x512</t>
  </si>
  <si>
    <t>7954 Rogers Springs Apt. 191</t>
  </si>
  <si>
    <t>warnernathan@example.com</t>
  </si>
  <si>
    <t>+1-792-263-2487x811</t>
  </si>
  <si>
    <t>04947 Hogan Mountains Suite 765</t>
  </si>
  <si>
    <t>Lake Eric</t>
  </si>
  <si>
    <t>hmartin@example.com</t>
  </si>
  <si>
    <t>+1-468-640-5418x21097</t>
  </si>
  <si>
    <t>682 Michael Field</t>
  </si>
  <si>
    <t>sarah34@example.com</t>
  </si>
  <si>
    <t>001-813-549-1301x9553</t>
  </si>
  <si>
    <t>13338 Alvarado Lights</t>
  </si>
  <si>
    <t>Monicaside</t>
  </si>
  <si>
    <t>jkelley@example.net</t>
  </si>
  <si>
    <t>473-440-3852</t>
  </si>
  <si>
    <t>9160 Clark Plain Apt. 949</t>
  </si>
  <si>
    <t>North Courtney</t>
  </si>
  <si>
    <t>sabrinascott@example.com</t>
  </si>
  <si>
    <t>(598)829-8071</t>
  </si>
  <si>
    <t>4334 Heather Streets</t>
  </si>
  <si>
    <t>Lake Mary</t>
  </si>
  <si>
    <t>marklawson@example.org</t>
  </si>
  <si>
    <t>+1-468-332-3387x7994</t>
  </si>
  <si>
    <t>59911 Zachary Manors</t>
  </si>
  <si>
    <t>North Bryan</t>
  </si>
  <si>
    <t>gkim@example.org</t>
  </si>
  <si>
    <t>781 Kelly Estates</t>
  </si>
  <si>
    <t>South Jason</t>
  </si>
  <si>
    <t>tammy96@example.com</t>
  </si>
  <si>
    <t>(851)483-8449x4186</t>
  </si>
  <si>
    <t>3846 Angela Village</t>
  </si>
  <si>
    <t>New Angelamouth</t>
  </si>
  <si>
    <t>nancywalker@example.net</t>
  </si>
  <si>
    <t>(867)454-1736x6009</t>
  </si>
  <si>
    <t>5290 Heather Road</t>
  </si>
  <si>
    <t>Leonland</t>
  </si>
  <si>
    <t>stevenhayes@example.com</t>
  </si>
  <si>
    <t>469.869.7207x620</t>
  </si>
  <si>
    <t>3110 Jermaine Fords Apt. 432</t>
  </si>
  <si>
    <t>New Richardburgh</t>
  </si>
  <si>
    <t>matthew60@example.com</t>
  </si>
  <si>
    <t>001-431-295-7574x99648</t>
  </si>
  <si>
    <t>415 Montgomery Views</t>
  </si>
  <si>
    <t>Lake Brooke</t>
  </si>
  <si>
    <t>bhall@example.net</t>
  </si>
  <si>
    <t>458.314.2021</t>
  </si>
  <si>
    <t>0515 Mcgee Heights Apt. 911</t>
  </si>
  <si>
    <t>West Garrettborough</t>
  </si>
  <si>
    <t>rachelcurtis@example.net</t>
  </si>
  <si>
    <t>001-939-782-1048</t>
  </si>
  <si>
    <t>28672 Nicole Pine</t>
  </si>
  <si>
    <t>West Aaron</t>
  </si>
  <si>
    <t>melissapeters@example.org</t>
  </si>
  <si>
    <t>(842)236-2955x0916</t>
  </si>
  <si>
    <t>73026 Welch Garden</t>
  </si>
  <si>
    <t>Gaychester</t>
  </si>
  <si>
    <t>ellisamanda@example.org</t>
  </si>
  <si>
    <t>558.226.3824x5898</t>
  </si>
  <si>
    <t>46995 Brandon Glen</t>
  </si>
  <si>
    <t>Crystalbury</t>
  </si>
  <si>
    <t>wjimenez@example.org</t>
  </si>
  <si>
    <t>539.506.9717x41099</t>
  </si>
  <si>
    <t>702 Shannon Highway</t>
  </si>
  <si>
    <t>Carsonstad</t>
  </si>
  <si>
    <t>Theodore</t>
  </si>
  <si>
    <t>njones@example.net</t>
  </si>
  <si>
    <t>001-410-444-8143x96662</t>
  </si>
  <si>
    <t>437 Lisa Glens</t>
  </si>
  <si>
    <t>mark70@example.com</t>
  </si>
  <si>
    <t>(200)538-7194x144</t>
  </si>
  <si>
    <t>723 Emily Locks</t>
  </si>
  <si>
    <t>East Patrick</t>
  </si>
  <si>
    <t>gordonlisa@example.com</t>
  </si>
  <si>
    <t>+1-902-526-6032x155</t>
  </si>
  <si>
    <t>48182 Amy Island</t>
  </si>
  <si>
    <t>Moranbury</t>
  </si>
  <si>
    <t>757-307-0459x11261</t>
  </si>
  <si>
    <t>3876 Smith Mountain Suite 443</t>
  </si>
  <si>
    <t>Grayberg</t>
  </si>
  <si>
    <t>pamelastokes@example.net</t>
  </si>
  <si>
    <t>475.835.1437x690</t>
  </si>
  <si>
    <t>30955 Kimberly Land Suite 269</t>
  </si>
  <si>
    <t>North Mary</t>
  </si>
  <si>
    <t>qlowery@example.net</t>
  </si>
  <si>
    <t>610-840-4946x745</t>
  </si>
  <si>
    <t>4787 Mann Path</t>
  </si>
  <si>
    <t>South Brent</t>
  </si>
  <si>
    <t>graykaren@example.com</t>
  </si>
  <si>
    <t>+1-692-683-7512x22674</t>
  </si>
  <si>
    <t>4841 Brandon Court</t>
  </si>
  <si>
    <t>South Jermaine</t>
  </si>
  <si>
    <t>laurenhampton@example.com</t>
  </si>
  <si>
    <t>001-896-277-6104x9799</t>
  </si>
  <si>
    <t>650 Pruitt Row</t>
  </si>
  <si>
    <t>New Stefanie</t>
  </si>
  <si>
    <t>breannahernandez@example.com</t>
  </si>
  <si>
    <t>764-275-4910x5990</t>
  </si>
  <si>
    <t>214 Maddox Landing Suite 017</t>
  </si>
  <si>
    <t>East Nichole</t>
  </si>
  <si>
    <t>zjohnson@example.com</t>
  </si>
  <si>
    <t>9246 Martin Dam Apt. 080</t>
  </si>
  <si>
    <t>Vasquezshire</t>
  </si>
  <si>
    <t>riceaaron@example.com</t>
  </si>
  <si>
    <t>710.475.6036</t>
  </si>
  <si>
    <t>864 Carpenter Shoal Suite 855</t>
  </si>
  <si>
    <t>Dawntown</t>
  </si>
  <si>
    <t>richard80@example.com</t>
  </si>
  <si>
    <t>719-973-2244</t>
  </si>
  <si>
    <t>2629 Laura Circles Apt. 127</t>
  </si>
  <si>
    <t>East Williamhaven</t>
  </si>
  <si>
    <t>christina50@example.net</t>
  </si>
  <si>
    <t>001-389-392-3131x261</t>
  </si>
  <si>
    <t>177 Wood Mountains Suite 450</t>
  </si>
  <si>
    <t>Adamview</t>
  </si>
  <si>
    <t>gregoryashley@example.net</t>
  </si>
  <si>
    <t>2749 Cory Land Suite 359</t>
  </si>
  <si>
    <t>East Morganhaven</t>
  </si>
  <si>
    <t>anthonypearson@example.net</t>
  </si>
  <si>
    <t>291-610-7025x0461</t>
  </si>
  <si>
    <t>413 Maria Lodge Apt. 779</t>
  </si>
  <si>
    <t>New Alyssaport</t>
  </si>
  <si>
    <t>deannamarshall@example.com</t>
  </si>
  <si>
    <t>+1-978-869-5190x559</t>
  </si>
  <si>
    <t>8857 Arnold Inlet</t>
  </si>
  <si>
    <t>Moniquehaven</t>
  </si>
  <si>
    <t>michaeltaylor@example.com</t>
  </si>
  <si>
    <t>(733)789-5021</t>
  </si>
  <si>
    <t>86256 Keller Curve Apt. 249</t>
  </si>
  <si>
    <t>tina44@example.net</t>
  </si>
  <si>
    <t>001-900-958-6534</t>
  </si>
  <si>
    <t>741 Roach Parks Suite 542</t>
  </si>
  <si>
    <t>West Madeline</t>
  </si>
  <si>
    <t>rross@example.net</t>
  </si>
  <si>
    <t>9865 Paul Rue Suite 583</t>
  </si>
  <si>
    <t>Chloeland</t>
  </si>
  <si>
    <t>kayla69@example.org</t>
  </si>
  <si>
    <t>001-493-876-2090x513</t>
  </si>
  <si>
    <t>4955 Carr Extension</t>
  </si>
  <si>
    <t>michaelwilliamson@example.org</t>
  </si>
  <si>
    <t>748.810.0354x5870</t>
  </si>
  <si>
    <t>72132 Rodgers Springs Suite 154</t>
  </si>
  <si>
    <t>thompsonrobert@example.org</t>
  </si>
  <si>
    <t>368-958-5486</t>
  </si>
  <si>
    <t>79371 Cody Village</t>
  </si>
  <si>
    <t>South Teresa</t>
  </si>
  <si>
    <t>ashleydavis@example.net</t>
  </si>
  <si>
    <t>983.262.4441x0453</t>
  </si>
  <si>
    <t>658 Calvin Lane</t>
  </si>
  <si>
    <t>Humphreystad</t>
  </si>
  <si>
    <t>ballarddwayne@example.net</t>
  </si>
  <si>
    <t>577 Cross Park</t>
  </si>
  <si>
    <t>Powersport</t>
  </si>
  <si>
    <t>Lamb</t>
  </si>
  <si>
    <t>erinmcknight@example.com</t>
  </si>
  <si>
    <t>(949)352-2421x5955</t>
  </si>
  <si>
    <t>647 Maldonado Light</t>
  </si>
  <si>
    <t>New Kim</t>
  </si>
  <si>
    <t>melaniebishop@example.com</t>
  </si>
  <si>
    <t>001-375-827-2756x2524</t>
  </si>
  <si>
    <t>137 Austin Plains</t>
  </si>
  <si>
    <t>Alexanderburgh</t>
  </si>
  <si>
    <t>jaredtucker@example.net</t>
  </si>
  <si>
    <t>+1-477-518-9474x8233</t>
  </si>
  <si>
    <t>134 Angela Vista Apt. 660</t>
  </si>
  <si>
    <t>426.570.2144x46279</t>
  </si>
  <si>
    <t>323 Brian Forge</t>
  </si>
  <si>
    <t>hmiller@example.com</t>
  </si>
  <si>
    <t>435-385-0313x3829</t>
  </si>
  <si>
    <t>221 Christie Squares Apt. 081</t>
  </si>
  <si>
    <t>Rayside</t>
  </si>
  <si>
    <t>guerrerojeremy@example.org</t>
  </si>
  <si>
    <t>+1-529-379-8141x8822</t>
  </si>
  <si>
    <t>9280 Allison Ranch Apt. 636</t>
  </si>
  <si>
    <t>Taylorton</t>
  </si>
  <si>
    <t>wrogers@example.org</t>
  </si>
  <si>
    <t>001-724-963-2722</t>
  </si>
  <si>
    <t>095 Sandra Vista</t>
  </si>
  <si>
    <t>Douglasberg</t>
  </si>
  <si>
    <t>colemanryan@example.net</t>
  </si>
  <si>
    <t>+1-611-554-6744x38073</t>
  </si>
  <si>
    <t>69898 Susan Views Apt. 495</t>
  </si>
  <si>
    <t>Rodriguezborough</t>
  </si>
  <si>
    <t>lhooper@example.org</t>
  </si>
  <si>
    <t>552.574.6785</t>
  </si>
  <si>
    <t>30918 Moore Ridge Apt. 472</t>
  </si>
  <si>
    <t>North Jeremiah</t>
  </si>
  <si>
    <t>jamiemueller@example.com</t>
  </si>
  <si>
    <t>+1-209-354-8111x3943</t>
  </si>
  <si>
    <t>5485 Leslie Throughway Apt. 233</t>
  </si>
  <si>
    <t>West Debra</t>
  </si>
  <si>
    <t>chapmanheather@example.net</t>
  </si>
  <si>
    <t>842.741.5431x5205</t>
  </si>
  <si>
    <t>4138 James Park Apt. 721</t>
  </si>
  <si>
    <t>Morseport</t>
  </si>
  <si>
    <t>zellison@example.com</t>
  </si>
  <si>
    <t>(606)941-6792x12736</t>
  </si>
  <si>
    <t>50302 Riddle Street Apt. 653</t>
  </si>
  <si>
    <t>North Andrealand</t>
  </si>
  <si>
    <t>francoamanda@example.org</t>
  </si>
  <si>
    <t>253.244.9789</t>
  </si>
  <si>
    <t>8179 Roberts Fords Suite 985</t>
  </si>
  <si>
    <t>brianna56@example.org</t>
  </si>
  <si>
    <t>001-783-731-8586x84451</t>
  </si>
  <si>
    <t>749 Goodwin Port Apt. 391</t>
  </si>
  <si>
    <t>New Sherrymouth</t>
  </si>
  <si>
    <t>john83@example.org</t>
  </si>
  <si>
    <t>001-970-895-7378</t>
  </si>
  <si>
    <t>3949 Kurt Road</t>
  </si>
  <si>
    <t>Nataliefurt</t>
  </si>
  <si>
    <t>(919)507-6675</t>
  </si>
  <si>
    <t>890 Malone Shores</t>
  </si>
  <si>
    <t>nicholastorres@example.net</t>
  </si>
  <si>
    <t>721-357-8681</t>
  </si>
  <si>
    <t>139 Hodges Radial Apt. 188</t>
  </si>
  <si>
    <t>Brownhaven</t>
  </si>
  <si>
    <t>jeremycervantes@example.net</t>
  </si>
  <si>
    <t>(493)350-0726</t>
  </si>
  <si>
    <t>2613 Payne Walks Suite 325</t>
  </si>
  <si>
    <t>North Jessicaview</t>
  </si>
  <si>
    <t>wanda26@example.org</t>
  </si>
  <si>
    <t>+1-467-926-3523x4757</t>
  </si>
  <si>
    <t>50068 Carlson Ramp Apt. 152</t>
  </si>
  <si>
    <t>grandall@example.net</t>
  </si>
  <si>
    <t>001-341-312-5658x316</t>
  </si>
  <si>
    <t>45103 Garcia Lodge</t>
  </si>
  <si>
    <t>rjefferson@example.org</t>
  </si>
  <si>
    <t>779.470.8023x63186</t>
  </si>
  <si>
    <t>91448 Rivas Estate Suite 706</t>
  </si>
  <si>
    <t>Keithview</t>
  </si>
  <si>
    <t>riverachristopher@example.net</t>
  </si>
  <si>
    <t>(719)697-0739</t>
  </si>
  <si>
    <t>6661 Zachary Mission</t>
  </si>
  <si>
    <t>Gonzalezport</t>
  </si>
  <si>
    <t>amber73@example.org</t>
  </si>
  <si>
    <t>(627)980-4333x13733</t>
  </si>
  <si>
    <t>855 Price Loaf</t>
  </si>
  <si>
    <t>New Whitney</t>
  </si>
  <si>
    <t>staylor@example.org</t>
  </si>
  <si>
    <t>(278)204-3200x9416</t>
  </si>
  <si>
    <t>711 Ryan Points</t>
  </si>
  <si>
    <t>Andrewland</t>
  </si>
  <si>
    <t>christopher87@example.org</t>
  </si>
  <si>
    <t>001-277-681-4187</t>
  </si>
  <si>
    <t>5909 Megan Lock</t>
  </si>
  <si>
    <t>Fowlerland</t>
  </si>
  <si>
    <t>hwalter@example.com</t>
  </si>
  <si>
    <t>582 Chelsea Ridge</t>
  </si>
  <si>
    <t>Dixonberg</t>
  </si>
  <si>
    <t>hilldominic@example.org</t>
  </si>
  <si>
    <t>138 Delgado Heights</t>
  </si>
  <si>
    <t>South Scott</t>
  </si>
  <si>
    <t>natalie83@example.org</t>
  </si>
  <si>
    <t>262.777.6904</t>
  </si>
  <si>
    <t>722 King Meadows</t>
  </si>
  <si>
    <t>South Davidview</t>
  </si>
  <si>
    <t>zscott@example.com</t>
  </si>
  <si>
    <t>001-961-323-4270x42047</t>
  </si>
  <si>
    <t>9001 Jason Underpass</t>
  </si>
  <si>
    <t>New Jenniferberg</t>
  </si>
  <si>
    <t>jeffreypitts@example.org</t>
  </si>
  <si>
    <t>(386)318-6083</t>
  </si>
  <si>
    <t>90993 Martinez Walks</t>
  </si>
  <si>
    <t>West Davidton</t>
  </si>
  <si>
    <t>jennifer37@example.com</t>
  </si>
  <si>
    <t>479.623.9400</t>
  </si>
  <si>
    <t>7757 Cynthia Walks</t>
  </si>
  <si>
    <t>Lake Michellehaven</t>
  </si>
  <si>
    <t>cmiller@example.org</t>
  </si>
  <si>
    <t>20349 Thomas Freeway</t>
  </si>
  <si>
    <t>Andrewsland</t>
  </si>
  <si>
    <t>hectorfuller@example.org</t>
  </si>
  <si>
    <t>622-948-6307</t>
  </si>
  <si>
    <t>562 Jennifer Forks Apt. 006</t>
  </si>
  <si>
    <t>West Johnland</t>
  </si>
  <si>
    <t>laurenliu@example.net</t>
  </si>
  <si>
    <t>001-422-536-9183x2058</t>
  </si>
  <si>
    <t>291 Smith Inlet</t>
  </si>
  <si>
    <t>Skinnerhaven</t>
  </si>
  <si>
    <t>richard94@example.net</t>
  </si>
  <si>
    <t>658.764.0038x247</t>
  </si>
  <si>
    <t>969 Nelson Loop Apt. 837</t>
  </si>
  <si>
    <t>Russellfort</t>
  </si>
  <si>
    <t>martinezkevin@example.net</t>
  </si>
  <si>
    <t>001-760-801-1985</t>
  </si>
  <si>
    <t>9652 Gonzalez Squares Suite 926</t>
  </si>
  <si>
    <t>Jackland</t>
  </si>
  <si>
    <t>baldwingina@example.net</t>
  </si>
  <si>
    <t>(360)738-0679</t>
  </si>
  <si>
    <t>0835 Stevens Mountains</t>
  </si>
  <si>
    <t>North Patriciaberg</t>
  </si>
  <si>
    <t>gibbsrandy@example.org</t>
  </si>
  <si>
    <t>497-301-2326x52307</t>
  </si>
  <si>
    <t>91673 Morales Grove</t>
  </si>
  <si>
    <t>Lake Jeffreyview</t>
  </si>
  <si>
    <t>andrea71@example.net</t>
  </si>
  <si>
    <t>890-335-6787</t>
  </si>
  <si>
    <t>112 Howard Mall</t>
  </si>
  <si>
    <t>Adamsmouth</t>
  </si>
  <si>
    <t>wallschristian@example.com</t>
  </si>
  <si>
    <t>577.456.9730x4867</t>
  </si>
  <si>
    <t>16726 Brady Knoll</t>
  </si>
  <si>
    <t>Melvin</t>
  </si>
  <si>
    <t>ericmcintyre@example.com</t>
  </si>
  <si>
    <t>(927)968-8444</t>
  </si>
  <si>
    <t>835 Parker Green</t>
  </si>
  <si>
    <t>West Isaiah</t>
  </si>
  <si>
    <t>melissa08@example.org</t>
  </si>
  <si>
    <t>+1-589-495-3182x28177</t>
  </si>
  <si>
    <t>06436 Edward Highway Apt. 005</t>
  </si>
  <si>
    <t>New Jackieside</t>
  </si>
  <si>
    <t>foxmichelle@example.net</t>
  </si>
  <si>
    <t>380-831-6321</t>
  </si>
  <si>
    <t>1975 Robert Views</t>
  </si>
  <si>
    <t>North Amyfort</t>
  </si>
  <si>
    <t>erikbrown@example.com</t>
  </si>
  <si>
    <t>692-322-5610x50832</t>
  </si>
  <si>
    <t>433 Jones Center</t>
  </si>
  <si>
    <t>Lake Sandraport</t>
  </si>
  <si>
    <t>mcmahonantonio@example.org</t>
  </si>
  <si>
    <t>518 Taylor Flats Apt. 227</t>
  </si>
  <si>
    <t>Comptonbury</t>
  </si>
  <si>
    <t>johncarney@example.com</t>
  </si>
  <si>
    <t>491-233-0922</t>
  </si>
  <si>
    <t>77146 Dennis Center</t>
  </si>
  <si>
    <t>North Melissa</t>
  </si>
  <si>
    <t>mrodriguez@example.net</t>
  </si>
  <si>
    <t>357-781-7336x4295</t>
  </si>
  <si>
    <t>7265 Davidson Lodge</t>
  </si>
  <si>
    <t>Aguilarton</t>
  </si>
  <si>
    <t>eadams@example.com</t>
  </si>
  <si>
    <t>(956)943-8302x68552</t>
  </si>
  <si>
    <t>131 Wilson Glens</t>
  </si>
  <si>
    <t>Elizabethview</t>
  </si>
  <si>
    <t>barreraelizabeth@example.org</t>
  </si>
  <si>
    <t>4816 Mcmillan Summit</t>
  </si>
  <si>
    <t>West Amberstad</t>
  </si>
  <si>
    <t>garciajonathan@example.com</t>
  </si>
  <si>
    <t>650.525.8107x24997</t>
  </si>
  <si>
    <t>105 White Springs Suite 271</t>
  </si>
  <si>
    <t>christophergray@example.com</t>
  </si>
  <si>
    <t>106 Linda Park</t>
  </si>
  <si>
    <t>Evanside</t>
  </si>
  <si>
    <t>butlerpatrick@example.com</t>
  </si>
  <si>
    <t>+1-266-638-2609x6735</t>
  </si>
  <si>
    <t>67596 Nichole Motorway</t>
  </si>
  <si>
    <t>millershelly@example.com</t>
  </si>
  <si>
    <t>+1-409-333-2948x96416</t>
  </si>
  <si>
    <t>14576 Stacy Island</t>
  </si>
  <si>
    <t>crawfordmatthew@example.com</t>
  </si>
  <si>
    <t>001-377-631-0569x2823</t>
  </si>
  <si>
    <t>92326 Deborah Expressway Apt. 264</t>
  </si>
  <si>
    <t>Maryborough</t>
  </si>
  <si>
    <t>bbaker@example.com</t>
  </si>
  <si>
    <t>533.991.2816</t>
  </si>
  <si>
    <t>4701 Banks Views Suite 595</t>
  </si>
  <si>
    <t>South Ronald</t>
  </si>
  <si>
    <t>kthomas@example.net</t>
  </si>
  <si>
    <t>444-973-1380x130</t>
  </si>
  <si>
    <t>41308 King Dale</t>
  </si>
  <si>
    <t>Shellyborough</t>
  </si>
  <si>
    <t>kevinwright@example.org</t>
  </si>
  <si>
    <t>556-565-7164</t>
  </si>
  <si>
    <t>767 Larson Glens Suite 456</t>
  </si>
  <si>
    <t>East Kennethstad</t>
  </si>
  <si>
    <t>sarah92@example.net</t>
  </si>
  <si>
    <t>601 Lynch Trace</t>
  </si>
  <si>
    <t>Taylorberg</t>
  </si>
  <si>
    <t>paulpennington@example.org</t>
  </si>
  <si>
    <t>595-546-0523</t>
  </si>
  <si>
    <t>149 Carter Point</t>
  </si>
  <si>
    <t>New Charleschester</t>
  </si>
  <si>
    <t>sean22@example.org</t>
  </si>
  <si>
    <t>+1-828-270-8210x0047</t>
  </si>
  <si>
    <t>535 Jackson Prairie</t>
  </si>
  <si>
    <t>Williammouth</t>
  </si>
  <si>
    <t>bonnievaughan@example.net</t>
  </si>
  <si>
    <t>+1-532-990-7102x2463</t>
  </si>
  <si>
    <t>6909 Flores Path Suite 551</t>
  </si>
  <si>
    <t>joebush@example.org</t>
  </si>
  <si>
    <t>+1-513-902-6629x0366</t>
  </si>
  <si>
    <t>577 Leonard Dam Suite 056</t>
  </si>
  <si>
    <t>derek96@example.org</t>
  </si>
  <si>
    <t>001-994-368-0345</t>
  </si>
  <si>
    <t>37253 Timothy Key</t>
  </si>
  <si>
    <t>marshallnicolas@example.com</t>
  </si>
  <si>
    <t>749-751-4619x390</t>
  </si>
  <si>
    <t>745 Oliver Falls</t>
  </si>
  <si>
    <t>Kaufmanberg</t>
  </si>
  <si>
    <t>jeffrey92@example.net</t>
  </si>
  <si>
    <t>001-647-398-7416x548</t>
  </si>
  <si>
    <t>0575 Jenkins Run Apt. 075</t>
  </si>
  <si>
    <t>Jenkinsport</t>
  </si>
  <si>
    <t>ronaldgonzalez@example.org</t>
  </si>
  <si>
    <t>430-535-5125x5624</t>
  </si>
  <si>
    <t>5094 Stacey Cove Suite 802</t>
  </si>
  <si>
    <t>North Lisatown</t>
  </si>
  <si>
    <t>johnwilliams@example.net</t>
  </si>
  <si>
    <t>829-549-4466x8754</t>
  </si>
  <si>
    <t>732 Stewart Harbors Apt. 608</t>
  </si>
  <si>
    <t>North Shawnland</t>
  </si>
  <si>
    <t>julieroberts@example.com</t>
  </si>
  <si>
    <t>931.674.9959</t>
  </si>
  <si>
    <t>146 Dana Way Suite 016</t>
  </si>
  <si>
    <t>West Jenniferstad</t>
  </si>
  <si>
    <t>jimmyreeves@example.net</t>
  </si>
  <si>
    <t>289-315-4256x106</t>
  </si>
  <si>
    <t>06192 Smith Canyon Apt. 080</t>
  </si>
  <si>
    <t>Scottshire</t>
  </si>
  <si>
    <t>jonathan90@example.net</t>
  </si>
  <si>
    <t>37380 Kristy Ramp Apt. 934</t>
  </si>
  <si>
    <t>Cunninghamburgh</t>
  </si>
  <si>
    <t>mitchellmills@example.org</t>
  </si>
  <si>
    <t>001-662-355-4117x19452</t>
  </si>
  <si>
    <t>74478 Douglas Roads Suite 133</t>
  </si>
  <si>
    <t>Jackview</t>
  </si>
  <si>
    <t>wforbes@example.org</t>
  </si>
  <si>
    <t>363 Jamie Manors</t>
  </si>
  <si>
    <t>New Christopher</t>
  </si>
  <si>
    <t>cynthia66@example.com</t>
  </si>
  <si>
    <t>861 Christopher Lodge Suite 279</t>
  </si>
  <si>
    <t>Katiestad</t>
  </si>
  <si>
    <t>christopher86@example.com</t>
  </si>
  <si>
    <t>(738)338-7066</t>
  </si>
  <si>
    <t>13042 Christine Port</t>
  </si>
  <si>
    <t>Kirstenfurt</t>
  </si>
  <si>
    <t>aguilarstephen@example.org</t>
  </si>
  <si>
    <t>307.778.7113</t>
  </si>
  <si>
    <t>460 Ryan Mall Apt. 400</t>
  </si>
  <si>
    <t>Taylorfort</t>
  </si>
  <si>
    <t>fcollins@example.net</t>
  </si>
  <si>
    <t>+1-938-816-5025x55285</t>
  </si>
  <si>
    <t>662 Stacey Parks</t>
  </si>
  <si>
    <t>hebertjames@example.net</t>
  </si>
  <si>
    <t>925.266.8508</t>
  </si>
  <si>
    <t>4492 Zachary Locks Apt. 611</t>
  </si>
  <si>
    <t>Heatherland</t>
  </si>
  <si>
    <t>michaelgill@example.net</t>
  </si>
  <si>
    <t>332 Campbell Valley</t>
  </si>
  <si>
    <t>Raytown</t>
  </si>
  <si>
    <t>qriley@example.org</t>
  </si>
  <si>
    <t>001-405-688-2767x9108</t>
  </si>
  <si>
    <t>78467 Carolyn Glen Apt. 614</t>
  </si>
  <si>
    <t>Irwinborough</t>
  </si>
  <si>
    <t>yhernandez@example.org</t>
  </si>
  <si>
    <t>589-800-9687</t>
  </si>
  <si>
    <t>394 Brandy Falls Apt. 004</t>
  </si>
  <si>
    <t>Cherylstad</t>
  </si>
  <si>
    <t>michelle93@example.com</t>
  </si>
  <si>
    <t>(263)960-2591x435</t>
  </si>
  <si>
    <t>77216 Victoria Glen Apt. 591</t>
  </si>
  <si>
    <t>romerojames@example.net</t>
  </si>
  <si>
    <t>(499)760-7182x314</t>
  </si>
  <si>
    <t>092 Christopher Loaf</t>
  </si>
  <si>
    <t>Randallborough</t>
  </si>
  <si>
    <t>ericlogan@example.org</t>
  </si>
  <si>
    <t>+1-994-843-2742x01276</t>
  </si>
  <si>
    <t>2613 Kenneth Villages Apt. 873</t>
  </si>
  <si>
    <t>Rogerfurt</t>
  </si>
  <si>
    <t>vargasrussell@example.org</t>
  </si>
  <si>
    <t>+1-204-343-8917x0672</t>
  </si>
  <si>
    <t>870 Harris Stream</t>
  </si>
  <si>
    <t>Liuborough</t>
  </si>
  <si>
    <t>nelsonmegan@example.net</t>
  </si>
  <si>
    <t>867-454-6151x0858</t>
  </si>
  <si>
    <t>859 Wendy Ridge Suite 203</t>
  </si>
  <si>
    <t>Blairstad</t>
  </si>
  <si>
    <t>rachel53@example.org</t>
  </si>
  <si>
    <t>001-563-339-0570x8251</t>
  </si>
  <si>
    <t>377 Thomas Club</t>
  </si>
  <si>
    <t>New Allison</t>
  </si>
  <si>
    <t>james15@example.org</t>
  </si>
  <si>
    <t>443.674.5451x275</t>
  </si>
  <si>
    <t>8793 Joshua Meadows</t>
  </si>
  <si>
    <t>North Amyport</t>
  </si>
  <si>
    <t>Alejandro</t>
  </si>
  <si>
    <t>milesdavid@example.com</t>
  </si>
  <si>
    <t>777.570.1279x2146</t>
  </si>
  <si>
    <t>1565 Spears Spurs Suite 744</t>
  </si>
  <si>
    <t>West Benjamin</t>
  </si>
  <si>
    <t>yphillips@example.net</t>
  </si>
  <si>
    <t>437.879.3614</t>
  </si>
  <si>
    <t>0599 Johnny Unions</t>
  </si>
  <si>
    <t>Port Sherry</t>
  </si>
  <si>
    <t>michelle78@example.net</t>
  </si>
  <si>
    <t>+1-487-935-6195x6952</t>
  </si>
  <si>
    <t>32782 Keith Summit</t>
  </si>
  <si>
    <t>Harrisberg</t>
  </si>
  <si>
    <t>Jonathon</t>
  </si>
  <si>
    <t>kphillips@example.org</t>
  </si>
  <si>
    <t>+1-330-210-3244x8121</t>
  </si>
  <si>
    <t>07131 Hale Brooks</t>
  </si>
  <si>
    <t>Heatherchester</t>
  </si>
  <si>
    <t>carneywanda@example.com</t>
  </si>
  <si>
    <t>(591)334-9996x5852</t>
  </si>
  <si>
    <t>5492 Taylor Summit</t>
  </si>
  <si>
    <t>South Jade</t>
  </si>
  <si>
    <t>levans@example.org</t>
  </si>
  <si>
    <t>374-708-1490</t>
  </si>
  <si>
    <t>936 Murray Via Suite 699</t>
  </si>
  <si>
    <t>Port Timothystad</t>
  </si>
  <si>
    <t>aaronwaters@example.com</t>
  </si>
  <si>
    <t>658-879-7986</t>
  </si>
  <si>
    <t>5251 Debra Tunnel</t>
  </si>
  <si>
    <t>gordonteresa@example.org</t>
  </si>
  <si>
    <t>889.335.0910x76544</t>
  </si>
  <si>
    <t>7583 Kevin Inlet</t>
  </si>
  <si>
    <t>Port Jessicaton</t>
  </si>
  <si>
    <t>james08@example.org</t>
  </si>
  <si>
    <t>001-865-475-6343</t>
  </si>
  <si>
    <t>660 Robert Summit Apt. 338</t>
  </si>
  <si>
    <t>Alejandrotown</t>
  </si>
  <si>
    <t>nelsonamanda@example.com</t>
  </si>
  <si>
    <t>001-308-406-7778</t>
  </si>
  <si>
    <t>628 Amber Fall Suite 820</t>
  </si>
  <si>
    <t>South Sara</t>
  </si>
  <si>
    <t>wilsonandrea@example.com</t>
  </si>
  <si>
    <t>922.688.7908x353</t>
  </si>
  <si>
    <t>955 Bryan Pike Apt. 319</t>
  </si>
  <si>
    <t>Gordonland</t>
  </si>
  <si>
    <t>martinezmichelle@example.net</t>
  </si>
  <si>
    <t>41883 Sarah Ports Apt. 892</t>
  </si>
  <si>
    <t>Spencefurt</t>
  </si>
  <si>
    <t>jon75@example.net</t>
  </si>
  <si>
    <t>493.562.7530</t>
  </si>
  <si>
    <t>163 Jackson Brooks</t>
  </si>
  <si>
    <t>sherryschmidt@example.net</t>
  </si>
  <si>
    <t>(559)693-1629</t>
  </si>
  <si>
    <t>62581 Miller View Apt. 039</t>
  </si>
  <si>
    <t>Fitzgeraldberg</t>
  </si>
  <si>
    <t>umiller@example.com</t>
  </si>
  <si>
    <t>(847)293-9285</t>
  </si>
  <si>
    <t>631 Lee Trail</t>
  </si>
  <si>
    <t>Gutierrezland</t>
  </si>
  <si>
    <t>Chelsey</t>
  </si>
  <si>
    <t>sullivanlouis@example.net</t>
  </si>
  <si>
    <t>(464)377-2455x74574</t>
  </si>
  <si>
    <t>789 Hebert Turnpike</t>
  </si>
  <si>
    <t>Hernandezfort</t>
  </si>
  <si>
    <t>johnsonjohn@example.com</t>
  </si>
  <si>
    <t>+1-793-566-8444x26902</t>
  </si>
  <si>
    <t>1977 Lydia Trace</t>
  </si>
  <si>
    <t>markjones@example.org</t>
  </si>
  <si>
    <t>(318)932-3295</t>
  </si>
  <si>
    <t>538 Pineda Cliffs</t>
  </si>
  <si>
    <t>South Jeffrey</t>
  </si>
  <si>
    <t>anthonybaker@example.net</t>
  </si>
  <si>
    <t>450.685.7402</t>
  </si>
  <si>
    <t>2503 Adams Cove</t>
  </si>
  <si>
    <t>laurierice@example.org</t>
  </si>
  <si>
    <t>773.632.6885x74594</t>
  </si>
  <si>
    <t>31724 White Forks Apt. 703</t>
  </si>
  <si>
    <t>South Jessestad</t>
  </si>
  <si>
    <t>Walls</t>
  </si>
  <si>
    <t>jennifergibson@example.com</t>
  </si>
  <si>
    <t>222.604.6928x8648</t>
  </si>
  <si>
    <t>6207 Huang Roads</t>
  </si>
  <si>
    <t>amber74@example.net</t>
  </si>
  <si>
    <t>(358)901-1342x881</t>
  </si>
  <si>
    <t>99031 Taylor Valleys</t>
  </si>
  <si>
    <t>East Jacob</t>
  </si>
  <si>
    <t>Melendez</t>
  </si>
  <si>
    <t>davidbrown@example.org</t>
  </si>
  <si>
    <t>(324)677-3255</t>
  </si>
  <si>
    <t>60922 Bobby Radial</t>
  </si>
  <si>
    <t>West Billymouth</t>
  </si>
  <si>
    <t>danielwatts@example.com</t>
  </si>
  <si>
    <t>001-330-935-7659x78237</t>
  </si>
  <si>
    <t>874 Derrick Freeway</t>
  </si>
  <si>
    <t>Simpsonburgh</t>
  </si>
  <si>
    <t>thomas47@example.net</t>
  </si>
  <si>
    <t>810-230-9488x77741</t>
  </si>
  <si>
    <t>3227 Logan Creek Apt. 043</t>
  </si>
  <si>
    <t>Gregoryshire</t>
  </si>
  <si>
    <t>whopkins@example.org</t>
  </si>
  <si>
    <t>+1-858-485-8477x38064</t>
  </si>
  <si>
    <t>1246 Lee Tunnel Suite 971</t>
  </si>
  <si>
    <t>Lake Yvette</t>
  </si>
  <si>
    <t>ksummers@example.org</t>
  </si>
  <si>
    <t>(981)403-2893x422</t>
  </si>
  <si>
    <t>68530 Angela Trace</t>
  </si>
  <si>
    <t>Harperbury</t>
  </si>
  <si>
    <t>paul82@example.net</t>
  </si>
  <si>
    <t>267.321.0691x1295</t>
  </si>
  <si>
    <t>92521 Woodard Cape</t>
  </si>
  <si>
    <t>Lake Kennethland</t>
  </si>
  <si>
    <t>molly42@example.org</t>
  </si>
  <si>
    <t>+1-200-786-3134x47790</t>
  </si>
  <si>
    <t>9945 Christopher Islands Suite 900</t>
  </si>
  <si>
    <t>East Anitaview</t>
  </si>
  <si>
    <t>richardsoncolin@example.net</t>
  </si>
  <si>
    <t>894 Gray Lane Apt. 292</t>
  </si>
  <si>
    <t>Nancystad</t>
  </si>
  <si>
    <t>janet41@example.net</t>
  </si>
  <si>
    <t>(405)731-5960</t>
  </si>
  <si>
    <t>291 Jessica Parks</t>
  </si>
  <si>
    <t>Jasmineville</t>
  </si>
  <si>
    <t>tyler75@example.org</t>
  </si>
  <si>
    <t>615 Abbott Knolls</t>
  </si>
  <si>
    <t>Wheelerburgh</t>
  </si>
  <si>
    <t>ofarrell@example.org</t>
  </si>
  <si>
    <t>+1-313-546-3969x75671</t>
  </si>
  <si>
    <t>826 Stephanie Mall</t>
  </si>
  <si>
    <t>Lake Christinachester</t>
  </si>
  <si>
    <t>aford@example.org</t>
  </si>
  <si>
    <t>001-739-396-3975x730</t>
  </si>
  <si>
    <t>136 Erika Harbors Apt. 803</t>
  </si>
  <si>
    <t>West Jamesport</t>
  </si>
  <si>
    <t>tracysanchez@example.org</t>
  </si>
  <si>
    <t>477-772-5231x116</t>
  </si>
  <si>
    <t>7864 Melanie Keys Suite 268</t>
  </si>
  <si>
    <t>Kristinmouth</t>
  </si>
  <si>
    <t>wangelizabeth@example.org</t>
  </si>
  <si>
    <t>985.851.4434x9075</t>
  </si>
  <si>
    <t>030 Mitchell Place</t>
  </si>
  <si>
    <t>South Danny</t>
  </si>
  <si>
    <t>sarah64@example.net</t>
  </si>
  <si>
    <t>001-969-482-2674</t>
  </si>
  <si>
    <t>41562 Kevin Path</t>
  </si>
  <si>
    <t>West Maryburgh</t>
  </si>
  <si>
    <t>Mack</t>
  </si>
  <si>
    <t>qdavila@example.com</t>
  </si>
  <si>
    <t>470-335-4153x0094</t>
  </si>
  <si>
    <t>42037 Sydney Junction</t>
  </si>
  <si>
    <t>Geraldtown</t>
  </si>
  <si>
    <t>nicole20@example.net</t>
  </si>
  <si>
    <t>001-383-475-4184</t>
  </si>
  <si>
    <t>81269 Joanna Extension Suite 239</t>
  </si>
  <si>
    <t>Boydville</t>
  </si>
  <si>
    <t>thompsonkevin@example.net</t>
  </si>
  <si>
    <t>001-427-364-5479x660</t>
  </si>
  <si>
    <t>61077 Jacob Estate</t>
  </si>
  <si>
    <t>erin93@example.org</t>
  </si>
  <si>
    <t>580.347.8227</t>
  </si>
  <si>
    <t>954 Acosta Lane Suite 748</t>
  </si>
  <si>
    <t>Port Christinetown</t>
  </si>
  <si>
    <t>tjohnson@example.com</t>
  </si>
  <si>
    <t>248.718.2972</t>
  </si>
  <si>
    <t>16832 Bowers Fall Apt. 013</t>
  </si>
  <si>
    <t>Scottberg</t>
  </si>
  <si>
    <t>bergaaron@example.com</t>
  </si>
  <si>
    <t>(516)305-2520</t>
  </si>
  <si>
    <t>7548 Pamela Parks Apt. 913</t>
  </si>
  <si>
    <t>North Kathleen</t>
  </si>
  <si>
    <t>ntravis@example.org</t>
  </si>
  <si>
    <t>(305)900-1821x9195</t>
  </si>
  <si>
    <t>523 King Freeway Suite 688</t>
  </si>
  <si>
    <t>Vincentberg</t>
  </si>
  <si>
    <t>christian61@example.com</t>
  </si>
  <si>
    <t>+1-209-951-2485x145</t>
  </si>
  <si>
    <t>7835 Erica Gardens</t>
  </si>
  <si>
    <t>Powellbury</t>
  </si>
  <si>
    <t>robertrodriguez@example.com</t>
  </si>
  <si>
    <t>983.702.4362x1039</t>
  </si>
  <si>
    <t>228 Kirk Cliffs</t>
  </si>
  <si>
    <t>wolsen@example.net</t>
  </si>
  <si>
    <t>(935)329-5542x1713</t>
  </si>
  <si>
    <t>814 Patel Greens Apt. 949</t>
  </si>
  <si>
    <t>Wilsonbury</t>
  </si>
  <si>
    <t>raymond33@example.org</t>
  </si>
  <si>
    <t>242.562.4816</t>
  </si>
  <si>
    <t>658 Joseph Camp Suite 881</t>
  </si>
  <si>
    <t>briannamoore@example.org</t>
  </si>
  <si>
    <t>001-798-271-2583x901</t>
  </si>
  <si>
    <t>74393 Kelley Place</t>
  </si>
  <si>
    <t>South Maryport</t>
  </si>
  <si>
    <t>001-745-770-1199x25793</t>
  </si>
  <si>
    <t>68926 Bradley Lake Apt. 639</t>
  </si>
  <si>
    <t>Campbellberg</t>
  </si>
  <si>
    <t>middletonluis@example.com</t>
  </si>
  <si>
    <t>573-835-2246</t>
  </si>
  <si>
    <t>101 Jose Path</t>
  </si>
  <si>
    <t>Lake Robin</t>
  </si>
  <si>
    <t>cynthiajackson@example.org</t>
  </si>
  <si>
    <t>479-974-6860</t>
  </si>
  <si>
    <t>384 Eric Pine Apt. 946</t>
  </si>
  <si>
    <t>Mccormicktown</t>
  </si>
  <si>
    <t>jeffrey83@example.com</t>
  </si>
  <si>
    <t>001-495-347-0852x2976</t>
  </si>
  <si>
    <t>415 Peterson Streets Apt. 057</t>
  </si>
  <si>
    <t>Abbottfort</t>
  </si>
  <si>
    <t>charlottebennett@example.com</t>
  </si>
  <si>
    <t>(223)991-4584x0395</t>
  </si>
  <si>
    <t>7603 Rose Forges Apt. 662</t>
  </si>
  <si>
    <t>Kathleenchester</t>
  </si>
  <si>
    <t>hchristensen@example.org</t>
  </si>
  <si>
    <t>001-937-734-6545</t>
  </si>
  <si>
    <t>4030 Stevenson Heights</t>
  </si>
  <si>
    <t>East William</t>
  </si>
  <si>
    <t>smurray@example.net</t>
  </si>
  <si>
    <t>760-675-0364</t>
  </si>
  <si>
    <t>7701 Smith Centers Apt. 270</t>
  </si>
  <si>
    <t>Tinatown</t>
  </si>
  <si>
    <t>gutierrezsharon@example.com</t>
  </si>
  <si>
    <t>872.751.2384</t>
  </si>
  <si>
    <t>541 Brooks Flat</t>
  </si>
  <si>
    <t>East Jeremy</t>
  </si>
  <si>
    <t>emilymoreno@example.org</t>
  </si>
  <si>
    <t>473.365.6821x1334</t>
  </si>
  <si>
    <t>674 Edwards Heights Suite 983</t>
  </si>
  <si>
    <t>East Curtistown</t>
  </si>
  <si>
    <t>christinemartinez@example.com</t>
  </si>
  <si>
    <t>(210)913-6737x6439</t>
  </si>
  <si>
    <t>9670 Penny Fords Suite 255</t>
  </si>
  <si>
    <t>alyssareed@example.org</t>
  </si>
  <si>
    <t>801-865-8422</t>
  </si>
  <si>
    <t>6939 Mary Way Suite 582</t>
  </si>
  <si>
    <t>Lauraville</t>
  </si>
  <si>
    <t>stuart79@example.net</t>
  </si>
  <si>
    <t>511.608.1008</t>
  </si>
  <si>
    <t>8693 Nelson Drive Suite 409</t>
  </si>
  <si>
    <t>Hectorfort</t>
  </si>
  <si>
    <t>vreeves@example.com</t>
  </si>
  <si>
    <t>789-442-5311x21355</t>
  </si>
  <si>
    <t>9396 Rodriguez Ville</t>
  </si>
  <si>
    <t>South Andrew</t>
  </si>
  <si>
    <t>bianca22@example.com</t>
  </si>
  <si>
    <t>(978)583-6320x41264</t>
  </si>
  <si>
    <t>2975 Woods Knolls Suite 042</t>
  </si>
  <si>
    <t>austin19@example.com</t>
  </si>
  <si>
    <t>001-646-207-0646x49947</t>
  </si>
  <si>
    <t>471 Andrew Branch</t>
  </si>
  <si>
    <t>North Andreaton</t>
  </si>
  <si>
    <t>dannydiaz@example.net</t>
  </si>
  <si>
    <t>+1-453-817-0745x534</t>
  </si>
  <si>
    <t>37936 Williams Land Apt. 803</t>
  </si>
  <si>
    <t>New Elizabeth</t>
  </si>
  <si>
    <t>snyderrichard@example.net</t>
  </si>
  <si>
    <t>(749)431-5322</t>
  </si>
  <si>
    <t>864 Peter Springs</t>
  </si>
  <si>
    <t>Lisaton</t>
  </si>
  <si>
    <t>Whitehead</t>
  </si>
  <si>
    <t>blairjoshua@example.org</t>
  </si>
  <si>
    <t>(898)699-7080x068</t>
  </si>
  <si>
    <t>8032 Donna Ville Suite 366</t>
  </si>
  <si>
    <t>mary89@example.org</t>
  </si>
  <si>
    <t>001-409-738-7475</t>
  </si>
  <si>
    <t>713 Ronald Burg Suite 059</t>
  </si>
  <si>
    <t>Ellisonshire</t>
  </si>
  <si>
    <t>mrodriguez@example.com</t>
  </si>
  <si>
    <t>560-550-8882x351</t>
  </si>
  <si>
    <t>28194 Jones Burgs</t>
  </si>
  <si>
    <t>williamsalan@example.com</t>
  </si>
  <si>
    <t>+1-925-575-1747x659</t>
  </si>
  <si>
    <t>15482 Linda Freeway Suite 691</t>
  </si>
  <si>
    <t>Bondmouth</t>
  </si>
  <si>
    <t>Combs</t>
  </si>
  <si>
    <t>vrodriguez@example.com</t>
  </si>
  <si>
    <t>(949)672-2510</t>
  </si>
  <si>
    <t>622 Christopher Walk</t>
  </si>
  <si>
    <t>Kennethmouth</t>
  </si>
  <si>
    <t>joshuaschwartz@example.org</t>
  </si>
  <si>
    <t>(701)840-6243x1501</t>
  </si>
  <si>
    <t>57800 Perez Mountain</t>
  </si>
  <si>
    <t>Moyerberg</t>
  </si>
  <si>
    <t>nguyenashley@example.org</t>
  </si>
  <si>
    <t>445-928-8573</t>
  </si>
  <si>
    <t>50707 Hernandez Road</t>
  </si>
  <si>
    <t>Parkton</t>
  </si>
  <si>
    <t>joelcarter@example.org</t>
  </si>
  <si>
    <t>26568 Castro Glens</t>
  </si>
  <si>
    <t>morganjenny@example.net</t>
  </si>
  <si>
    <t>714 Rebecca Street Apt. 757</t>
  </si>
  <si>
    <t>allison56@example.com</t>
  </si>
  <si>
    <t>577-758-9141</t>
  </si>
  <si>
    <t>371 Diaz Summit Apt. 067</t>
  </si>
  <si>
    <t>Lake Johnport</t>
  </si>
  <si>
    <t>phiggins@example.net</t>
  </si>
  <si>
    <t>494.871.2742x490</t>
  </si>
  <si>
    <t>8118 Alexander Stream Apt. 060</t>
  </si>
  <si>
    <t>hcobb@example.org</t>
  </si>
  <si>
    <t>479.765.4708x30709</t>
  </si>
  <si>
    <t>33903 Lopez Ford</t>
  </si>
  <si>
    <t>Port Emilyland</t>
  </si>
  <si>
    <t>lorraine94@example.net</t>
  </si>
  <si>
    <t>962-573-0139</t>
  </si>
  <si>
    <t>182 Gibson Mall Suite 770</t>
  </si>
  <si>
    <t>Evansland</t>
  </si>
  <si>
    <t>michelepowell@example.org</t>
  </si>
  <si>
    <t>+1-251-431-8649x8269</t>
  </si>
  <si>
    <t>9141 Perkins Crossroad</t>
  </si>
  <si>
    <t>flynnwilliam@example.net</t>
  </si>
  <si>
    <t>963.771.0544x26248</t>
  </si>
  <si>
    <t>26224 Sarah Curve</t>
  </si>
  <si>
    <t>Amandaland</t>
  </si>
  <si>
    <t>christopher59@example.net</t>
  </si>
  <si>
    <t>001-308-959-7946</t>
  </si>
  <si>
    <t>152 Sawyer Village</t>
  </si>
  <si>
    <t>Wilkinsonton</t>
  </si>
  <si>
    <t>fisherangela@example.org</t>
  </si>
  <si>
    <t>001-946-387-2188x02119</t>
  </si>
  <si>
    <t>80819 Crystal Ranch</t>
  </si>
  <si>
    <t>North Zacharyport</t>
  </si>
  <si>
    <t>ramseyaustin@example.net</t>
  </si>
  <si>
    <t>891-668-6144x59897</t>
  </si>
  <si>
    <t>132 Diane Villages Apt. 380</t>
  </si>
  <si>
    <t>Kyleville</t>
  </si>
  <si>
    <t>colegilbert@example.org</t>
  </si>
  <si>
    <t>655-328-0301</t>
  </si>
  <si>
    <t>26042 Miller Roads Apt. 539</t>
  </si>
  <si>
    <t>Scotthaven</t>
  </si>
  <si>
    <t>jill28@example.com</t>
  </si>
  <si>
    <t>001-751-290-9792</t>
  </si>
  <si>
    <t>481 Avery Meadows</t>
  </si>
  <si>
    <t>Jilltown</t>
  </si>
  <si>
    <t>hintonsamuel@example.com</t>
  </si>
  <si>
    <t>(291)383-2059x89585</t>
  </si>
  <si>
    <t>06506 Huff Mews Apt. 951</t>
  </si>
  <si>
    <t>garciachristina@example.org</t>
  </si>
  <si>
    <t>486.326.7468x89395</t>
  </si>
  <si>
    <t>07433 Brandon Lake</t>
  </si>
  <si>
    <t>Walkerfurt</t>
  </si>
  <si>
    <t>pennyolsen@example.com</t>
  </si>
  <si>
    <t>001-814-366-9669x6192</t>
  </si>
  <si>
    <t>6825 Cobb Drive</t>
  </si>
  <si>
    <t>Leeton</t>
  </si>
  <si>
    <t>denniscollins@example.net</t>
  </si>
  <si>
    <t>809.724.3522x3602</t>
  </si>
  <si>
    <t>86851 Fernandez Curve</t>
  </si>
  <si>
    <t>Savagebury</t>
  </si>
  <si>
    <t>nicolecarter@example.net</t>
  </si>
  <si>
    <t>553-359-5862</t>
  </si>
  <si>
    <t>60643 Jesse Wall</t>
  </si>
  <si>
    <t>michellecoleman@example.net</t>
  </si>
  <si>
    <t>69511 Jenkins Mission Apt. 897</t>
  </si>
  <si>
    <t>Brittanyberg</t>
  </si>
  <si>
    <t>omitchell@example.com</t>
  </si>
  <si>
    <t>36806 Weaver Mission Suite 589</t>
  </si>
  <si>
    <t>Jillburgh</t>
  </si>
  <si>
    <t>kathleenfrey@example.org</t>
  </si>
  <si>
    <t>(397)324-3817</t>
  </si>
  <si>
    <t>3639 Amy Hills</t>
  </si>
  <si>
    <t>Lake William</t>
  </si>
  <si>
    <t>cmelendez@example.com</t>
  </si>
  <si>
    <t>973-806-4645x3194</t>
  </si>
  <si>
    <t>2063 Lewis Mill</t>
  </si>
  <si>
    <t>Lake Isabelland</t>
  </si>
  <si>
    <t>tammymartin@example.com</t>
  </si>
  <si>
    <t>+1-265-463-8026x2593</t>
  </si>
  <si>
    <t>989 Robertson Highway</t>
  </si>
  <si>
    <t>Lake Emilyton</t>
  </si>
  <si>
    <t>newmanjason@example.com</t>
  </si>
  <si>
    <t>+1-525-867-3416x920</t>
  </si>
  <si>
    <t>998 Gutierrez Cliffs Suite 332</t>
  </si>
  <si>
    <t>Port Matthewside</t>
  </si>
  <si>
    <t>rodriguezkristine@example.net</t>
  </si>
  <si>
    <t>24197 Johnson Trace Suite 364</t>
  </si>
  <si>
    <t>East Karen</t>
  </si>
  <si>
    <t>ktanner@example.net</t>
  </si>
  <si>
    <t>+1-246-402-5433x028</t>
  </si>
  <si>
    <t>317 Vazquez Island</t>
  </si>
  <si>
    <t>Riddlehaven</t>
  </si>
  <si>
    <t>Woodard</t>
  </si>
  <si>
    <t>kennethgarcia@example.net</t>
  </si>
  <si>
    <t>073 Matthew Route Suite 450</t>
  </si>
  <si>
    <t>jonathannelson@example.org</t>
  </si>
  <si>
    <t>(482)723-3543x33810</t>
  </si>
  <si>
    <t>03014 Becker Glens Apt. 618</t>
  </si>
  <si>
    <t>Rushfurt</t>
  </si>
  <si>
    <t>klevy@example.org</t>
  </si>
  <si>
    <t>239-337-7541</t>
  </si>
  <si>
    <t>853 Jeremy Forge</t>
  </si>
  <si>
    <t>Elizabethchester</t>
  </si>
  <si>
    <t>lauren38@example.net</t>
  </si>
  <si>
    <t>+1-673-888-9708x47242</t>
  </si>
  <si>
    <t>3165 Morris Key Suite 369</t>
  </si>
  <si>
    <t>gregwalker@example.net</t>
  </si>
  <si>
    <t>880.906.0881x11134</t>
  </si>
  <si>
    <t>244 Henry Rue Suite 801</t>
  </si>
  <si>
    <t>Stacymouth</t>
  </si>
  <si>
    <t>ularsen@example.net</t>
  </si>
  <si>
    <t>9890 Mark Forks Apt. 794</t>
  </si>
  <si>
    <t>amyparker@example.com</t>
  </si>
  <si>
    <t>616-607-9547x488</t>
  </si>
  <si>
    <t>89771 Ryan Ways Apt. 662</t>
  </si>
  <si>
    <t>Knighthaven</t>
  </si>
  <si>
    <t>michael92@example.com</t>
  </si>
  <si>
    <t>896.556.4790x6134</t>
  </si>
  <si>
    <t>68768 Rojas Cliff Suite 863</t>
  </si>
  <si>
    <t>Lake Justin</t>
  </si>
  <si>
    <t>zfrederick@example.com</t>
  </si>
  <si>
    <t>649-354-1978</t>
  </si>
  <si>
    <t>212 Sara Fords Apt. 347</t>
  </si>
  <si>
    <t>Hamiltonton</t>
  </si>
  <si>
    <t>erin00@example.net</t>
  </si>
  <si>
    <t>426-523-8093x6255</t>
  </si>
  <si>
    <t>1857 Crane Views Suite 069</t>
  </si>
  <si>
    <t>portereric@example.com</t>
  </si>
  <si>
    <t>+1-408-966-7757x8136</t>
  </si>
  <si>
    <t>52003 Eric Mission</t>
  </si>
  <si>
    <t>West Ryan</t>
  </si>
  <si>
    <t>tuckernicole@example.org</t>
  </si>
  <si>
    <t>595.867.2936x478</t>
  </si>
  <si>
    <t>4383 Crystal Loaf Apt. 244</t>
  </si>
  <si>
    <t>Andreamouth</t>
  </si>
  <si>
    <t>carla62@example.net</t>
  </si>
  <si>
    <t>931.706.4130x725</t>
  </si>
  <si>
    <t>340 Mills Prairie</t>
  </si>
  <si>
    <t>ashleyobrien@example.net</t>
  </si>
  <si>
    <t>419-931-8381x29411</t>
  </si>
  <si>
    <t>312 Christopher Inlet Apt. 527</t>
  </si>
  <si>
    <t>elizabethkramer@example.com</t>
  </si>
  <si>
    <t>001-778-635-7347x112</t>
  </si>
  <si>
    <t>596 Murray Squares</t>
  </si>
  <si>
    <t>New Edwin</t>
  </si>
  <si>
    <t>timothy72@example.org</t>
  </si>
  <si>
    <t>(709)329-4265x766</t>
  </si>
  <si>
    <t>9340 Valenzuela Village Suite 195</t>
  </si>
  <si>
    <t>Butlertown</t>
  </si>
  <si>
    <t>frances01@example.net</t>
  </si>
  <si>
    <t>259.452.9037x553</t>
  </si>
  <si>
    <t>24031 Taylor Station Apt. 326</t>
  </si>
  <si>
    <t>Watsonfort</t>
  </si>
  <si>
    <t>christina62@example.net</t>
  </si>
  <si>
    <t>10961 Taylor Spring</t>
  </si>
  <si>
    <t>Lindaburgh</t>
  </si>
  <si>
    <t>hebertwilliam@example.org</t>
  </si>
  <si>
    <t>(386)201-5700</t>
  </si>
  <si>
    <t>578 Bennett Valley</t>
  </si>
  <si>
    <t>Brucemouth</t>
  </si>
  <si>
    <t>jeffrey11@example.net</t>
  </si>
  <si>
    <t>0869 Chen Prairie</t>
  </si>
  <si>
    <t>South Anaburgh</t>
  </si>
  <si>
    <t>lawrence81@example.com</t>
  </si>
  <si>
    <t>361-675-4174</t>
  </si>
  <si>
    <t>2493 Miller Villages Apt. 426</t>
  </si>
  <si>
    <t>Dustinview</t>
  </si>
  <si>
    <t>williamsstephen@example.net</t>
  </si>
  <si>
    <t>(784)905-7022x35057</t>
  </si>
  <si>
    <t>808 Frank Path</t>
  </si>
  <si>
    <t>Brittanybury</t>
  </si>
  <si>
    <t>fmckay@example.com</t>
  </si>
  <si>
    <t>001-348-226-7965x94550</t>
  </si>
  <si>
    <t>774 Tracy Ford</t>
  </si>
  <si>
    <t>joseph07@example.net</t>
  </si>
  <si>
    <t>935.377.3767x753</t>
  </si>
  <si>
    <t>68032 Kim Rue</t>
  </si>
  <si>
    <t>Allenstad</t>
  </si>
  <si>
    <t>jennifer87@example.net</t>
  </si>
  <si>
    <t>+1-286-913-1994x88711</t>
  </si>
  <si>
    <t>39656 Crystal Trace</t>
  </si>
  <si>
    <t>West Carrieton</t>
  </si>
  <si>
    <t>jonathanbrown@example.net</t>
  </si>
  <si>
    <t>(243)449-6413x9310</t>
  </si>
  <si>
    <t>3636 Cindy Fall</t>
  </si>
  <si>
    <t>East Heather</t>
  </si>
  <si>
    <t>kellyoconnor@example.com</t>
  </si>
  <si>
    <t>689.851.1740x71383</t>
  </si>
  <si>
    <t>964 Haley Locks</t>
  </si>
  <si>
    <t>North Markton</t>
  </si>
  <si>
    <t>spencerchristine@example.net</t>
  </si>
  <si>
    <t>(502)332-2121x9967</t>
  </si>
  <si>
    <t>814 Andrew Spurs Apt. 444</t>
  </si>
  <si>
    <t>Jenniferhaven</t>
  </si>
  <si>
    <t>kevinsimmons@example.net</t>
  </si>
  <si>
    <t>881.652.8672x1985</t>
  </si>
  <si>
    <t>173 Knox Run</t>
  </si>
  <si>
    <t>Coleview</t>
  </si>
  <si>
    <t>Sandy</t>
  </si>
  <si>
    <t>richardreeves@example.com</t>
  </si>
  <si>
    <t>968.394.8870x6048</t>
  </si>
  <si>
    <t>982 Dawson Center</t>
  </si>
  <si>
    <t>reyesmichael@example.net</t>
  </si>
  <si>
    <t>56664 Robert Cove Suite 675</t>
  </si>
  <si>
    <t>Port Lucasshire</t>
  </si>
  <si>
    <t>kristinacarter@example.net</t>
  </si>
  <si>
    <t>7330 Phillips Lake</t>
  </si>
  <si>
    <t>Martinberg</t>
  </si>
  <si>
    <t>jrobinson@example.com</t>
  </si>
  <si>
    <t>387.413.8779x6003</t>
  </si>
  <si>
    <t>51120 Michael Extensions</t>
  </si>
  <si>
    <t>South Desireefort</t>
  </si>
  <si>
    <t>Hopkins</t>
  </si>
  <si>
    <t>woodwardshane@example.com</t>
  </si>
  <si>
    <t>720.688.9936x7100</t>
  </si>
  <si>
    <t>271 Krystal Valley Suite 134</t>
  </si>
  <si>
    <t>South Ericberg</t>
  </si>
  <si>
    <t>leslieskinner@example.org</t>
  </si>
  <si>
    <t>001-345-717-8157x44103</t>
  </si>
  <si>
    <t>9009 Williams Locks Suite 798</t>
  </si>
  <si>
    <t>West Paul</t>
  </si>
  <si>
    <t>kimraymond@example.net</t>
  </si>
  <si>
    <t>403.401.2922x910</t>
  </si>
  <si>
    <t>11127 Molly Crossing</t>
  </si>
  <si>
    <t>Buchananside</t>
  </si>
  <si>
    <t>gyoung@example.net</t>
  </si>
  <si>
    <t>(728)821-6608x379</t>
  </si>
  <si>
    <t>197 Thomas Port Apt. 725</t>
  </si>
  <si>
    <t>Brandyland</t>
  </si>
  <si>
    <t>aaronbriggs@example.com</t>
  </si>
  <si>
    <t>839-869-1557x42121</t>
  </si>
  <si>
    <t>03465 Barron Gardens Apt. 394</t>
  </si>
  <si>
    <t>hudsonandrea@example.org</t>
  </si>
  <si>
    <t>(381)539-8908</t>
  </si>
  <si>
    <t>84569 Contreras Shoal Apt. 718</t>
  </si>
  <si>
    <t>Dianebury</t>
  </si>
  <si>
    <t>lintim@example.com</t>
  </si>
  <si>
    <t>001-742-234-1019</t>
  </si>
  <si>
    <t>68050 James Club Suite 884</t>
  </si>
  <si>
    <t>Lake Luis</t>
  </si>
  <si>
    <t>Salas</t>
  </si>
  <si>
    <t>kevin50@example.com</t>
  </si>
  <si>
    <t>(481)398-0289</t>
  </si>
  <si>
    <t>763 Christian Views Apt. 632</t>
  </si>
  <si>
    <t>Clementstown</t>
  </si>
  <si>
    <t>jimenezronnie@example.org</t>
  </si>
  <si>
    <t>965.863.8519x10447</t>
  </si>
  <si>
    <t>77409 Gaines Hills</t>
  </si>
  <si>
    <t>ofranklin@example.net</t>
  </si>
  <si>
    <t>001-414-716-8701x987</t>
  </si>
  <si>
    <t>866 Brenda Roads</t>
  </si>
  <si>
    <t>Lake Johntown</t>
  </si>
  <si>
    <t>xwalters@example.net</t>
  </si>
  <si>
    <t>001-690-522-5514x42935</t>
  </si>
  <si>
    <t>5358 Leslie Courts Apt. 644</t>
  </si>
  <si>
    <t>Donovanfurt</t>
  </si>
  <si>
    <t>peggytucker@example.org</t>
  </si>
  <si>
    <t>698.964.7312x94998</t>
  </si>
  <si>
    <t>3168 Anderson Place Apt. 183</t>
  </si>
  <si>
    <t>Manningberg</t>
  </si>
  <si>
    <t>williamsdaniel@example.net</t>
  </si>
  <si>
    <t>975-616-3588</t>
  </si>
  <si>
    <t>749 Emily Islands Apt. 065</t>
  </si>
  <si>
    <t>East Jason</t>
  </si>
  <si>
    <t>justinwalker@example.org</t>
  </si>
  <si>
    <t>(379)211-5920</t>
  </si>
  <si>
    <t>32286 Mackenzie Shoal</t>
  </si>
  <si>
    <t>dudleyteresa@example.org</t>
  </si>
  <si>
    <t>897.409.6922</t>
  </si>
  <si>
    <t>72808 Nguyen Viaduct Suite 863</t>
  </si>
  <si>
    <t>kylesmith@example.net</t>
  </si>
  <si>
    <t>+1-746-593-0181x557</t>
  </si>
  <si>
    <t>18503 Belinda Well</t>
  </si>
  <si>
    <t>Acostabury</t>
  </si>
  <si>
    <t>kennethwhite@example.com</t>
  </si>
  <si>
    <t>+1-344-635-9945x045</t>
  </si>
  <si>
    <t>982 Young Hill</t>
  </si>
  <si>
    <t>South Josephville</t>
  </si>
  <si>
    <t>marisa85@example.com</t>
  </si>
  <si>
    <t>001-570-494-3812</t>
  </si>
  <si>
    <t>029 Shields Trace</t>
  </si>
  <si>
    <t>Cruzfort</t>
  </si>
  <si>
    <t>joshuamendez@example.org</t>
  </si>
  <si>
    <t>(564)348-4612x909</t>
  </si>
  <si>
    <t>88182 John Port</t>
  </si>
  <si>
    <t>Port Kylefort</t>
  </si>
  <si>
    <t>kristy08@example.org</t>
  </si>
  <si>
    <t>(692)566-4807</t>
  </si>
  <si>
    <t>1806 Davis Vista</t>
  </si>
  <si>
    <t>susan41@example.com</t>
  </si>
  <si>
    <t>(426)523-0911x09779</t>
  </si>
  <si>
    <t>41671 Kramer Flat Apt. 343</t>
  </si>
  <si>
    <t>mejiatanner@example.org</t>
  </si>
  <si>
    <t>89991 Garrett Park Apt. 358</t>
  </si>
  <si>
    <t>Port Andrewmouth</t>
  </si>
  <si>
    <t>Mikayla</t>
  </si>
  <si>
    <t>jsimpson@example.org</t>
  </si>
  <si>
    <t>(785)888-9019x5089</t>
  </si>
  <si>
    <t>918 Lopez Rest</t>
  </si>
  <si>
    <t>Elizabethport</t>
  </si>
  <si>
    <t>joseph11@example.com</t>
  </si>
  <si>
    <t>+1-573-262-6530x63924</t>
  </si>
  <si>
    <t>709 Christine Street</t>
  </si>
  <si>
    <t>South Curtis</t>
  </si>
  <si>
    <t>onealkaren@example.com</t>
  </si>
  <si>
    <t>235.330.4330x37066</t>
  </si>
  <si>
    <t>1266 Harper Loop Suite 103</t>
  </si>
  <si>
    <t>Port Adammouth</t>
  </si>
  <si>
    <t>janet68@example.net</t>
  </si>
  <si>
    <t>(782)779-7116x350</t>
  </si>
  <si>
    <t>083 Daniel Village</t>
  </si>
  <si>
    <t>Melanieville</t>
  </si>
  <si>
    <t>joneserin@example.com</t>
  </si>
  <si>
    <t>271-375-0122x023</t>
  </si>
  <si>
    <t>577 Vazquez Prairie Suite 233</t>
  </si>
  <si>
    <t>New Davidshire</t>
  </si>
  <si>
    <t>Joan</t>
  </si>
  <si>
    <t>leahrandolph@example.net</t>
  </si>
  <si>
    <t>700.739.0192x41723</t>
  </si>
  <si>
    <t>6121 Pamela Village</t>
  </si>
  <si>
    <t>Noahview</t>
  </si>
  <si>
    <t>christine37@example.org</t>
  </si>
  <si>
    <t>78219 Keith Place</t>
  </si>
  <si>
    <t>ggriffin@example.net</t>
  </si>
  <si>
    <t>401-889-5506</t>
  </si>
  <si>
    <t>89292 Michelle Fork</t>
  </si>
  <si>
    <t>nicholasharris@example.org</t>
  </si>
  <si>
    <t>922.275.2569x936</t>
  </si>
  <si>
    <t>383 Garcia Underpass</t>
  </si>
  <si>
    <t>Webbport</t>
  </si>
  <si>
    <t>anna60@example.net</t>
  </si>
  <si>
    <t>241.624.5198x525</t>
  </si>
  <si>
    <t>013 Stephanie Cliffs Apt. 473</t>
  </si>
  <si>
    <t>owolf@example.org</t>
  </si>
  <si>
    <t>001-911-531-4552x40753</t>
  </si>
  <si>
    <t>1022 Richard Lodge</t>
  </si>
  <si>
    <t>Perkinsview</t>
  </si>
  <si>
    <t>Buckley</t>
  </si>
  <si>
    <t>matthewspencer@example.org</t>
  </si>
  <si>
    <t>(709)981-0275x041</t>
  </si>
  <si>
    <t>71602 Rollins Fords</t>
  </si>
  <si>
    <t>Masonville</t>
  </si>
  <si>
    <t>deniseanderson@example.net</t>
  </si>
  <si>
    <t>686-968-8381x58310</t>
  </si>
  <si>
    <t>57273 Courtney Brooks</t>
  </si>
  <si>
    <t>Bradyburgh</t>
  </si>
  <si>
    <t>danielgarcia@example.net</t>
  </si>
  <si>
    <t>342-645-2180x61143</t>
  </si>
  <si>
    <t>30645 Ruiz Turnpike Suite 266</t>
  </si>
  <si>
    <t>Port Albertport</t>
  </si>
  <si>
    <t>hallbrittany@example.net</t>
  </si>
  <si>
    <t>485-441-9566</t>
  </si>
  <si>
    <t>36113 Philip Isle</t>
  </si>
  <si>
    <t>South Kathleen</t>
  </si>
  <si>
    <t>thompsongary@example.org</t>
  </si>
  <si>
    <t>75813 Friedman Highway Suite 466</t>
  </si>
  <si>
    <t>North Stephanieville</t>
  </si>
  <si>
    <t>changeric@example.org</t>
  </si>
  <si>
    <t>600-755-3286</t>
  </si>
  <si>
    <t>1315 Candice Glen</t>
  </si>
  <si>
    <t>West Cynthia</t>
  </si>
  <si>
    <t>scottbanks@example.com</t>
  </si>
  <si>
    <t>001-635-644-6585x67920</t>
  </si>
  <si>
    <t>1455 Johnson Lodge Apt. 805</t>
  </si>
  <si>
    <t>West Darrenton</t>
  </si>
  <si>
    <t>vhenry@example.org</t>
  </si>
  <si>
    <t>+1-558-430-2184x94399</t>
  </si>
  <si>
    <t>22745 Hughes Crest Suite 266</t>
  </si>
  <si>
    <t>hsmith@example.org</t>
  </si>
  <si>
    <t>599-303-7107</t>
  </si>
  <si>
    <t>88140 Alan Stream Suite 708</t>
  </si>
  <si>
    <t>Melissamouth</t>
  </si>
  <si>
    <t>luis25@example.org</t>
  </si>
  <si>
    <t>286.964.2158x997</t>
  </si>
  <si>
    <t>574 Tyler Manor</t>
  </si>
  <si>
    <t>North Jacobfurt</t>
  </si>
  <si>
    <t>cindy32@example.org</t>
  </si>
  <si>
    <t>(495)548-4923x69925</t>
  </si>
  <si>
    <t>1115 Anderson Mountains</t>
  </si>
  <si>
    <t>West Samuelmouth</t>
  </si>
  <si>
    <t>michaelmoore@example.org</t>
  </si>
  <si>
    <t>408.681.2819</t>
  </si>
  <si>
    <t>13073 Reid Park</t>
  </si>
  <si>
    <t>New Rebeccafurt</t>
  </si>
  <si>
    <t>michellehaynes@example.org</t>
  </si>
  <si>
    <t>334-687-4932x785</t>
  </si>
  <si>
    <t>806 Kramer Island</t>
  </si>
  <si>
    <t>anthony23@example.org</t>
  </si>
  <si>
    <t>001-824-624-0820x90490</t>
  </si>
  <si>
    <t>33554 Tammy Key</t>
  </si>
  <si>
    <t>Turnerton</t>
  </si>
  <si>
    <t>courtney05@example.com</t>
  </si>
  <si>
    <t>609-417-6730x8911</t>
  </si>
  <si>
    <t>77193 Joanna Manors</t>
  </si>
  <si>
    <t>Gregorymouth</t>
  </si>
  <si>
    <t>Arellano</t>
  </si>
  <si>
    <t>rcoleman@example.net</t>
  </si>
  <si>
    <t>352-203-1739x86817</t>
  </si>
  <si>
    <t>4949 Joe Dale</t>
  </si>
  <si>
    <t>North Shawntown</t>
  </si>
  <si>
    <t>william38@example.org</t>
  </si>
  <si>
    <t>001-778-241-2184x792</t>
  </si>
  <si>
    <t>7531 Barbara Locks Suite 110</t>
  </si>
  <si>
    <t>South Jerryland</t>
  </si>
  <si>
    <t>Gibbs</t>
  </si>
  <si>
    <t>susan29@example.net</t>
  </si>
  <si>
    <t>001-465-681-2197x79008</t>
  </si>
  <si>
    <t>37770 Beverly Way Suite 911</t>
  </si>
  <si>
    <t>West Jim</t>
  </si>
  <si>
    <t>jeremy81@example.org</t>
  </si>
  <si>
    <t>760.891.8144</t>
  </si>
  <si>
    <t>11625 Denise Gateway Suite 297</t>
  </si>
  <si>
    <t>Cynthialand</t>
  </si>
  <si>
    <t>ashleyrivera@example.net</t>
  </si>
  <si>
    <t>620.608.9615x741</t>
  </si>
  <si>
    <t>67475 Lisa Falls Apt. 301</t>
  </si>
  <si>
    <t>Wrightborough</t>
  </si>
  <si>
    <t>steelebarbara@example.net</t>
  </si>
  <si>
    <t>245-209-5629x240</t>
  </si>
  <si>
    <t>35283 Newman Branch Apt. 881</t>
  </si>
  <si>
    <t>hhall@example.com</t>
  </si>
  <si>
    <t>666.638.4887x8671</t>
  </si>
  <si>
    <t>5757 Michele Lakes Suite 286</t>
  </si>
  <si>
    <t>Clintonside</t>
  </si>
  <si>
    <t>victoriaarellano@example.com</t>
  </si>
  <si>
    <t>071 Nancy Ridges Suite 106</t>
  </si>
  <si>
    <t>Nelsonchester</t>
  </si>
  <si>
    <t>newmanvalerie@example.com</t>
  </si>
  <si>
    <t>+1-698-257-6507x46032</t>
  </si>
  <si>
    <t>51729 Kevin Center Apt. 573</t>
  </si>
  <si>
    <t>Mclaughlintown</t>
  </si>
  <si>
    <t>lewislinda@example.com</t>
  </si>
  <si>
    <t>(825)547-3799</t>
  </si>
  <si>
    <t>79564 Parker Ford</t>
  </si>
  <si>
    <t>New Coreyborough</t>
  </si>
  <si>
    <t>jonathan26@example.com</t>
  </si>
  <si>
    <t>001-725-664-2257x695</t>
  </si>
  <si>
    <t>8904 Amy Stravenue Suite 093</t>
  </si>
  <si>
    <t>North Janetshire</t>
  </si>
  <si>
    <t>calebcunningham@example.com</t>
  </si>
  <si>
    <t>(295)398-7790x61435</t>
  </si>
  <si>
    <t>7482 Monica Points</t>
  </si>
  <si>
    <t>Erinside</t>
  </si>
  <si>
    <t>reneemays@example.net</t>
  </si>
  <si>
    <t>+1-317-573-9340x5013</t>
  </si>
  <si>
    <t>33127 Black Rapids Suite 380</t>
  </si>
  <si>
    <t>Martinezhaven</t>
  </si>
  <si>
    <t>tonyafoster@example.net</t>
  </si>
  <si>
    <t>001-604-231-1193x482</t>
  </si>
  <si>
    <t>800 Emily Radial Suite 426</t>
  </si>
  <si>
    <t>East Brent</t>
  </si>
  <si>
    <t>williammolina@example.com</t>
  </si>
  <si>
    <t>001-499-660-9069x4883</t>
  </si>
  <si>
    <t>4982 Andrew Divide</t>
  </si>
  <si>
    <t>South Shirleymouth</t>
  </si>
  <si>
    <t>masonjames@example.net</t>
  </si>
  <si>
    <t>(771)382-5980x627</t>
  </si>
  <si>
    <t>524 Armstrong Isle Suite 271</t>
  </si>
  <si>
    <t>New Wesleyburgh</t>
  </si>
  <si>
    <t>kevin57@example.net</t>
  </si>
  <si>
    <t>001-397-342-4909</t>
  </si>
  <si>
    <t>806 Virginia Rue Apt. 337</t>
  </si>
  <si>
    <t>South Sandra</t>
  </si>
  <si>
    <t>lisa87@example.net</t>
  </si>
  <si>
    <t>+1-725-493-6342x55343</t>
  </si>
  <si>
    <t>848 Joseph Flats</t>
  </si>
  <si>
    <t>Wattsberg</t>
  </si>
  <si>
    <t>ugould@example.net</t>
  </si>
  <si>
    <t>592.454.7312</t>
  </si>
  <si>
    <t>39635 Christine Gardens Apt. 396</t>
  </si>
  <si>
    <t>Markbury</t>
  </si>
  <si>
    <t>nicholasmoore@example.com</t>
  </si>
  <si>
    <t>759.881.6780x501</t>
  </si>
  <si>
    <t>803 Roberts Parkways Suite 756</t>
  </si>
  <si>
    <t>Chavezstad</t>
  </si>
  <si>
    <t>tanya44@example.com</t>
  </si>
  <si>
    <t>+1-563-380-1091x363</t>
  </si>
  <si>
    <t>298 Blake Ford Suite 544</t>
  </si>
  <si>
    <t>Warnerbury</t>
  </si>
  <si>
    <t>jennifer40@example.org</t>
  </si>
  <si>
    <t>(245)314-0554</t>
  </si>
  <si>
    <t>005 Donald Mount</t>
  </si>
  <si>
    <t>Port William</t>
  </si>
  <si>
    <t>Jared</t>
  </si>
  <si>
    <t>Briggs</t>
  </si>
  <si>
    <t>babbott@example.net</t>
  </si>
  <si>
    <t>696-457-2906x6744</t>
  </si>
  <si>
    <t>1856 Jessica Parkways</t>
  </si>
  <si>
    <t>Yvonnehaven</t>
  </si>
  <si>
    <t>xpowell@example.com</t>
  </si>
  <si>
    <t>(503)686-1923</t>
  </si>
  <si>
    <t>548 Lori Mountain Apt. 119</t>
  </si>
  <si>
    <t>South Brendamouth</t>
  </si>
  <si>
    <t>+1-940-218-0051x184</t>
  </si>
  <si>
    <t>25394 Glenda Green Suite 856</t>
  </si>
  <si>
    <t>Port Stephenville</t>
  </si>
  <si>
    <t>paulakim@example.com</t>
  </si>
  <si>
    <t>885 Morales Mountains Apt. 408</t>
  </si>
  <si>
    <t>Sotofort</t>
  </si>
  <si>
    <t>hharris@example.net</t>
  </si>
  <si>
    <t>(397)325-6381x31648</t>
  </si>
  <si>
    <t>141 Scott Knoll Apt. 599</t>
  </si>
  <si>
    <t>Vanessatown</t>
  </si>
  <si>
    <t>james68@example.org</t>
  </si>
  <si>
    <t>710.430.0653x9472</t>
  </si>
  <si>
    <t>584 Anthony Shoal Suite 427</t>
  </si>
  <si>
    <t>South Kristi</t>
  </si>
  <si>
    <t>clarence36@example.org</t>
  </si>
  <si>
    <t>001-509-363-3496</t>
  </si>
  <si>
    <t>96010 Julia Square Suite 537</t>
  </si>
  <si>
    <t>North Catherineborough</t>
  </si>
  <si>
    <t>stevenmartin@example.net</t>
  </si>
  <si>
    <t>001-414-508-5626x931</t>
  </si>
  <si>
    <t>6801 Joseph Island Suite 261</t>
  </si>
  <si>
    <t>South Heathermouth</t>
  </si>
  <si>
    <t>clarkchristopher@example.com</t>
  </si>
  <si>
    <t>(305)601-3707</t>
  </si>
  <si>
    <t>583 Mitchell Row</t>
  </si>
  <si>
    <t>Joannaberg</t>
  </si>
  <si>
    <t>william75@example.com</t>
  </si>
  <si>
    <t>616-838-3083x193</t>
  </si>
  <si>
    <t>9490 Connie Inlet Suite 926</t>
  </si>
  <si>
    <t>Baxterport</t>
  </si>
  <si>
    <t>tiffanyfitzgerald@example.net</t>
  </si>
  <si>
    <t>237-417-4367x1377</t>
  </si>
  <si>
    <t>0981 Amy Spring</t>
  </si>
  <si>
    <t>Jacobside</t>
  </si>
  <si>
    <t>farrellkayla@example.net</t>
  </si>
  <si>
    <t>(921)794-9636x8849</t>
  </si>
  <si>
    <t>731 Mcdonald Oval Suite 927</t>
  </si>
  <si>
    <t>cookedavid@example.net</t>
  </si>
  <si>
    <t>6816 Kimberly Pass</t>
  </si>
  <si>
    <t>Lake Aliciaton</t>
  </si>
  <si>
    <t>jillian09@example.org</t>
  </si>
  <si>
    <t>456 Annette Grove Apt. 913</t>
  </si>
  <si>
    <t>Bellside</t>
  </si>
  <si>
    <t>mmartin@example.org</t>
  </si>
  <si>
    <t>593.297.7766x3926</t>
  </si>
  <si>
    <t>164 Alec Road</t>
  </si>
  <si>
    <t>Fred</t>
  </si>
  <si>
    <t>vanessa59@example.com</t>
  </si>
  <si>
    <t>894-760-6014x223</t>
  </si>
  <si>
    <t>183 Ernest Highway Suite 531</t>
  </si>
  <si>
    <t>Port Ryan</t>
  </si>
  <si>
    <t>ctrujillo@example.org</t>
  </si>
  <si>
    <t>330-559-0350</t>
  </si>
  <si>
    <t>03497 Jennifer Lodge Apt. 671</t>
  </si>
  <si>
    <t>Watsonshire</t>
  </si>
  <si>
    <t>Omar</t>
  </si>
  <si>
    <t>aferguson@example.net</t>
  </si>
  <si>
    <t>966 Wilson Island</t>
  </si>
  <si>
    <t>South Shane</t>
  </si>
  <si>
    <t>rachaelwoodard@example.com</t>
  </si>
  <si>
    <t>+1-706-511-8540x5832</t>
  </si>
  <si>
    <t>43375 Sarah Parkways Apt. 006</t>
  </si>
  <si>
    <t>Destinyton</t>
  </si>
  <si>
    <t>Pope</t>
  </si>
  <si>
    <t>thompsonmelissa@example.org</t>
  </si>
  <si>
    <t>001-683-631-8561x041</t>
  </si>
  <si>
    <t>646 Gilbert Crescent</t>
  </si>
  <si>
    <t>South Joshua</t>
  </si>
  <si>
    <t>dsmith@example.net</t>
  </si>
  <si>
    <t>537.388.9889x55335</t>
  </si>
  <si>
    <t>96665 Mcdonald Crest Suite 985</t>
  </si>
  <si>
    <t>Maldonadoburgh</t>
  </si>
  <si>
    <t>marvinsmith@example.com</t>
  </si>
  <si>
    <t>(332)659-2683x17683</t>
  </si>
  <si>
    <t>1131 Watkins Walks</t>
  </si>
  <si>
    <t>Schneiderbury</t>
  </si>
  <si>
    <t>allisongonzalez@example.org</t>
  </si>
  <si>
    <t>001-725-707-0349x2172</t>
  </si>
  <si>
    <t>59912 Parker Streets</t>
  </si>
  <si>
    <t>South Kenneth</t>
  </si>
  <si>
    <t>vgreen@example.net</t>
  </si>
  <si>
    <t>898-681-9469</t>
  </si>
  <si>
    <t>427 Melissa Circle</t>
  </si>
  <si>
    <t>Sarahfort</t>
  </si>
  <si>
    <t>jenniferevans@example.org</t>
  </si>
  <si>
    <t>001-617-383-7171x8492</t>
  </si>
  <si>
    <t>6606 Schmidt Alley</t>
  </si>
  <si>
    <t>West Rachelton</t>
  </si>
  <si>
    <t>levinekelly@example.org</t>
  </si>
  <si>
    <t>(760)824-0335x9034</t>
  </si>
  <si>
    <t>9097 Kenneth Forks</t>
  </si>
  <si>
    <t>brian84@example.org</t>
  </si>
  <si>
    <t>2840 Zavala Roads</t>
  </si>
  <si>
    <t>Bradleyburgh</t>
  </si>
  <si>
    <t>zpatterson@example.org</t>
  </si>
  <si>
    <t>593.687.7724</t>
  </si>
  <si>
    <t>425 Alexa Roads Suite 204</t>
  </si>
  <si>
    <t>South Yvonnechester</t>
  </si>
  <si>
    <t>bbrooks@example.org</t>
  </si>
  <si>
    <t>(948)430-8799</t>
  </si>
  <si>
    <t>08350 Jonathan Drive Suite 792</t>
  </si>
  <si>
    <t>Taylorland</t>
  </si>
  <si>
    <t>joshuaheath@example.net</t>
  </si>
  <si>
    <t>829-789-3852</t>
  </si>
  <si>
    <t>441 Pollard Points</t>
  </si>
  <si>
    <t>jmoore@example.com</t>
  </si>
  <si>
    <t>5167 Jason Harbors Suite 515</t>
  </si>
  <si>
    <t>Lake Joshuashire</t>
  </si>
  <si>
    <t>devin95@example.net</t>
  </si>
  <si>
    <t>+1-584-811-9782x65276</t>
  </si>
  <si>
    <t>96971 Chandler Way Apt. 276</t>
  </si>
  <si>
    <t>Port Julia</t>
  </si>
  <si>
    <t>Malik</t>
  </si>
  <si>
    <t>lejohn@example.org</t>
  </si>
  <si>
    <t>(732)506-2112x83597</t>
  </si>
  <si>
    <t>756 Samantha Trafficway Suite 177</t>
  </si>
  <si>
    <t>North Soniaside</t>
  </si>
  <si>
    <t>lglenn@example.com</t>
  </si>
  <si>
    <t>+1-229-803-9916x2072</t>
  </si>
  <si>
    <t>82441 Michelle Crescent Apt. 844</t>
  </si>
  <si>
    <t>Port Jamesport</t>
  </si>
  <si>
    <t>johnsonjessica@example.com</t>
  </si>
  <si>
    <t>220.802.9494x7473</t>
  </si>
  <si>
    <t>8824 Stanley Lock</t>
  </si>
  <si>
    <t>richardallen@example.com</t>
  </si>
  <si>
    <t>77473 Zimmerman Field Suite 651</t>
  </si>
  <si>
    <t>ooliver@example.net</t>
  </si>
  <si>
    <t>838.582.9579</t>
  </si>
  <si>
    <t>29846 Yates Junction Suite 667</t>
  </si>
  <si>
    <t>New George</t>
  </si>
  <si>
    <t>edwin50@example.org</t>
  </si>
  <si>
    <t>3020 Parsons Falls</t>
  </si>
  <si>
    <t>Burnettview</t>
  </si>
  <si>
    <t>millercharles@example.org</t>
  </si>
  <si>
    <t>(373)513-4711</t>
  </si>
  <si>
    <t>061 Ballard Lakes Apt. 778</t>
  </si>
  <si>
    <t>Ashleychester</t>
  </si>
  <si>
    <t>xchavez@example.net</t>
  </si>
  <si>
    <t>395-797-3877x7755</t>
  </si>
  <si>
    <t>28743 Ho Plains</t>
  </si>
  <si>
    <t>Aaronchester</t>
  </si>
  <si>
    <t>maynardbrenda@example.net</t>
  </si>
  <si>
    <t>001-751-765-0110x4695</t>
  </si>
  <si>
    <t>38296 Green Route Suite 956</t>
  </si>
  <si>
    <t>New Madison</t>
  </si>
  <si>
    <t>kristywilliams@example.net</t>
  </si>
  <si>
    <t>10433 Nguyen Islands Apt. 394</t>
  </si>
  <si>
    <t>North Erik</t>
  </si>
  <si>
    <t>gwendolynknight@example.net</t>
  </si>
  <si>
    <t>334-742-7348</t>
  </si>
  <si>
    <t>3670 Ashley Mill</t>
  </si>
  <si>
    <t>Staceymouth</t>
  </si>
  <si>
    <t>tmartin@example.org</t>
  </si>
  <si>
    <t>(560)938-4384x1529</t>
  </si>
  <si>
    <t>8915 Harper Mountains Suite 575</t>
  </si>
  <si>
    <t>Lowery</t>
  </si>
  <si>
    <t>williamssharon@example.com</t>
  </si>
  <si>
    <t>+1-750-548-7779x96529</t>
  </si>
  <si>
    <t>3525 Holland Stravenue</t>
  </si>
  <si>
    <t>Jonesfort</t>
  </si>
  <si>
    <t>tanya29@example.org</t>
  </si>
  <si>
    <t>001-647-376-5258x16517</t>
  </si>
  <si>
    <t>091 Holmes Hollow Apt. 277</t>
  </si>
  <si>
    <t>Port Andrewton</t>
  </si>
  <si>
    <t>davislee@example.org</t>
  </si>
  <si>
    <t>(248)476-4970</t>
  </si>
  <si>
    <t>8060 Kent Isle</t>
  </si>
  <si>
    <t>Richardburgh</t>
  </si>
  <si>
    <t>jenniferhubbard@example.org</t>
  </si>
  <si>
    <t>(718)941-3073x680</t>
  </si>
  <si>
    <t>44243 Mitchell Point Apt. 851</t>
  </si>
  <si>
    <t>Danielside</t>
  </si>
  <si>
    <t>curtisisaac@example.com</t>
  </si>
  <si>
    <t>001-653-275-9233x7834</t>
  </si>
  <si>
    <t>31747 Jim Mountains Apt. 171</t>
  </si>
  <si>
    <t>Richardland</t>
  </si>
  <si>
    <t>nlin@example.org</t>
  </si>
  <si>
    <t>839-671-1528x5506</t>
  </si>
  <si>
    <t>07141 Christine Island Suite 593</t>
  </si>
  <si>
    <t>Darylmouth</t>
  </si>
  <si>
    <t>garyramirez@example.net</t>
  </si>
  <si>
    <t>(343)952-6140</t>
  </si>
  <si>
    <t>0187 Samantha Harbor Apt. 580</t>
  </si>
  <si>
    <t>North Carolyn</t>
  </si>
  <si>
    <t>Snow</t>
  </si>
  <si>
    <t>oliverjennifer@example.org</t>
  </si>
  <si>
    <t>624-425-1356x9978</t>
  </si>
  <si>
    <t>113 William Village</t>
  </si>
  <si>
    <t>thomasclark@example.net</t>
  </si>
  <si>
    <t>001-779-982-6940x96454</t>
  </si>
  <si>
    <t>88188 Wilson Pass Suite 471</t>
  </si>
  <si>
    <t>East Davidville</t>
  </si>
  <si>
    <t>parkersabrina@example.com</t>
  </si>
  <si>
    <t>(730)926-2338x347</t>
  </si>
  <si>
    <t>190 Christopher Ridge Apt. 508</t>
  </si>
  <si>
    <t>West Jeffreymouth</t>
  </si>
  <si>
    <t>qparker@example.net</t>
  </si>
  <si>
    <t>001-823-662-7123x813</t>
  </si>
  <si>
    <t>08608 Karen Brook</t>
  </si>
  <si>
    <t>Snyderborough</t>
  </si>
  <si>
    <t>jenniferroberts@example.org</t>
  </si>
  <si>
    <t>7723 Alexander Valley Suite 877</t>
  </si>
  <si>
    <t>New Preston</t>
  </si>
  <si>
    <t>christophermaxwell@example.com</t>
  </si>
  <si>
    <t>580.459.1291</t>
  </si>
  <si>
    <t>0251 Timothy Plain</t>
  </si>
  <si>
    <t>East Mariaport</t>
  </si>
  <si>
    <t>lambertsabrina@example.net</t>
  </si>
  <si>
    <t>59423 Edwards Lodge</t>
  </si>
  <si>
    <t>steelelinda@example.org</t>
  </si>
  <si>
    <t>07873 Sonya Way</t>
  </si>
  <si>
    <t>Vanessaberg</t>
  </si>
  <si>
    <t>jordansmith@example.net</t>
  </si>
  <si>
    <t>(912)444-7007x1576</t>
  </si>
  <si>
    <t>6620 Amy Knolls</t>
  </si>
  <si>
    <t>wbennett@example.org</t>
  </si>
  <si>
    <t>447-660-6799</t>
  </si>
  <si>
    <t>2487 Brittany Route</t>
  </si>
  <si>
    <t>Lake Stephenchester</t>
  </si>
  <si>
    <t>simpsondavid@example.com</t>
  </si>
  <si>
    <t>303-993-3066</t>
  </si>
  <si>
    <t>20674 Malone Tunnel</t>
  </si>
  <si>
    <t>Vincentfurt</t>
  </si>
  <si>
    <t>cduke@example.com</t>
  </si>
  <si>
    <t>355-697-0198</t>
  </si>
  <si>
    <t>4318 Joseph Extension Suite 912</t>
  </si>
  <si>
    <t>West Steven</t>
  </si>
  <si>
    <t>huberjordan@example.net</t>
  </si>
  <si>
    <t>(572)930-7284</t>
  </si>
  <si>
    <t>7406 Richard Spurs</t>
  </si>
  <si>
    <t>Lake Pamelatown</t>
  </si>
  <si>
    <t>millermichael@example.org</t>
  </si>
  <si>
    <t>375-500-2164</t>
  </si>
  <si>
    <t>60242 Davis Fork</t>
  </si>
  <si>
    <t>Port Jacob</t>
  </si>
  <si>
    <t>wiseryan@example.com</t>
  </si>
  <si>
    <t>752.350.3265</t>
  </si>
  <si>
    <t>47491 Donna Shore Apt. 663</t>
  </si>
  <si>
    <t>stonedennis@example.net</t>
  </si>
  <si>
    <t>859.351.5149x32513</t>
  </si>
  <si>
    <t>7093 Jackson Junction Suite 834</t>
  </si>
  <si>
    <t>East Bryan</t>
  </si>
  <si>
    <t>rodgersjennifer@example.org</t>
  </si>
  <si>
    <t>501-688-2023</t>
  </si>
  <si>
    <t>107 Ashley Village Apt. 400</t>
  </si>
  <si>
    <t>Port Jeffrey</t>
  </si>
  <si>
    <t>pgonzalez@example.com</t>
  </si>
  <si>
    <t>(533)329-5372</t>
  </si>
  <si>
    <t>325 Carrillo Estates Suite 805</t>
  </si>
  <si>
    <t>South Heather</t>
  </si>
  <si>
    <t>cjimenez@example.com</t>
  </si>
  <si>
    <t>746.522.8102</t>
  </si>
  <si>
    <t>86341 Bray Prairie Apt. 543</t>
  </si>
  <si>
    <t>morenochristina@example.org</t>
  </si>
  <si>
    <t>(673)835-7559</t>
  </si>
  <si>
    <t>216 Ibarra Expressway Suite 924</t>
  </si>
  <si>
    <t>Colin</t>
  </si>
  <si>
    <t>stevensonlonnie@example.org</t>
  </si>
  <si>
    <t>226-688-3837</t>
  </si>
  <si>
    <t>7243 Ryan Heights Apt. 235</t>
  </si>
  <si>
    <t>Port Perryborough</t>
  </si>
  <si>
    <t>scott28@example.org</t>
  </si>
  <si>
    <t>001-836-476-0153x3622</t>
  </si>
  <si>
    <t>85836 Jimenez Parkways Apt. 647</t>
  </si>
  <si>
    <t>Tamaraland</t>
  </si>
  <si>
    <t>gconner@example.com</t>
  </si>
  <si>
    <t>(750)332-1806</t>
  </si>
  <si>
    <t>915 Turner Squares</t>
  </si>
  <si>
    <t>East Robinmouth</t>
  </si>
  <si>
    <t>umurphy@example.com</t>
  </si>
  <si>
    <t>091 Kenneth Crossroad</t>
  </si>
  <si>
    <t>Kevinborough</t>
  </si>
  <si>
    <t>brentlong@example.org</t>
  </si>
  <si>
    <t>701-277-3465x097</t>
  </si>
  <si>
    <t>3693 Mario Springs Suite 953</t>
  </si>
  <si>
    <t>Brianside</t>
  </si>
  <si>
    <t>barry75@example.com</t>
  </si>
  <si>
    <t>(786)980-5481x016</t>
  </si>
  <si>
    <t>44874 Waller Well</t>
  </si>
  <si>
    <t>Scottborough</t>
  </si>
  <si>
    <t>annabrown@example.org</t>
  </si>
  <si>
    <t>757-207-4825x22380</t>
  </si>
  <si>
    <t>72123 Moore Alley Apt. 590</t>
  </si>
  <si>
    <t>North Anthony</t>
  </si>
  <si>
    <t>fcarr@example.com</t>
  </si>
  <si>
    <t>+1-775-895-5875x974</t>
  </si>
  <si>
    <t>30595 Ramirez Locks Suite 207</t>
  </si>
  <si>
    <t>Montoyaville</t>
  </si>
  <si>
    <t>kristen57@example.net</t>
  </si>
  <si>
    <t>493.260.0478x161</t>
  </si>
  <si>
    <t>287 Case Walk</t>
  </si>
  <si>
    <t>New Justin</t>
  </si>
  <si>
    <t>rodriguezwilliam@example.com</t>
  </si>
  <si>
    <t>272-785-2359x668</t>
  </si>
  <si>
    <t>7676 Chan Mill</t>
  </si>
  <si>
    <t>Gordonfort</t>
  </si>
  <si>
    <t>kwilliams@example.com</t>
  </si>
  <si>
    <t>464.602.3704x127</t>
  </si>
  <si>
    <t>4788 Perez Stream Suite 092</t>
  </si>
  <si>
    <t>Salasville</t>
  </si>
  <si>
    <t>swright@example.com</t>
  </si>
  <si>
    <t>887.263.4129x65897</t>
  </si>
  <si>
    <t>079 Mckinney Locks Apt. 108</t>
  </si>
  <si>
    <t>East Susanhaven</t>
  </si>
  <si>
    <t>dramos@example.net</t>
  </si>
  <si>
    <t>778-580-0284</t>
  </si>
  <si>
    <t>9653 Paul Plains Apt. 313</t>
  </si>
  <si>
    <t>kcastillo@example.com</t>
  </si>
  <si>
    <t>750.851.8032x826</t>
  </si>
  <si>
    <t>7103 Parrish Streets</t>
  </si>
  <si>
    <t>phubbard@example.org</t>
  </si>
  <si>
    <t>001-473-280-3651x4681</t>
  </si>
  <si>
    <t>5289 Carlson Port</t>
  </si>
  <si>
    <t>South Noahtown</t>
  </si>
  <si>
    <t>eclark@example.org</t>
  </si>
  <si>
    <t>+1-913-847-4922x870</t>
  </si>
  <si>
    <t>678 Brenda Station</t>
  </si>
  <si>
    <t>West Stacyside</t>
  </si>
  <si>
    <t>Meghan</t>
  </si>
  <si>
    <t>ymorton@example.com</t>
  </si>
  <si>
    <t>714-846-0317x594</t>
  </si>
  <si>
    <t>46669 Timothy Mount Apt. 545</t>
  </si>
  <si>
    <t>Duncanshire</t>
  </si>
  <si>
    <t>dustincruz@example.net</t>
  </si>
  <si>
    <t>805.909.5868</t>
  </si>
  <si>
    <t>6201 Andrew Mill</t>
  </si>
  <si>
    <t>North Sarahton</t>
  </si>
  <si>
    <t>joanfreeman@example.net</t>
  </si>
  <si>
    <t>(257)922-2077x2313</t>
  </si>
  <si>
    <t>701 Melissa Cape Suite 691</t>
  </si>
  <si>
    <t>jeremy30@example.net</t>
  </si>
  <si>
    <t>+1-440-811-5247x765</t>
  </si>
  <si>
    <t>91030 Justin Valleys Apt. 885</t>
  </si>
  <si>
    <t>Jayshire</t>
  </si>
  <si>
    <t>stephaniebush@example.net</t>
  </si>
  <si>
    <t>241 Ward Village Apt. 960</t>
  </si>
  <si>
    <t>Katieview</t>
  </si>
  <si>
    <t>foleymatthew@example.org</t>
  </si>
  <si>
    <t>382-375-9430</t>
  </si>
  <si>
    <t>02948 James Mall</t>
  </si>
  <si>
    <t>Maryton</t>
  </si>
  <si>
    <t>Mcfarland</t>
  </si>
  <si>
    <t>imcbride@example.net</t>
  </si>
  <si>
    <t>(328)585-8520x7347</t>
  </si>
  <si>
    <t>868 Franco River Apt. 373</t>
  </si>
  <si>
    <t>johnpierce@example.net</t>
  </si>
  <si>
    <t>608.574.6279x660</t>
  </si>
  <si>
    <t>566 Kenneth Mission</t>
  </si>
  <si>
    <t>lkemp@example.net</t>
  </si>
  <si>
    <t>518-250-3999</t>
  </si>
  <si>
    <t>58315 Cathy Brook</t>
  </si>
  <si>
    <t>Lake Cindy</t>
  </si>
  <si>
    <t>mandyspencer@example.org</t>
  </si>
  <si>
    <t>+1-944-203-0476x0717</t>
  </si>
  <si>
    <t>60480 Kristopher Way</t>
  </si>
  <si>
    <t>sheilanguyen@example.org</t>
  </si>
  <si>
    <t>2663 Perez Stream Apt. 463</t>
  </si>
  <si>
    <t>betty93@example.net</t>
  </si>
  <si>
    <t>(948)668-9232x13266</t>
  </si>
  <si>
    <t>17134 Kyle Loaf Apt. 801</t>
  </si>
  <si>
    <t>Port George</t>
  </si>
  <si>
    <t>Compton</t>
  </si>
  <si>
    <t>ostevens@example.com</t>
  </si>
  <si>
    <t>(212)979-2336x390</t>
  </si>
  <si>
    <t>139 Fernandez Mall Apt. 651</t>
  </si>
  <si>
    <t>Ashleyburgh</t>
  </si>
  <si>
    <t>bshaw@example.com</t>
  </si>
  <si>
    <t>483.256.2261</t>
  </si>
  <si>
    <t>4565 Leon Views</t>
  </si>
  <si>
    <t>East Dennis</t>
  </si>
  <si>
    <t>brenda66@example.com</t>
  </si>
  <si>
    <t>227-852-5928x7053</t>
  </si>
  <si>
    <t>0802 Cooke Circles</t>
  </si>
  <si>
    <t>Tylerfurt</t>
  </si>
  <si>
    <t>wendy51@example.net</t>
  </si>
  <si>
    <t>304-640-9163x897</t>
  </si>
  <si>
    <t>7835 Erica Fords</t>
  </si>
  <si>
    <t>Brandonview</t>
  </si>
  <si>
    <t>thomas17@example.org</t>
  </si>
  <si>
    <t>001-715-399-5232x08320</t>
  </si>
  <si>
    <t>7115 Jim Forge</t>
  </si>
  <si>
    <t>Lake Christian</t>
  </si>
  <si>
    <t>paul72@example.com</t>
  </si>
  <si>
    <t>226-210-7004x0655</t>
  </si>
  <si>
    <t>0791 Perry Cliffs</t>
  </si>
  <si>
    <t>Smithshire</t>
  </si>
  <si>
    <t>donaldsonjohn@example.net</t>
  </si>
  <si>
    <t>984.881.2900x193</t>
  </si>
  <si>
    <t>6073 Benitez Branch</t>
  </si>
  <si>
    <t>Port Katherineton</t>
  </si>
  <si>
    <t>omanning@example.com</t>
  </si>
  <si>
    <t>001-802-563-1204x603</t>
  </si>
  <si>
    <t>435 Dale Dale</t>
  </si>
  <si>
    <t>East Benjaminton</t>
  </si>
  <si>
    <t>douglasevans@example.net</t>
  </si>
  <si>
    <t>467-333-3970</t>
  </si>
  <si>
    <t>6976 Christina Valleys Suite 188</t>
  </si>
  <si>
    <t>alexisowens@example.com</t>
  </si>
  <si>
    <t>5094 Jacobs Lodge Suite 822</t>
  </si>
  <si>
    <t>North Sherri</t>
  </si>
  <si>
    <t>evelyngonzalez@example.com</t>
  </si>
  <si>
    <t>566-638-0926x4793</t>
  </si>
  <si>
    <t>610 James Extensions</t>
  </si>
  <si>
    <t>alisha75@example.com</t>
  </si>
  <si>
    <t>27747 Davis Island Apt. 415</t>
  </si>
  <si>
    <t>Jakeburgh</t>
  </si>
  <si>
    <t>fostermichael@example.net</t>
  </si>
  <si>
    <t>001-729-475-0056</t>
  </si>
  <si>
    <t>80467 Edwards Terrace Suite 171</t>
  </si>
  <si>
    <t>Phillipschester</t>
  </si>
  <si>
    <t>gcoleman@example.net</t>
  </si>
  <si>
    <t>001-594-684-0613x173</t>
  </si>
  <si>
    <t>59624 Chavez Shores</t>
  </si>
  <si>
    <t>brandi81@example.net</t>
  </si>
  <si>
    <t>039 Stephanie Park</t>
  </si>
  <si>
    <t>Samanthaport</t>
  </si>
  <si>
    <t>martha07@example.org</t>
  </si>
  <si>
    <t>(519)699-6510x434</t>
  </si>
  <si>
    <t>29901 Katrina Courts Apt. 552</t>
  </si>
  <si>
    <t>ortizleslie@example.org</t>
  </si>
  <si>
    <t>377.635.7639x87951</t>
  </si>
  <si>
    <t>51793 Salazar Prairie</t>
  </si>
  <si>
    <t>lallen@example.net</t>
  </si>
  <si>
    <t>001-830-545-5394</t>
  </si>
  <si>
    <t>728 Petersen Lodge</t>
  </si>
  <si>
    <t>New Tammy</t>
  </si>
  <si>
    <t>Peggy</t>
  </si>
  <si>
    <t>walter07@example.net</t>
  </si>
  <si>
    <t>001-206-930-9967</t>
  </si>
  <si>
    <t>93012 Williams Shoals Apt. 875</t>
  </si>
  <si>
    <t>Barberchester</t>
  </si>
  <si>
    <t>utapia@example.net</t>
  </si>
  <si>
    <t>463.856.1938x28354</t>
  </si>
  <si>
    <t>71251 Brittany Park</t>
  </si>
  <si>
    <t>New Benjamin</t>
  </si>
  <si>
    <t>edward50@example.org</t>
  </si>
  <si>
    <t>377-825-5603</t>
  </si>
  <si>
    <t>939 James Brooks Suite 212</t>
  </si>
  <si>
    <t>castanedamariah@example.org</t>
  </si>
  <si>
    <t>214.413.4308x21045</t>
  </si>
  <si>
    <t>5800 Sean Manor</t>
  </si>
  <si>
    <t>Lake Rebecca</t>
  </si>
  <si>
    <t>laurenbarrera@example.com</t>
  </si>
  <si>
    <t>(538)867-4025x208</t>
  </si>
  <si>
    <t>5810 Leach Field Suite 258</t>
  </si>
  <si>
    <t>Fletcherberg</t>
  </si>
  <si>
    <t>geoffrey79@example.net</t>
  </si>
  <si>
    <t>001-770-766-7128x819</t>
  </si>
  <si>
    <t>808 James Drive</t>
  </si>
  <si>
    <t>Willisside</t>
  </si>
  <si>
    <t>jamesanthony@example.net</t>
  </si>
  <si>
    <t>921-761-9197x2111</t>
  </si>
  <si>
    <t>09776 Amanda Mountains</t>
  </si>
  <si>
    <t>nancyferguson@example.net</t>
  </si>
  <si>
    <t>898-800-6381</t>
  </si>
  <si>
    <t>774 Adriana Lodge</t>
  </si>
  <si>
    <t>alexandrahayes@example.org</t>
  </si>
  <si>
    <t>463.334.5523x91153</t>
  </si>
  <si>
    <t>47082 Soto Dam</t>
  </si>
  <si>
    <t>North Harold</t>
  </si>
  <si>
    <t>hwest@example.com</t>
  </si>
  <si>
    <t>(752)436-0838</t>
  </si>
  <si>
    <t>9108 Krystal Plains Apt. 669</t>
  </si>
  <si>
    <t>West Kyleland</t>
  </si>
  <si>
    <t>brittany45@example.net</t>
  </si>
  <si>
    <t>001-782-516-6881x69009</t>
  </si>
  <si>
    <t>397 Olivia Crest</t>
  </si>
  <si>
    <t>Wigginsmouth</t>
  </si>
  <si>
    <t>natalie28@example.org</t>
  </si>
  <si>
    <t>001-428-717-8831x2968</t>
  </si>
  <si>
    <t>2339 Angel Passage Suite 269</t>
  </si>
  <si>
    <t>Lake Kristina</t>
  </si>
  <si>
    <t>urollins@example.net</t>
  </si>
  <si>
    <t>450.614.1073x54403</t>
  </si>
  <si>
    <t>397 Nicole Shoals</t>
  </si>
  <si>
    <t>East Alexville</t>
  </si>
  <si>
    <t>heather36@example.com</t>
  </si>
  <si>
    <t>001-725-479-2694x0931</t>
  </si>
  <si>
    <t>94471 Russell Plain</t>
  </si>
  <si>
    <t>Edwardberg</t>
  </si>
  <si>
    <t>stephenschelsea@example.org</t>
  </si>
  <si>
    <t>(228)764-7972</t>
  </si>
  <si>
    <t>0720 Williamson Mill</t>
  </si>
  <si>
    <t>Lake Tyler</t>
  </si>
  <si>
    <t>sullivanmichael@example.net</t>
  </si>
  <si>
    <t>578 Pamela Manor Apt. 867</t>
  </si>
  <si>
    <t>New Nancy</t>
  </si>
  <si>
    <t>taylorjoseph@example.com</t>
  </si>
  <si>
    <t>576-209-3311x360</t>
  </si>
  <si>
    <t>38155 Sydney Mews</t>
  </si>
  <si>
    <t>North Danielville</t>
  </si>
  <si>
    <t>Hendrix</t>
  </si>
  <si>
    <t>williamstravis@example.com</t>
  </si>
  <si>
    <t>001-218-687-0174x8586</t>
  </si>
  <si>
    <t>3247 Leslie Rue</t>
  </si>
  <si>
    <t>Mitchellland</t>
  </si>
  <si>
    <t>jperez@example.com</t>
  </si>
  <si>
    <t>90452 James Terrace Apt. 595</t>
  </si>
  <si>
    <t>North Ralphchester</t>
  </si>
  <si>
    <t>michelleblackwell@example.com</t>
  </si>
  <si>
    <t>519.625.7095</t>
  </si>
  <si>
    <t>0323 Green Overpass Apt. 763</t>
  </si>
  <si>
    <t>kempmelissa@example.org</t>
  </si>
  <si>
    <t>953-270-8223</t>
  </si>
  <si>
    <t>287 Erin Street</t>
  </si>
  <si>
    <t>East Matthewmouth</t>
  </si>
  <si>
    <t>forbesjose@example.net</t>
  </si>
  <si>
    <t>25464 Cooke Hollow Apt. 616</t>
  </si>
  <si>
    <t>sdean@example.net</t>
  </si>
  <si>
    <t>001-806-423-9610</t>
  </si>
  <si>
    <t>077 Cooper Cove</t>
  </si>
  <si>
    <t>Gailville</t>
  </si>
  <si>
    <t>Paige</t>
  </si>
  <si>
    <t>cmcdowell@example.org</t>
  </si>
  <si>
    <t>001-638-317-9046</t>
  </si>
  <si>
    <t>611 Gallegos Way Suite 936</t>
  </si>
  <si>
    <t>ashley41@example.com</t>
  </si>
  <si>
    <t>(941)521-6739x7388</t>
  </si>
  <si>
    <t>37490 Gates Parkway</t>
  </si>
  <si>
    <t>scottjennifer@example.org</t>
  </si>
  <si>
    <t>668.425.4074x2867</t>
  </si>
  <si>
    <t>43736 Smith Islands</t>
  </si>
  <si>
    <t>Riceview</t>
  </si>
  <si>
    <t>davisamy@example.com</t>
  </si>
  <si>
    <t>389.617.2179</t>
  </si>
  <si>
    <t>978 Lam Mission Suite 505</t>
  </si>
  <si>
    <t>Amandahaven</t>
  </si>
  <si>
    <t>teresa03@example.net</t>
  </si>
  <si>
    <t>001-601-392-0755x500</t>
  </si>
  <si>
    <t>00249 Brad Wall</t>
  </si>
  <si>
    <t>West Justinbury</t>
  </si>
  <si>
    <t>evansdaniel@example.com</t>
  </si>
  <si>
    <t>519-531-4072</t>
  </si>
  <si>
    <t>9278 Troy Centers Apt. 523</t>
  </si>
  <si>
    <t>New Mariebury</t>
  </si>
  <si>
    <t>denise20@example.com</t>
  </si>
  <si>
    <t>(505)310-5595x59907</t>
  </si>
  <si>
    <t>0658 Benson Crescent</t>
  </si>
  <si>
    <t>Omarberg</t>
  </si>
  <si>
    <t>twilliams@example.com</t>
  </si>
  <si>
    <t>326.264.3909</t>
  </si>
  <si>
    <t>66762 Ray Dale Apt. 977</t>
  </si>
  <si>
    <t>East Jasonfurt</t>
  </si>
  <si>
    <t>alexandra82@example.com</t>
  </si>
  <si>
    <t>(737)980-7898x2716</t>
  </si>
  <si>
    <t>58672 Dorothy Lodge Suite 861</t>
  </si>
  <si>
    <t>New Suemouth</t>
  </si>
  <si>
    <t>nicole28@example.com</t>
  </si>
  <si>
    <t>279.802.6795</t>
  </si>
  <si>
    <t>3276 Shelby Squares</t>
  </si>
  <si>
    <t>Port Carlosmouth</t>
  </si>
  <si>
    <t>benjaminford@example.org</t>
  </si>
  <si>
    <t>(591)439-5816</t>
  </si>
  <si>
    <t>288 Glenn Drive Suite 758</t>
  </si>
  <si>
    <t>Lake Staceyfort</t>
  </si>
  <si>
    <t>davidbailey@example.net</t>
  </si>
  <si>
    <t>+1-403-367-2490x5917</t>
  </si>
  <si>
    <t>494 Steven Ridges</t>
  </si>
  <si>
    <t>North Kristenborough</t>
  </si>
  <si>
    <t>jesseramirez@example.net</t>
  </si>
  <si>
    <t>(816)331-0670x34513</t>
  </si>
  <si>
    <t>16243 Mark Walk</t>
  </si>
  <si>
    <t>New Janeport</t>
  </si>
  <si>
    <t>Wilcox</t>
  </si>
  <si>
    <t>debra67@example.org</t>
  </si>
  <si>
    <t>410.301.5838</t>
  </si>
  <si>
    <t>3284 Anthony Villages Apt. 438</t>
  </si>
  <si>
    <t>Jasmineland</t>
  </si>
  <si>
    <t>christine74@example.net</t>
  </si>
  <si>
    <t>892-204-1760</t>
  </si>
  <si>
    <t>271 Clarke Curve</t>
  </si>
  <si>
    <t>Hansontown</t>
  </si>
  <si>
    <t>ocooley@example.com</t>
  </si>
  <si>
    <t>+1-815-873-8976x43639</t>
  </si>
  <si>
    <t>826 Brewer Parks Apt. 831</t>
  </si>
  <si>
    <t>South Katherinemouth</t>
  </si>
  <si>
    <t>brianmartinez@example.org</t>
  </si>
  <si>
    <t>001-566-485-8128x6562</t>
  </si>
  <si>
    <t>9558 Wood Well Suite 753</t>
  </si>
  <si>
    <t>mccoyalexis@example.net</t>
  </si>
  <si>
    <t>448-620-9935x92957</t>
  </si>
  <si>
    <t>448 Olson Underpass Apt. 353</t>
  </si>
  <si>
    <t>Port Cindychester</t>
  </si>
  <si>
    <t>rdean@example.com</t>
  </si>
  <si>
    <t>631.280.5435</t>
  </si>
  <si>
    <t>5600 Theresa Dam</t>
  </si>
  <si>
    <t>virginia36@example.com</t>
  </si>
  <si>
    <t>509.373.1506x099</t>
  </si>
  <si>
    <t>672 Burton Rest</t>
  </si>
  <si>
    <t>Lake Jefferyburgh</t>
  </si>
  <si>
    <t>earmstrong@example.com</t>
  </si>
  <si>
    <t>895-885-7201</t>
  </si>
  <si>
    <t>6593 Steven Glen</t>
  </si>
  <si>
    <t>Port Morgan</t>
  </si>
  <si>
    <t>jessica43@example.net</t>
  </si>
  <si>
    <t>393.991.4584</t>
  </si>
  <si>
    <t>98803 John Mill Apt. 685</t>
  </si>
  <si>
    <t>Cynthiastad</t>
  </si>
  <si>
    <t>mariagarcia@example.net</t>
  </si>
  <si>
    <t>669-209-5506</t>
  </si>
  <si>
    <t>28116 George Fall Apt. 483</t>
  </si>
  <si>
    <t>Thomasview</t>
  </si>
  <si>
    <t>edward99@example.net</t>
  </si>
  <si>
    <t>8059 Fletcher Station Apt. 325</t>
  </si>
  <si>
    <t>Port Marymouth</t>
  </si>
  <si>
    <t>mary31@example.net</t>
  </si>
  <si>
    <t>+1-682-782-8962x9343</t>
  </si>
  <si>
    <t>573 Aimee Valleys Suite 776</t>
  </si>
  <si>
    <t>Lake Bradley</t>
  </si>
  <si>
    <t>tpollard@example.net</t>
  </si>
  <si>
    <t>492-493-1276</t>
  </si>
  <si>
    <t>8707 Meadows Garden</t>
  </si>
  <si>
    <t>West Charles</t>
  </si>
  <si>
    <t>staceysantiago@example.net</t>
  </si>
  <si>
    <t>001-666-301-7760x8907</t>
  </si>
  <si>
    <t>501 Perkins Ramp</t>
  </si>
  <si>
    <t>Lake Luisstad</t>
  </si>
  <si>
    <t>prestonkimberly@example.org</t>
  </si>
  <si>
    <t>(352)889-4711x790</t>
  </si>
  <si>
    <t>094 Taylor Cove</t>
  </si>
  <si>
    <t>East Ashleymouth</t>
  </si>
  <si>
    <t>terry93@example.net</t>
  </si>
  <si>
    <t>(821)657-1520x838</t>
  </si>
  <si>
    <t>6412 Good Dam Apt. 247</t>
  </si>
  <si>
    <t>william00@example.net</t>
  </si>
  <si>
    <t>725.729.4511x4601</t>
  </si>
  <si>
    <t>692 Scott Expressway</t>
  </si>
  <si>
    <t>East Meganfort</t>
  </si>
  <si>
    <t>tracyrosales@example.org</t>
  </si>
  <si>
    <t>001-234-345-5798x747</t>
  </si>
  <si>
    <t>97773 Cunningham Junctions Apt. 743</t>
  </si>
  <si>
    <t>East Jimmyberg</t>
  </si>
  <si>
    <t>brenda99@example.net</t>
  </si>
  <si>
    <t>001-843-391-2890</t>
  </si>
  <si>
    <t>9735 Jacqueline Land</t>
  </si>
  <si>
    <t>carla47@example.org</t>
  </si>
  <si>
    <t>794-282-7079</t>
  </si>
  <si>
    <t>2101 Alvarez Expressway</t>
  </si>
  <si>
    <t>North Crystal</t>
  </si>
  <si>
    <t>huynhjason@example.net</t>
  </si>
  <si>
    <t>+1-421-807-4816x1494</t>
  </si>
  <si>
    <t>371 Johnson Plain Apt. 347</t>
  </si>
  <si>
    <t>Vanessaville</t>
  </si>
  <si>
    <t>harold59@example.com</t>
  </si>
  <si>
    <t>001-383-510-2405x81837</t>
  </si>
  <si>
    <t>626 Amanda Curve</t>
  </si>
  <si>
    <t>Port Calebmouth</t>
  </si>
  <si>
    <t>gperry@example.net</t>
  </si>
  <si>
    <t>(902)645-7931x17942</t>
  </si>
  <si>
    <t>876 Kevin Island</t>
  </si>
  <si>
    <t>Kellyview</t>
  </si>
  <si>
    <t>xcolon@example.net</t>
  </si>
  <si>
    <t>589.355.1485</t>
  </si>
  <si>
    <t>9211 Green Vista Apt. 451</t>
  </si>
  <si>
    <t>Port Brettton</t>
  </si>
  <si>
    <t>vincentrandall@example.com</t>
  </si>
  <si>
    <t>+1-694-973-0806x56046</t>
  </si>
  <si>
    <t>58478 Mary Crescent</t>
  </si>
  <si>
    <t>Wandamouth</t>
  </si>
  <si>
    <t>greencole@example.com</t>
  </si>
  <si>
    <t>413-681-9468x108</t>
  </si>
  <si>
    <t>0504 Madison Hills</t>
  </si>
  <si>
    <t>mbaker@example.com</t>
  </si>
  <si>
    <t>679 Alison Green Suite 635</t>
  </si>
  <si>
    <t>Janettown</t>
  </si>
  <si>
    <t>jcarpenter@example.com</t>
  </si>
  <si>
    <t>746.945.4495</t>
  </si>
  <si>
    <t>726 Sullivan Fall Suite 480</t>
  </si>
  <si>
    <t>South Carlport</t>
  </si>
  <si>
    <t>mbyrd@example.net</t>
  </si>
  <si>
    <t>700.276.0962</t>
  </si>
  <si>
    <t>20963 Richard Overpass</t>
  </si>
  <si>
    <t>Alexanderborough</t>
  </si>
  <si>
    <t>ortizdennis@example.net</t>
  </si>
  <si>
    <t>001-556-457-1373x72577</t>
  </si>
  <si>
    <t>7058 Johnson Mount</t>
  </si>
  <si>
    <t>franklinkathy@example.com</t>
  </si>
  <si>
    <t>001-583-369-6994x056</t>
  </si>
  <si>
    <t>771 Brooke Corner Suite 641</t>
  </si>
  <si>
    <t>Port Lindachester</t>
  </si>
  <si>
    <t>eric39@example.com</t>
  </si>
  <si>
    <t>337.254.4516x657</t>
  </si>
  <si>
    <t>37080 Perez Mount</t>
  </si>
  <si>
    <t>West Amber</t>
  </si>
  <si>
    <t>tamaraguerrero@example.net</t>
  </si>
  <si>
    <t>225-564-8558x709</t>
  </si>
  <si>
    <t>84301 Vanessa Bridge Apt. 240</t>
  </si>
  <si>
    <t>Matthewside</t>
  </si>
  <si>
    <t>cynthia72@example.org</t>
  </si>
  <si>
    <t>+1-446-445-4929x591</t>
  </si>
  <si>
    <t>598 Kendra Well</t>
  </si>
  <si>
    <t>North Deborah</t>
  </si>
  <si>
    <t>howardmark@example.net</t>
  </si>
  <si>
    <t>804.299.1771x53711</t>
  </si>
  <si>
    <t>82593 Monroe Lodge</t>
  </si>
  <si>
    <t>Bennettside</t>
  </si>
  <si>
    <t>pchambers@example.net</t>
  </si>
  <si>
    <t>(230)485-1373</t>
  </si>
  <si>
    <t>256 Day Valley Apt. 970</t>
  </si>
  <si>
    <t>Port Jesus</t>
  </si>
  <si>
    <t>benjaminmaddox@example.net</t>
  </si>
  <si>
    <t>822.204.4990x43783</t>
  </si>
  <si>
    <t>39290 Nash Lock Suite 580</t>
  </si>
  <si>
    <t>South Kathleenland</t>
  </si>
  <si>
    <t>jessechapman@example.net</t>
  </si>
  <si>
    <t>491-633-2999x826</t>
  </si>
  <si>
    <t>8365 Matthew Meadows</t>
  </si>
  <si>
    <t>West Mariaville</t>
  </si>
  <si>
    <t>davismelvin@example.org</t>
  </si>
  <si>
    <t>+1-310-725-0140x79078</t>
  </si>
  <si>
    <t>45925 Stephanie Wall</t>
  </si>
  <si>
    <t>lhall@example.net</t>
  </si>
  <si>
    <t>001-770-949-5233x263</t>
  </si>
  <si>
    <t>36218 Gonzalez Overpass Suite 070</t>
  </si>
  <si>
    <t>Mckenziebury</t>
  </si>
  <si>
    <t>gcunningham@example.net</t>
  </si>
  <si>
    <t>0634 Alex Cliff</t>
  </si>
  <si>
    <t>Port Abigailfurt</t>
  </si>
  <si>
    <t>brandi86@example.net</t>
  </si>
  <si>
    <t>+1-347-327-3337x7149</t>
  </si>
  <si>
    <t>50894 Adkins Landing Suite 490</t>
  </si>
  <si>
    <t>Lake Stevenport</t>
  </si>
  <si>
    <t>kdiaz@example.net</t>
  </si>
  <si>
    <t>588-923-1642x4598</t>
  </si>
  <si>
    <t>9696 Derek Shoals</t>
  </si>
  <si>
    <t>Andreaburgh</t>
  </si>
  <si>
    <t>zsmith@example.com</t>
  </si>
  <si>
    <t>001-972-762-9523x9841</t>
  </si>
  <si>
    <t>8316 Turner Burg Apt. 649</t>
  </si>
  <si>
    <t>West Teresaport</t>
  </si>
  <si>
    <t>marcusking@example.org</t>
  </si>
  <si>
    <t>1400 Duran Stream Suite 245</t>
  </si>
  <si>
    <t>bpaul@example.com</t>
  </si>
  <si>
    <t>835.992.8145x1611</t>
  </si>
  <si>
    <t>27164 Middleton Drive</t>
  </si>
  <si>
    <t>daniellebuck@example.net</t>
  </si>
  <si>
    <t>(305)665-1953</t>
  </si>
  <si>
    <t>368 Barker Fort</t>
  </si>
  <si>
    <t>Duncanhaven</t>
  </si>
  <si>
    <t>bethford@example.org</t>
  </si>
  <si>
    <t>374.420.3401x2208</t>
  </si>
  <si>
    <t>156 Joe Valley</t>
  </si>
  <si>
    <t>gbarajas@example.org</t>
  </si>
  <si>
    <t>953.436.8018x75024</t>
  </si>
  <si>
    <t>2885 Hale Forge Apt. 645</t>
  </si>
  <si>
    <t>South Amandamouth</t>
  </si>
  <si>
    <t>Joe</t>
  </si>
  <si>
    <t>sheltonerin@example.com</t>
  </si>
  <si>
    <t>33030 Lyons Streets Apt. 890</t>
  </si>
  <si>
    <t>South Linda</t>
  </si>
  <si>
    <t>aaronjackson@example.com</t>
  </si>
  <si>
    <t>535-902-0532</t>
  </si>
  <si>
    <t>152 Kyle Lake Apt. 962</t>
  </si>
  <si>
    <t>West Timothy</t>
  </si>
  <si>
    <t>combsamy@example.com</t>
  </si>
  <si>
    <t>452-942-9608x5147</t>
  </si>
  <si>
    <t>524 Nicole Islands</t>
  </si>
  <si>
    <t>Port Travismouth</t>
  </si>
  <si>
    <t>Rita</t>
  </si>
  <si>
    <t>samanthaaustin@example.com</t>
  </si>
  <si>
    <t>(441)864-6006</t>
  </si>
  <si>
    <t>49805 Ward Court</t>
  </si>
  <si>
    <t>xsmith@example.com</t>
  </si>
  <si>
    <t>1102 Brown Lakes Suite 907</t>
  </si>
  <si>
    <t>orrtyler@example.com</t>
  </si>
  <si>
    <t>88683 Rachel Drives</t>
  </si>
  <si>
    <t>Aliciaview</t>
  </si>
  <si>
    <t>christina85@example.net</t>
  </si>
  <si>
    <t>+1-855-324-6158x271</t>
  </si>
  <si>
    <t>79116 Tasha Hills</t>
  </si>
  <si>
    <t>South Joseph</t>
  </si>
  <si>
    <t>stephensonrobert@example.net</t>
  </si>
  <si>
    <t>+1-972-991-9610x76775</t>
  </si>
  <si>
    <t>965 Deborah Run</t>
  </si>
  <si>
    <t>South Latoya</t>
  </si>
  <si>
    <t>spencermichael@example.net</t>
  </si>
  <si>
    <t>292.831.2136</t>
  </si>
  <si>
    <t>4203 Singh Locks</t>
  </si>
  <si>
    <t>owells@example.net</t>
  </si>
  <si>
    <t>714-205-5652</t>
  </si>
  <si>
    <t>3397 Randy Key Suite 421</t>
  </si>
  <si>
    <t>Lake Davidstad</t>
  </si>
  <si>
    <t>alejandro69@example.org</t>
  </si>
  <si>
    <t>(251)844-7590</t>
  </si>
  <si>
    <t>8693 Zimmerman Views Suite 603</t>
  </si>
  <si>
    <t>Lisachester</t>
  </si>
  <si>
    <t>doughertydenise@example.com</t>
  </si>
  <si>
    <t>712 Aguilar Path</t>
  </si>
  <si>
    <t>kentsteven@example.org</t>
  </si>
  <si>
    <t>37307 Wilkinson Turnpike</t>
  </si>
  <si>
    <t>Port Carrieview</t>
  </si>
  <si>
    <t>zachary36@example.net</t>
  </si>
  <si>
    <t>632.462.7518x62766</t>
  </si>
  <si>
    <t>32096 Barbara Shoal Suite 834</t>
  </si>
  <si>
    <t>Griffithfort</t>
  </si>
  <si>
    <t>brian01@example.com</t>
  </si>
  <si>
    <t>+1-705-292-7912x22431</t>
  </si>
  <si>
    <t>449 Johnson Forges Apt. 678</t>
  </si>
  <si>
    <t>amberknight@example.org</t>
  </si>
  <si>
    <t>789-858-8204x06281</t>
  </si>
  <si>
    <t>27537 Lynn Estates Suite 931</t>
  </si>
  <si>
    <t>Dunnberg</t>
  </si>
  <si>
    <t>jonathan06@example.net</t>
  </si>
  <si>
    <t>784.956.6181</t>
  </si>
  <si>
    <t>6001 Fletcher Mountains Apt. 315</t>
  </si>
  <si>
    <t>Hullfurt</t>
  </si>
  <si>
    <t>samuel94@example.com</t>
  </si>
  <si>
    <t>729-738-9362x783</t>
  </si>
  <si>
    <t>203 Brady Gardens</t>
  </si>
  <si>
    <t>melinda66@example.net</t>
  </si>
  <si>
    <t>001-575-756-5470x0603</t>
  </si>
  <si>
    <t>378 Michele Ports</t>
  </si>
  <si>
    <t>Thomasstad</t>
  </si>
  <si>
    <t>Maurice</t>
  </si>
  <si>
    <t>youngelizabeth@example.net</t>
  </si>
  <si>
    <t>715-704-0931x14255</t>
  </si>
  <si>
    <t>1359 Megan Spur Suite 716</t>
  </si>
  <si>
    <t>gburke@example.org</t>
  </si>
  <si>
    <t>001-913-568-6573</t>
  </si>
  <si>
    <t>581 Martinez Shoal</t>
  </si>
  <si>
    <t>Ayala</t>
  </si>
  <si>
    <t>kho@example.net</t>
  </si>
  <si>
    <t>+1-226-669-6324x7773</t>
  </si>
  <si>
    <t>8007 Tina Lights Apt. 571</t>
  </si>
  <si>
    <t>Fosterside</t>
  </si>
  <si>
    <t>denise61@example.net</t>
  </si>
  <si>
    <t>633-852-9398</t>
  </si>
  <si>
    <t>2054 Miller Pines</t>
  </si>
  <si>
    <t>Chadburgh</t>
  </si>
  <si>
    <t>taylorgilbert@example.org</t>
  </si>
  <si>
    <t>+1-373-733-0160x6812</t>
  </si>
  <si>
    <t>610 Todd Branch</t>
  </si>
  <si>
    <t>West Heathershire</t>
  </si>
  <si>
    <t>Cathy</t>
  </si>
  <si>
    <t>ryan37@example.net</t>
  </si>
  <si>
    <t>+1-673-413-5436x3991</t>
  </si>
  <si>
    <t>2057 Guerrero Meadow Apt. 132</t>
  </si>
  <si>
    <t>deborahpeterson@example.net</t>
  </si>
  <si>
    <t>001-339-591-1886x3023</t>
  </si>
  <si>
    <t>7618 Jonathan Club Apt. 317</t>
  </si>
  <si>
    <t>Lake Lisashire</t>
  </si>
  <si>
    <t>william43@example.net</t>
  </si>
  <si>
    <t>+1-807-726-7264x128</t>
  </si>
  <si>
    <t>76833 Ewing Islands Suite 283</t>
  </si>
  <si>
    <t>Lake Natalie</t>
  </si>
  <si>
    <t>shannon44@example.net</t>
  </si>
  <si>
    <t>959-877-6821</t>
  </si>
  <si>
    <t>2919 Watson Park</t>
  </si>
  <si>
    <t>North Christopher</t>
  </si>
  <si>
    <t>julianfernandez@example.net</t>
  </si>
  <si>
    <t>546.254.8706x06598</t>
  </si>
  <si>
    <t>36710 Casey Viaduct Apt. 037</t>
  </si>
  <si>
    <t>danielwilson@example.org</t>
  </si>
  <si>
    <t>(236)371-3095x64238</t>
  </si>
  <si>
    <t>162 Li Trail</t>
  </si>
  <si>
    <t>hchase@example.org</t>
  </si>
  <si>
    <t>+1-910-484-9199x06428</t>
  </si>
  <si>
    <t>931 Donald Locks Suite 176</t>
  </si>
  <si>
    <t>West Kristinabury</t>
  </si>
  <si>
    <t>dana81@example.com</t>
  </si>
  <si>
    <t>977-634-3642x96834</t>
  </si>
  <si>
    <t>9830 Kevin Meadow</t>
  </si>
  <si>
    <t>hsanders@example.com</t>
  </si>
  <si>
    <t>+1-611-535-5478x65009</t>
  </si>
  <si>
    <t>19428 Anna Hollow Apt. 041</t>
  </si>
  <si>
    <t>New Rebeccafort</t>
  </si>
  <si>
    <t>katherine78@example.org</t>
  </si>
  <si>
    <t>(976)498-8538x467</t>
  </si>
  <si>
    <t>97078 Joshua Cape</t>
  </si>
  <si>
    <t>South Vanessafurt</t>
  </si>
  <si>
    <t>gbonilla@example.com</t>
  </si>
  <si>
    <t>503-456-9837x31806</t>
  </si>
  <si>
    <t>0291 Brittney Mountain Suite 352</t>
  </si>
  <si>
    <t>New Autumn</t>
  </si>
  <si>
    <t>qnewton@example.com</t>
  </si>
  <si>
    <t>151 Sara Vista Suite 632</t>
  </si>
  <si>
    <t>New Rebecca</t>
  </si>
  <si>
    <t>eddiepalmer@example.com</t>
  </si>
  <si>
    <t>+1-269-489-5694x155</t>
  </si>
  <si>
    <t>452 Moore Summit</t>
  </si>
  <si>
    <t>Fryehaven</t>
  </si>
  <si>
    <t>josephlaura@example.net</t>
  </si>
  <si>
    <t>913.583.8325x5835</t>
  </si>
  <si>
    <t>2132 Michele Crest</t>
  </si>
  <si>
    <t>Jeremyview</t>
  </si>
  <si>
    <t>christopher41@example.net</t>
  </si>
  <si>
    <t>6804 Richmond Radial</t>
  </si>
  <si>
    <t>Bowenmouth</t>
  </si>
  <si>
    <t>annescott@example.org</t>
  </si>
  <si>
    <t>840-259-5822x7883</t>
  </si>
  <si>
    <t>4128 Kirk Alley Apt. 529</t>
  </si>
  <si>
    <t>Daltonchester</t>
  </si>
  <si>
    <t>dominiquenash@example.net</t>
  </si>
  <si>
    <t>847.911.3179</t>
  </si>
  <si>
    <t>0999 Greene Keys</t>
  </si>
  <si>
    <t>Port Ritamouth</t>
  </si>
  <si>
    <t>brian79@example.com</t>
  </si>
  <si>
    <t>675-517-2001x019</t>
  </si>
  <si>
    <t>53798 Gardner Causeway</t>
  </si>
  <si>
    <t>Jasonville</t>
  </si>
  <si>
    <t>rhodesbrooke@example.com</t>
  </si>
  <si>
    <t>(471)834-6712x0094</t>
  </si>
  <si>
    <t>49101 Nicholas Orchard Suite 383</t>
  </si>
  <si>
    <t>South Amandaburgh</t>
  </si>
  <si>
    <t>patelchristine@example.net</t>
  </si>
  <si>
    <t>(627)204-7691</t>
  </si>
  <si>
    <t>99402 Gary Summit</t>
  </si>
  <si>
    <t>Port Ashleychester</t>
  </si>
  <si>
    <t>bguerrero@example.org</t>
  </si>
  <si>
    <t>612-631-8387x7795</t>
  </si>
  <si>
    <t>46767 Love Isle</t>
  </si>
  <si>
    <t>North Stacymouth</t>
  </si>
  <si>
    <t>bartlettjoseph@example.net</t>
  </si>
  <si>
    <t>768-205-1300</t>
  </si>
  <si>
    <t>79757 Nancy Course</t>
  </si>
  <si>
    <t>New Raymondbury</t>
  </si>
  <si>
    <t>mariatanner@example.net</t>
  </si>
  <si>
    <t>001-387-640-4532x070</t>
  </si>
  <si>
    <t>7206 Linda Fords</t>
  </si>
  <si>
    <t>Jenniferport</t>
  </si>
  <si>
    <t>brownamanda@example.com</t>
  </si>
  <si>
    <t>563.274.0392</t>
  </si>
  <si>
    <t>3956 Nathan Crescent Apt. 923</t>
  </si>
  <si>
    <t>zamorarebecca@example.org</t>
  </si>
  <si>
    <t>001-646-763-2459x352</t>
  </si>
  <si>
    <t>868 Don Valley Apt. 365</t>
  </si>
  <si>
    <t>Jaredshire</t>
  </si>
  <si>
    <t>hortoncourtney@example.org</t>
  </si>
  <si>
    <t>231-842-3584x372</t>
  </si>
  <si>
    <t>966 Savage Crest Suite 335</t>
  </si>
  <si>
    <t>sstewart@example.com</t>
  </si>
  <si>
    <t>787-912-3468</t>
  </si>
  <si>
    <t>644 Hall Burgs</t>
  </si>
  <si>
    <t>emilybryant@example.net</t>
  </si>
  <si>
    <t>001-844-469-7344x24057</t>
  </si>
  <si>
    <t>10840 James Knolls Apt. 470</t>
  </si>
  <si>
    <t>itaylor@example.org</t>
  </si>
  <si>
    <t>(269)728-1755x89662</t>
  </si>
  <si>
    <t>44703 Laurie Locks Apt. 662</t>
  </si>
  <si>
    <t>Justinbury</t>
  </si>
  <si>
    <t>wgarcia@example.net</t>
  </si>
  <si>
    <t>540.921.0962x1324</t>
  </si>
  <si>
    <t>3254 Thomas Fords</t>
  </si>
  <si>
    <t>Jenniferchester</t>
  </si>
  <si>
    <t>svaughan@example.com</t>
  </si>
  <si>
    <t>+1-236-403-1405x89267</t>
  </si>
  <si>
    <t>61786 Frazier Fort Suite 033</t>
  </si>
  <si>
    <t>Port Cynthia</t>
  </si>
  <si>
    <t>perezjoseph@example.com</t>
  </si>
  <si>
    <t>+1-343-627-0290x8409</t>
  </si>
  <si>
    <t>87500 Donna Cove</t>
  </si>
  <si>
    <t>West Amyton</t>
  </si>
  <si>
    <t>jamesparker@example.com</t>
  </si>
  <si>
    <t>+1-311-787-0640x169</t>
  </si>
  <si>
    <t>0878 Dana Rapid</t>
  </si>
  <si>
    <t>Clarkborough</t>
  </si>
  <si>
    <t>nathanielperkins@example.net</t>
  </si>
  <si>
    <t>333 Rebecca Alley</t>
  </si>
  <si>
    <t>East Williamshire</t>
  </si>
  <si>
    <t>derekbates@example.com</t>
  </si>
  <si>
    <t>212-722-4758</t>
  </si>
  <si>
    <t>52606 Booth Square</t>
  </si>
  <si>
    <t>North Derekfort</t>
  </si>
  <si>
    <t>ronaldbuchanan@example.net</t>
  </si>
  <si>
    <t>752-494-4390</t>
  </si>
  <si>
    <t>2219 Johnson Extension Suite 917</t>
  </si>
  <si>
    <t>Proctorton</t>
  </si>
  <si>
    <t>ryan74@example.org</t>
  </si>
  <si>
    <t>50777 Jennifer Landing</t>
  </si>
  <si>
    <t>West Tony</t>
  </si>
  <si>
    <t>569-579-7610</t>
  </si>
  <si>
    <t>1067 Jason Parks</t>
  </si>
  <si>
    <t>Jenniferbury</t>
  </si>
  <si>
    <t>rhondarichards@example.net</t>
  </si>
  <si>
    <t>514.578.9807</t>
  </si>
  <si>
    <t>10447 Mitchell Walks Suite 989</t>
  </si>
  <si>
    <t>Cruzmouth</t>
  </si>
  <si>
    <t>michael67@example.net</t>
  </si>
  <si>
    <t>766-938-0351x414</t>
  </si>
  <si>
    <t>60326 Fuller Village</t>
  </si>
  <si>
    <t>West Patriciashire</t>
  </si>
  <si>
    <t>fmarshall@example.com</t>
  </si>
  <si>
    <t>+1-383-840-0756x810</t>
  </si>
  <si>
    <t>3468 Gray Drives Suite 196</t>
  </si>
  <si>
    <t>New Gregory</t>
  </si>
  <si>
    <t>shaun97@example.org</t>
  </si>
  <si>
    <t>1437 Michael Summit Apt. 667</t>
  </si>
  <si>
    <t>Hayesbury</t>
  </si>
  <si>
    <t>erikandersen@example.net</t>
  </si>
  <si>
    <t>001-816-594-5578x429</t>
  </si>
  <si>
    <t>789 Martinez Lock</t>
  </si>
  <si>
    <t>East Staceyhaven</t>
  </si>
  <si>
    <t>julie26@example.org</t>
  </si>
  <si>
    <t>441-350-3294</t>
  </si>
  <si>
    <t>9614 Rachel Crest Apt. 899</t>
  </si>
  <si>
    <t>Davidsonborough</t>
  </si>
  <si>
    <t>whitemary@example.org</t>
  </si>
  <si>
    <t>(537)328-1679</t>
  </si>
  <si>
    <t>02714 Frank Keys</t>
  </si>
  <si>
    <t>Port Jameston</t>
  </si>
  <si>
    <t>fieldsnancy@example.com</t>
  </si>
  <si>
    <t>(710)749-0803</t>
  </si>
  <si>
    <t>5269 Huang Locks</t>
  </si>
  <si>
    <t>juliakelly@example.org</t>
  </si>
  <si>
    <t>6194 Diaz Radial</t>
  </si>
  <si>
    <t>Lake Karenberg</t>
  </si>
  <si>
    <t>Giles</t>
  </si>
  <si>
    <t>david60@example.com</t>
  </si>
  <si>
    <t>661.252.2022x5617</t>
  </si>
  <si>
    <t>26179 Serrano Points</t>
  </si>
  <si>
    <t>Wolfport</t>
  </si>
  <si>
    <t>vincentpatton@example.net</t>
  </si>
  <si>
    <t>001-682-214-9790x949</t>
  </si>
  <si>
    <t>19977 Briana Pike Suite 112</t>
  </si>
  <si>
    <t>South Shawn</t>
  </si>
  <si>
    <t>alexandrarivera@example.org</t>
  </si>
  <si>
    <t>677-302-8331x660</t>
  </si>
  <si>
    <t>82844 Nathan Gateway Apt. 159</t>
  </si>
  <si>
    <t>Jaimeside</t>
  </si>
  <si>
    <t>nbowman@example.org</t>
  </si>
  <si>
    <t>549-828-1295x5056</t>
  </si>
  <si>
    <t>923 Maria Rapid</t>
  </si>
  <si>
    <t>qcunningham@example.net</t>
  </si>
  <si>
    <t>(248)948-1587</t>
  </si>
  <si>
    <t>220 Joseph Park</t>
  </si>
  <si>
    <t>jesse43@example.org</t>
  </si>
  <si>
    <t>898-965-9315</t>
  </si>
  <si>
    <t>096 Sara Ferry</t>
  </si>
  <si>
    <t>Jonland</t>
  </si>
  <si>
    <t>gduncan@example.org</t>
  </si>
  <si>
    <t>(838)479-3102</t>
  </si>
  <si>
    <t>70853 Carrie Extensions Apt. 553</t>
  </si>
  <si>
    <t>Watkinston</t>
  </si>
  <si>
    <t>christopher54@example.com</t>
  </si>
  <si>
    <t>(613)828-5215x892</t>
  </si>
  <si>
    <t>2610 Henderson Way Apt. 713</t>
  </si>
  <si>
    <t>Port Jeff</t>
  </si>
  <si>
    <t>valenciacraig@example.net</t>
  </si>
  <si>
    <t>(336)459-1905</t>
  </si>
  <si>
    <t>6820 Holmes Lakes Suite 936</t>
  </si>
  <si>
    <t>brendacarlson@example.net</t>
  </si>
  <si>
    <t>+1-700-340-7780x80865</t>
  </si>
  <si>
    <t>3903 Christopher Meadows</t>
  </si>
  <si>
    <t>Harrisborough</t>
  </si>
  <si>
    <t>rick94@example.net</t>
  </si>
  <si>
    <t>001-248-453-8609</t>
  </si>
  <si>
    <t>13813 Henson River Apt. 090</t>
  </si>
  <si>
    <t>Teresastad</t>
  </si>
  <si>
    <t>Devon</t>
  </si>
  <si>
    <t>marshmatthew@example.org</t>
  </si>
  <si>
    <t>+1-704-867-1553x87947</t>
  </si>
  <si>
    <t>248 Andrew Parkway Apt. 205</t>
  </si>
  <si>
    <t>South Jackmouth</t>
  </si>
  <si>
    <t>christopher91@example.org</t>
  </si>
  <si>
    <t>613-465-8674</t>
  </si>
  <si>
    <t>0192 Carlson Center Apt. 584</t>
  </si>
  <si>
    <t>Port Alex</t>
  </si>
  <si>
    <t>mmitchell@example.net</t>
  </si>
  <si>
    <t>576 Jeffrey Street</t>
  </si>
  <si>
    <t>West Bryanstad</t>
  </si>
  <si>
    <t>watsonrussell@example.net</t>
  </si>
  <si>
    <t>001-557-537-8726x129</t>
  </si>
  <si>
    <t>0586 King Lane Suite 030</t>
  </si>
  <si>
    <t>Hoodchester</t>
  </si>
  <si>
    <t>danaflores@example.com</t>
  </si>
  <si>
    <t>+1-450-879-2329x1757</t>
  </si>
  <si>
    <t>983 Baker Road</t>
  </si>
  <si>
    <t>Lake Lori</t>
  </si>
  <si>
    <t>codybanks@example.net</t>
  </si>
  <si>
    <t>+1-766-284-7791x809</t>
  </si>
  <si>
    <t>454 Sosa Ways Apt. 974</t>
  </si>
  <si>
    <t>Brianberg</t>
  </si>
  <si>
    <t>mferguson@example.org</t>
  </si>
  <si>
    <t>001-266-903-4758x6979</t>
  </si>
  <si>
    <t>97956 Welch Roads</t>
  </si>
  <si>
    <t>Nicholasburgh</t>
  </si>
  <si>
    <t>bridget69@example.net</t>
  </si>
  <si>
    <t>962-394-2024x0340</t>
  </si>
  <si>
    <t>495 Johnson Villages Suite 676</t>
  </si>
  <si>
    <t>Johnfort</t>
  </si>
  <si>
    <t>Jacobson</t>
  </si>
  <si>
    <t>joneskevin@example.org</t>
  </si>
  <si>
    <t>959.595.3529</t>
  </si>
  <si>
    <t>186 Phillips Hills Apt. 668</t>
  </si>
  <si>
    <t>Richardsonstad</t>
  </si>
  <si>
    <t>shawnmurray@example.net</t>
  </si>
  <si>
    <t>843-811-7307x90875</t>
  </si>
  <si>
    <t>308 Debbie Crest</t>
  </si>
  <si>
    <t>Blackburgh</t>
  </si>
  <si>
    <t>fuentesanthony@example.net</t>
  </si>
  <si>
    <t>339.972.8097</t>
  </si>
  <si>
    <t>833 Kim Ranch</t>
  </si>
  <si>
    <t>Lindseytown</t>
  </si>
  <si>
    <t>fmartin@example.net</t>
  </si>
  <si>
    <t>001-783-229-9550x3679</t>
  </si>
  <si>
    <t>85489 Brian Vista</t>
  </si>
  <si>
    <t>Kruegerberg</t>
  </si>
  <si>
    <t>katherine70@example.com</t>
  </si>
  <si>
    <t>937-260-7603x5236</t>
  </si>
  <si>
    <t>66550 Garcia Freeway Suite 216</t>
  </si>
  <si>
    <t>dawsongina@example.org</t>
  </si>
  <si>
    <t>(210)873-6158x42377</t>
  </si>
  <si>
    <t>20443 Douglas Ways Apt. 796</t>
  </si>
  <si>
    <t>South Vanessa</t>
  </si>
  <si>
    <t>Gwendolyn</t>
  </si>
  <si>
    <t>frank74@example.net</t>
  </si>
  <si>
    <t>(363)255-6265x00387</t>
  </si>
  <si>
    <t>2934 William Forks Suite 125</t>
  </si>
  <si>
    <t>Johnport</t>
  </si>
  <si>
    <t>bward@example.org</t>
  </si>
  <si>
    <t>(598)509-7151x1410</t>
  </si>
  <si>
    <t>3566 Thompson Neck Suite 917</t>
  </si>
  <si>
    <t>Seanchester</t>
  </si>
  <si>
    <t>whitebrooke@example.net</t>
  </si>
  <si>
    <t>455-799-8091</t>
  </si>
  <si>
    <t>041 Marie Walks</t>
  </si>
  <si>
    <t>Perrytown</t>
  </si>
  <si>
    <t>glendawilson@example.com</t>
  </si>
  <si>
    <t>895.765.9685</t>
  </si>
  <si>
    <t>9439 Mcbride Lights Suite 770</t>
  </si>
  <si>
    <t>South Justinside</t>
  </si>
  <si>
    <t>osbornenicole@example.net</t>
  </si>
  <si>
    <t>588-639-6112x80129</t>
  </si>
  <si>
    <t>162 Wendy Wells Suite 032</t>
  </si>
  <si>
    <t>Port Michaelfurt</t>
  </si>
  <si>
    <t>tracey70@example.org</t>
  </si>
  <si>
    <t>14861 Laura Path</t>
  </si>
  <si>
    <t>btaylor@example.net</t>
  </si>
  <si>
    <t>+1-419-482-6619x9934</t>
  </si>
  <si>
    <t>92696 Jordan Brooks Suite 821</t>
  </si>
  <si>
    <t>South Walterland</t>
  </si>
  <si>
    <t>hannahjoyce@example.com</t>
  </si>
  <si>
    <t>001-798-616-0201x76980</t>
  </si>
  <si>
    <t>54246 Gates Rapid Suite 057</t>
  </si>
  <si>
    <t>East Kimberlystad</t>
  </si>
  <si>
    <t>zritter@example.org</t>
  </si>
  <si>
    <t>+1-469-243-2760x6067</t>
  </si>
  <si>
    <t>5120 Sanchez Landing</t>
  </si>
  <si>
    <t>annefrancis@example.net</t>
  </si>
  <si>
    <t>694 Boyle Forges</t>
  </si>
  <si>
    <t>East Samantha</t>
  </si>
  <si>
    <t>christopher08@example.net</t>
  </si>
  <si>
    <t>523-741-8043x0510</t>
  </si>
  <si>
    <t>0678 Amanda Landing</t>
  </si>
  <si>
    <t>daniel15@example.com</t>
  </si>
  <si>
    <t>429.363.2989x45746</t>
  </si>
  <si>
    <t>3021 Rodriguez Plains Suite 914</t>
  </si>
  <si>
    <t>Christophermouth</t>
  </si>
  <si>
    <t>melendezeduardo@example.com</t>
  </si>
  <si>
    <t>573-390-3402x880</t>
  </si>
  <si>
    <t>27373 Chad Course Suite 072</t>
  </si>
  <si>
    <t>christensenlori@example.net</t>
  </si>
  <si>
    <t>+1-883-932-3296x813</t>
  </si>
  <si>
    <t>3681 Fisher Forge</t>
  </si>
  <si>
    <t>Jasonstad</t>
  </si>
  <si>
    <t>perezjeremy@example.net</t>
  </si>
  <si>
    <t>666-566-1366x9408</t>
  </si>
  <si>
    <t>07044 Garcia Hollow Suite 839</t>
  </si>
  <si>
    <t>jesusallen@example.net</t>
  </si>
  <si>
    <t>001-998-673-0307</t>
  </si>
  <si>
    <t>9735 Mendoza Terrace Suite 363</t>
  </si>
  <si>
    <t>Josephberg</t>
  </si>
  <si>
    <t>lamjohn@example.net</t>
  </si>
  <si>
    <t>(716)528-1449x36904</t>
  </si>
  <si>
    <t>570 Nelson Neck Suite 747</t>
  </si>
  <si>
    <t>Ruizberg</t>
  </si>
  <si>
    <t>ryan71@example.net</t>
  </si>
  <si>
    <t>+1-468-838-6484x2050</t>
  </si>
  <si>
    <t>409 Crystal Stream Apt. 099</t>
  </si>
  <si>
    <t>East Dianaview</t>
  </si>
  <si>
    <t>timothy21@example.com</t>
  </si>
  <si>
    <t>(645)323-2420</t>
  </si>
  <si>
    <t>5785 Pacheco Plaza Apt. 166</t>
  </si>
  <si>
    <t>Lake Sandrabury</t>
  </si>
  <si>
    <t>bobbyrose@example.com</t>
  </si>
  <si>
    <t>+1-904-355-8651x1099</t>
  </si>
  <si>
    <t>168 Hoffman Expressway</t>
  </si>
  <si>
    <t>South Amy</t>
  </si>
  <si>
    <t>jonathanrogers@example.net</t>
  </si>
  <si>
    <t>99412 Jeffrey Stravenue Suite 148</t>
  </si>
  <si>
    <t>West Danielside</t>
  </si>
  <si>
    <t>tanya67@example.com</t>
  </si>
  <si>
    <t>(594)356-2667x5513</t>
  </si>
  <si>
    <t>277 Thomas Course Apt. 340</t>
  </si>
  <si>
    <t>Lake Ericstad</t>
  </si>
  <si>
    <t>timothyblake@example.com</t>
  </si>
  <si>
    <t>417.626.5657</t>
  </si>
  <si>
    <t>67370 Gary Tunnel</t>
  </si>
  <si>
    <t>North Melissaside</t>
  </si>
  <si>
    <t>adamsjoseph@example.org</t>
  </si>
  <si>
    <t>9627 Villanueva Shores Apt. 192</t>
  </si>
  <si>
    <t>meltonmatthew@example.com</t>
  </si>
  <si>
    <t>+1-650-653-9673x625</t>
  </si>
  <si>
    <t>98652 Kenneth Spurs Suite 393</t>
  </si>
  <si>
    <t>East Darrellberg</t>
  </si>
  <si>
    <t>bonillayolanda@example.net</t>
  </si>
  <si>
    <t>412.406.2555x7755</t>
  </si>
  <si>
    <t>411 Patrick Mount Suite 363</t>
  </si>
  <si>
    <t>New Adamland</t>
  </si>
  <si>
    <t>taracarlson@example.net</t>
  </si>
  <si>
    <t>770-526-9620</t>
  </si>
  <si>
    <t>545 Dustin Route Apt. 312</t>
  </si>
  <si>
    <t>Andrewfort</t>
  </si>
  <si>
    <t>anita55@example.org</t>
  </si>
  <si>
    <t>001-634-636-1319x1844</t>
  </si>
  <si>
    <t>68507 Patrick Flats</t>
  </si>
  <si>
    <t>Hartfort</t>
  </si>
  <si>
    <t>ayersjohn@example.org</t>
  </si>
  <si>
    <t>+1-309-673-0643x7640</t>
  </si>
  <si>
    <t>9673 Dawn Spur Apt. 347</t>
  </si>
  <si>
    <t>Port Williamview</t>
  </si>
  <si>
    <t>michael98@example.org</t>
  </si>
  <si>
    <t>886.276.0360x7882</t>
  </si>
  <si>
    <t>68315 Williams Trail</t>
  </si>
  <si>
    <t>reynoldsmark@example.com</t>
  </si>
  <si>
    <t>(434)843-0547x6426</t>
  </si>
  <si>
    <t>20607 Lambert Place Suite 195</t>
  </si>
  <si>
    <t>North Tyler</t>
  </si>
  <si>
    <t>nancynelson@example.org</t>
  </si>
  <si>
    <t>(225)498-3294x579</t>
  </si>
  <si>
    <t>031 Kristina Isle Apt. 046</t>
  </si>
  <si>
    <t>Middletonmouth</t>
  </si>
  <si>
    <t>Chloe</t>
  </si>
  <si>
    <t>simpsonmarissa@example.com</t>
  </si>
  <si>
    <t>(954)335-1160</t>
  </si>
  <si>
    <t>1021 Steven Neck Apt. 887</t>
  </si>
  <si>
    <t>East Rebeccafort</t>
  </si>
  <si>
    <t>deborah70@example.net</t>
  </si>
  <si>
    <t>+1-819-737-9625x43630</t>
  </si>
  <si>
    <t>996 Eileen Village Suite 059</t>
  </si>
  <si>
    <t>Debrabury</t>
  </si>
  <si>
    <t>melindanewton@example.net</t>
  </si>
  <si>
    <t>749-251-7579</t>
  </si>
  <si>
    <t>978 Perez Ridges</t>
  </si>
  <si>
    <t>Dylanton</t>
  </si>
  <si>
    <t>zroman@example.com</t>
  </si>
  <si>
    <t>618.879.9288x920</t>
  </si>
  <si>
    <t>459 Adam Islands</t>
  </si>
  <si>
    <t>New Shawnburgh</t>
  </si>
  <si>
    <t>margaretdelgado@example.com</t>
  </si>
  <si>
    <t>08290 Carrie Ports</t>
  </si>
  <si>
    <t>North Gary</t>
  </si>
  <si>
    <t>nnguyen@example.net</t>
  </si>
  <si>
    <t>+1-940-691-3560x93724</t>
  </si>
  <si>
    <t>21340 Webster Square</t>
  </si>
  <si>
    <t>Feliciafurt</t>
  </si>
  <si>
    <t>penningtonjohn@example.com</t>
  </si>
  <si>
    <t>001-208-448-1589x0827</t>
  </si>
  <si>
    <t>10796 Alison Way Suite 884</t>
  </si>
  <si>
    <t>Garciaberg</t>
  </si>
  <si>
    <t>ogarcia@example.net</t>
  </si>
  <si>
    <t>001-400-545-0811</t>
  </si>
  <si>
    <t>54070 Burns Tunnel</t>
  </si>
  <si>
    <t>North Ashleyshire</t>
  </si>
  <si>
    <t>garyturner@example.net</t>
  </si>
  <si>
    <t>(902)681-2403</t>
  </si>
  <si>
    <t>90566 Courtney Skyway Suite 759</t>
  </si>
  <si>
    <t>West Adrian</t>
  </si>
  <si>
    <t>buchananheather@example.org</t>
  </si>
  <si>
    <t>763.309.3397x306</t>
  </si>
  <si>
    <t>803 Rachel Inlet</t>
  </si>
  <si>
    <t>Port Rhondafort</t>
  </si>
  <si>
    <t>ritterangela@example.com</t>
  </si>
  <si>
    <t>578.713.3722x573</t>
  </si>
  <si>
    <t>7709 Michelle Common</t>
  </si>
  <si>
    <t>Hartburgh</t>
  </si>
  <si>
    <t>eric83@example.com</t>
  </si>
  <si>
    <t>789-895-6476x42531</t>
  </si>
  <si>
    <t>433 Jason Route</t>
  </si>
  <si>
    <t>Port Jacobtown</t>
  </si>
  <si>
    <t>nferguson@example.org</t>
  </si>
  <si>
    <t>77143 Lindsay Mountains</t>
  </si>
  <si>
    <t>Kristybury</t>
  </si>
  <si>
    <t>russojeffery@example.org</t>
  </si>
  <si>
    <t>001-851-372-6087x811</t>
  </si>
  <si>
    <t>9073 Kelley Trafficway</t>
  </si>
  <si>
    <t>East Walter</t>
  </si>
  <si>
    <t>chelsea39@example.net</t>
  </si>
  <si>
    <t>694 Jackson Point Apt. 571</t>
  </si>
  <si>
    <t>Carlashire</t>
  </si>
  <si>
    <t>robertsjeremy@example.net</t>
  </si>
  <si>
    <t>+1-422-625-6476x2260</t>
  </si>
  <si>
    <t>2992 Watts Squares</t>
  </si>
  <si>
    <t>Randallchester</t>
  </si>
  <si>
    <t>melanie26@example.org</t>
  </si>
  <si>
    <t>305.460.4655x06064</t>
  </si>
  <si>
    <t>70156 Charlotte Mountain Suite 347</t>
  </si>
  <si>
    <t>Jonathanborough</t>
  </si>
  <si>
    <t>Leroy</t>
  </si>
  <si>
    <t>lisa91@example.net</t>
  </si>
  <si>
    <t>(452)337-5641</t>
  </si>
  <si>
    <t>872 Elizabeth Haven</t>
  </si>
  <si>
    <t>South Kimberlyport</t>
  </si>
  <si>
    <t>tom61@example.net</t>
  </si>
  <si>
    <t>530 Wong Fords</t>
  </si>
  <si>
    <t>hamptonanthony@example.com</t>
  </si>
  <si>
    <t>880.324.3242x051</t>
  </si>
  <si>
    <t>6570 Berger Way Suite 217</t>
  </si>
  <si>
    <t>South Kristy</t>
  </si>
  <si>
    <t>charlene55@example.org</t>
  </si>
  <si>
    <t>823-613-2202</t>
  </si>
  <si>
    <t>5144 Gardner Track Suite 007</t>
  </si>
  <si>
    <t>Williamton</t>
  </si>
  <si>
    <t>derek51@example.com</t>
  </si>
  <si>
    <t>+1-269-391-7106x569</t>
  </si>
  <si>
    <t>086 Johnson Crest</t>
  </si>
  <si>
    <t>imiller@example.com</t>
  </si>
  <si>
    <t>001-401-816-4496</t>
  </si>
  <si>
    <t>16944 Dana Trafficway Suite 330</t>
  </si>
  <si>
    <t>South Timothyport</t>
  </si>
  <si>
    <t>dperez@example.org</t>
  </si>
  <si>
    <t>001-271-478-0823x35204</t>
  </si>
  <si>
    <t>823 Powers Lake</t>
  </si>
  <si>
    <t>coxlauren@example.net</t>
  </si>
  <si>
    <t>492 Justin Walks Suite 082</t>
  </si>
  <si>
    <t>jean02@example.net</t>
  </si>
  <si>
    <t>+1-756-900-5381x014</t>
  </si>
  <si>
    <t>9388 Alexander Estates Apt. 138</t>
  </si>
  <si>
    <t>Whitefort</t>
  </si>
  <si>
    <t>mortonlisa@example.com</t>
  </si>
  <si>
    <t>804-509-8493x043</t>
  </si>
  <si>
    <t>59558 Brittany Extensions Suite 096</t>
  </si>
  <si>
    <t>Hensonview</t>
  </si>
  <si>
    <t>fgreen@example.com</t>
  </si>
  <si>
    <t>(839)642-8829x405</t>
  </si>
  <si>
    <t>45268 Harris Walks Apt. 507</t>
  </si>
  <si>
    <t>daniellelee@example.com</t>
  </si>
  <si>
    <t>673.934.2372</t>
  </si>
  <si>
    <t>328 Diane Expressway</t>
  </si>
  <si>
    <t>rdavidson@example.com</t>
  </si>
  <si>
    <t>486 Kenneth Forest</t>
  </si>
  <si>
    <t>bmullins@example.org</t>
  </si>
  <si>
    <t>888-890-8409x49259</t>
  </si>
  <si>
    <t>1092 Pearson Forges Apt. 574</t>
  </si>
  <si>
    <t>Barrymouth</t>
  </si>
  <si>
    <t>tracyflores@example.org</t>
  </si>
  <si>
    <t>591.400.1042x8196</t>
  </si>
  <si>
    <t>1209 Love Parkways</t>
  </si>
  <si>
    <t>lauren62@example.org</t>
  </si>
  <si>
    <t>(898)721-2275</t>
  </si>
  <si>
    <t>972 Riley Plaza Suite 918</t>
  </si>
  <si>
    <t>Ellisview</t>
  </si>
  <si>
    <t>mclaughlinkristy@example.net</t>
  </si>
  <si>
    <t>(831)734-3779</t>
  </si>
  <si>
    <t>885 Jessica Spur</t>
  </si>
  <si>
    <t>Osbornehaven</t>
  </si>
  <si>
    <t>harperwayne@example.org</t>
  </si>
  <si>
    <t>586.253.3125</t>
  </si>
  <si>
    <t>2542 Hill Drive Suite 133</t>
  </si>
  <si>
    <t>Port Christopherhaven</t>
  </si>
  <si>
    <t>michaelwiley@example.com</t>
  </si>
  <si>
    <t>905.322.4089</t>
  </si>
  <si>
    <t>7508 Hunter Ridge Apt. 536</t>
  </si>
  <si>
    <t>Dillonton</t>
  </si>
  <si>
    <t>kbarron@example.org</t>
  </si>
  <si>
    <t>+1-353-779-1991x8853</t>
  </si>
  <si>
    <t>091 Brittany Flat Suite 648</t>
  </si>
  <si>
    <t>Port Lisaton</t>
  </si>
  <si>
    <t>gdavis@example.net</t>
  </si>
  <si>
    <t>001-741-895-0518x03442</t>
  </si>
  <si>
    <t>919 Heather Grove Suite 710</t>
  </si>
  <si>
    <t>Nicholasborough</t>
  </si>
  <si>
    <t>Hatfield</t>
  </si>
  <si>
    <t>barkerwilliam@example.com</t>
  </si>
  <si>
    <t>751.767.9918x82351</t>
  </si>
  <si>
    <t>957 Benjamin Landing</t>
  </si>
  <si>
    <t>thomas22@example.org</t>
  </si>
  <si>
    <t>+1-411-365-9043x7029</t>
  </si>
  <si>
    <t>655 Patrick Garden</t>
  </si>
  <si>
    <t>Lake Michealburgh</t>
  </si>
  <si>
    <t>brownalicia@example.net</t>
  </si>
  <si>
    <t>(236)527-8163</t>
  </si>
  <si>
    <t>0046 Lauren Gardens</t>
  </si>
  <si>
    <t>West Jamesborough</t>
  </si>
  <si>
    <t>joyce21@example.org</t>
  </si>
  <si>
    <t>(382)293-6957</t>
  </si>
  <si>
    <t>1308 Parker Keys Apt. 979</t>
  </si>
  <si>
    <t>alexandriarobertson@example.net</t>
  </si>
  <si>
    <t>252 Gregory Bypass Suite 267</t>
  </si>
  <si>
    <t>Guerratown</t>
  </si>
  <si>
    <t>brenda89@example.org</t>
  </si>
  <si>
    <t>937.874.2641x7193</t>
  </si>
  <si>
    <t>831 Jimenez Junction</t>
  </si>
  <si>
    <t>South Carrieside</t>
  </si>
  <si>
    <t>charles50@example.com</t>
  </si>
  <si>
    <t>(489)839-5372x5094</t>
  </si>
  <si>
    <t>2098 Jennifer Throughway Suite 019</t>
  </si>
  <si>
    <t>justin20@example.net</t>
  </si>
  <si>
    <t>+1-968-871-6109x774</t>
  </si>
  <si>
    <t>817 Moore Fords Apt. 345</t>
  </si>
  <si>
    <t>West Crystalstad</t>
  </si>
  <si>
    <t>arthur18@example.net</t>
  </si>
  <si>
    <t>866.979.4409x860</t>
  </si>
  <si>
    <t>3856 Karla Coves Apt. 618</t>
  </si>
  <si>
    <t>South Christopherburgh</t>
  </si>
  <si>
    <t>mossamy@example.com</t>
  </si>
  <si>
    <t>+1-954-265-7147x3547</t>
  </si>
  <si>
    <t>7213 Douglas Streets</t>
  </si>
  <si>
    <t>daniel33@example.com</t>
  </si>
  <si>
    <t>440-794-0177x9096</t>
  </si>
  <si>
    <t>40790 Andrew Crossing</t>
  </si>
  <si>
    <t>Jeanetteport</t>
  </si>
  <si>
    <t>ortizangela@example.net</t>
  </si>
  <si>
    <t>6384 Reed Overpass Apt. 588</t>
  </si>
  <si>
    <t>jacob14@example.org</t>
  </si>
  <si>
    <t>001-852-247-1292x979</t>
  </si>
  <si>
    <t>60814 Melissa Square Suite 017</t>
  </si>
  <si>
    <t>North Christophermouth</t>
  </si>
  <si>
    <t>kristastewart@example.org</t>
  </si>
  <si>
    <t>+1-493-468-7171x30071</t>
  </si>
  <si>
    <t>529 Watson Creek</t>
  </si>
  <si>
    <t>torresmatthew@example.org</t>
  </si>
  <si>
    <t>(433)494-7417x35396</t>
  </si>
  <si>
    <t>51425 Angela Brook Suite 540</t>
  </si>
  <si>
    <t>Olsonberg</t>
  </si>
  <si>
    <t>qmaddox@example.com</t>
  </si>
  <si>
    <t>78030 Michelle Mills Suite 270</t>
  </si>
  <si>
    <t>Tonyton</t>
  </si>
  <si>
    <t>morenochristian@example.org</t>
  </si>
  <si>
    <t>(359)215-4595x6160</t>
  </si>
  <si>
    <t>11555 Karen Crossroad Suite 186</t>
  </si>
  <si>
    <t>North Taraport</t>
  </si>
  <si>
    <t>Tommy</t>
  </si>
  <si>
    <t>alisonedwards@example.net</t>
  </si>
  <si>
    <t>453.434.9189</t>
  </si>
  <si>
    <t>86729 Clarke Garden</t>
  </si>
  <si>
    <t>Leachmouth</t>
  </si>
  <si>
    <t>gabrielahughes@example.net</t>
  </si>
  <si>
    <t>001-399-746-2467x5419</t>
  </si>
  <si>
    <t>95511 Emily Stravenue Suite 361</t>
  </si>
  <si>
    <t>Garciachester</t>
  </si>
  <si>
    <t>goodmanmaria@example.com</t>
  </si>
  <si>
    <t>(749)275-8492x537</t>
  </si>
  <si>
    <t>1682 Beasley Locks Suite 415</t>
  </si>
  <si>
    <t>Jeremyborough</t>
  </si>
  <si>
    <t>emilymiller@example.org</t>
  </si>
  <si>
    <t>988.848.4926x97322</t>
  </si>
  <si>
    <t>73798 Christina Prairie Apt. 587</t>
  </si>
  <si>
    <t>kevin58@example.net</t>
  </si>
  <si>
    <t>(672)765-6423x49697</t>
  </si>
  <si>
    <t>49869 Craig Canyon</t>
  </si>
  <si>
    <t>mhoover@example.net</t>
  </si>
  <si>
    <t>372.894.2295x399</t>
  </si>
  <si>
    <t>6709 Amy Avenue</t>
  </si>
  <si>
    <t>phillip19@example.com</t>
  </si>
  <si>
    <t>(704)879-5969x307</t>
  </si>
  <si>
    <t>1212 Bianca Mission Apt. 670</t>
  </si>
  <si>
    <t>shelby84@example.net</t>
  </si>
  <si>
    <t>(296)852-8222x6210</t>
  </si>
  <si>
    <t>94449 Weiss Prairie Apt. 399</t>
  </si>
  <si>
    <t>Floydbury</t>
  </si>
  <si>
    <t>fmitchell@example.net</t>
  </si>
  <si>
    <t>305.417.7736x07597</t>
  </si>
  <si>
    <t>45323 Ballard Gateway</t>
  </si>
  <si>
    <t>West Michaelberg</t>
  </si>
  <si>
    <t>brittney75@example.com</t>
  </si>
  <si>
    <t>20927 Keith Park</t>
  </si>
  <si>
    <t>South Josephberg</t>
  </si>
  <si>
    <t>cavila@example.org</t>
  </si>
  <si>
    <t>517-239-2587x8557</t>
  </si>
  <si>
    <t>90282 Cooper Junctions</t>
  </si>
  <si>
    <t>jenningsphilip@example.org</t>
  </si>
  <si>
    <t>398-339-9984</t>
  </si>
  <si>
    <t>9096 Robert Stravenue Apt. 609</t>
  </si>
  <si>
    <t>Stacieton</t>
  </si>
  <si>
    <t>reginachan@example.net</t>
  </si>
  <si>
    <t>460-297-8957x335</t>
  </si>
  <si>
    <t>6014 Tiffany Highway Suite 082</t>
  </si>
  <si>
    <t>Pruitt</t>
  </si>
  <si>
    <t>ellen42@example.net</t>
  </si>
  <si>
    <t>676.334.3612</t>
  </si>
  <si>
    <t>9726 Lisa Corner</t>
  </si>
  <si>
    <t>East Ericshire</t>
  </si>
  <si>
    <t>pdodson@example.com</t>
  </si>
  <si>
    <t>(427)664-7286x8043</t>
  </si>
  <si>
    <t>0293 Price Rue</t>
  </si>
  <si>
    <t>(284)533-4574</t>
  </si>
  <si>
    <t>9801 Cheyenne Village</t>
  </si>
  <si>
    <t>South Adammouth</t>
  </si>
  <si>
    <t>vbaldwin@example.org</t>
  </si>
  <si>
    <t>(396)256-3687</t>
  </si>
  <si>
    <t>34662 Curtis Radial Suite 878</t>
  </si>
  <si>
    <t>Brooksmouth</t>
  </si>
  <si>
    <t>mendozajessica@example.org</t>
  </si>
  <si>
    <t>925.523.1352x5606</t>
  </si>
  <si>
    <t>8085 Billy Expressway Apt. 523</t>
  </si>
  <si>
    <t>Lake Darrell</t>
  </si>
  <si>
    <t>woodjacob@example.org</t>
  </si>
  <si>
    <t>365.546.0419x182</t>
  </si>
  <si>
    <t>9651 Butler Radial</t>
  </si>
  <si>
    <t>Valdezburgh</t>
  </si>
  <si>
    <t>gailsloan@example.org</t>
  </si>
  <si>
    <t>(367)884-0271x18190</t>
  </si>
  <si>
    <t>83590 Rodriguez Turnpike Apt. 283</t>
  </si>
  <si>
    <t>Matthewborough</t>
  </si>
  <si>
    <t>7302 Anthony Keys</t>
  </si>
  <si>
    <t>North Lindamouth</t>
  </si>
  <si>
    <t>tim48@example.org</t>
  </si>
  <si>
    <t>(951)526-2077x4144</t>
  </si>
  <si>
    <t>069 Smith Extension Suite 536</t>
  </si>
  <si>
    <t>South Nancy</t>
  </si>
  <si>
    <t>tiffanyjohnson@example.com</t>
  </si>
  <si>
    <t>001-570-641-9665x82054</t>
  </si>
  <si>
    <t>09164 Jonathan Green Apt. 255</t>
  </si>
  <si>
    <t>South Michelleton</t>
  </si>
  <si>
    <t>Booker</t>
  </si>
  <si>
    <t>haley84@example.org</t>
  </si>
  <si>
    <t>344 Mary Bypass</t>
  </si>
  <si>
    <t>Lynchfort</t>
  </si>
  <si>
    <t>jennifer04@example.org</t>
  </si>
  <si>
    <t>+1-723-299-6034x26888</t>
  </si>
  <si>
    <t>3962 James Motorway</t>
  </si>
  <si>
    <t>floresnicholas@example.com</t>
  </si>
  <si>
    <t>001-239-794-0213x226</t>
  </si>
  <si>
    <t>921 Kevin Oval Suite 678</t>
  </si>
  <si>
    <t>Lake Nicholas</t>
  </si>
  <si>
    <t>lwang@example.net</t>
  </si>
  <si>
    <t>58052 Woods Circles</t>
  </si>
  <si>
    <t>New Maria</t>
  </si>
  <si>
    <t>annettebishop@example.org</t>
  </si>
  <si>
    <t>330-664-9454</t>
  </si>
  <si>
    <t>972 Willie Dam</t>
  </si>
  <si>
    <t>Tammyburgh</t>
  </si>
  <si>
    <t>gcobb@example.org</t>
  </si>
  <si>
    <t>472.956.8413</t>
  </si>
  <si>
    <t>989 Tiffany Extension Apt. 029</t>
  </si>
  <si>
    <t>Hillville</t>
  </si>
  <si>
    <t>turnerjuan@example.org</t>
  </si>
  <si>
    <t>805-313-8987x608</t>
  </si>
  <si>
    <t>01673 John Lights</t>
  </si>
  <si>
    <t>harpercarrie@example.net</t>
  </si>
  <si>
    <t>804-827-3510x17461</t>
  </si>
  <si>
    <t>70701 Dean Spurs Apt. 275</t>
  </si>
  <si>
    <t>Beckside</t>
  </si>
  <si>
    <t>(293)280-9520</t>
  </si>
  <si>
    <t>528 Samantha Curve Suite 987</t>
  </si>
  <si>
    <t>Brewerstad</t>
  </si>
  <si>
    <t>fitzgeraldlindsey@example.net</t>
  </si>
  <si>
    <t>(220)467-3857</t>
  </si>
  <si>
    <t>679 Robert Forest</t>
  </si>
  <si>
    <t>Hendersonfurt</t>
  </si>
  <si>
    <t>campbellrobert@example.com</t>
  </si>
  <si>
    <t>(554)480-8276x6728</t>
  </si>
  <si>
    <t>5204 Richard Motorway Suite 927</t>
  </si>
  <si>
    <t>danielcalderon@example.com</t>
  </si>
  <si>
    <t>001-513-268-1040x75462</t>
  </si>
  <si>
    <t>6920 Trujillo Canyon</t>
  </si>
  <si>
    <t>Port Shannonfurt</t>
  </si>
  <si>
    <t>derekhess@example.org</t>
  </si>
  <si>
    <t>(952)635-4051x501</t>
  </si>
  <si>
    <t>704 Moss Plaza</t>
  </si>
  <si>
    <t>Johnstad</t>
  </si>
  <si>
    <t>reginald41@example.net</t>
  </si>
  <si>
    <t>974.984.2781</t>
  </si>
  <si>
    <t>29543 Craig Inlet Suite 140</t>
  </si>
  <si>
    <t>West Jonathanville</t>
  </si>
  <si>
    <t>kthompson@example.org</t>
  </si>
  <si>
    <t>001-755-556-2448x12622</t>
  </si>
  <si>
    <t>73685 Hicks Ways</t>
  </si>
  <si>
    <t>jacob37@example.org</t>
  </si>
  <si>
    <t>561-865-5717</t>
  </si>
  <si>
    <t>9953 Robert Mills</t>
  </si>
  <si>
    <t>Aguilarhaven</t>
  </si>
  <si>
    <t>lisa26@example.com</t>
  </si>
  <si>
    <t>373-914-1798x3629</t>
  </si>
  <si>
    <t>9294 Duane Camp Suite 135</t>
  </si>
  <si>
    <t>Port Ericaland</t>
  </si>
  <si>
    <t>kevinswanson@example.net</t>
  </si>
  <si>
    <t>(990)226-5277</t>
  </si>
  <si>
    <t>294 Carol Circle Apt. 571</t>
  </si>
  <si>
    <t>michael69@example.org</t>
  </si>
  <si>
    <t>(480)804-1322</t>
  </si>
  <si>
    <t>3120 Manuel Ridges</t>
  </si>
  <si>
    <t>Hunterbury</t>
  </si>
  <si>
    <t>victoria06@example.com</t>
  </si>
  <si>
    <t>480.351.7276</t>
  </si>
  <si>
    <t>5902 Kevin Loop Apt. 418</t>
  </si>
  <si>
    <t>coleeugene@example.org</t>
  </si>
  <si>
    <t>001-293-555-6673x52534</t>
  </si>
  <si>
    <t>40346 Kevin Keys</t>
  </si>
  <si>
    <t>South Anthonyshire</t>
  </si>
  <si>
    <t>wellscarrie@example.org</t>
  </si>
  <si>
    <t>454-427-0451</t>
  </si>
  <si>
    <t>2200 Johnson Ford Apt. 121</t>
  </si>
  <si>
    <t>North Bonnie</t>
  </si>
  <si>
    <t>sanchezlaurie@example.org</t>
  </si>
  <si>
    <t>+1-307-852-1452x1000</t>
  </si>
  <si>
    <t>7564 Williamson Wells</t>
  </si>
  <si>
    <t>xmartinez@example.net</t>
  </si>
  <si>
    <t>496.491.1623</t>
  </si>
  <si>
    <t>3269 William Drive Suite 948</t>
  </si>
  <si>
    <t>New Daniellestad</t>
  </si>
  <si>
    <t>josephmoore@example.org</t>
  </si>
  <si>
    <t>(641)362-1190x419</t>
  </si>
  <si>
    <t>24436 Lopez Summit</t>
  </si>
  <si>
    <t>South Malik</t>
  </si>
  <si>
    <t>woodandrea@example.org</t>
  </si>
  <si>
    <t>(510)645-6798x238</t>
  </si>
  <si>
    <t>1660 Noble Curve Suite 676</t>
  </si>
  <si>
    <t>Trevorhaven</t>
  </si>
  <si>
    <t>Calvin</t>
  </si>
  <si>
    <t>goodwinaustin@example.com</t>
  </si>
  <si>
    <t>496.441.1959x8394</t>
  </si>
  <si>
    <t>24477 Perry Hollow Suite 666</t>
  </si>
  <si>
    <t>New Lisaside</t>
  </si>
  <si>
    <t>troy65@example.net</t>
  </si>
  <si>
    <t>001-894-358-0713</t>
  </si>
  <si>
    <t>66949 Thomas Street Suite 822</t>
  </si>
  <si>
    <t>Lake Danielle</t>
  </si>
  <si>
    <t>boyeralison@example.net</t>
  </si>
  <si>
    <t>(235)880-7893x9834</t>
  </si>
  <si>
    <t>992 Dana Avenue</t>
  </si>
  <si>
    <t>sherricampbell@example.org</t>
  </si>
  <si>
    <t>183 Taylor Stravenue</t>
  </si>
  <si>
    <t>Port Cherylmouth</t>
  </si>
  <si>
    <t>Farrell</t>
  </si>
  <si>
    <t>andersonkurt@example.net</t>
  </si>
  <si>
    <t>45731 Weber Port Suite 030</t>
  </si>
  <si>
    <t>Bowman</t>
  </si>
  <si>
    <t>christopherevans@example.org</t>
  </si>
  <si>
    <t>460.589.7369x5823</t>
  </si>
  <si>
    <t>568 Noah Walks Apt. 499</t>
  </si>
  <si>
    <t>Wiseside</t>
  </si>
  <si>
    <t>katieingram@example.com</t>
  </si>
  <si>
    <t>(503)735-2156</t>
  </si>
  <si>
    <t>112 Timothy Streets</t>
  </si>
  <si>
    <t>Timothyshire</t>
  </si>
  <si>
    <t>Ralph</t>
  </si>
  <si>
    <t>christopherhill@example.net</t>
  </si>
  <si>
    <t>954-599-9071x9406</t>
  </si>
  <si>
    <t>9648 Anderson Brooks</t>
  </si>
  <si>
    <t>East Kim</t>
  </si>
  <si>
    <t>tadams@example.com</t>
  </si>
  <si>
    <t>719.422.2458x4443</t>
  </si>
  <si>
    <t>36014 Justin Court Suite 346</t>
  </si>
  <si>
    <t>Smithmouth</t>
  </si>
  <si>
    <t>spencerelizabeth@example.net</t>
  </si>
  <si>
    <t>+1-733-897-1557x52328</t>
  </si>
  <si>
    <t>929 Mariah Plain</t>
  </si>
  <si>
    <t>yweber@example.org</t>
  </si>
  <si>
    <t>(207)458-7148x49230</t>
  </si>
  <si>
    <t>041 Smith Islands</t>
  </si>
  <si>
    <t>Bruceport</t>
  </si>
  <si>
    <t>candicehayes@example.com</t>
  </si>
  <si>
    <t>217.556.5374</t>
  </si>
  <si>
    <t>86071 Brett Plaza</t>
  </si>
  <si>
    <t>whitekimberly@example.net</t>
  </si>
  <si>
    <t>285-416-0876x2114</t>
  </si>
  <si>
    <t>0724 Paul Mountain</t>
  </si>
  <si>
    <t>North Karenberg</t>
  </si>
  <si>
    <t>787-488-7854</t>
  </si>
  <si>
    <t>783 Ryan Ville Suite 570</t>
  </si>
  <si>
    <t>byang@example.org</t>
  </si>
  <si>
    <t>(613)674-7520</t>
  </si>
  <si>
    <t>0953 David Green Apt. 603</t>
  </si>
  <si>
    <t>East Kevinberg</t>
  </si>
  <si>
    <t>Cline</t>
  </si>
  <si>
    <t>ljones@example.net</t>
  </si>
  <si>
    <t>248-374-3639x698</t>
  </si>
  <si>
    <t>7352 Dustin Branch</t>
  </si>
  <si>
    <t>smithlauren@example.org</t>
  </si>
  <si>
    <t>+1-712-665-8918x258</t>
  </si>
  <si>
    <t>5578 Caleb Cape</t>
  </si>
  <si>
    <t>New Ronald</t>
  </si>
  <si>
    <t>umitchell@example.com</t>
  </si>
  <si>
    <t>774.827.1583x3796</t>
  </si>
  <si>
    <t>749 Jamie Mission Apt. 721</t>
  </si>
  <si>
    <t>Caitlinberg</t>
  </si>
  <si>
    <t>glassblake@example.net</t>
  </si>
  <si>
    <t>266-345-4812</t>
  </si>
  <si>
    <t>039 Montoya Orchard Suite 029</t>
  </si>
  <si>
    <t>Christymouth</t>
  </si>
  <si>
    <t>morganamanda@example.net</t>
  </si>
  <si>
    <t>428.479.8038x4543</t>
  </si>
  <si>
    <t>113 Ellison Fords</t>
  </si>
  <si>
    <t>Collinsview</t>
  </si>
  <si>
    <t>denisethomas@example.org</t>
  </si>
  <si>
    <t>(828)791-9943x03036</t>
  </si>
  <si>
    <t>326 Smith Springs</t>
  </si>
  <si>
    <t>Fosterburgh</t>
  </si>
  <si>
    <t>marcus59@example.com</t>
  </si>
  <si>
    <t>(883)780-8575x35084</t>
  </si>
  <si>
    <t>122 Dean Place</t>
  </si>
  <si>
    <t>Whitneyfurt</t>
  </si>
  <si>
    <t>chasemark@example.net</t>
  </si>
  <si>
    <t>+1-765-565-6439x14434</t>
  </si>
  <si>
    <t>2923 Benjamin Spurs</t>
  </si>
  <si>
    <t>anthonypatrick@example.com</t>
  </si>
  <si>
    <t>001-661-335-6187x08273</t>
  </si>
  <si>
    <t>730 Reed Plaza Suite 289</t>
  </si>
  <si>
    <t>Sheabury</t>
  </si>
  <si>
    <t>angela38@example.net</t>
  </si>
  <si>
    <t>(814)219-5813x009</t>
  </si>
  <si>
    <t>80567 Lewis Stravenue</t>
  </si>
  <si>
    <t>South Jonathan</t>
  </si>
  <si>
    <t>victor59@example.net</t>
  </si>
  <si>
    <t>669-779-3863</t>
  </si>
  <si>
    <t>8497 Porter Course Suite 202</t>
  </si>
  <si>
    <t>South Dylanside</t>
  </si>
  <si>
    <t>tsellers@example.org</t>
  </si>
  <si>
    <t>678 Moore Mill</t>
  </si>
  <si>
    <t>Samuelview</t>
  </si>
  <si>
    <t>christinabeard@example.com</t>
  </si>
  <si>
    <t>726-697-4806</t>
  </si>
  <si>
    <t>287 Charles Curve Apt. 142</t>
  </si>
  <si>
    <t>779-805-4016x692</t>
  </si>
  <si>
    <t>5947 Christopher Freeway</t>
  </si>
  <si>
    <t>Eugeneton</t>
  </si>
  <si>
    <t>wdeleon@example.com</t>
  </si>
  <si>
    <t>952-396-2849x3067</t>
  </si>
  <si>
    <t>0550 Megan Loop Suite 678</t>
  </si>
  <si>
    <t>New Ariana</t>
  </si>
  <si>
    <t>luis24@example.net</t>
  </si>
  <si>
    <t>+1-411-560-0316x2711</t>
  </si>
  <si>
    <t>366 Michelle Isle</t>
  </si>
  <si>
    <t>Johnsonside</t>
  </si>
  <si>
    <t>tatemary@example.net</t>
  </si>
  <si>
    <t>(232)802-6734x572</t>
  </si>
  <si>
    <t>861 Miller Common Suite 963</t>
  </si>
  <si>
    <t>evanschristopher@example.org</t>
  </si>
  <si>
    <t>212-507-9699x7173</t>
  </si>
  <si>
    <t>14702 Tina Ville</t>
  </si>
  <si>
    <t>North Eric</t>
  </si>
  <si>
    <t>ann16@example.net</t>
  </si>
  <si>
    <t>(233)809-4694</t>
  </si>
  <si>
    <t>256 Karen Dam Suite 113</t>
  </si>
  <si>
    <t>trodriguez@example.org</t>
  </si>
  <si>
    <t>264-560-9986</t>
  </si>
  <si>
    <t>8281 Rachel Unions Suite 953</t>
  </si>
  <si>
    <t>reynoldsangelica@example.com</t>
  </si>
  <si>
    <t>+1-555-607-8716x386</t>
  </si>
  <si>
    <t>9913 Rodriguez Mission</t>
  </si>
  <si>
    <t>Lake Evanberg</t>
  </si>
  <si>
    <t>jgallagher@example.org</t>
  </si>
  <si>
    <t>(433)673-8986x19354</t>
  </si>
  <si>
    <t>46386 Byrd Via Apt. 996</t>
  </si>
  <si>
    <t>Alanton</t>
  </si>
  <si>
    <t>sarah53@example.com</t>
  </si>
  <si>
    <t>001-798-840-2727x910</t>
  </si>
  <si>
    <t>4800 Ronald Way</t>
  </si>
  <si>
    <t>denisejohnson@example.net</t>
  </si>
  <si>
    <t>511-428-3159x5747</t>
  </si>
  <si>
    <t>6128 Kelly Highway</t>
  </si>
  <si>
    <t>rossteresa@example.net</t>
  </si>
  <si>
    <t>570-510-4805</t>
  </si>
  <si>
    <t>9228 Lee Parkway Apt. 020</t>
  </si>
  <si>
    <t>West Scott</t>
  </si>
  <si>
    <t>michaelmitchell@example.org</t>
  </si>
  <si>
    <t>(977)859-4421x834</t>
  </si>
  <si>
    <t>8788 David Fort</t>
  </si>
  <si>
    <t>Lake Edward</t>
  </si>
  <si>
    <t>amandacontreras@example.org</t>
  </si>
  <si>
    <t>(860)262-1975x98867</t>
  </si>
  <si>
    <t>8960 Natasha Ville</t>
  </si>
  <si>
    <t>West Vanessa</t>
  </si>
  <si>
    <t>uhess@example.org</t>
  </si>
  <si>
    <t>(507)215-7030</t>
  </si>
  <si>
    <t>438 Stephanie Ford</t>
  </si>
  <si>
    <t>Dawnberg</t>
  </si>
  <si>
    <t>cardenaslori@example.com</t>
  </si>
  <si>
    <t>66852 Michelle Pike</t>
  </si>
  <si>
    <t>West Lisamouth</t>
  </si>
  <si>
    <t>greenrichard@example.net</t>
  </si>
  <si>
    <t>780.749.5958x562</t>
  </si>
  <si>
    <t>11586 Kari Ranch Apt. 431</t>
  </si>
  <si>
    <t>dburnett@example.org</t>
  </si>
  <si>
    <t>889-957-5982x43685</t>
  </si>
  <si>
    <t>4137 Elizabeth Roads</t>
  </si>
  <si>
    <t>Scottside</t>
  </si>
  <si>
    <t>acarter@example.com</t>
  </si>
  <si>
    <t>001-827-352-8641x0144</t>
  </si>
  <si>
    <t>47477 Stephen Corners</t>
  </si>
  <si>
    <t>West Raymondburgh</t>
  </si>
  <si>
    <t>bowersjeffrey@example.com</t>
  </si>
  <si>
    <t>845-345-1658</t>
  </si>
  <si>
    <t>6965 Karen Estates Apt. 039</t>
  </si>
  <si>
    <t>West Francisco</t>
  </si>
  <si>
    <t>chenlaurie@example.net</t>
  </si>
  <si>
    <t>945-659-9548x684</t>
  </si>
  <si>
    <t>7705 Burgess Lights Apt. 392</t>
  </si>
  <si>
    <t>Lake Todd</t>
  </si>
  <si>
    <t>walkerlarry@example.org</t>
  </si>
  <si>
    <t>+1-895-436-0093x280</t>
  </si>
  <si>
    <t>39310 Gonzalez Ridge Suite 091</t>
  </si>
  <si>
    <t>Burchton</t>
  </si>
  <si>
    <t>codyhumphrey@example.net</t>
  </si>
  <si>
    <t>594.754.1862x0941</t>
  </si>
  <si>
    <t>60870 Bruce Parkway</t>
  </si>
  <si>
    <t>New Kimberlyburgh</t>
  </si>
  <si>
    <t>tbeasley@example.net</t>
  </si>
  <si>
    <t>001-589-693-4315x3441</t>
  </si>
  <si>
    <t>100 Cardenas Trace</t>
  </si>
  <si>
    <t>Reginachester</t>
  </si>
  <si>
    <t>caitlynmartinez@example.net</t>
  </si>
  <si>
    <t>+1-567-493-8893x58956</t>
  </si>
  <si>
    <t>45459 David Hills</t>
  </si>
  <si>
    <t>Sarahside</t>
  </si>
  <si>
    <t>josephkramer@example.org</t>
  </si>
  <si>
    <t>+1-520-982-7624x7169</t>
  </si>
  <si>
    <t>179 Tracy Drive Suite 016</t>
  </si>
  <si>
    <t>Ericborough</t>
  </si>
  <si>
    <t>rterry@example.net</t>
  </si>
  <si>
    <t>439.336.5208x232</t>
  </si>
  <si>
    <t>2233 Kelly Mountain Suite 791</t>
  </si>
  <si>
    <t>Andersonfurt</t>
  </si>
  <si>
    <t>adrian25@example.net</t>
  </si>
  <si>
    <t>(209)882-1866x0954</t>
  </si>
  <si>
    <t>61700 Kimberly Dam Apt. 412</t>
  </si>
  <si>
    <t>Clarkland</t>
  </si>
  <si>
    <t>Fox</t>
  </si>
  <si>
    <t>heathermorris@example.com</t>
  </si>
  <si>
    <t>+1-278-950-9525x16539</t>
  </si>
  <si>
    <t>865 Dennis Manor Suite 722</t>
  </si>
  <si>
    <t>New Miranda</t>
  </si>
  <si>
    <t>kellirichards@example.org</t>
  </si>
  <si>
    <t>671.350.2202x1016</t>
  </si>
  <si>
    <t>99487 Mark Avenue</t>
  </si>
  <si>
    <t>South Stephen</t>
  </si>
  <si>
    <t>michael45@example.org</t>
  </si>
  <si>
    <t>286-888-4415</t>
  </si>
  <si>
    <t>2423 Riley Trail</t>
  </si>
  <si>
    <t>Port Anthony</t>
  </si>
  <si>
    <t>benjamin53@example.org</t>
  </si>
  <si>
    <t>0366 Scott Estates</t>
  </si>
  <si>
    <t>sclark@example.org</t>
  </si>
  <si>
    <t>981.805.2859</t>
  </si>
  <si>
    <t>85872 James Prairie</t>
  </si>
  <si>
    <t>Burnsfurt</t>
  </si>
  <si>
    <t>hannah17@example.org</t>
  </si>
  <si>
    <t>917.536.2446</t>
  </si>
  <si>
    <t>02501 Perkins Creek Suite 683</t>
  </si>
  <si>
    <t>Marystad</t>
  </si>
  <si>
    <t>alvarezangela@example.net</t>
  </si>
  <si>
    <t>675.511.4514</t>
  </si>
  <si>
    <t>556 Gray Junctions</t>
  </si>
  <si>
    <t>Baldwinberg</t>
  </si>
  <si>
    <t>cjenkins@example.net</t>
  </si>
  <si>
    <t>(242)232-0663x853</t>
  </si>
  <si>
    <t>8635 Billy Way</t>
  </si>
  <si>
    <t>Lake Samanthastad</t>
  </si>
  <si>
    <t>632.240.6810</t>
  </si>
  <si>
    <t>5796 Bethany Plains Apt. 261</t>
  </si>
  <si>
    <t>michelle89@example.org</t>
  </si>
  <si>
    <t>(566)694-7236x102</t>
  </si>
  <si>
    <t>27803 King Cape</t>
  </si>
  <si>
    <t>Anthonyview</t>
  </si>
  <si>
    <t>hermanbrenda@example.net</t>
  </si>
  <si>
    <t>(472)322-1737</t>
  </si>
  <si>
    <t>4101 James Throughway</t>
  </si>
  <si>
    <t>East Cheryl</t>
  </si>
  <si>
    <t>lopezaustin@example.net</t>
  </si>
  <si>
    <t>21928 James Walk Suite 890</t>
  </si>
  <si>
    <t>Millerside</t>
  </si>
  <si>
    <t>chelsea77@example.com</t>
  </si>
  <si>
    <t>304-664-3178x7231</t>
  </si>
  <si>
    <t>055 Simmons Ferry Suite 243</t>
  </si>
  <si>
    <t>jeffreywiley@example.org</t>
  </si>
  <si>
    <t>(518)262-7628x316</t>
  </si>
  <si>
    <t>671 Roberts Flats</t>
  </si>
  <si>
    <t>olsonjeremy@example.com</t>
  </si>
  <si>
    <t>65740 Amanda Port</t>
  </si>
  <si>
    <t>Morganborough</t>
  </si>
  <si>
    <t>urichards@example.org</t>
  </si>
  <si>
    <t>946.647.5953x36105</t>
  </si>
  <si>
    <t>1661 Salazar Rest</t>
  </si>
  <si>
    <t>Port Christina</t>
  </si>
  <si>
    <t>eguzman@example.net</t>
  </si>
  <si>
    <t>(752)736-0076x2814</t>
  </si>
  <si>
    <t>5998 William Heights</t>
  </si>
  <si>
    <t>New Jason</t>
  </si>
  <si>
    <t>kimberlyrobinson@example.com</t>
  </si>
  <si>
    <t>767.330.9669</t>
  </si>
  <si>
    <t>349 Collier Grove</t>
  </si>
  <si>
    <t>carterallen@example.com</t>
  </si>
  <si>
    <t>001-808-952-9116x12562</t>
  </si>
  <si>
    <t>84684 Anthony Junctions Apt. 966</t>
  </si>
  <si>
    <t>bentleyalexis@example.org</t>
  </si>
  <si>
    <t>717-962-1951x9349</t>
  </si>
  <si>
    <t>7342 David Ports Suite 263</t>
  </si>
  <si>
    <t>Osbornebury</t>
  </si>
  <si>
    <t>bestjoseph@example.net</t>
  </si>
  <si>
    <t>243-985-9812</t>
  </si>
  <si>
    <t>45813 Brewer Stream</t>
  </si>
  <si>
    <t>Suarezchester</t>
  </si>
  <si>
    <t>Nichole</t>
  </si>
  <si>
    <t>eberger@example.net</t>
  </si>
  <si>
    <t>+1-690-731-1163x18918</t>
  </si>
  <si>
    <t>117 Meyer Prairie</t>
  </si>
  <si>
    <t>rperkins@example.org</t>
  </si>
  <si>
    <t>376-760-1216</t>
  </si>
  <si>
    <t>33734 Chambers Mews Apt. 815</t>
  </si>
  <si>
    <t>West Lori</t>
  </si>
  <si>
    <t>davisjohn@example.com</t>
  </si>
  <si>
    <t>446-331-2099</t>
  </si>
  <si>
    <t>3679 Nicole Circles</t>
  </si>
  <si>
    <t>Morrisbury</t>
  </si>
  <si>
    <t>martinezdustin@example.com</t>
  </si>
  <si>
    <t>263-224-2948x1731</t>
  </si>
  <si>
    <t>049 Mendoza Lodge Suite 278</t>
  </si>
  <si>
    <t>East Shawnside</t>
  </si>
  <si>
    <t>gooderica@example.org</t>
  </si>
  <si>
    <t>(731)617-1799x9212</t>
  </si>
  <si>
    <t>024 Lawson Wall Apt. 348</t>
  </si>
  <si>
    <t>New Timothyville</t>
  </si>
  <si>
    <t>derrickparker@example.net</t>
  </si>
  <si>
    <t>001-516-295-6169</t>
  </si>
  <si>
    <t>625 Andrade Stravenue Apt. 841</t>
  </si>
  <si>
    <t>Port Randy</t>
  </si>
  <si>
    <t>bfarmer@example.org</t>
  </si>
  <si>
    <t>001-769-861-4610x4584</t>
  </si>
  <si>
    <t>66436 Hartman Mill</t>
  </si>
  <si>
    <t>Gonzalezville</t>
  </si>
  <si>
    <t>Conrad</t>
  </si>
  <si>
    <t>davidjackson@example.net</t>
  </si>
  <si>
    <t>001-381-274-3413x2020</t>
  </si>
  <si>
    <t>837 Justin Island</t>
  </si>
  <si>
    <t>lynchchristopher@example.org</t>
  </si>
  <si>
    <t>434.444.2162</t>
  </si>
  <si>
    <t>193 Tracy Inlet</t>
  </si>
  <si>
    <t>Weaverville</t>
  </si>
  <si>
    <t>penajessica@example.org</t>
  </si>
  <si>
    <t>629-926-1764</t>
  </si>
  <si>
    <t>82696 Kelly Creek Apt. 501</t>
  </si>
  <si>
    <t>South Andrewville</t>
  </si>
  <si>
    <t>veronicahodges@example.com</t>
  </si>
  <si>
    <t>401.253.1962</t>
  </si>
  <si>
    <t>8702 Larry Passage Suite 414</t>
  </si>
  <si>
    <t>angelaturner@example.org</t>
  </si>
  <si>
    <t>552.853.7517</t>
  </si>
  <si>
    <t>72055 Robert Drive</t>
  </si>
  <si>
    <t>Lake Janetland</t>
  </si>
  <si>
    <t>shawnaweaver@example.com</t>
  </si>
  <si>
    <t>001-266-643-7426x4480</t>
  </si>
  <si>
    <t>7032 Haley Landing</t>
  </si>
  <si>
    <t>Garrettborough</t>
  </si>
  <si>
    <t>garciathomas@example.net</t>
  </si>
  <si>
    <t>(394)691-0868</t>
  </si>
  <si>
    <t>9750 Cunningham Manors Apt. 270</t>
  </si>
  <si>
    <t>Holderton</t>
  </si>
  <si>
    <t>shawncarr@example.org</t>
  </si>
  <si>
    <t>(347)247-8602</t>
  </si>
  <si>
    <t>574 Cody Lake</t>
  </si>
  <si>
    <t>Coreyville</t>
  </si>
  <si>
    <t>nguyenchristopher@example.com</t>
  </si>
  <si>
    <t>(791)950-3254</t>
  </si>
  <si>
    <t>538 Austin Isle</t>
  </si>
  <si>
    <t>elizabeth85@example.com</t>
  </si>
  <si>
    <t>001-943-733-6031x49920</t>
  </si>
  <si>
    <t>609 Edward Green Apt. 242</t>
  </si>
  <si>
    <t>Taraport</t>
  </si>
  <si>
    <t>bradleyroger@example.net</t>
  </si>
  <si>
    <t>375-714-5962</t>
  </si>
  <si>
    <t>46270 Joshua Wells Suite 246</t>
  </si>
  <si>
    <t>West Kayla</t>
  </si>
  <si>
    <t>raymond97@example.com</t>
  </si>
  <si>
    <t>37659 Brittney Village Apt. 779</t>
  </si>
  <si>
    <t>Port Michealborough</t>
  </si>
  <si>
    <t>brownwilliam@example.com</t>
  </si>
  <si>
    <t>992-589-0645x34052</t>
  </si>
  <si>
    <t>46139 Katherine Orchard Apt. 249</t>
  </si>
  <si>
    <t>Wattston</t>
  </si>
  <si>
    <t>joshuacarson@example.net</t>
  </si>
  <si>
    <t>+1-498-214-1886x4361</t>
  </si>
  <si>
    <t>80663 Jones Spur Suite 770</t>
  </si>
  <si>
    <t>Sandersfort</t>
  </si>
  <si>
    <t>trevoryoung@example.org</t>
  </si>
  <si>
    <t>(672)607-4272x37112</t>
  </si>
  <si>
    <t>597 Reid Curve</t>
  </si>
  <si>
    <t>Lake Robertburgh</t>
  </si>
  <si>
    <t>Sherri</t>
  </si>
  <si>
    <t>markchan@example.net</t>
  </si>
  <si>
    <t>217 Wright Meadow</t>
  </si>
  <si>
    <t>Susanfort</t>
  </si>
  <si>
    <t>robindaniel@example.com</t>
  </si>
  <si>
    <t>+1-939-509-1174x909</t>
  </si>
  <si>
    <t>00623 Sherman Isle Apt. 493</t>
  </si>
  <si>
    <t>Jensenchester</t>
  </si>
  <si>
    <t>michael35@example.org</t>
  </si>
  <si>
    <t>+1-749-436-2050x695</t>
  </si>
  <si>
    <t>4230 Scott Stream Suite 340</t>
  </si>
  <si>
    <t>vscott@example.com</t>
  </si>
  <si>
    <t>001-419-359-3144x769</t>
  </si>
  <si>
    <t>346 Erica Islands</t>
  </si>
  <si>
    <t>North Travismouth</t>
  </si>
  <si>
    <t>valerie95@example.com</t>
  </si>
  <si>
    <t>(858)846-0173x24832</t>
  </si>
  <si>
    <t>52831 Reed Hills</t>
  </si>
  <si>
    <t>Dunnfurt</t>
  </si>
  <si>
    <t>franklinheather@example.net</t>
  </si>
  <si>
    <t>566-213-3496x44818</t>
  </si>
  <si>
    <t>476 Martinez Turnpike Suite 155</t>
  </si>
  <si>
    <t>Andrewtown</t>
  </si>
  <si>
    <t>Mccarty</t>
  </si>
  <si>
    <t>lorihardin@example.com</t>
  </si>
  <si>
    <t>001-306-605-1021</t>
  </si>
  <si>
    <t>3588 James Row Suite 726</t>
  </si>
  <si>
    <t>Wyattchester</t>
  </si>
  <si>
    <t>christopherperez@example.net</t>
  </si>
  <si>
    <t>9291 Martin Run</t>
  </si>
  <si>
    <t>stephanie68@example.org</t>
  </si>
  <si>
    <t>(534)773-1394x062</t>
  </si>
  <si>
    <t>3269 Flores Dale</t>
  </si>
  <si>
    <t>brownolivia@example.com</t>
  </si>
  <si>
    <t>234-482-8456</t>
  </si>
  <si>
    <t>73803 Jonathan Mountains Apt. 771</t>
  </si>
  <si>
    <t>Westland</t>
  </si>
  <si>
    <t>brandistone@example.net</t>
  </si>
  <si>
    <t>001-485-539-4755x256</t>
  </si>
  <si>
    <t>09814 Timothy Spring Suite 439</t>
  </si>
  <si>
    <t>New David</t>
  </si>
  <si>
    <t>kjones@example.com</t>
  </si>
  <si>
    <t>001-674-762-3535x36389</t>
  </si>
  <si>
    <t>29355 King Burg Apt. 691</t>
  </si>
  <si>
    <t>hansenmatthew@example.net</t>
  </si>
  <si>
    <t>783-980-5719x24069</t>
  </si>
  <si>
    <t>4600 Andrew Coves Apt. 255</t>
  </si>
  <si>
    <t>Fisherton</t>
  </si>
  <si>
    <t>zthomas@example.org</t>
  </si>
  <si>
    <t>(747)630-5410x901</t>
  </si>
  <si>
    <t>48777 Angela Knoll</t>
  </si>
  <si>
    <t>Santosburgh</t>
  </si>
  <si>
    <t>uleon@example.org</t>
  </si>
  <si>
    <t>753-505-5135x3036</t>
  </si>
  <si>
    <t>2422 Joan Port Suite 540</t>
  </si>
  <si>
    <t>Lake Thomaston</t>
  </si>
  <si>
    <t>jlong@example.org</t>
  </si>
  <si>
    <t>740-400-8726</t>
  </si>
  <si>
    <t>8723 Jennifer Ways Suite 611</t>
  </si>
  <si>
    <t>New Kaylee</t>
  </si>
  <si>
    <t>finleysamantha@example.net</t>
  </si>
  <si>
    <t>718-414-1742x8513</t>
  </si>
  <si>
    <t>702 Williams Dam</t>
  </si>
  <si>
    <t>Robertshire</t>
  </si>
  <si>
    <t>Shari</t>
  </si>
  <si>
    <t>Davila</t>
  </si>
  <si>
    <t>estradabernard@example.com</t>
  </si>
  <si>
    <t>+1-474-891-8401x9219</t>
  </si>
  <si>
    <t>42266 Karen Lock</t>
  </si>
  <si>
    <t>906-447-2737</t>
  </si>
  <si>
    <t>226 Randall Passage</t>
  </si>
  <si>
    <t>Andrewchester</t>
  </si>
  <si>
    <t>ychang@example.net</t>
  </si>
  <si>
    <t>001-697-555-9935x3227</t>
  </si>
  <si>
    <t>1743 Tracy Prairie</t>
  </si>
  <si>
    <t>Richardsonville</t>
  </si>
  <si>
    <t>zjones@example.org</t>
  </si>
  <si>
    <t>3351 Michael Vista</t>
  </si>
  <si>
    <t>Davidton</t>
  </si>
  <si>
    <t>barbara61@example.org</t>
  </si>
  <si>
    <t>(436)592-5280x891</t>
  </si>
  <si>
    <t>92822 Torres Roads</t>
  </si>
  <si>
    <t>shannonbeasley@example.com</t>
  </si>
  <si>
    <t>(870)978-1596x552</t>
  </si>
  <si>
    <t>941 Sutton Estate</t>
  </si>
  <si>
    <t>hartmanlauren@example.com</t>
  </si>
  <si>
    <t>471-226-3212</t>
  </si>
  <si>
    <t>836 Wesley Walks Suite 688</t>
  </si>
  <si>
    <t>Mccoyburgh</t>
  </si>
  <si>
    <t>kenneth22@example.org</t>
  </si>
  <si>
    <t>(891)440-4298</t>
  </si>
  <si>
    <t>33695 Adams Crossroad</t>
  </si>
  <si>
    <t>Perezborough</t>
  </si>
  <si>
    <t>tracicain@example.com</t>
  </si>
  <si>
    <t>7580 Stephanie Cliffs Apt. 932</t>
  </si>
  <si>
    <t>pamela42@example.com</t>
  </si>
  <si>
    <t>837-964-9683x5550</t>
  </si>
  <si>
    <t>3916 Jeffrey Inlet</t>
  </si>
  <si>
    <t>jesusbowman@example.org</t>
  </si>
  <si>
    <t>928-639-9711x4371</t>
  </si>
  <si>
    <t>310 Nguyen Knolls Apt. 253</t>
  </si>
  <si>
    <t>Jonesfurt</t>
  </si>
  <si>
    <t>vodom@example.com</t>
  </si>
  <si>
    <t>59666 Rodney Estates</t>
  </si>
  <si>
    <t>Hopkinshaven</t>
  </si>
  <si>
    <t>yglover@example.org</t>
  </si>
  <si>
    <t>283.972.0024x0831</t>
  </si>
  <si>
    <t>96281 Erik Estates</t>
  </si>
  <si>
    <t>New Kevinland</t>
  </si>
  <si>
    <t>582.643.2957</t>
  </si>
  <si>
    <t>0917 Chapman Lane Suite 437</t>
  </si>
  <si>
    <t>Meadowsview</t>
  </si>
  <si>
    <t>robertchavez@example.com</t>
  </si>
  <si>
    <t>(688)840-2076x642</t>
  </si>
  <si>
    <t>97414 Nathaniel Isle Suite 913</t>
  </si>
  <si>
    <t>Nathanielport</t>
  </si>
  <si>
    <t>teresa39@example.org</t>
  </si>
  <si>
    <t>001-231-754-8008</t>
  </si>
  <si>
    <t>371 Jonathan Key</t>
  </si>
  <si>
    <t>john88@example.org</t>
  </si>
  <si>
    <t>(892)972-7973x1176</t>
  </si>
  <si>
    <t>90961 Diaz Plaza Apt. 386</t>
  </si>
  <si>
    <t>canderson@example.com</t>
  </si>
  <si>
    <t>754 Hoffman Run Apt. 737</t>
  </si>
  <si>
    <t>Darrenbury</t>
  </si>
  <si>
    <t>marywebb@example.com</t>
  </si>
  <si>
    <t>646.478.6397</t>
  </si>
  <si>
    <t>28814 Winters Drive</t>
  </si>
  <si>
    <t>Rogerschester</t>
  </si>
  <si>
    <t>ballarddaniel@example.org</t>
  </si>
  <si>
    <t>721.717.9675x378</t>
  </si>
  <si>
    <t>0827 Hannah Court Apt. 320</t>
  </si>
  <si>
    <t>Riosstad</t>
  </si>
  <si>
    <t>scott67@example.net</t>
  </si>
  <si>
    <t>307-961-3224x1056</t>
  </si>
  <si>
    <t>26072 Matthew Alley</t>
  </si>
  <si>
    <t>Isaacbury</t>
  </si>
  <si>
    <t>griffinkathryn@example.org</t>
  </si>
  <si>
    <t>409.996.9891x6636</t>
  </si>
  <si>
    <t>1641 Daniel Junctions</t>
  </si>
  <si>
    <t>nortonmadison@example.net</t>
  </si>
  <si>
    <t>(436)754-3921x513</t>
  </si>
  <si>
    <t>15025 Emily Square</t>
  </si>
  <si>
    <t>New Thomasport</t>
  </si>
  <si>
    <t>lphillips@example.net</t>
  </si>
  <si>
    <t>849.822.0806</t>
  </si>
  <si>
    <t>021 Bennett Isle</t>
  </si>
  <si>
    <t>East Jennifer</t>
  </si>
  <si>
    <t>phutchinson@example.org</t>
  </si>
  <si>
    <t>874-654-5271</t>
  </si>
  <si>
    <t>9863 Odonnell Glen</t>
  </si>
  <si>
    <t>Jonport</t>
  </si>
  <si>
    <t>Fry</t>
  </si>
  <si>
    <t>vickidavies@example.com</t>
  </si>
  <si>
    <t>875-964-0247x914</t>
  </si>
  <si>
    <t>5740 Jeff Mission Suite 074</t>
  </si>
  <si>
    <t>Karenshire</t>
  </si>
  <si>
    <t>jackie63@example.com</t>
  </si>
  <si>
    <t>630-946-7738</t>
  </si>
  <si>
    <t>3140 Taylor Field Apt. 598</t>
  </si>
  <si>
    <t>West Rachelmouth</t>
  </si>
  <si>
    <t>allenautumn@example.net</t>
  </si>
  <si>
    <t>344.884.1131</t>
  </si>
  <si>
    <t>491 Burch Islands</t>
  </si>
  <si>
    <t>New Christinehaven</t>
  </si>
  <si>
    <t>ryan25@example.com</t>
  </si>
  <si>
    <t>+1-584-391-3248x883</t>
  </si>
  <si>
    <t>570 Meyer Hollow</t>
  </si>
  <si>
    <t>Lake Courtneyport</t>
  </si>
  <si>
    <t>smithronald@example.com</t>
  </si>
  <si>
    <t>(915)644-9781</t>
  </si>
  <si>
    <t>9304 Patrick Alley Apt. 957</t>
  </si>
  <si>
    <t>Rickmouth</t>
  </si>
  <si>
    <t>ncurtis@example.com</t>
  </si>
  <si>
    <t>(554)884-6774</t>
  </si>
  <si>
    <t>3676 Craig Mountain</t>
  </si>
  <si>
    <t>lowedavid@example.com</t>
  </si>
  <si>
    <t>467.315.2436x83603</t>
  </si>
  <si>
    <t>243 Ford Ferry Suite 965</t>
  </si>
  <si>
    <t>East Ginaborough</t>
  </si>
  <si>
    <t>ginawatts@example.net</t>
  </si>
  <si>
    <t>001-325-602-8071x598</t>
  </si>
  <si>
    <t>2430 Kelley Flat</t>
  </si>
  <si>
    <t>Sueberg</t>
  </si>
  <si>
    <t>gregorysimmons@example.org</t>
  </si>
  <si>
    <t>764.481.6410</t>
  </si>
  <si>
    <t>2668 Day Throughway</t>
  </si>
  <si>
    <t>Wadefurt</t>
  </si>
  <si>
    <t>gwheeler@example.com</t>
  </si>
  <si>
    <t>+1-653-932-5610x079</t>
  </si>
  <si>
    <t>478 Smith Path</t>
  </si>
  <si>
    <t>yorktheresa@example.net</t>
  </si>
  <si>
    <t>971-386-3956x302</t>
  </si>
  <si>
    <t>317 Anderson Square Suite 467</t>
  </si>
  <si>
    <t>kpalmer@example.org</t>
  </si>
  <si>
    <t>541-962-0475x74262</t>
  </si>
  <si>
    <t>899 Stephen Walks</t>
  </si>
  <si>
    <t>Whiteborough</t>
  </si>
  <si>
    <t>hpotts@example.org</t>
  </si>
  <si>
    <t>+1-899-451-9913x6519</t>
  </si>
  <si>
    <t>2256 Cook Springs</t>
  </si>
  <si>
    <t>South Amytown</t>
  </si>
  <si>
    <t>nedwards@example.net</t>
  </si>
  <si>
    <t>001-921-469-1578x22146</t>
  </si>
  <si>
    <t>59889 Michelle Courts Suite 430</t>
  </si>
  <si>
    <t>Port Samanthafort</t>
  </si>
  <si>
    <t>gneal@example.org</t>
  </si>
  <si>
    <t>239-429-3531</t>
  </si>
  <si>
    <t>912 Alan Mews Apt. 851</t>
  </si>
  <si>
    <t>North Linda</t>
  </si>
  <si>
    <t>qhammond@example.com</t>
  </si>
  <si>
    <t>353.836.7660x4511</t>
  </si>
  <si>
    <t>048 Martinez Courts</t>
  </si>
  <si>
    <t>Lake Jonathanmouth</t>
  </si>
  <si>
    <t>pwoodard@example.net</t>
  </si>
  <si>
    <t>897-454-0330x91298</t>
  </si>
  <si>
    <t>083 Michael Manor Apt. 295</t>
  </si>
  <si>
    <t>Port Sharonfort</t>
  </si>
  <si>
    <t>Davies</t>
  </si>
  <si>
    <t>jean92@example.com</t>
  </si>
  <si>
    <t>(450)817-9988</t>
  </si>
  <si>
    <t>0151 Nelson Streets</t>
  </si>
  <si>
    <t>Dunnport</t>
  </si>
  <si>
    <t>brian39@example.org</t>
  </si>
  <si>
    <t>001-453-540-0647x1872</t>
  </si>
  <si>
    <t>715 Oneill Canyon Apt. 283</t>
  </si>
  <si>
    <t>East Kevin</t>
  </si>
  <si>
    <t>lararebecca@example.com</t>
  </si>
  <si>
    <t>908-769-9510x584</t>
  </si>
  <si>
    <t>3419 Julie Course</t>
  </si>
  <si>
    <t>North Melindaborough</t>
  </si>
  <si>
    <t>jacksongloria@example.com</t>
  </si>
  <si>
    <t>+1-257-515-6876x32583</t>
  </si>
  <si>
    <t>80847 Stephanie Forge</t>
  </si>
  <si>
    <t>Lake Vicki</t>
  </si>
  <si>
    <t>jessica63@example.net</t>
  </si>
  <si>
    <t>225.305.0659x22958</t>
  </si>
  <si>
    <t>55551 William Cape Apt. 999</t>
  </si>
  <si>
    <t>West Elizabethville</t>
  </si>
  <si>
    <t>oramirez@example.org</t>
  </si>
  <si>
    <t>001-962-767-8805x233</t>
  </si>
  <si>
    <t>03129 Davis Vista</t>
  </si>
  <si>
    <t>Carterstad</t>
  </si>
  <si>
    <t>amcbride@example.net</t>
  </si>
  <si>
    <t>+1-365-973-0065x75933</t>
  </si>
  <si>
    <t>37069 Peterson Canyon Suite 005</t>
  </si>
  <si>
    <t>howardangela@example.com</t>
  </si>
  <si>
    <t>560-781-7758x574</t>
  </si>
  <si>
    <t>1206 Johnson Mountain</t>
  </si>
  <si>
    <t>Ryanton</t>
  </si>
  <si>
    <t>bellcarol@example.net</t>
  </si>
  <si>
    <t>517.254.6564</t>
  </si>
  <si>
    <t>68220 Martinez Inlet</t>
  </si>
  <si>
    <t>robertsdustin@example.com</t>
  </si>
  <si>
    <t>305.297.2478</t>
  </si>
  <si>
    <t>085 Warner Hills Apt. 635</t>
  </si>
  <si>
    <t>Lisabury</t>
  </si>
  <si>
    <t>michellepotter@example.com</t>
  </si>
  <si>
    <t>+1-445-952-3792x5483</t>
  </si>
  <si>
    <t>405 White Keys Suite 562</t>
  </si>
  <si>
    <t>South Johnland</t>
  </si>
  <si>
    <t>ethanthomas@example.org</t>
  </si>
  <si>
    <t>64341 Howard Isle</t>
  </si>
  <si>
    <t>Julianchester</t>
  </si>
  <si>
    <t>ocunningham@example.org</t>
  </si>
  <si>
    <t>501-534-5559x26978</t>
  </si>
  <si>
    <t>5131 Charles Port</t>
  </si>
  <si>
    <t>South Melissaport</t>
  </si>
  <si>
    <t>osimpson@example.org</t>
  </si>
  <si>
    <t>52841 Kelly Lane Suite 313</t>
  </si>
  <si>
    <t>East Meghanstad</t>
  </si>
  <si>
    <t>christophersims@example.net</t>
  </si>
  <si>
    <t>001-331-565-6720x88380</t>
  </si>
  <si>
    <t>404 Kathryn Pine Suite 632</t>
  </si>
  <si>
    <t>Port Kaitlyn</t>
  </si>
  <si>
    <t>joshua00@example.com</t>
  </si>
  <si>
    <t>(528)839-4468</t>
  </si>
  <si>
    <t>93724 Bradley Club Suite 227</t>
  </si>
  <si>
    <t>New Dianaport</t>
  </si>
  <si>
    <t>wyang@example.com</t>
  </si>
  <si>
    <t>590.794.4537</t>
  </si>
  <si>
    <t>70888 Reynolds Crossroad</t>
  </si>
  <si>
    <t>Bonnieland</t>
  </si>
  <si>
    <t>qrussell@example.com</t>
  </si>
  <si>
    <t>+1-821-948-2517x78232</t>
  </si>
  <si>
    <t>2867 Collins Lights</t>
  </si>
  <si>
    <t>Frankchester</t>
  </si>
  <si>
    <t>ericmeyer@example.net</t>
  </si>
  <si>
    <t>840-674-5043</t>
  </si>
  <si>
    <t>6012 Deborah Wall Apt. 107</t>
  </si>
  <si>
    <t>Lake Kathrynshire</t>
  </si>
  <si>
    <t>dennisjohnson@example.com</t>
  </si>
  <si>
    <t>247-258-4943x239</t>
  </si>
  <si>
    <t>6414 Brandi Ramp Suite 698</t>
  </si>
  <si>
    <t>smithcarolyn@example.org</t>
  </si>
  <si>
    <t>6786 Shaffer Pass</t>
  </si>
  <si>
    <t>Chelseamouth</t>
  </si>
  <si>
    <t>berrywilliam@example.org</t>
  </si>
  <si>
    <t>001-222-414-1554</t>
  </si>
  <si>
    <t>960 Jeff Throughway Apt. 995</t>
  </si>
  <si>
    <t>West Elizabethshire</t>
  </si>
  <si>
    <t>pspencer@example.org</t>
  </si>
  <si>
    <t>879.471.1116x474</t>
  </si>
  <si>
    <t>23297 Craig Place</t>
  </si>
  <si>
    <t>Simonton</t>
  </si>
  <si>
    <t>washingtonamanda@example.com</t>
  </si>
  <si>
    <t>001-435-807-1892x078</t>
  </si>
  <si>
    <t>64406 Stuart Haven</t>
  </si>
  <si>
    <t>jbarrett@example.org</t>
  </si>
  <si>
    <t>+1-350-394-3783x7249</t>
  </si>
  <si>
    <t>203 Richards Branch</t>
  </si>
  <si>
    <t>New Marcside</t>
  </si>
  <si>
    <t>bensonkristen@example.com</t>
  </si>
  <si>
    <t>+1-550-989-5155x6936</t>
  </si>
  <si>
    <t>635 Andrew Brook Apt. 547</t>
  </si>
  <si>
    <t>uwilson@example.org</t>
  </si>
  <si>
    <t>460.658.6220x6644</t>
  </si>
  <si>
    <t>580 Andrew Oval Suite 682</t>
  </si>
  <si>
    <t>Munozfort</t>
  </si>
  <si>
    <t>kristinchapman@example.com</t>
  </si>
  <si>
    <t>23126 King Station Apt. 158</t>
  </si>
  <si>
    <t>Marioberg</t>
  </si>
  <si>
    <t>keithmason@example.org</t>
  </si>
  <si>
    <t>504-762-4665</t>
  </si>
  <si>
    <t>751 Mora Plain</t>
  </si>
  <si>
    <t>Youngborough</t>
  </si>
  <si>
    <t>loricruz@example.org</t>
  </si>
  <si>
    <t>(835)665-2196</t>
  </si>
  <si>
    <t>0381 Harrison Summit</t>
  </si>
  <si>
    <t>New Benjaminfort</t>
  </si>
  <si>
    <t>wmorris@example.net</t>
  </si>
  <si>
    <t>+1-886-598-0480x49349</t>
  </si>
  <si>
    <t>663 Sherman Manors</t>
  </si>
  <si>
    <t>ginavargas@example.net</t>
  </si>
  <si>
    <t>276.874.7921x1725</t>
  </si>
  <si>
    <t>9898 Case Points Apt. 333</t>
  </si>
  <si>
    <t>South Erica</t>
  </si>
  <si>
    <t>mortonjonathan@example.com</t>
  </si>
  <si>
    <t>001-598-294-0234x19472</t>
  </si>
  <si>
    <t>2087 Brown Locks Apt. 618</t>
  </si>
  <si>
    <t>West Bryan</t>
  </si>
  <si>
    <t>christopher78@example.com</t>
  </si>
  <si>
    <t>599-310-9222x71099</t>
  </si>
  <si>
    <t>18697 Anna Drive</t>
  </si>
  <si>
    <t>Hernandezstad</t>
  </si>
  <si>
    <t>melindaharris@example.org</t>
  </si>
  <si>
    <t>554.492.4649</t>
  </si>
  <si>
    <t>981 Kelley Ranch</t>
  </si>
  <si>
    <t>Lake Johnview</t>
  </si>
  <si>
    <t>douglas00@example.org</t>
  </si>
  <si>
    <t>371.428.9983x38039</t>
  </si>
  <si>
    <t>0486 Williams Viaduct</t>
  </si>
  <si>
    <t>Tammyhaven</t>
  </si>
  <si>
    <t>jacksonmark@example.com</t>
  </si>
  <si>
    <t>563-656-4611x70399</t>
  </si>
  <si>
    <t>889 Owens Parkways</t>
  </si>
  <si>
    <t>melissa97@example.org</t>
  </si>
  <si>
    <t>601-739-2844</t>
  </si>
  <si>
    <t>720 Mark Flat Apt. 183</t>
  </si>
  <si>
    <t>Pricebury</t>
  </si>
  <si>
    <t>padillaallison@example.org</t>
  </si>
  <si>
    <t>3226 Jeffrey Turnpike Suite 080</t>
  </si>
  <si>
    <t>Donaldberg</t>
  </si>
  <si>
    <t>sherrychase@example.com</t>
  </si>
  <si>
    <t>(558)965-5436x96585</t>
  </si>
  <si>
    <t>9436 Diaz Island</t>
  </si>
  <si>
    <t>torressteven@example.com</t>
  </si>
  <si>
    <t>448-286-1192x7116</t>
  </si>
  <si>
    <t>65076 Morris Inlet Suite 032</t>
  </si>
  <si>
    <t>West Whitneystad</t>
  </si>
  <si>
    <t>colenatalie@example.net</t>
  </si>
  <si>
    <t>426-865-5592x24532</t>
  </si>
  <si>
    <t>7995 Carney Keys Apt. 367</t>
  </si>
  <si>
    <t>North Tammy</t>
  </si>
  <si>
    <t>hendersonreginald@example.net</t>
  </si>
  <si>
    <t>217.269.1497</t>
  </si>
  <si>
    <t>744 Gibson Loop Suite 914</t>
  </si>
  <si>
    <t>East Michaelberg</t>
  </si>
  <si>
    <t>mstein@example.com</t>
  </si>
  <si>
    <t>273-806-6065</t>
  </si>
  <si>
    <t>595 Brown Port</t>
  </si>
  <si>
    <t>Cathyburgh</t>
  </si>
  <si>
    <t>bethany47@example.org</t>
  </si>
  <si>
    <t>(898)416-3869x651</t>
  </si>
  <si>
    <t>4128 Harold Mount</t>
  </si>
  <si>
    <t>Olsonburgh</t>
  </si>
  <si>
    <t>mcintoshgregory@example.org</t>
  </si>
  <si>
    <t>001-580-840-7719x494</t>
  </si>
  <si>
    <t>205 Mindy Forge Suite 099</t>
  </si>
  <si>
    <t>Lake Anthonyfurt</t>
  </si>
  <si>
    <t>xhenry@example.org</t>
  </si>
  <si>
    <t>001-228-855-8734x55017</t>
  </si>
  <si>
    <t>770 White Mill Apt. 421</t>
  </si>
  <si>
    <t>Dawnport</t>
  </si>
  <si>
    <t>zgill@example.net</t>
  </si>
  <si>
    <t>2534 Vasquez Causeway</t>
  </si>
  <si>
    <t>Perezshire</t>
  </si>
  <si>
    <t>vstrickland@example.net</t>
  </si>
  <si>
    <t>792.274.3794x18931</t>
  </si>
  <si>
    <t>113 Jorge Rapid Apt. 539</t>
  </si>
  <si>
    <t>Francesberg</t>
  </si>
  <si>
    <t>hectortodd@example.org</t>
  </si>
  <si>
    <t>+1-684-346-3543x87841</t>
  </si>
  <si>
    <t>89996 Kyle Road</t>
  </si>
  <si>
    <t>Lake Martin</t>
  </si>
  <si>
    <t>tiffanywatson@example.com</t>
  </si>
  <si>
    <t>695-960-6935x8417</t>
  </si>
  <si>
    <t>04408 Dominguez Haven</t>
  </si>
  <si>
    <t>Cindyhaven</t>
  </si>
  <si>
    <t>kingkatelyn@example.org</t>
  </si>
  <si>
    <t>591-291-7019</t>
  </si>
  <si>
    <t>789 Sara Shoal Apt. 158</t>
  </si>
  <si>
    <t>Charlestown</t>
  </si>
  <si>
    <t>cherylsmith@example.com</t>
  </si>
  <si>
    <t>870-606-9784x52482</t>
  </si>
  <si>
    <t>599 Elizabeth Village</t>
  </si>
  <si>
    <t>Port Matthewstad</t>
  </si>
  <si>
    <t>Merritt</t>
  </si>
  <si>
    <t>marie03@example.net</t>
  </si>
  <si>
    <t>546-928-7693</t>
  </si>
  <si>
    <t>8526 Guzman Ferry Apt. 666</t>
  </si>
  <si>
    <t>Jessicaport</t>
  </si>
  <si>
    <t>martinmark@example.net</t>
  </si>
  <si>
    <t>(573)326-9121x771</t>
  </si>
  <si>
    <t>44480 Richards Ford</t>
  </si>
  <si>
    <t>Edwardsbury</t>
  </si>
  <si>
    <t>nrosales@example.com</t>
  </si>
  <si>
    <t>(455)500-1461</t>
  </si>
  <si>
    <t>32622 Daniel View</t>
  </si>
  <si>
    <t>North Valerie</t>
  </si>
  <si>
    <t>nicole85@example.net</t>
  </si>
  <si>
    <t>001-950-599-2709x3690</t>
  </si>
  <si>
    <t>574 Justin Rapids Suite 729</t>
  </si>
  <si>
    <t>Aaronville</t>
  </si>
  <si>
    <t>jennifercook@example.org</t>
  </si>
  <si>
    <t>742.266.3897</t>
  </si>
  <si>
    <t>792 Michael Mount Suite 169</t>
  </si>
  <si>
    <t>Nunezmouth</t>
  </si>
  <si>
    <t>jeffreysantiago@example.net</t>
  </si>
  <si>
    <t>515.499.1030x7952</t>
  </si>
  <si>
    <t>90721 Richard Locks</t>
  </si>
  <si>
    <t>Meghanstad</t>
  </si>
  <si>
    <t>rrios@example.com</t>
  </si>
  <si>
    <t>001-812-776-4299x555</t>
  </si>
  <si>
    <t>7965 Brown Knoll</t>
  </si>
  <si>
    <t>Andrewport</t>
  </si>
  <si>
    <t>pscott@example.net</t>
  </si>
  <si>
    <t>604.349.7112x2373</t>
  </si>
  <si>
    <t>046 Poole Green Apt. 766</t>
  </si>
  <si>
    <t>Port Monicaberg</t>
  </si>
  <si>
    <t>keith54@example.com</t>
  </si>
  <si>
    <t>+1-559-944-9867x76932</t>
  </si>
  <si>
    <t>864 Kelsey Course</t>
  </si>
  <si>
    <t>Mayer</t>
  </si>
  <si>
    <t>melissahernandez@example.com</t>
  </si>
  <si>
    <t>+1-400-957-8872x97301</t>
  </si>
  <si>
    <t>621 Tara Drives Apt. 876</t>
  </si>
  <si>
    <t>tfitzpatrick@example.com</t>
  </si>
  <si>
    <t>0575 Andrew Inlet</t>
  </si>
  <si>
    <t>Grayburgh</t>
  </si>
  <si>
    <t>matthew40@example.org</t>
  </si>
  <si>
    <t>247.702.6426</t>
  </si>
  <si>
    <t>593 Amy Road Suite 117</t>
  </si>
  <si>
    <t>Lake Brian</t>
  </si>
  <si>
    <t>matthew21@example.net</t>
  </si>
  <si>
    <t>225.555.4114</t>
  </si>
  <si>
    <t>86958 Michael Loop Suite 929</t>
  </si>
  <si>
    <t>East Steven</t>
  </si>
  <si>
    <t>adam03@example.org</t>
  </si>
  <si>
    <t>956-316-4247x415</t>
  </si>
  <si>
    <t>66125 Keith Heights</t>
  </si>
  <si>
    <t>estewart@example.org</t>
  </si>
  <si>
    <t>852-648-6272x387</t>
  </si>
  <si>
    <t>6952 Harvey Rest</t>
  </si>
  <si>
    <t>New Justinton</t>
  </si>
  <si>
    <t>randallharris@example.org</t>
  </si>
  <si>
    <t>01826 Mathis Villages Suite 059</t>
  </si>
  <si>
    <t>Lake Paige</t>
  </si>
  <si>
    <t>sbranch@example.net</t>
  </si>
  <si>
    <t>296-693-1349x031</t>
  </si>
  <si>
    <t>555 Evans Terrace Suite 086</t>
  </si>
  <si>
    <t>Jonesbury</t>
  </si>
  <si>
    <t>portiz@example.com</t>
  </si>
  <si>
    <t>16005 Bell Road</t>
  </si>
  <si>
    <t>Lake Dannyshire</t>
  </si>
  <si>
    <t>gina57@example.org</t>
  </si>
  <si>
    <t>793.568.5503x48860</t>
  </si>
  <si>
    <t>3769 Brian Knolls</t>
  </si>
  <si>
    <t>North Mckenzieberg</t>
  </si>
  <si>
    <t>berrychristopher@example.com</t>
  </si>
  <si>
    <t>703.797.0080</t>
  </si>
  <si>
    <t>721 Daisy Club Suite 546</t>
  </si>
  <si>
    <t>Sharonstad</t>
  </si>
  <si>
    <t>marymendoza@example.com</t>
  </si>
  <si>
    <t>323.860.6687</t>
  </si>
  <si>
    <t>18222 Dawn Estate</t>
  </si>
  <si>
    <t>East Courtney</t>
  </si>
  <si>
    <t>rodriguezmadison@example.org</t>
  </si>
  <si>
    <t>679-374-4956x8022</t>
  </si>
  <si>
    <t>715 Ponce Junctions Suite 025</t>
  </si>
  <si>
    <t>Marciaberg</t>
  </si>
  <si>
    <t>goodwinandrew@example.net</t>
  </si>
  <si>
    <t>436-366-1188</t>
  </si>
  <si>
    <t>1921 Clark Fall Suite 429</t>
  </si>
  <si>
    <t>Port Ginaville</t>
  </si>
  <si>
    <t>johnsonkevin@example.com</t>
  </si>
  <si>
    <t>+1-868-939-5944x2691</t>
  </si>
  <si>
    <t>27513 Woods Common Suite 251</t>
  </si>
  <si>
    <t>zachary78@example.net</t>
  </si>
  <si>
    <t>239-369-7648x1709</t>
  </si>
  <si>
    <t>310 Mark Court Suite 914</t>
  </si>
  <si>
    <t>Mccoychester</t>
  </si>
  <si>
    <t>hthomas@example.net</t>
  </si>
  <si>
    <t>6051 Ronald Village Suite 098</t>
  </si>
  <si>
    <t>Dennismouth</t>
  </si>
  <si>
    <t>stephen42@example.net</t>
  </si>
  <si>
    <t>+1-932-395-6689x3254</t>
  </si>
  <si>
    <t>46651 Sarah Parks</t>
  </si>
  <si>
    <t>East Vickieburgh</t>
  </si>
  <si>
    <t>michaelmitchell@example.net</t>
  </si>
  <si>
    <t>(503)656-8632x77025</t>
  </si>
  <si>
    <t>082 Julia Brooks Suite 459</t>
  </si>
  <si>
    <t>North Juanberg</t>
  </si>
  <si>
    <t>ruthblack@example.com</t>
  </si>
  <si>
    <t>559-441-8091x9904</t>
  </si>
  <si>
    <t>593 Thomas Views</t>
  </si>
  <si>
    <t>Lake Susanview</t>
  </si>
  <si>
    <t>uturner@example.net</t>
  </si>
  <si>
    <t>309-266-7543x98261</t>
  </si>
  <si>
    <t>17071 Hancock Forks</t>
  </si>
  <si>
    <t>South Stephaniemouth</t>
  </si>
  <si>
    <t>donald82@example.net</t>
  </si>
  <si>
    <t>8328 Rachel Burgs</t>
  </si>
  <si>
    <t>South Sandraburgh</t>
  </si>
  <si>
    <t>coxjon@example.org</t>
  </si>
  <si>
    <t>1943 Laura Mill Apt. 507</t>
  </si>
  <si>
    <t>watsonshawn@example.net</t>
  </si>
  <si>
    <t>001-493-741-7258</t>
  </si>
  <si>
    <t>43146 Floyd Brooks</t>
  </si>
  <si>
    <t>Leslieport</t>
  </si>
  <si>
    <t>parkersarah@example.org</t>
  </si>
  <si>
    <t>347-982-7593x43206</t>
  </si>
  <si>
    <t>12962 Smith Ridges</t>
  </si>
  <si>
    <t>Thomasbury</t>
  </si>
  <si>
    <t>kellie27@example.net</t>
  </si>
  <si>
    <t>7470 Adams Hills Suite 333</t>
  </si>
  <si>
    <t>Port Toddview</t>
  </si>
  <si>
    <t>emorris@example.org</t>
  </si>
  <si>
    <t>577-912-3278</t>
  </si>
  <si>
    <t>739 Hannah Turnpike Apt. 743</t>
  </si>
  <si>
    <t>Watsonfurt</t>
  </si>
  <si>
    <t>baldwinlinda@example.net</t>
  </si>
  <si>
    <t>+1-445-588-0074x5178</t>
  </si>
  <si>
    <t>182 Lindsey Shores</t>
  </si>
  <si>
    <t>North Shawn</t>
  </si>
  <si>
    <t>framirez@example.com</t>
  </si>
  <si>
    <t>310-569-2315</t>
  </si>
  <si>
    <t>14193 Cervantes Viaduct Apt. 555</t>
  </si>
  <si>
    <t>North Jeremymouth</t>
  </si>
  <si>
    <t>thomas06@example.org</t>
  </si>
  <si>
    <t>726.952.6249x604</t>
  </si>
  <si>
    <t>3611 Foley Lights</t>
  </si>
  <si>
    <t>Lambertstad</t>
  </si>
  <si>
    <t>Blanchard</t>
  </si>
  <si>
    <t>001-321-856-8752x075</t>
  </si>
  <si>
    <t>6712 Keller Stravenue</t>
  </si>
  <si>
    <t>New Sara</t>
  </si>
  <si>
    <t>isaacherman@example.net</t>
  </si>
  <si>
    <t>795.252.6499</t>
  </si>
  <si>
    <t>087 Price Burg Suite 792</t>
  </si>
  <si>
    <t>Lake Sandra</t>
  </si>
  <si>
    <t>bateseric@example.net</t>
  </si>
  <si>
    <t>2200 Diaz Streets Apt. 260</t>
  </si>
  <si>
    <t>Smithstad</t>
  </si>
  <si>
    <t>tonychristensen@example.net</t>
  </si>
  <si>
    <t>306-538-5538</t>
  </si>
  <si>
    <t>25680 Cox Branch</t>
  </si>
  <si>
    <t>Mariastad</t>
  </si>
  <si>
    <t>cnorton@example.com</t>
  </si>
  <si>
    <t>305-230-2724</t>
  </si>
  <si>
    <t>14525 Andrew Walks Apt. 980</t>
  </si>
  <si>
    <t>Port Williamport</t>
  </si>
  <si>
    <t>pamela12@example.com</t>
  </si>
  <si>
    <t>357.426.4903x157</t>
  </si>
  <si>
    <t>2970 Justin Vista Suite 044</t>
  </si>
  <si>
    <t>youngdavid@example.net</t>
  </si>
  <si>
    <t>731.507.2201</t>
  </si>
  <si>
    <t>9862 David Plaza</t>
  </si>
  <si>
    <t>Hensonport</t>
  </si>
  <si>
    <t>burnsamy@example.com</t>
  </si>
  <si>
    <t>(305)622-8951x42449</t>
  </si>
  <si>
    <t>89736 Tracy Parkway</t>
  </si>
  <si>
    <t>Dianeborough</t>
  </si>
  <si>
    <t>vserrano@example.com</t>
  </si>
  <si>
    <t>386-861-2484</t>
  </si>
  <si>
    <t>0899 Roman Club Suite 120</t>
  </si>
  <si>
    <t>Clarkchester</t>
  </si>
  <si>
    <t>jeffrey92@example.com</t>
  </si>
  <si>
    <t>5188 Luis Pass Suite 917</t>
  </si>
  <si>
    <t>Karenberg</t>
  </si>
  <si>
    <t>dhernandez@example.com</t>
  </si>
  <si>
    <t>(809)904-6138x93010</t>
  </si>
  <si>
    <t>1238 Joanne Knolls</t>
  </si>
  <si>
    <t>Jeanettetown</t>
  </si>
  <si>
    <t>walterglover@example.com</t>
  </si>
  <si>
    <t>(350)973-0212</t>
  </si>
  <si>
    <t>1911 Hicks Ways Apt. 032</t>
  </si>
  <si>
    <t>Larryburgh</t>
  </si>
  <si>
    <t>james52@example.com</t>
  </si>
  <si>
    <t>735-715-6096x0903</t>
  </si>
  <si>
    <t>408 Tiffany Gardens Apt. 796</t>
  </si>
  <si>
    <t>matthewwalker@example.com</t>
  </si>
  <si>
    <t>(768)656-8178</t>
  </si>
  <si>
    <t>97977 Linda Plaza Apt. 193</t>
  </si>
  <si>
    <t>West Ronniestad</t>
  </si>
  <si>
    <t>trantheresa@example.org</t>
  </si>
  <si>
    <t>001-268-247-3144</t>
  </si>
  <si>
    <t>6924 Timothy Underpass</t>
  </si>
  <si>
    <t>New Nicholastown</t>
  </si>
  <si>
    <t>william40@example.net</t>
  </si>
  <si>
    <t>262.894.6042</t>
  </si>
  <si>
    <t>128 Arias Plains Suite 002</t>
  </si>
  <si>
    <t>South Mary</t>
  </si>
  <si>
    <t>monique27@example.com</t>
  </si>
  <si>
    <t>+1-313-766-2626x229</t>
  </si>
  <si>
    <t>030 Scott Rest Apt. 159</t>
  </si>
  <si>
    <t>Lake Joshua</t>
  </si>
  <si>
    <t>phyllis62@example.org</t>
  </si>
  <si>
    <t>211.416.9746</t>
  </si>
  <si>
    <t>56126 Justin Loaf</t>
  </si>
  <si>
    <t>Kristinton</t>
  </si>
  <si>
    <t>ethanrogers@example.org</t>
  </si>
  <si>
    <t>232 Laurie Mount</t>
  </si>
  <si>
    <t>Dianaville</t>
  </si>
  <si>
    <t>ashleefigueroa@example.org</t>
  </si>
  <si>
    <t>+1-669-954-3468x030</t>
  </si>
  <si>
    <t>853 Ryan Cliff</t>
  </si>
  <si>
    <t>Pooleland</t>
  </si>
  <si>
    <t>nicholas30@example.net</t>
  </si>
  <si>
    <t>612.441.8685</t>
  </si>
  <si>
    <t>6289 Kimberly Drive Apt. 691</t>
  </si>
  <si>
    <t>West Ericside</t>
  </si>
  <si>
    <t>lisabarker@example.org</t>
  </si>
  <si>
    <t>+1-757-855-2282x8770</t>
  </si>
  <si>
    <t>60241 Travis Point Suite 348</t>
  </si>
  <si>
    <t>medinakathleen@example.org</t>
  </si>
  <si>
    <t>701-609-5063x4635</t>
  </si>
  <si>
    <t>269 Dalton Manors</t>
  </si>
  <si>
    <t>Aguirremouth</t>
  </si>
  <si>
    <t>tchen@example.org</t>
  </si>
  <si>
    <t>548.373.7185x668</t>
  </si>
  <si>
    <t>3406 Sandra Pines</t>
  </si>
  <si>
    <t>Carneymouth</t>
  </si>
  <si>
    <t>walkerrobert@example.com</t>
  </si>
  <si>
    <t>10240 Heath Junctions</t>
  </si>
  <si>
    <t>Reginaldton</t>
  </si>
  <si>
    <t>marcia79@example.com</t>
  </si>
  <si>
    <t>(598)423-9506x994</t>
  </si>
  <si>
    <t>83095 Cook Throughway Suite 334</t>
  </si>
  <si>
    <t>jacquelinekline@example.org</t>
  </si>
  <si>
    <t>603-555-5011x5412</t>
  </si>
  <si>
    <t>2864 Brewer Square</t>
  </si>
  <si>
    <t>terryterri@example.net</t>
  </si>
  <si>
    <t>(614)790-9494</t>
  </si>
  <si>
    <t>72003 Jay Falls</t>
  </si>
  <si>
    <t>Chelseabury</t>
  </si>
  <si>
    <t>mmiranda@example.net</t>
  </si>
  <si>
    <t>001-939-786-7569</t>
  </si>
  <si>
    <t>6018 Gonzalez Rest</t>
  </si>
  <si>
    <t>ewells@example.com</t>
  </si>
  <si>
    <t>575.431.2080</t>
  </si>
  <si>
    <t>50794 Wayne Ford</t>
  </si>
  <si>
    <t>Port Marissaville</t>
  </si>
  <si>
    <t>michelle15@example.org</t>
  </si>
  <si>
    <t>497.636.8057</t>
  </si>
  <si>
    <t>095 David Passage Suite 495</t>
  </si>
  <si>
    <t>Johnborough</t>
  </si>
  <si>
    <t>odavis@example.com</t>
  </si>
  <si>
    <t>(838)277-3547</t>
  </si>
  <si>
    <t>7371 Fischer Road Apt. 754</t>
  </si>
  <si>
    <t>Rebeccaburgh</t>
  </si>
  <si>
    <t>hobbsbarbara@example.org</t>
  </si>
  <si>
    <t>472-428-2767x22093</t>
  </si>
  <si>
    <t>628 Cole Underpass Apt. 714</t>
  </si>
  <si>
    <t>West Garyport</t>
  </si>
  <si>
    <t>plogan@example.net</t>
  </si>
  <si>
    <t>(690)987-2750</t>
  </si>
  <si>
    <t>72094 Weber Hills</t>
  </si>
  <si>
    <t>Port Annstad</t>
  </si>
  <si>
    <t>laura50@example.org</t>
  </si>
  <si>
    <t>602-505-5041x01876</t>
  </si>
  <si>
    <t>18972 Elizabeth Haven Suite 277</t>
  </si>
  <si>
    <t>ugriffin@example.net</t>
  </si>
  <si>
    <t>001-938-876-9722x164</t>
  </si>
  <si>
    <t>4793 Howell Brooks</t>
  </si>
  <si>
    <t>Christineview</t>
  </si>
  <si>
    <t>smithcraig@example.org</t>
  </si>
  <si>
    <t>665-720-6694x376</t>
  </si>
  <si>
    <t>525 Antonio Lake</t>
  </si>
  <si>
    <t>East Matthew</t>
  </si>
  <si>
    <t>derrick02@example.com</t>
  </si>
  <si>
    <t>723-268-7416x658</t>
  </si>
  <si>
    <t>269 Howard Isle</t>
  </si>
  <si>
    <t>Moorestad</t>
  </si>
  <si>
    <t>audreynolan@example.org</t>
  </si>
  <si>
    <t>777-755-0756</t>
  </si>
  <si>
    <t>874 Emily Prairie</t>
  </si>
  <si>
    <t>West Lindsey</t>
  </si>
  <si>
    <t>douglas50@example.org</t>
  </si>
  <si>
    <t>648 Benjamin Extension</t>
  </si>
  <si>
    <t>Guerreroburgh</t>
  </si>
  <si>
    <t>craig26@example.net</t>
  </si>
  <si>
    <t>(439)744-1532x01301</t>
  </si>
  <si>
    <t>405 Cox Parkways</t>
  </si>
  <si>
    <t>Port Jillmouth</t>
  </si>
  <si>
    <t>joshua11@example.org</t>
  </si>
  <si>
    <t>001-815-675-8073x1040</t>
  </si>
  <si>
    <t>81074 Morrow Extension</t>
  </si>
  <si>
    <t>Jerrymouth</t>
  </si>
  <si>
    <t>hallyvonne@example.com</t>
  </si>
  <si>
    <t>(870)930-8261x5438</t>
  </si>
  <si>
    <t>1277 Amanda Views Suite 579</t>
  </si>
  <si>
    <t>New John</t>
  </si>
  <si>
    <t>psimmons@example.net</t>
  </si>
  <si>
    <t>435-408-5923x078</t>
  </si>
  <si>
    <t>17385 Clark Coves Suite 155</t>
  </si>
  <si>
    <t>Port Jodi</t>
  </si>
  <si>
    <t>hwright@example.com</t>
  </si>
  <si>
    <t>780 Johnson Mountain</t>
  </si>
  <si>
    <t>New Markview</t>
  </si>
  <si>
    <t>nmiller@example.com</t>
  </si>
  <si>
    <t>001-512-401-8452x43066</t>
  </si>
  <si>
    <t>5707 Christopher River Apt. 740</t>
  </si>
  <si>
    <t>Macdonaldbury</t>
  </si>
  <si>
    <t>kristinhernandez@example.net</t>
  </si>
  <si>
    <t>+1-859-576-7362x35780</t>
  </si>
  <si>
    <t>845 Campbell River</t>
  </si>
  <si>
    <t>South Kristen</t>
  </si>
  <si>
    <t>julia49@example.net</t>
  </si>
  <si>
    <t>+1-491-807-0459x81386</t>
  </si>
  <si>
    <t>897 Grace Plains</t>
  </si>
  <si>
    <t>Carolineville</t>
  </si>
  <si>
    <t>harrisonstephanie@example.org</t>
  </si>
  <si>
    <t>41761 Brandon Route Suite 337</t>
  </si>
  <si>
    <t>Meyermouth</t>
  </si>
  <si>
    <t>shill@example.org</t>
  </si>
  <si>
    <t>(884)238-4108</t>
  </si>
  <si>
    <t>2860 Hall Road</t>
  </si>
  <si>
    <t>East Brad</t>
  </si>
  <si>
    <t>reyesbrittany@example.net</t>
  </si>
  <si>
    <t>001-908-380-7917x156</t>
  </si>
  <si>
    <t>86614 Levy Heights Apt. 549</t>
  </si>
  <si>
    <t>Benjaminchester</t>
  </si>
  <si>
    <t>jsingh@example.org</t>
  </si>
  <si>
    <t>11686 Lee Dam Suite 576</t>
  </si>
  <si>
    <t>East Pam</t>
  </si>
  <si>
    <t>mikaylawalker@example.com</t>
  </si>
  <si>
    <t>001-457-810-9850x52199</t>
  </si>
  <si>
    <t>647 David Pine</t>
  </si>
  <si>
    <t>Morrisfort</t>
  </si>
  <si>
    <t>jamesthomas@example.com</t>
  </si>
  <si>
    <t>476-372-8743</t>
  </si>
  <si>
    <t>93443 Michele Harbor</t>
  </si>
  <si>
    <t>South Charleshaven</t>
  </si>
  <si>
    <t>Farley</t>
  </si>
  <si>
    <t>charles85@example.com</t>
  </si>
  <si>
    <t>6751 Brenda Course</t>
  </si>
  <si>
    <t>Townsend</t>
  </si>
  <si>
    <t>fullergary@example.org</t>
  </si>
  <si>
    <t>221-794-0024</t>
  </si>
  <si>
    <t>39094 Brewer Hills Suite 092</t>
  </si>
  <si>
    <t>Lesterburgh</t>
  </si>
  <si>
    <t>erin51@example.net</t>
  </si>
  <si>
    <t>(221)295-4981</t>
  </si>
  <si>
    <t>2279 Holland Gateway Suite 768</t>
  </si>
  <si>
    <t>Kramermouth</t>
  </si>
  <si>
    <t>wfreeman@example.org</t>
  </si>
  <si>
    <t>969-627-5605</t>
  </si>
  <si>
    <t>2008 Carla Harbor Apt. 247</t>
  </si>
  <si>
    <t>Shawnaton</t>
  </si>
  <si>
    <t>leonarddouglas@example.net</t>
  </si>
  <si>
    <t>898.521.1739x514</t>
  </si>
  <si>
    <t>610 Hannah Garden Apt. 387</t>
  </si>
  <si>
    <t>joshua99@example.com</t>
  </si>
  <si>
    <t>785-931-4300x528</t>
  </si>
  <si>
    <t>9373 Rose Parks</t>
  </si>
  <si>
    <t>Jeffersonside</t>
  </si>
  <si>
    <t>Frye</t>
  </si>
  <si>
    <t>rhernandez@example.com</t>
  </si>
  <si>
    <t>774-702-6386x16260</t>
  </si>
  <si>
    <t>486 Williams Estate</t>
  </si>
  <si>
    <t>Hamiltonmouth</t>
  </si>
  <si>
    <t>spencer74@example.com</t>
  </si>
  <si>
    <t>+1-887-421-4031x4477</t>
  </si>
  <si>
    <t>333 Ryan Wall</t>
  </si>
  <si>
    <t>West Nicoleville</t>
  </si>
  <si>
    <t>thomasdylan@example.net</t>
  </si>
  <si>
    <t>+1-640-326-7718x8242</t>
  </si>
  <si>
    <t>11304 Fowler Lakes</t>
  </si>
  <si>
    <t>North Davidmouth</t>
  </si>
  <si>
    <t>ucollins@example.com</t>
  </si>
  <si>
    <t>(372)262-1535x53573</t>
  </si>
  <si>
    <t>2922 Zimmerman Avenue</t>
  </si>
  <si>
    <t>New Brettchester</t>
  </si>
  <si>
    <t>theresa78@example.net</t>
  </si>
  <si>
    <t>894-952-6167</t>
  </si>
  <si>
    <t>8910 Booth Ford Suite 444</t>
  </si>
  <si>
    <t>East George</t>
  </si>
  <si>
    <t>ataylor@example.net</t>
  </si>
  <si>
    <t>750.801.3264</t>
  </si>
  <si>
    <t>88974 Alexandra Fork Apt. 987</t>
  </si>
  <si>
    <t>Ericmouth</t>
  </si>
  <si>
    <t>jhoward@example.net</t>
  </si>
  <si>
    <t>91516 Eric Springs</t>
  </si>
  <si>
    <t>West Philip</t>
  </si>
  <si>
    <t>frances90@example.net</t>
  </si>
  <si>
    <t>714.367.2417x75920</t>
  </si>
  <si>
    <t>8432 Brett Villages Suite 436</t>
  </si>
  <si>
    <t>llopez@example.com</t>
  </si>
  <si>
    <t>932.214.4451</t>
  </si>
  <si>
    <t>2291 Jessica Branch Apt. 283</t>
  </si>
  <si>
    <t>Katherinehaven</t>
  </si>
  <si>
    <t>patriciamcintosh@example.com</t>
  </si>
  <si>
    <t>001-665-427-6763x2361</t>
  </si>
  <si>
    <t>56979 Rivera Junctions Apt. 940</t>
  </si>
  <si>
    <t>East Edward</t>
  </si>
  <si>
    <t>sean53@example.com</t>
  </si>
  <si>
    <t>273.940.4944x57270</t>
  </si>
  <si>
    <t>82900 Micheal Shoals Suite 936</t>
  </si>
  <si>
    <t>South Martha</t>
  </si>
  <si>
    <t>stephensjeffrey@example.org</t>
  </si>
  <si>
    <t>854.290.8285x6037</t>
  </si>
  <si>
    <t>053 Delgado Burgs Apt. 009</t>
  </si>
  <si>
    <t>Patriciaburgh</t>
  </si>
  <si>
    <t>ajones@example.net</t>
  </si>
  <si>
    <t>660.436.3263x643</t>
  </si>
  <si>
    <t>01654 Hernandez Keys Suite 508</t>
  </si>
  <si>
    <t>East Edwardmouth</t>
  </si>
  <si>
    <t>lpaul@example.net</t>
  </si>
  <si>
    <t>+1-377-680-6527x86313</t>
  </si>
  <si>
    <t>690 Turner Ramp Suite 160</t>
  </si>
  <si>
    <t>Christinefort</t>
  </si>
  <si>
    <t>(253)213-7718x3224</t>
  </si>
  <si>
    <t>5586 Trujillo Loop</t>
  </si>
  <si>
    <t>john17@example.org</t>
  </si>
  <si>
    <t>(706)926-3361</t>
  </si>
  <si>
    <t>3442 Bowen Plain Suite 343</t>
  </si>
  <si>
    <t>Port Maryhaven</t>
  </si>
  <si>
    <t>knewman@example.net</t>
  </si>
  <si>
    <t>771.415.9207x31973</t>
  </si>
  <si>
    <t>75716 Ryan Pine</t>
  </si>
  <si>
    <t>Fullerfurt</t>
  </si>
  <si>
    <t>samantha32@example.org</t>
  </si>
  <si>
    <t>8771 Adrienne Overpass</t>
  </si>
  <si>
    <t>New Melissaton</t>
  </si>
  <si>
    <t>halechristopher@example.net</t>
  </si>
  <si>
    <t>574.226.2678x34221</t>
  </si>
  <si>
    <t>983 David Drive</t>
  </si>
  <si>
    <t>South Jeffborough</t>
  </si>
  <si>
    <t>hharrell@example.com</t>
  </si>
  <si>
    <t>(900)437-5927x9175</t>
  </si>
  <si>
    <t>407 Julie Islands Apt. 536</t>
  </si>
  <si>
    <t>East Emilyburgh</t>
  </si>
  <si>
    <t>Kirsten</t>
  </si>
  <si>
    <t>garciamichelle@example.com</t>
  </si>
  <si>
    <t>+1-328-648-6624x60506</t>
  </si>
  <si>
    <t>0467 Perez Mews</t>
  </si>
  <si>
    <t>taylorgabriela@example.com</t>
  </si>
  <si>
    <t>318.221.5478x634</t>
  </si>
  <si>
    <t>141 Brown Pines</t>
  </si>
  <si>
    <t>Heatherstad</t>
  </si>
  <si>
    <t>derek82@example.org</t>
  </si>
  <si>
    <t>001-486-555-0144x4526</t>
  </si>
  <si>
    <t>55903 Bryan Turnpike</t>
  </si>
  <si>
    <t>Garrisonville</t>
  </si>
  <si>
    <t>655.228.3086</t>
  </si>
  <si>
    <t>17685 Sabrina Mills Suite 336</t>
  </si>
  <si>
    <t>Lake Jeffreychester</t>
  </si>
  <si>
    <t>lisafoster@example.com</t>
  </si>
  <si>
    <t>818.876.3652x6265</t>
  </si>
  <si>
    <t>86255 Foster Trafficway Suite 216</t>
  </si>
  <si>
    <t>East Eric</t>
  </si>
  <si>
    <t>scross@example.org</t>
  </si>
  <si>
    <t>345-727-3729</t>
  </si>
  <si>
    <t>166 Tyler Vista Suite 139</t>
  </si>
  <si>
    <t>matthewkennedy@example.com</t>
  </si>
  <si>
    <t>260-335-2152x22317</t>
  </si>
  <si>
    <t>03312 Leon Roads</t>
  </si>
  <si>
    <t>joanneobrien@example.com</t>
  </si>
  <si>
    <t>999-589-6995x460</t>
  </si>
  <si>
    <t>6711 Kathleen Crossroad Suite 207</t>
  </si>
  <si>
    <t>Lake Troybury</t>
  </si>
  <si>
    <t>jamesfleming@example.org</t>
  </si>
  <si>
    <t>001-745-655-7002x236</t>
  </si>
  <si>
    <t>349 Ashley Manor Suite 128</t>
  </si>
  <si>
    <t>South Bryanstad</t>
  </si>
  <si>
    <t>angela39@example.net</t>
  </si>
  <si>
    <t>+1-826-981-8199x4652</t>
  </si>
  <si>
    <t>714 Hunt Circles Apt. 724</t>
  </si>
  <si>
    <t>West Tammy</t>
  </si>
  <si>
    <t>sespinoza@example.net</t>
  </si>
  <si>
    <t>001-270-433-7369</t>
  </si>
  <si>
    <t>40118 Jacob Ville Suite 705</t>
  </si>
  <si>
    <t>Billyshire</t>
  </si>
  <si>
    <t>david14@example.net</t>
  </si>
  <si>
    <t>001-318-475-1682x13732</t>
  </si>
  <si>
    <t>3040 Choi Burgs</t>
  </si>
  <si>
    <t>East Josephfurt</t>
  </si>
  <si>
    <t>ningram@example.org</t>
  </si>
  <si>
    <t>001-253-906-1997x66114</t>
  </si>
  <si>
    <t>77166 Jones View</t>
  </si>
  <si>
    <t>Dayberg</t>
  </si>
  <si>
    <t>smithkathleen@example.com</t>
  </si>
  <si>
    <t>41146 Jasmine Mill Apt. 422</t>
  </si>
  <si>
    <t>Birdstad</t>
  </si>
  <si>
    <t>ofrank@example.com</t>
  </si>
  <si>
    <t>438 Samantha Passage</t>
  </si>
  <si>
    <t>Lake Angelabury</t>
  </si>
  <si>
    <t>ageorge@example.com</t>
  </si>
  <si>
    <t>427-280-1508x45326</t>
  </si>
  <si>
    <t>4291 Gardner Expressway</t>
  </si>
  <si>
    <t>East Kimberlymouth</t>
  </si>
  <si>
    <t>showe@example.net</t>
  </si>
  <si>
    <t>(302)223-1541</t>
  </si>
  <si>
    <t>081 Mccoy Run Suite 831</t>
  </si>
  <si>
    <t>Williamsland</t>
  </si>
  <si>
    <t>erin79@example.org</t>
  </si>
  <si>
    <t>816.276.2216</t>
  </si>
  <si>
    <t>6438 Michael Meadow Suite 786</t>
  </si>
  <si>
    <t>Osborntown</t>
  </si>
  <si>
    <t>silvalucas@example.net</t>
  </si>
  <si>
    <t>899-890-4220</t>
  </si>
  <si>
    <t>9410 Thomas Way Suite 336</t>
  </si>
  <si>
    <t>Lake Willie</t>
  </si>
  <si>
    <t>danielpope@example.com</t>
  </si>
  <si>
    <t>740.652.2701</t>
  </si>
  <si>
    <t>7422 Terry Place</t>
  </si>
  <si>
    <t>Port Martinville</t>
  </si>
  <si>
    <t>andersonchristopher@example.org</t>
  </si>
  <si>
    <t>(562)292-4352x59526</t>
  </si>
  <si>
    <t>4324 Olivia Shoal Apt. 569</t>
  </si>
  <si>
    <t>Traceyton</t>
  </si>
  <si>
    <t>julian29@example.com</t>
  </si>
  <si>
    <t>(393)810-3005</t>
  </si>
  <si>
    <t>290 Bennett Crest</t>
  </si>
  <si>
    <t>jessica37@example.org</t>
  </si>
  <si>
    <t>892.587.2771x84715</t>
  </si>
  <si>
    <t>045 Monica Plains</t>
  </si>
  <si>
    <t>Lake Jenniferburgh</t>
  </si>
  <si>
    <t>(235)497-0206</t>
  </si>
  <si>
    <t>6138 John Mews</t>
  </si>
  <si>
    <t>Cooperview</t>
  </si>
  <si>
    <t>tinaperkins@example.net</t>
  </si>
  <si>
    <t>+1-531-409-2299x2551</t>
  </si>
  <si>
    <t>81783 Nelson Mission Apt. 877</t>
  </si>
  <si>
    <t>Elizabethbury</t>
  </si>
  <si>
    <t>tolson@example.org</t>
  </si>
  <si>
    <t>001-594-490-4062</t>
  </si>
  <si>
    <t>540 Sherry Circle Apt. 424</t>
  </si>
  <si>
    <t>Sheilafurt</t>
  </si>
  <si>
    <t>dakotaballard@example.com</t>
  </si>
  <si>
    <t>362.842.7221</t>
  </si>
  <si>
    <t>816 Cox Knolls</t>
  </si>
  <si>
    <t>West Nicolemouth</t>
  </si>
  <si>
    <t>heather54@example.net</t>
  </si>
  <si>
    <t>828-778-8824x437</t>
  </si>
  <si>
    <t>281 Young Coves</t>
  </si>
  <si>
    <t>lindamccarthy@example.com</t>
  </si>
  <si>
    <t>74972 Graham Plain Suite 434</t>
  </si>
  <si>
    <t>Arnoldfort</t>
  </si>
  <si>
    <t>petermurphy@example.net</t>
  </si>
  <si>
    <t>2711 Karen Springs</t>
  </si>
  <si>
    <t>East Caitlyn</t>
  </si>
  <si>
    <t>brianbrock@example.net</t>
  </si>
  <si>
    <t>+1-344-235-1447x034</t>
  </si>
  <si>
    <t>8543 Sean Wall Suite 561</t>
  </si>
  <si>
    <t>Joshuabury</t>
  </si>
  <si>
    <t>john80@example.net</t>
  </si>
  <si>
    <t>(764)654-7756x5055</t>
  </si>
  <si>
    <t>0207 Boone Throughway</t>
  </si>
  <si>
    <t>North Brianton</t>
  </si>
  <si>
    <t>stevenhiggins@example.org</t>
  </si>
  <si>
    <t>202-535-2575x392</t>
  </si>
  <si>
    <t>45780 Abigail Route Suite 912</t>
  </si>
  <si>
    <t>juliesmith@example.org</t>
  </si>
  <si>
    <t>320.220.4434</t>
  </si>
  <si>
    <t>681 Russell Port</t>
  </si>
  <si>
    <t>Tammyport</t>
  </si>
  <si>
    <t>colethomas@example.net</t>
  </si>
  <si>
    <t>323-379-3459</t>
  </si>
  <si>
    <t>871 Yesenia Ridge</t>
  </si>
  <si>
    <t>East Benjamin</t>
  </si>
  <si>
    <t>megan37@example.org</t>
  </si>
  <si>
    <t>719-531-0351</t>
  </si>
  <si>
    <t>17867 Franklin Neck</t>
  </si>
  <si>
    <t>South John</t>
  </si>
  <si>
    <t>Yolanda</t>
  </si>
  <si>
    <t>jensendavid@example.net</t>
  </si>
  <si>
    <t>+1-683-911-0483x88389</t>
  </si>
  <si>
    <t>806 Gonzales Trail Suite 527</t>
  </si>
  <si>
    <t>North Jakeshire</t>
  </si>
  <si>
    <t>robinanderson@example.net</t>
  </si>
  <si>
    <t>433.423.7051x0230</t>
  </si>
  <si>
    <t>737 Johnson Village</t>
  </si>
  <si>
    <t>Christopherside</t>
  </si>
  <si>
    <t>cgolden@example.com</t>
  </si>
  <si>
    <t>960.484.7056x568</t>
  </si>
  <si>
    <t>21482 Simon Ford Apt. 099</t>
  </si>
  <si>
    <t>Wardland</t>
  </si>
  <si>
    <t>353-280-1621x134</t>
  </si>
  <si>
    <t>48269 Johnson Parkway</t>
  </si>
  <si>
    <t>Pooleside</t>
  </si>
  <si>
    <t>jsanders@example.net</t>
  </si>
  <si>
    <t>001-328-864-0032x38976</t>
  </si>
  <si>
    <t>4954 Steven Turnpike</t>
  </si>
  <si>
    <t>Batesberg</t>
  </si>
  <si>
    <t>bookerjoe@example.org</t>
  </si>
  <si>
    <t>001-409-668-7493x5643</t>
  </si>
  <si>
    <t>34610 Harrell Road Apt. 524</t>
  </si>
  <si>
    <t>Larryville</t>
  </si>
  <si>
    <t>tamaraduncan@example.org</t>
  </si>
  <si>
    <t>(306)920-7621</t>
  </si>
  <si>
    <t>1291 Jeffery Loaf</t>
  </si>
  <si>
    <t>william18@example.com</t>
  </si>
  <si>
    <t>(745)690-3397x83831</t>
  </si>
  <si>
    <t>80404 Mcguire Underpass Apt. 610</t>
  </si>
  <si>
    <t>Natalieland</t>
  </si>
  <si>
    <t>carla94@example.com</t>
  </si>
  <si>
    <t>001-356-251-3696x563</t>
  </si>
  <si>
    <t>353 Steven Villages</t>
  </si>
  <si>
    <t>Janeside</t>
  </si>
  <si>
    <t>sharmon@example.com</t>
  </si>
  <si>
    <t>842-550-2889</t>
  </si>
  <si>
    <t>0223 Jonathan Junction Apt. 803</t>
  </si>
  <si>
    <t>Gonzalezchester</t>
  </si>
  <si>
    <t>sbarker@example.net</t>
  </si>
  <si>
    <t>306-345-8152x7782</t>
  </si>
  <si>
    <t>80962 Jeremy Street Apt. 826</t>
  </si>
  <si>
    <t>North Robert</t>
  </si>
  <si>
    <t>amy77@example.org</t>
  </si>
  <si>
    <t>(949)820-0604</t>
  </si>
  <si>
    <t>94211 Parsons Freeway Suite 827</t>
  </si>
  <si>
    <t>Lake Ginabury</t>
  </si>
  <si>
    <t>vbradley@example.net</t>
  </si>
  <si>
    <t>508.877.3438</t>
  </si>
  <si>
    <t>10212 Holmes Rue Apt. 179</t>
  </si>
  <si>
    <t>Mathewsville</t>
  </si>
  <si>
    <t>Saunders</t>
  </si>
  <si>
    <t>pweiss@example.org</t>
  </si>
  <si>
    <t>069 Martin Isle Apt. 355</t>
  </si>
  <si>
    <t>Port Oliviaborough</t>
  </si>
  <si>
    <t>david86@example.com</t>
  </si>
  <si>
    <t>299.893.7872</t>
  </si>
  <si>
    <t>73320 Miller Trail Suite 908</t>
  </si>
  <si>
    <t>Mezamouth</t>
  </si>
  <si>
    <t>jennifer58@example.net</t>
  </si>
  <si>
    <t>468.554.7424x108</t>
  </si>
  <si>
    <t>268 Wagner Run Apt. 361</t>
  </si>
  <si>
    <t>jessestafford@example.com</t>
  </si>
  <si>
    <t>(728)255-9100</t>
  </si>
  <si>
    <t>759 Hawkins Shoal Suite 645</t>
  </si>
  <si>
    <t>Port Williammouth</t>
  </si>
  <si>
    <t>danielsjohn@example.com</t>
  </si>
  <si>
    <t>(390)738-6586x294</t>
  </si>
  <si>
    <t>98444 Wilson Mountains</t>
  </si>
  <si>
    <t>New Tammie</t>
  </si>
  <si>
    <t>bellalan@example.net</t>
  </si>
  <si>
    <t>(270)270-5320</t>
  </si>
  <si>
    <t>027 Black Mission</t>
  </si>
  <si>
    <t>New Patriciafurt</t>
  </si>
  <si>
    <t>chasethomas@example.org</t>
  </si>
  <si>
    <t>+1-649-900-9356x13895</t>
  </si>
  <si>
    <t>79063 Doyle Gateway Apt. 783</t>
  </si>
  <si>
    <t>North Raymond</t>
  </si>
  <si>
    <t>brandon42@example.org</t>
  </si>
  <si>
    <t>239.760.5162</t>
  </si>
  <si>
    <t>9154 Baker Stream</t>
  </si>
  <si>
    <t>heathdavid@example.org</t>
  </si>
  <si>
    <t>769.560.5112x1221</t>
  </si>
  <si>
    <t>6862 Gary Dam</t>
  </si>
  <si>
    <t>Berryborough</t>
  </si>
  <si>
    <t>crawfordkyle@example.org</t>
  </si>
  <si>
    <t>001-659-263-3251x80535</t>
  </si>
  <si>
    <t>74830 James Locks Suite 083</t>
  </si>
  <si>
    <t>Jasonchester</t>
  </si>
  <si>
    <t>jonathon85@example.org</t>
  </si>
  <si>
    <t>42833 Alexander Falls</t>
  </si>
  <si>
    <t>Leblanc</t>
  </si>
  <si>
    <t>johnvillarreal@example.org</t>
  </si>
  <si>
    <t>931-508-1366x08985</t>
  </si>
  <si>
    <t>6861 Jimenez Stravenue Apt. 494</t>
  </si>
  <si>
    <t>West Caitlin</t>
  </si>
  <si>
    <t>scottkatherine@example.net</t>
  </si>
  <si>
    <t>672-542-5860x916</t>
  </si>
  <si>
    <t>2252 Bauer Throughway Apt. 586</t>
  </si>
  <si>
    <t>lisa80@example.org</t>
  </si>
  <si>
    <t>428.349.4100x54493</t>
  </si>
  <si>
    <t>4122 Rebecca Cove</t>
  </si>
  <si>
    <t>Nathanfurt</t>
  </si>
  <si>
    <t>jenniferdavis@example.com</t>
  </si>
  <si>
    <t>(547)714-2980x6405</t>
  </si>
  <si>
    <t>217 Morris Trace Apt. 586</t>
  </si>
  <si>
    <t>Cynthiabury</t>
  </si>
  <si>
    <t>kelly11@example.net</t>
  </si>
  <si>
    <t>285.494.1599x199</t>
  </si>
  <si>
    <t>571 Williams Circles Apt. 012</t>
  </si>
  <si>
    <t>youngantonio@example.net</t>
  </si>
  <si>
    <t>30376 Vance Walks</t>
  </si>
  <si>
    <t>sheriwilcox@example.com</t>
  </si>
  <si>
    <t>(232)280-0123</t>
  </si>
  <si>
    <t>736 Perez Via</t>
  </si>
  <si>
    <t>Lake Roberttown</t>
  </si>
  <si>
    <t>jasonrogers@example.org</t>
  </si>
  <si>
    <t>25212 Goodman Camp</t>
  </si>
  <si>
    <t>Port Gabriela</t>
  </si>
  <si>
    <t>001-985-568-4596x86468</t>
  </si>
  <si>
    <t>308 Albert Meadow Apt. 233</t>
  </si>
  <si>
    <t>Sanderschester</t>
  </si>
  <si>
    <t>imcpherson@example.com</t>
  </si>
  <si>
    <t>82525 Jessica Estates Apt. 734</t>
  </si>
  <si>
    <t>Javier</t>
  </si>
  <si>
    <t>sydney44@example.com</t>
  </si>
  <si>
    <t>(514)347-6704</t>
  </si>
  <si>
    <t>689 Dustin Walks Apt. 498</t>
  </si>
  <si>
    <t>pierceanthony@example.net</t>
  </si>
  <si>
    <t>+1-650-405-0729x492</t>
  </si>
  <si>
    <t>06314 Bright Springs</t>
  </si>
  <si>
    <t>Nathanstad</t>
  </si>
  <si>
    <t>lunachristian@example.org</t>
  </si>
  <si>
    <t>001-916-346-3783x993</t>
  </si>
  <si>
    <t>616 Greer Center</t>
  </si>
  <si>
    <t>South Daniellefurt</t>
  </si>
  <si>
    <t>mcphersonethan@example.com</t>
  </si>
  <si>
    <t>+1-562-901-2659x04740</t>
  </si>
  <si>
    <t>05578 Bonilla Inlet</t>
  </si>
  <si>
    <t>Erikaland</t>
  </si>
  <si>
    <t>gomezjodi@example.org</t>
  </si>
  <si>
    <t>854-951-6887</t>
  </si>
  <si>
    <t>238 Lisa Harbors Apt. 793</t>
  </si>
  <si>
    <t>qsilva@example.com</t>
  </si>
  <si>
    <t>+1-798-513-1301x483</t>
  </si>
  <si>
    <t>6982 Rivas Plaza</t>
  </si>
  <si>
    <t>leealyssa@example.org</t>
  </si>
  <si>
    <t>001-339-577-8522</t>
  </si>
  <si>
    <t>11562 Knight Court Apt. 328</t>
  </si>
  <si>
    <t>South Garrett</t>
  </si>
  <si>
    <t>gloriajohnson@example.net</t>
  </si>
  <si>
    <t>001-490-514-2807x063</t>
  </si>
  <si>
    <t>7696 Gross Island</t>
  </si>
  <si>
    <t>Port Phillipmouth</t>
  </si>
  <si>
    <t>jcarr@example.net</t>
  </si>
  <si>
    <t>223 Cochran Drive Apt. 543</t>
  </si>
  <si>
    <t>Dominiqueport</t>
  </si>
  <si>
    <t>kevinrodriguez@example.net</t>
  </si>
  <si>
    <t>349-512-6115</t>
  </si>
  <si>
    <t>7406 Ryan Ways</t>
  </si>
  <si>
    <t>Donaldfort</t>
  </si>
  <si>
    <t>blairshari@example.net</t>
  </si>
  <si>
    <t>586-770-0566x8481</t>
  </si>
  <si>
    <t>49837 Roberts Spur Suite 051</t>
  </si>
  <si>
    <t>Petersfurt</t>
  </si>
  <si>
    <t>tristanmiranda@example.net</t>
  </si>
  <si>
    <t>001-458-219-6908x02590</t>
  </si>
  <si>
    <t>14241 Espinoza Trafficway</t>
  </si>
  <si>
    <t>East Zacharyfort</t>
  </si>
  <si>
    <t>longjames@example.com</t>
  </si>
  <si>
    <t>860-209-8682</t>
  </si>
  <si>
    <t>2542 Morgan Manor</t>
  </si>
  <si>
    <t>Anthonyhaven</t>
  </si>
  <si>
    <t>amyaustin@example.com</t>
  </si>
  <si>
    <t>+1-306-864-5682x631</t>
  </si>
  <si>
    <t>5015 Chase Greens Apt. 083</t>
  </si>
  <si>
    <t>South Brandonland</t>
  </si>
  <si>
    <t>wortiz@example.org</t>
  </si>
  <si>
    <t>(922)695-6490x1790</t>
  </si>
  <si>
    <t>406 Ronald Tunnel</t>
  </si>
  <si>
    <t>North Leon</t>
  </si>
  <si>
    <t>Gardner</t>
  </si>
  <si>
    <t>floresadam@example.com</t>
  </si>
  <si>
    <t>948.656.3077x6323</t>
  </si>
  <si>
    <t>82020 Debra Views</t>
  </si>
  <si>
    <t>Youngbury</t>
  </si>
  <si>
    <t>brooksdanielle@example.com</t>
  </si>
  <si>
    <t>241-713-0357x0108</t>
  </si>
  <si>
    <t>90345 Billy Meadows Suite 024</t>
  </si>
  <si>
    <t>Port Johnton</t>
  </si>
  <si>
    <t>robinsonanthony@example.org</t>
  </si>
  <si>
    <t>864.847.8139x653</t>
  </si>
  <si>
    <t>86076 Bailey Road</t>
  </si>
  <si>
    <t>New Aaronton</t>
  </si>
  <si>
    <t>kristenthompson@example.org</t>
  </si>
  <si>
    <t>387.356.4488</t>
  </si>
  <si>
    <t>46737 Christopher Fall Apt. 721</t>
  </si>
  <si>
    <t>West Angela</t>
  </si>
  <si>
    <t>ogarcia@example.com</t>
  </si>
  <si>
    <t>+1-960-866-7189x98151</t>
  </si>
  <si>
    <t>1822 Alison Mountains Suite 780</t>
  </si>
  <si>
    <t>colton68@example.org</t>
  </si>
  <si>
    <t>+1-795-927-8493x0031</t>
  </si>
  <si>
    <t>2995 Collier Green Apt. 188</t>
  </si>
  <si>
    <t>East Angelica</t>
  </si>
  <si>
    <t>iwilliams@example.com</t>
  </si>
  <si>
    <t>(779)374-0008x94694</t>
  </si>
  <si>
    <t>9389 Butler Parkways Apt. 789</t>
  </si>
  <si>
    <t>East Michellefort</t>
  </si>
  <si>
    <t>wramirez@example.org</t>
  </si>
  <si>
    <t>001-227-319-5678x497</t>
  </si>
  <si>
    <t>9352 Murphy Villages</t>
  </si>
  <si>
    <t>Port Emma</t>
  </si>
  <si>
    <t>stephanie14@example.org</t>
  </si>
  <si>
    <t>+1-664-733-8290x221</t>
  </si>
  <si>
    <t>07642 Clark Road</t>
  </si>
  <si>
    <t>Mackenzie</t>
  </si>
  <si>
    <t>jonathanduran@example.org</t>
  </si>
  <si>
    <t>001-247-254-4464</t>
  </si>
  <si>
    <t>7942 Romero Cliffs Apt. 633</t>
  </si>
  <si>
    <t>South Angelaville</t>
  </si>
  <si>
    <t>angelica84@example.com</t>
  </si>
  <si>
    <t>001-975-839-1784x0374</t>
  </si>
  <si>
    <t>61109 Cain Streets Suite 820</t>
  </si>
  <si>
    <t>Port Ray</t>
  </si>
  <si>
    <t>john41@example.net</t>
  </si>
  <si>
    <t>938.452.9402x7623</t>
  </si>
  <si>
    <t>33114 Oliver Throughway</t>
  </si>
  <si>
    <t>413-348-1417</t>
  </si>
  <si>
    <t>575 Diane Plains</t>
  </si>
  <si>
    <t>East Georgeland</t>
  </si>
  <si>
    <t>olivershawn@example.com</t>
  </si>
  <si>
    <t>+1-760-400-5348x4642</t>
  </si>
  <si>
    <t>96225 Walter Center</t>
  </si>
  <si>
    <t>North Haroldhaven</t>
  </si>
  <si>
    <t>thomascollins@example.net</t>
  </si>
  <si>
    <t>857.434.3611x3979</t>
  </si>
  <si>
    <t>3316 Chelsea Inlet</t>
  </si>
  <si>
    <t>Jamestown</t>
  </si>
  <si>
    <t>mauricebradley@example.com</t>
  </si>
  <si>
    <t>893-213-9612</t>
  </si>
  <si>
    <t>96523 Anthony River Apt. 369</t>
  </si>
  <si>
    <t>Shaun</t>
  </si>
  <si>
    <t>jonathan23@example.com</t>
  </si>
  <si>
    <t>+1-530-273-7384x9195</t>
  </si>
  <si>
    <t>458 Robert Rue</t>
  </si>
  <si>
    <t>West Derek</t>
  </si>
  <si>
    <t>Breanna</t>
  </si>
  <si>
    <t>arnolderin@example.com</t>
  </si>
  <si>
    <t>334.715.0882x8106</t>
  </si>
  <si>
    <t>585 Pace Ports Suite 009</t>
  </si>
  <si>
    <t>West Trevorborough</t>
  </si>
  <si>
    <t>gdurham@example.net</t>
  </si>
  <si>
    <t>755-983-9897x6993</t>
  </si>
  <si>
    <t>35256 Heather Squares Suite 510</t>
  </si>
  <si>
    <t>lwilliamson@example.net</t>
  </si>
  <si>
    <t>17186 Burgess Port</t>
  </si>
  <si>
    <t>lyonsrobert@example.net</t>
  </si>
  <si>
    <t>(244)269-3773x89404</t>
  </si>
  <si>
    <t>188 Morrow Ferry</t>
  </si>
  <si>
    <t>Solisberg</t>
  </si>
  <si>
    <t>jillwilliams@example.com</t>
  </si>
  <si>
    <t>51438 Nelson Rest Suite 593</t>
  </si>
  <si>
    <t>scottcourtney@example.com</t>
  </si>
  <si>
    <t>(467)260-5601</t>
  </si>
  <si>
    <t>86248 Tiffany Road</t>
  </si>
  <si>
    <t>New Bonnie</t>
  </si>
  <si>
    <t>Rangel</t>
  </si>
  <si>
    <t>brettwelch@example.com</t>
  </si>
  <si>
    <t>657-243-1570</t>
  </si>
  <si>
    <t>38809 Paul Ridge Suite 093</t>
  </si>
  <si>
    <t>michaelsmith@example.org</t>
  </si>
  <si>
    <t>376.330.5831</t>
  </si>
  <si>
    <t>650 Michael Landing Apt. 112</t>
  </si>
  <si>
    <t>Chelseyfort</t>
  </si>
  <si>
    <t>michelle28@example.net</t>
  </si>
  <si>
    <t>(979)574-9623</t>
  </si>
  <si>
    <t>8217 David Key Suite 118</t>
  </si>
  <si>
    <t>Lake Nicholastown</t>
  </si>
  <si>
    <t>vsolis@example.net</t>
  </si>
  <si>
    <t>001-681-849-7913x09682</t>
  </si>
  <si>
    <t>30384 Brian Rapid Apt. 110</t>
  </si>
  <si>
    <t>South Colin</t>
  </si>
  <si>
    <t>rjohnson@example.org</t>
  </si>
  <si>
    <t>+1-617-469-7950x5143</t>
  </si>
  <si>
    <t>5231 Carson Mission</t>
  </si>
  <si>
    <t>West Elizabethbury</t>
  </si>
  <si>
    <t>david07@example.net</t>
  </si>
  <si>
    <t>001-284-654-6338x8700</t>
  </si>
  <si>
    <t>7650 Evans Course Suite 941</t>
  </si>
  <si>
    <t>North Miguelborough</t>
  </si>
  <si>
    <t>reynoldsnoah@example.org</t>
  </si>
  <si>
    <t>+1-834-816-5704x907</t>
  </si>
  <si>
    <t>983 Hale Turnpike Apt. 605</t>
  </si>
  <si>
    <t>Watkinstown</t>
  </si>
  <si>
    <t>qjacobs@example.net</t>
  </si>
  <si>
    <t>+1-935-507-6615x598</t>
  </si>
  <si>
    <t>97429 White Burg</t>
  </si>
  <si>
    <t>West Tyler</t>
  </si>
  <si>
    <t>pattersonriley@example.net</t>
  </si>
  <si>
    <t>+1-828-827-9605x739</t>
  </si>
  <si>
    <t>06411 David Plains</t>
  </si>
  <si>
    <t>Robertchester</t>
  </si>
  <si>
    <t>mccannmichelle@example.org</t>
  </si>
  <si>
    <t>001-868-611-6541</t>
  </si>
  <si>
    <t>602 Alison Throughway Apt. 318</t>
  </si>
  <si>
    <t>Valeriefort</t>
  </si>
  <si>
    <t>williamsbrittany@example.net</t>
  </si>
  <si>
    <t>+1-972-528-9054x9930</t>
  </si>
  <si>
    <t>565 Jackson Lodge</t>
  </si>
  <si>
    <t>jesse92@example.com</t>
  </si>
  <si>
    <t>+1-247-365-0919x311</t>
  </si>
  <si>
    <t>7948 Antonio Mission Apt. 224</t>
  </si>
  <si>
    <t>Jacquelinestad</t>
  </si>
  <si>
    <t>Philip</t>
  </si>
  <si>
    <t>vnovak@example.com</t>
  </si>
  <si>
    <t>(943)857-9133x0630</t>
  </si>
  <si>
    <t>6311 Tiffany Groves</t>
  </si>
  <si>
    <t>janet31@example.org</t>
  </si>
  <si>
    <t>567-727-1880</t>
  </si>
  <si>
    <t>176 Hernandez Cape Suite 685</t>
  </si>
  <si>
    <t>North Johnchester</t>
  </si>
  <si>
    <t>jermaine41@example.org</t>
  </si>
  <si>
    <t>001-925-640-0566x79035</t>
  </si>
  <si>
    <t>034 Vickie Forge Apt. 853</t>
  </si>
  <si>
    <t>Adamsfurt</t>
  </si>
  <si>
    <t>burtonandrew@example.net</t>
  </si>
  <si>
    <t>(342)383-9720x052</t>
  </si>
  <si>
    <t>17945 Nixon Tunnel</t>
  </si>
  <si>
    <t>Samanthaborough</t>
  </si>
  <si>
    <t>erinwright@example.net</t>
  </si>
  <si>
    <t>001-364-436-0435x05477</t>
  </si>
  <si>
    <t>630 Wells Islands</t>
  </si>
  <si>
    <t>Lake Valerie</t>
  </si>
  <si>
    <t>Velez</t>
  </si>
  <si>
    <t>gfernandez@example.net</t>
  </si>
  <si>
    <t>12631 Theresa Club</t>
  </si>
  <si>
    <t>266-500-6358x9530</t>
  </si>
  <si>
    <t>95472 Ramirez Skyway</t>
  </si>
  <si>
    <t>Olsonfurt</t>
  </si>
  <si>
    <t>nealmichele@example.net</t>
  </si>
  <si>
    <t>574-580-3331x69285</t>
  </si>
  <si>
    <t>947 Kelsey Club</t>
  </si>
  <si>
    <t>Gabrielmouth</t>
  </si>
  <si>
    <t>kristine73@example.com</t>
  </si>
  <si>
    <t>(897)876-5820x1574</t>
  </si>
  <si>
    <t>6700 Kaitlyn Lane Apt. 923</t>
  </si>
  <si>
    <t>New Andrechester</t>
  </si>
  <si>
    <t>clarkbrandon@example.com</t>
  </si>
  <si>
    <t>942-717-7762x616</t>
  </si>
  <si>
    <t>0145 Hailey Canyon Suite 679</t>
  </si>
  <si>
    <t>Dylanbury</t>
  </si>
  <si>
    <t>amorrison@example.org</t>
  </si>
  <si>
    <t>345 Davies Mountains</t>
  </si>
  <si>
    <t>Port Tonya</t>
  </si>
  <si>
    <t>sharon77@example.net</t>
  </si>
  <si>
    <t>001-575-931-2976</t>
  </si>
  <si>
    <t>0787 Welch Rapid Suite 078</t>
  </si>
  <si>
    <t>kevin47@example.com</t>
  </si>
  <si>
    <t>536.292.6601</t>
  </si>
  <si>
    <t>43669 Jensen Trail</t>
  </si>
  <si>
    <t>Tonichester</t>
  </si>
  <si>
    <t>(847)909-9921x15234</t>
  </si>
  <si>
    <t>96104 Tyler Hollow Suite 532</t>
  </si>
  <si>
    <t>North Brandonchester</t>
  </si>
  <si>
    <t>antoniorobinson@example.com</t>
  </si>
  <si>
    <t>456.943.0411x3906</t>
  </si>
  <si>
    <t>091 King Tunnel</t>
  </si>
  <si>
    <t>lucerobrandon@example.org</t>
  </si>
  <si>
    <t>001-349-872-4943x21994</t>
  </si>
  <si>
    <t>70491 Goodwin Dam Apt. 720</t>
  </si>
  <si>
    <t>North Daniel</t>
  </si>
  <si>
    <t>cynthia43@example.org</t>
  </si>
  <si>
    <t>(938)752-8888x8331</t>
  </si>
  <si>
    <t>2984 Robert Pine Suite 199</t>
  </si>
  <si>
    <t>Lauriechester</t>
  </si>
  <si>
    <t>Werner</t>
  </si>
  <si>
    <t>smithjoseph@example.net</t>
  </si>
  <si>
    <t>631.860.4700</t>
  </si>
  <si>
    <t>308 Powers Port</t>
  </si>
  <si>
    <t>Port Amberberg</t>
  </si>
  <si>
    <t>bentleysusan@example.com</t>
  </si>
  <si>
    <t>0377 Francisco Mission Apt. 270</t>
  </si>
  <si>
    <t>Port Austinstad</t>
  </si>
  <si>
    <t>nicole84@example.org</t>
  </si>
  <si>
    <t>(864)355-7826x9857</t>
  </si>
  <si>
    <t>3550 Lauren Lodge Apt. 285</t>
  </si>
  <si>
    <t>South Lorichester</t>
  </si>
  <si>
    <t>rwebster@example.com</t>
  </si>
  <si>
    <t>76972 Heidi Viaduct</t>
  </si>
  <si>
    <t>Herrerafort</t>
  </si>
  <si>
    <t>qnorris@example.net</t>
  </si>
  <si>
    <t>+1-407-454-4016x6777</t>
  </si>
  <si>
    <t>5465 Boyer Inlet Apt. 887</t>
  </si>
  <si>
    <t>Howardborough</t>
  </si>
  <si>
    <t>nrandolph@example.net</t>
  </si>
  <si>
    <t>001-286-522-1932</t>
  </si>
  <si>
    <t>31557 Lopez Flat</t>
  </si>
  <si>
    <t>Susanland</t>
  </si>
  <si>
    <t>codymartin@example.org</t>
  </si>
  <si>
    <t>(280)343-2587x007</t>
  </si>
  <si>
    <t>3242 Perkins Field Apt. 751</t>
  </si>
  <si>
    <t>Kellyport</t>
  </si>
  <si>
    <t>clayton73@example.org</t>
  </si>
  <si>
    <t>(283)709-8708x4935</t>
  </si>
  <si>
    <t>7686 Mandy Key Suite 865</t>
  </si>
  <si>
    <t>Petersontown</t>
  </si>
  <si>
    <t>xcox@example.com</t>
  </si>
  <si>
    <t>520.201.3319x5558</t>
  </si>
  <si>
    <t>167 Ann Crossroad</t>
  </si>
  <si>
    <t>davidblair@example.com</t>
  </si>
  <si>
    <t>(591)307-2108x37290</t>
  </si>
  <si>
    <t>1805 Thompson Manor Suite 300</t>
  </si>
  <si>
    <t>Wilkersonberg</t>
  </si>
  <si>
    <t>quinnmichael@example.net</t>
  </si>
  <si>
    <t>69727 Foley Roads Suite 659</t>
  </si>
  <si>
    <t>lucasheather@example.org</t>
  </si>
  <si>
    <t>237-901-5249x10188</t>
  </si>
  <si>
    <t>40390 Jacob Circle</t>
  </si>
  <si>
    <t>marcus32@example.net</t>
  </si>
  <si>
    <t>001-937-766-4320x49059</t>
  </si>
  <si>
    <t>64606 Mcdowell Crest</t>
  </si>
  <si>
    <t>henryshane@example.com</t>
  </si>
  <si>
    <t>001-939-651-3652</t>
  </si>
  <si>
    <t>58766 Jones Knolls Suite 548</t>
  </si>
  <si>
    <t>South Jaime</t>
  </si>
  <si>
    <t>melissa60@example.com</t>
  </si>
  <si>
    <t>417-433-2596x24578</t>
  </si>
  <si>
    <t>84446 Tanya Square Apt. 581</t>
  </si>
  <si>
    <t>garciamichael@example.net</t>
  </si>
  <si>
    <t>001-903-947-9613x37214</t>
  </si>
  <si>
    <t>8197 Shannon Manors</t>
  </si>
  <si>
    <t>Jeffreyshire</t>
  </si>
  <si>
    <t>michael93@example.net</t>
  </si>
  <si>
    <t>858-393-6454x95031</t>
  </si>
  <si>
    <t>291 Ruth Points</t>
  </si>
  <si>
    <t>Sherryside</t>
  </si>
  <si>
    <t>fortega@example.org</t>
  </si>
  <si>
    <t>746-225-7031</t>
  </si>
  <si>
    <t>491 Jason Alley</t>
  </si>
  <si>
    <t>melaniegutierrez@example.net</t>
  </si>
  <si>
    <t>(977)595-8251x38941</t>
  </si>
  <si>
    <t>721 Rogers Fork</t>
  </si>
  <si>
    <t>brittneytaylor@example.org</t>
  </si>
  <si>
    <t>001-570-975-0480x756</t>
  </si>
  <si>
    <t>1016 Jorge Flat</t>
  </si>
  <si>
    <t>North Alyssashire</t>
  </si>
  <si>
    <t>andrewcarter@example.com</t>
  </si>
  <si>
    <t>(209)462-0590</t>
  </si>
  <si>
    <t>32275 Bates Terrace</t>
  </si>
  <si>
    <t>lalvarado@example.org</t>
  </si>
  <si>
    <t>396.309.3064x531</t>
  </si>
  <si>
    <t>310 Blake Center</t>
  </si>
  <si>
    <t>Taramouth</t>
  </si>
  <si>
    <t>calhounronnie@example.com</t>
  </si>
  <si>
    <t>977.237.9511x129</t>
  </si>
  <si>
    <t>4374 Lee Parkway</t>
  </si>
  <si>
    <t>Josephfort</t>
  </si>
  <si>
    <t>smithdennis@example.net</t>
  </si>
  <si>
    <t>(792)992-5879x1917</t>
  </si>
  <si>
    <t>78639 Gary Roads</t>
  </si>
  <si>
    <t>johnward@example.org</t>
  </si>
  <si>
    <t>580-940-2142</t>
  </si>
  <si>
    <t>852 Nelson Glens Apt. 876</t>
  </si>
  <si>
    <t>Oliverland</t>
  </si>
  <si>
    <t>cookantonio@example.com</t>
  </si>
  <si>
    <t>(384)397-6600</t>
  </si>
  <si>
    <t>5996 Alexis Greens Apt. 382</t>
  </si>
  <si>
    <t>Jamieburgh</t>
  </si>
  <si>
    <t>frankarias@example.com</t>
  </si>
  <si>
    <t>55077 Bob Extension Apt. 594</t>
  </si>
  <si>
    <t>cwelch@example.com</t>
  </si>
  <si>
    <t>001-523-630-2934x835</t>
  </si>
  <si>
    <t>292 Quinn Mountain Suite 410</t>
  </si>
  <si>
    <t>Kristamouth</t>
  </si>
  <si>
    <t>restrada@example.com</t>
  </si>
  <si>
    <t>(551)373-7846x6324</t>
  </si>
  <si>
    <t>180 Elizabeth Radial</t>
  </si>
  <si>
    <t>New Jasonfurt</t>
  </si>
  <si>
    <t>+1-614-839-5481x4512</t>
  </si>
  <si>
    <t>83186 Lopez Ridge Suite 893</t>
  </si>
  <si>
    <t>Richardfurt</t>
  </si>
  <si>
    <t>rebeccajohnson@example.org</t>
  </si>
  <si>
    <t>(497)381-8897</t>
  </si>
  <si>
    <t>91216 Schmidt Manor Suite 355</t>
  </si>
  <si>
    <t>North Michaelmouth</t>
  </si>
  <si>
    <t>rachelkirby@example.org</t>
  </si>
  <si>
    <t>(321)587-3385x781</t>
  </si>
  <si>
    <t>4195 Denise Gardens</t>
  </si>
  <si>
    <t>Maureenberg</t>
  </si>
  <si>
    <t>ukelly@example.com</t>
  </si>
  <si>
    <t>001-502-613-0835x5731</t>
  </si>
  <si>
    <t>515 Patricia Burgs Suite 229</t>
  </si>
  <si>
    <t>lynchzachary@example.com</t>
  </si>
  <si>
    <t>(368)383-2585x81688</t>
  </si>
  <si>
    <t>20660 Day Ridge</t>
  </si>
  <si>
    <t>Port Roberttown</t>
  </si>
  <si>
    <t>michael89@example.net</t>
  </si>
  <si>
    <t>001-423-815-8347x69405</t>
  </si>
  <si>
    <t>62315 Garrison Squares</t>
  </si>
  <si>
    <t>East Jeffside</t>
  </si>
  <si>
    <t>christine49@example.net</t>
  </si>
  <si>
    <t>758-302-9709</t>
  </si>
  <si>
    <t>7971 Ellis Greens Apt. 051</t>
  </si>
  <si>
    <t>New Sean</t>
  </si>
  <si>
    <t>maxwellgarner@example.com</t>
  </si>
  <si>
    <t>29943 Lopez Corner Suite 281</t>
  </si>
  <si>
    <t>Pattonfort</t>
  </si>
  <si>
    <t>masonjeremiah@example.net</t>
  </si>
  <si>
    <t>752-740-0070</t>
  </si>
  <si>
    <t>5956 Stafford Neck</t>
  </si>
  <si>
    <t>New Douglasshire</t>
  </si>
  <si>
    <t>barnettjason@example.com</t>
  </si>
  <si>
    <t>001-680-850-7676x07707</t>
  </si>
  <si>
    <t>5523 Myers Hills Apt. 944</t>
  </si>
  <si>
    <t>South Jackland</t>
  </si>
  <si>
    <t>juliefigueroa@example.net</t>
  </si>
  <si>
    <t>001-944-326-2270x82306</t>
  </si>
  <si>
    <t>63852 Tran Pass</t>
  </si>
  <si>
    <t>Michaelhaven</t>
  </si>
  <si>
    <t>rojasshelly@example.net</t>
  </si>
  <si>
    <t>(312)383-0109x17586</t>
  </si>
  <si>
    <t>54115 Carr Union Apt. 492</t>
  </si>
  <si>
    <t>Port Nicoleport</t>
  </si>
  <si>
    <t>julie53@example.org</t>
  </si>
  <si>
    <t>8391 James Village Apt. 808</t>
  </si>
  <si>
    <t>Welchfort</t>
  </si>
  <si>
    <t>hartnina@example.org</t>
  </si>
  <si>
    <t>001-565-339-0657x45763</t>
  </si>
  <si>
    <t>18184 Clark Loop</t>
  </si>
  <si>
    <t>West Mistyfort</t>
  </si>
  <si>
    <t>urocha@example.com</t>
  </si>
  <si>
    <t>555 Nancy Hills</t>
  </si>
  <si>
    <t>kcruz@example.net</t>
  </si>
  <si>
    <t>406-291-6518</t>
  </si>
  <si>
    <t>8916 Ritter Trace</t>
  </si>
  <si>
    <t>Cameronmouth</t>
  </si>
  <si>
    <t>osuarez@example.org</t>
  </si>
  <si>
    <t>485.387.0837x3685</t>
  </si>
  <si>
    <t>93205 Christopher Lock Suite 987</t>
  </si>
  <si>
    <t>Dianemouth</t>
  </si>
  <si>
    <t>teresa25@example.com</t>
  </si>
  <si>
    <t>615.226.3661x824</t>
  </si>
  <si>
    <t>99820 Annette Station</t>
  </si>
  <si>
    <t>evelyn90@example.net</t>
  </si>
  <si>
    <t>(814)830-8219x9381</t>
  </si>
  <si>
    <t>7152 Anthony Pines</t>
  </si>
  <si>
    <t>Patrickberg</t>
  </si>
  <si>
    <t>ashley68@example.com</t>
  </si>
  <si>
    <t>(697)699-3975x59712</t>
  </si>
  <si>
    <t>6199 Alyssa Shoal Suite 097</t>
  </si>
  <si>
    <t>Mitchellview</t>
  </si>
  <si>
    <t>michael39@example.com</t>
  </si>
  <si>
    <t>716.918.8334</t>
  </si>
  <si>
    <t>69991 Brooks Mount</t>
  </si>
  <si>
    <t>wolfebrittney@example.org</t>
  </si>
  <si>
    <t>504-647-9997x75147</t>
  </si>
  <si>
    <t>034 Long Roads Apt. 776</t>
  </si>
  <si>
    <t>pruittdawn@example.org</t>
  </si>
  <si>
    <t>001-596-753-0468</t>
  </si>
  <si>
    <t>732 Murphy Gardens Apt. 159</t>
  </si>
  <si>
    <t>Harrellfort</t>
  </si>
  <si>
    <t>ugardner@example.com</t>
  </si>
  <si>
    <t>227.702.2135</t>
  </si>
  <si>
    <t>96082 Ward Mill Suite 938</t>
  </si>
  <si>
    <t>Rosebury</t>
  </si>
  <si>
    <t>anitacontreras@example.org</t>
  </si>
  <si>
    <t>(693)437-5645x198</t>
  </si>
  <si>
    <t>798 Hughes Plaza</t>
  </si>
  <si>
    <t>Lake Kennethport</t>
  </si>
  <si>
    <t>smcgrath@example.net</t>
  </si>
  <si>
    <t>09251 Renee Junction Apt. 597</t>
  </si>
  <si>
    <t>Karenville</t>
  </si>
  <si>
    <t>marymontgomery@example.net</t>
  </si>
  <si>
    <t>506.836.0459</t>
  </si>
  <si>
    <t>38004 Lewis Walk</t>
  </si>
  <si>
    <t>brianblackburn@example.org</t>
  </si>
  <si>
    <t>001-903-852-3180x11902</t>
  </si>
  <si>
    <t>1129 Pierce Points</t>
  </si>
  <si>
    <t>Nelsonstad</t>
  </si>
  <si>
    <t>medinajared@example.com</t>
  </si>
  <si>
    <t>975-601-5897x568</t>
  </si>
  <si>
    <t>2900 Kevin Tunnel</t>
  </si>
  <si>
    <t>briancarter@example.net</t>
  </si>
  <si>
    <t>(733)625-8832</t>
  </si>
  <si>
    <t>9827 Davidson Extension</t>
  </si>
  <si>
    <t>East Jenniferbury</t>
  </si>
  <si>
    <t>Holloway</t>
  </si>
  <si>
    <t>johnhart@example.net</t>
  </si>
  <si>
    <t>659.284.9112x099</t>
  </si>
  <si>
    <t>754 Joshua Vista</t>
  </si>
  <si>
    <t>Castilloberg</t>
  </si>
  <si>
    <t>kaitlynrandolph@example.net</t>
  </si>
  <si>
    <t>561.949.0479</t>
  </si>
  <si>
    <t>10036 Lee Fords</t>
  </si>
  <si>
    <t>West Robin</t>
  </si>
  <si>
    <t>jason95@example.com</t>
  </si>
  <si>
    <t>496-610-4028</t>
  </si>
  <si>
    <t>08302 Nguyen Overpass</t>
  </si>
  <si>
    <t>Lake Lindseyfurt</t>
  </si>
  <si>
    <t>joseph26@example.com</t>
  </si>
  <si>
    <t>719.440.7102</t>
  </si>
  <si>
    <t>758 Gonzalez Oval Apt. 576</t>
  </si>
  <si>
    <t>vspencer@example.org</t>
  </si>
  <si>
    <t>+1-912-531-7396x19410</t>
  </si>
  <si>
    <t>405 Elliott Inlet Suite 476</t>
  </si>
  <si>
    <t>New Edwinhaven</t>
  </si>
  <si>
    <t>allendanielle@example.org</t>
  </si>
  <si>
    <t>+1-516-778-0000x26165</t>
  </si>
  <si>
    <t>14529 Cross Falls</t>
  </si>
  <si>
    <t>North Antonio</t>
  </si>
  <si>
    <t>kbaird@example.org</t>
  </si>
  <si>
    <t>(313)485-3486</t>
  </si>
  <si>
    <t>56815 Jason Mill</t>
  </si>
  <si>
    <t>sbaird@example.org</t>
  </si>
  <si>
    <t>001-339-875-6113</t>
  </si>
  <si>
    <t>146 Mcpherson Spur Suite 907</t>
  </si>
  <si>
    <t>Thompsontown</t>
  </si>
  <si>
    <t>schneiderelizabeth@example.net</t>
  </si>
  <si>
    <t>(629)808-0794</t>
  </si>
  <si>
    <t>8786 Johnson Radial Apt. 589</t>
  </si>
  <si>
    <t>Port Brandon</t>
  </si>
  <si>
    <t>350.924.2363x167</t>
  </si>
  <si>
    <t>3875 Heather Mission Apt. 056</t>
  </si>
  <si>
    <t>Hardinfurt</t>
  </si>
  <si>
    <t>qmartin@example.com</t>
  </si>
  <si>
    <t>(641)233-4110x719</t>
  </si>
  <si>
    <t>548 Allison Row Apt. 426</t>
  </si>
  <si>
    <t>Wallacetown</t>
  </si>
  <si>
    <t>chelseaoneill@example.com</t>
  </si>
  <si>
    <t>(979)209-4204x637</t>
  </si>
  <si>
    <t>9125 Susan Viaduct Apt. 321</t>
  </si>
  <si>
    <t>Molinaville</t>
  </si>
  <si>
    <t>vrhodes@example.com</t>
  </si>
  <si>
    <t>(576)910-4547x45133</t>
  </si>
  <si>
    <t>0367 Cummings Centers Apt. 539</t>
  </si>
  <si>
    <t>Port Cynthiastad</t>
  </si>
  <si>
    <t>justin05@example.org</t>
  </si>
  <si>
    <t>(323)523-8359x24319</t>
  </si>
  <si>
    <t>71682 Kenneth Stream Suite 667</t>
  </si>
  <si>
    <t>lauren66@example.org</t>
  </si>
  <si>
    <t>583.725.7906x9038</t>
  </si>
  <si>
    <t>962 Timothy Ramp Suite 064</t>
  </si>
  <si>
    <t>Tannerfurt</t>
  </si>
  <si>
    <t>joshuadavenport@example.net</t>
  </si>
  <si>
    <t>33459 Cheryl Park Suite 299</t>
  </si>
  <si>
    <t>New Traceymouth</t>
  </si>
  <si>
    <t>april38@example.com</t>
  </si>
  <si>
    <t>(297)655-3896x9798</t>
  </si>
  <si>
    <t>1482 Davis Views</t>
  </si>
  <si>
    <t>brewerjames@example.org</t>
  </si>
  <si>
    <t>209-508-6712x00977</t>
  </si>
  <si>
    <t>5217 Tyler Stream Apt. 448</t>
  </si>
  <si>
    <t>Lake Sharonberg</t>
  </si>
  <si>
    <t>Candace</t>
  </si>
  <si>
    <t>Haney</t>
  </si>
  <si>
    <t>ashleykim@example.net</t>
  </si>
  <si>
    <t>625.510.9751</t>
  </si>
  <si>
    <t>35201 Robin Brooks</t>
  </si>
  <si>
    <t>Robertamouth</t>
  </si>
  <si>
    <t>brenda70@example.net</t>
  </si>
  <si>
    <t>271.402.0993x6774</t>
  </si>
  <si>
    <t>954 Swanson Green</t>
  </si>
  <si>
    <t>Lake Markburgh</t>
  </si>
  <si>
    <t>Caitlyn</t>
  </si>
  <si>
    <t>Crosby</t>
  </si>
  <si>
    <t>tfox@example.net</t>
  </si>
  <si>
    <t>588.646.3410x8109</t>
  </si>
  <si>
    <t>566 John Plaza</t>
  </si>
  <si>
    <t>Port Kaylaport</t>
  </si>
  <si>
    <t>espinozajoel@example.org</t>
  </si>
  <si>
    <t>45269 Williams Roads</t>
  </si>
  <si>
    <t>Nicolebury</t>
  </si>
  <si>
    <t>justin16@example.com</t>
  </si>
  <si>
    <t>(758)616-2455</t>
  </si>
  <si>
    <t>268 John Keys</t>
  </si>
  <si>
    <t>Lake Stephaniehaven</t>
  </si>
  <si>
    <t>patrickscott@example.com</t>
  </si>
  <si>
    <t>(380)555-0515x378</t>
  </si>
  <si>
    <t>767 William Port</t>
  </si>
  <si>
    <t>Port Katelynstad</t>
  </si>
  <si>
    <t>karenmoore@example.com</t>
  </si>
  <si>
    <t>347.974.5027x25018</t>
  </si>
  <si>
    <t>131 David Wall</t>
  </si>
  <si>
    <t>East Leechester</t>
  </si>
  <si>
    <t>bhartman@example.org</t>
  </si>
  <si>
    <t>287.944.7314</t>
  </si>
  <si>
    <t>278 Vanessa Station Suite 582</t>
  </si>
  <si>
    <t>Debratown</t>
  </si>
  <si>
    <t>dennisgrant@example.org</t>
  </si>
  <si>
    <t>(204)301-0573</t>
  </si>
  <si>
    <t>262 Sandra Views Apt. 414</t>
  </si>
  <si>
    <t>sjarvis@example.org</t>
  </si>
  <si>
    <t>274-860-1009x59983</t>
  </si>
  <si>
    <t>335 Jeanette Path</t>
  </si>
  <si>
    <t>Kimberlyshire</t>
  </si>
  <si>
    <t>christopherbrock@example.net</t>
  </si>
  <si>
    <t>001-872-492-9309x4961</t>
  </si>
  <si>
    <t>3420 Janet Haven</t>
  </si>
  <si>
    <t>xthompson@example.com</t>
  </si>
  <si>
    <t>488-233-2702x46081</t>
  </si>
  <si>
    <t>527 Stacey Park Apt. 409</t>
  </si>
  <si>
    <t>Arianaport</t>
  </si>
  <si>
    <t>lauracoleman@example.net</t>
  </si>
  <si>
    <t>(224)881-8832x30616</t>
  </si>
  <si>
    <t>6972 Robinson Plain Suite 594</t>
  </si>
  <si>
    <t>North Johnnybury</t>
  </si>
  <si>
    <t>john32@example.com</t>
  </si>
  <si>
    <t>001-667-396-9660x475</t>
  </si>
  <si>
    <t>4713 Jackson Shoal Apt. 036</t>
  </si>
  <si>
    <t>Lake Jesse</t>
  </si>
  <si>
    <t>stuartalbert@example.com</t>
  </si>
  <si>
    <t>(610)776-6324</t>
  </si>
  <si>
    <t>7785 Hill Prairie</t>
  </si>
  <si>
    <t>Port Rebecca</t>
  </si>
  <si>
    <t>harringtonamber@example.net</t>
  </si>
  <si>
    <t>(382)484-0405x693</t>
  </si>
  <si>
    <t>9580 Anderson Freeway</t>
  </si>
  <si>
    <t>East Markfort</t>
  </si>
  <si>
    <t>mary84@example.com</t>
  </si>
  <si>
    <t>(360)995-0797</t>
  </si>
  <si>
    <t>8984 Farmer Extension</t>
  </si>
  <si>
    <t>Lang</t>
  </si>
  <si>
    <t>susan63@example.com</t>
  </si>
  <si>
    <t>001-412-454-9429x225</t>
  </si>
  <si>
    <t>577 Alisha Points Suite 335</t>
  </si>
  <si>
    <t>petersonchristina@example.com</t>
  </si>
  <si>
    <t>324-972-7842x4468</t>
  </si>
  <si>
    <t>4854 Meadows Union</t>
  </si>
  <si>
    <t>Lake Annettehaven</t>
  </si>
  <si>
    <t>oshannon@example.org</t>
  </si>
  <si>
    <t>923-310-4489x27237</t>
  </si>
  <si>
    <t>6552 Durham Bypass Suite 320</t>
  </si>
  <si>
    <t>gina60@example.net</t>
  </si>
  <si>
    <t>001-444-811-6561x05555</t>
  </si>
  <si>
    <t>699 Jeffrey Valleys Suite 674</t>
  </si>
  <si>
    <t>South Darlene</t>
  </si>
  <si>
    <t>melindarobinson@example.com</t>
  </si>
  <si>
    <t>(480)631-8403</t>
  </si>
  <si>
    <t>1931 David Fork Suite 302</t>
  </si>
  <si>
    <t>wmyers@example.net</t>
  </si>
  <si>
    <t>543.590.9774x4575</t>
  </si>
  <si>
    <t>9131 Janice Villages</t>
  </si>
  <si>
    <t>Cameronberg</t>
  </si>
  <si>
    <t>christopher01@example.com</t>
  </si>
  <si>
    <t>465.269.3761</t>
  </si>
  <si>
    <t>092 Coleman Junction</t>
  </si>
  <si>
    <t>East Donna</t>
  </si>
  <si>
    <t>davisgregory@example.org</t>
  </si>
  <si>
    <t>001-788-851-4038x383</t>
  </si>
  <si>
    <t>3891 Cory Avenue</t>
  </si>
  <si>
    <t>Lake Brendaberg</t>
  </si>
  <si>
    <t>lewisvincent@example.com</t>
  </si>
  <si>
    <t>643.438.1219x06251</t>
  </si>
  <si>
    <t>599 Taylor Orchard Apt. 370</t>
  </si>
  <si>
    <t>Leblancport</t>
  </si>
  <si>
    <t>posborn@example.net</t>
  </si>
  <si>
    <t>001-913-524-5842x85611</t>
  </si>
  <si>
    <t>106 Cassandra Hills</t>
  </si>
  <si>
    <t>Jordanstad</t>
  </si>
  <si>
    <t>ofleming@example.net</t>
  </si>
  <si>
    <t>792-922-3412x7244</t>
  </si>
  <si>
    <t>2558 Lucas Terrace</t>
  </si>
  <si>
    <t>brandonnicholson@example.net</t>
  </si>
  <si>
    <t>(470)471-0867</t>
  </si>
  <si>
    <t>1189 Keller Plains</t>
  </si>
  <si>
    <t>Simpsonville</t>
  </si>
  <si>
    <t>bradyduane@example.org</t>
  </si>
  <si>
    <t>001-309-884-1560x531</t>
  </si>
  <si>
    <t>27266 Mcgrath Fords Suite 876</t>
  </si>
  <si>
    <t>Port Destinyfurt</t>
  </si>
  <si>
    <t>kathryn35@example.com</t>
  </si>
  <si>
    <t>725 Vang Drive Suite 761</t>
  </si>
  <si>
    <t>Barbaraton</t>
  </si>
  <si>
    <t>michaeljarvis@example.com</t>
  </si>
  <si>
    <t>259-418-5208</t>
  </si>
  <si>
    <t>16101 Shawn Alley Suite 688</t>
  </si>
  <si>
    <t>West Sue</t>
  </si>
  <si>
    <t>wilsonjohn@example.com</t>
  </si>
  <si>
    <t>+1-941-794-4578x4713</t>
  </si>
  <si>
    <t>2718 Jocelyn Expressway</t>
  </si>
  <si>
    <t>palmermegan@example.com</t>
  </si>
  <si>
    <t>(237)444-5185</t>
  </si>
  <si>
    <t>3203 Steven Circles</t>
  </si>
  <si>
    <t>Ramoston</t>
  </si>
  <si>
    <t>pjames@example.org</t>
  </si>
  <si>
    <t>001-674-564-7263x3873</t>
  </si>
  <si>
    <t>73177 Odom Light Apt. 570</t>
  </si>
  <si>
    <t>Gutierrezfort</t>
  </si>
  <si>
    <t>andrewsdarrell@example.org</t>
  </si>
  <si>
    <t>624 Burgess Crossing Apt. 478</t>
  </si>
  <si>
    <t>laura38@example.com</t>
  </si>
  <si>
    <t>986-256-4780x11290</t>
  </si>
  <si>
    <t>669 Robert Via Apt. 850</t>
  </si>
  <si>
    <t>Port Kevinborough</t>
  </si>
  <si>
    <t>joshuarichardson@example.com</t>
  </si>
  <si>
    <t>739-721-0231x3369</t>
  </si>
  <si>
    <t>075 Davis Islands</t>
  </si>
  <si>
    <t>New Nicholasport</t>
  </si>
  <si>
    <t>hannah78@example.net</t>
  </si>
  <si>
    <t>+1-544-647-7325x3715</t>
  </si>
  <si>
    <t>02176 Villanueva Garden</t>
  </si>
  <si>
    <t>Christianfort</t>
  </si>
  <si>
    <t>ryansteele@example.com</t>
  </si>
  <si>
    <t>345.571.6168</t>
  </si>
  <si>
    <t>239 Jose Stravenue</t>
  </si>
  <si>
    <t>Lake Billystad</t>
  </si>
  <si>
    <t>torresbrian@example.net</t>
  </si>
  <si>
    <t>8380 Eric Lights Apt. 311</t>
  </si>
  <si>
    <t>Karenview</t>
  </si>
  <si>
    <t>jandrews@example.org</t>
  </si>
  <si>
    <t>(275)493-1623</t>
  </si>
  <si>
    <t>434 Bradley Green Suite 028</t>
  </si>
  <si>
    <t>West Tiffanyview</t>
  </si>
  <si>
    <t>phelpsdestiny@example.com</t>
  </si>
  <si>
    <t>(657)561-2685</t>
  </si>
  <si>
    <t>43764 Fischer Causeway</t>
  </si>
  <si>
    <t>craig45@example.org</t>
  </si>
  <si>
    <t>(679)385-0268</t>
  </si>
  <si>
    <t>6021 Latoya Rapid</t>
  </si>
  <si>
    <t>Patrickton</t>
  </si>
  <si>
    <t>brookerodriguez@example.net</t>
  </si>
  <si>
    <t>+1-617-963-4157x1291</t>
  </si>
  <si>
    <t>5955 Kimberly Avenue Apt. 335</t>
  </si>
  <si>
    <t>Jeffreyfort</t>
  </si>
  <si>
    <t>christopherhardin@example.org</t>
  </si>
  <si>
    <t>218 Sharon Estate</t>
  </si>
  <si>
    <t>Jacksonburgh</t>
  </si>
  <si>
    <t>Shah</t>
  </si>
  <si>
    <t>714.603.6400x61323</t>
  </si>
  <si>
    <t>4909 Mary Estate</t>
  </si>
  <si>
    <t>East Lisachester</t>
  </si>
  <si>
    <t>medinacassandra@example.net</t>
  </si>
  <si>
    <t>(806)773-5415x37026</t>
  </si>
  <si>
    <t>9684 Emily Shoal Suite 578</t>
  </si>
  <si>
    <t>Bettymouth</t>
  </si>
  <si>
    <t>johngarrison@example.net</t>
  </si>
  <si>
    <t>326.749.8237x31927</t>
  </si>
  <si>
    <t>494 Joyce Island Suite 391</t>
  </si>
  <si>
    <t>South Josephbury</t>
  </si>
  <si>
    <t>ashleygarza@example.com</t>
  </si>
  <si>
    <t>+1-508-605-2245x09177</t>
  </si>
  <si>
    <t>5344 Lawrence Field Suite 884</t>
  </si>
  <si>
    <t>Susanmouth</t>
  </si>
  <si>
    <t>garciatheresa@example.com</t>
  </si>
  <si>
    <t>8537 Pam Mount Apt. 093</t>
  </si>
  <si>
    <t>ihernandez@example.org</t>
  </si>
  <si>
    <t>868-901-4972x36368</t>
  </si>
  <si>
    <t>09830 Crystal Points</t>
  </si>
  <si>
    <t>Kingborough</t>
  </si>
  <si>
    <t>vmorton@example.org</t>
  </si>
  <si>
    <t>(855)539-6309x994</t>
  </si>
  <si>
    <t>7175 Bridget Vista Suite 243</t>
  </si>
  <si>
    <t>East Jamesside</t>
  </si>
  <si>
    <t>victoriacharles@example.com</t>
  </si>
  <si>
    <t>966-610-8426</t>
  </si>
  <si>
    <t>486 Matthew Walks Apt. 125</t>
  </si>
  <si>
    <t>shannon22@example.org</t>
  </si>
  <si>
    <t>625-763-5739</t>
  </si>
  <si>
    <t>981 Nicole Point Apt. 353</t>
  </si>
  <si>
    <t>Garciafort</t>
  </si>
  <si>
    <t>braunmegan@example.net</t>
  </si>
  <si>
    <t>212-662-3750x68489</t>
  </si>
  <si>
    <t>5898 Parsons Roads Suite 323</t>
  </si>
  <si>
    <t>Lake Sara</t>
  </si>
  <si>
    <t>qballard@example.net</t>
  </si>
  <si>
    <t>579.582.9362x6712</t>
  </si>
  <si>
    <t>7578 Harry Trafficway Suite 403</t>
  </si>
  <si>
    <t>Port Deborahland</t>
  </si>
  <si>
    <t>001-983-992-5767</t>
  </si>
  <si>
    <t>2516 Walker Wells</t>
  </si>
  <si>
    <t>Waltonfurt</t>
  </si>
  <si>
    <t>lgordon@example.com</t>
  </si>
  <si>
    <t>001-971-421-7459</t>
  </si>
  <si>
    <t>8367 Garrett Loaf Suite 831</t>
  </si>
  <si>
    <t>Hoffmanside</t>
  </si>
  <si>
    <t>anneblair@example.org</t>
  </si>
  <si>
    <t>(480)598-7441x1972</t>
  </si>
  <si>
    <t>417 Stephanie Falls</t>
  </si>
  <si>
    <t>Rhondafurt</t>
  </si>
  <si>
    <t>jarvisthomas@example.net</t>
  </si>
  <si>
    <t>585.468.3894x77526</t>
  </si>
  <si>
    <t>4330 Anderson Camp Suite 210</t>
  </si>
  <si>
    <t>001-811-686-4197x6452</t>
  </si>
  <si>
    <t>238 Mark Cape</t>
  </si>
  <si>
    <t>New James</t>
  </si>
  <si>
    <t>vasquezchad@example.org</t>
  </si>
  <si>
    <t>001-496-846-7921</t>
  </si>
  <si>
    <t>9756 Johnson Curve</t>
  </si>
  <si>
    <t>robin82@example.com</t>
  </si>
  <si>
    <t>(692)800-6133x5379</t>
  </si>
  <si>
    <t>60443 Newman Shoal</t>
  </si>
  <si>
    <t>branchgloria@example.net</t>
  </si>
  <si>
    <t>+1-977-242-5536x620</t>
  </si>
  <si>
    <t>51485 Maria Mission</t>
  </si>
  <si>
    <t>Leefurt</t>
  </si>
  <si>
    <t>williampowell@example.com</t>
  </si>
  <si>
    <t>213.759.5903x8439</t>
  </si>
  <si>
    <t>559 Cantrell Meadows Suite 802</t>
  </si>
  <si>
    <t>Mcdanielborough</t>
  </si>
  <si>
    <t>williamsmith@example.com</t>
  </si>
  <si>
    <t>8201 Pena Meadow Suite 607</t>
  </si>
  <si>
    <t>Andrewsshire</t>
  </si>
  <si>
    <t>raymondellis@example.com</t>
  </si>
  <si>
    <t>572.836.5200x46764</t>
  </si>
  <si>
    <t>424 Thomas Flat</t>
  </si>
  <si>
    <t>james99@example.net</t>
  </si>
  <si>
    <t>(217)302-3713x008</t>
  </si>
  <si>
    <t>603 Greene Shoals</t>
  </si>
  <si>
    <t>nicholas15@example.org</t>
  </si>
  <si>
    <t>001-464-840-6198x4569</t>
  </si>
  <si>
    <t>28878 Montoya Crest Apt. 817</t>
  </si>
  <si>
    <t>Lake Darlene</t>
  </si>
  <si>
    <t>Keller</t>
  </si>
  <si>
    <t>morgannichols@example.org</t>
  </si>
  <si>
    <t>707-820-3994x856</t>
  </si>
  <si>
    <t>60905 Munoz Haven</t>
  </si>
  <si>
    <t>Jenkinsmouth</t>
  </si>
  <si>
    <t>michaelmendoza@example.org</t>
  </si>
  <si>
    <t>001-309-376-1547x54821</t>
  </si>
  <si>
    <t>41234 Lee Stravenue Apt. 140</t>
  </si>
  <si>
    <t>Vangtown</t>
  </si>
  <si>
    <t>ljackson@example.com</t>
  </si>
  <si>
    <t>414.938.5959x196</t>
  </si>
  <si>
    <t>8202 Wade Fields</t>
  </si>
  <si>
    <t>West Samanthatown</t>
  </si>
  <si>
    <t>kristi96@example.org</t>
  </si>
  <si>
    <t>001-476-388-4468x674</t>
  </si>
  <si>
    <t>27443 Perez Ranch Apt. 332</t>
  </si>
  <si>
    <t>New Carriestad</t>
  </si>
  <si>
    <t>fmoody@example.net</t>
  </si>
  <si>
    <t>(407)543-7427x26113</t>
  </si>
  <si>
    <t>12269 Debbie Garden</t>
  </si>
  <si>
    <t>Port Gabrielle</t>
  </si>
  <si>
    <t>rebekah31@example.com</t>
  </si>
  <si>
    <t>(825)680-7447x434</t>
  </si>
  <si>
    <t>29164 Cochran Square Suite 586</t>
  </si>
  <si>
    <t>New Renee</t>
  </si>
  <si>
    <t>jose03@example.net</t>
  </si>
  <si>
    <t>(555)780-3070x486</t>
  </si>
  <si>
    <t>870 Chen Row</t>
  </si>
  <si>
    <t>mbrown@example.com</t>
  </si>
  <si>
    <t>548-384-3557x4255</t>
  </si>
  <si>
    <t>654 Ashley Drive Apt. 840</t>
  </si>
  <si>
    <t>Ryanburgh</t>
  </si>
  <si>
    <t>tracygutierrez@example.net</t>
  </si>
  <si>
    <t>+1-466-887-5298x77086</t>
  </si>
  <si>
    <t>495 Yoder Street Suite 700</t>
  </si>
  <si>
    <t>mark39@example.net</t>
  </si>
  <si>
    <t>001-781-317-2486x813</t>
  </si>
  <si>
    <t>161 Megan Rapids</t>
  </si>
  <si>
    <t>West Lisabury</t>
  </si>
  <si>
    <t>yvasquez@example.com</t>
  </si>
  <si>
    <t>(904)748-1904</t>
  </si>
  <si>
    <t>298 Kevin Square</t>
  </si>
  <si>
    <t>Amandaton</t>
  </si>
  <si>
    <t>jeffersonruth@example.com</t>
  </si>
  <si>
    <t>(210)532-8052x17247</t>
  </si>
  <si>
    <t>7180 Soto Mountains</t>
  </si>
  <si>
    <t>Dillonberg</t>
  </si>
  <si>
    <t>ashley91@example.com</t>
  </si>
  <si>
    <t>532.549.9201x7707</t>
  </si>
  <si>
    <t>09327 Clark Island Apt. 450</t>
  </si>
  <si>
    <t>Haroldland</t>
  </si>
  <si>
    <t>brittany01@example.com</t>
  </si>
  <si>
    <t>651 Daniel Island Suite 566</t>
  </si>
  <si>
    <t>Jasonberg</t>
  </si>
  <si>
    <t>nicholasbradley@example.com</t>
  </si>
  <si>
    <t>5578 Alexander Cliffs</t>
  </si>
  <si>
    <t>Riverachester</t>
  </si>
  <si>
    <t>juanmedina@example.org</t>
  </si>
  <si>
    <t>(431)545-1880</t>
  </si>
  <si>
    <t>19287 Hansen Ramp</t>
  </si>
  <si>
    <t>jessicahaley@example.org</t>
  </si>
  <si>
    <t>+1-867-330-8408x721</t>
  </si>
  <si>
    <t>984 Foster Common</t>
  </si>
  <si>
    <t>East Danielmouth</t>
  </si>
  <si>
    <t>williamsrachel@example.com</t>
  </si>
  <si>
    <t>001-251-712-2788x650</t>
  </si>
  <si>
    <t>7676 Ashley Estate Apt. 041</t>
  </si>
  <si>
    <t>Kristinamouth</t>
  </si>
  <si>
    <t>amymitchell@example.net</t>
  </si>
  <si>
    <t>001-487-675-6636</t>
  </si>
  <si>
    <t>1960 Robert Hill Suite 363</t>
  </si>
  <si>
    <t>joseph18@example.net</t>
  </si>
  <si>
    <t>001-761-571-1660</t>
  </si>
  <si>
    <t>4622 Julie Route</t>
  </si>
  <si>
    <t>New Rileyport</t>
  </si>
  <si>
    <t>ymurray@example.net</t>
  </si>
  <si>
    <t>390-795-7929x82593</t>
  </si>
  <si>
    <t>191 Beasley Wall Suite 966</t>
  </si>
  <si>
    <t>Lake Tracitown</t>
  </si>
  <si>
    <t>vsingh@example.net</t>
  </si>
  <si>
    <t>250-605-5305x5040</t>
  </si>
  <si>
    <t>599 Black Way Apt. 305</t>
  </si>
  <si>
    <t>Meganstad</t>
  </si>
  <si>
    <t>omassey@example.com</t>
  </si>
  <si>
    <t>(655)248-2617x5529</t>
  </si>
  <si>
    <t>54269 Mary Lakes</t>
  </si>
  <si>
    <t>Bradleybury</t>
  </si>
  <si>
    <t>flyons@example.net</t>
  </si>
  <si>
    <t>236.556.2673x8665</t>
  </si>
  <si>
    <t>6796 Raymond Isle Apt. 663</t>
  </si>
  <si>
    <t>Philipberg</t>
  </si>
  <si>
    <t>karen25@example.net</t>
  </si>
  <si>
    <t>(494)513-4302x064</t>
  </si>
  <si>
    <t>63595 Kelley Circles</t>
  </si>
  <si>
    <t>Gabrielshire</t>
  </si>
  <si>
    <t>tcox@example.org</t>
  </si>
  <si>
    <t>001-403-230-1869x94194</t>
  </si>
  <si>
    <t>8189 Garcia Port</t>
  </si>
  <si>
    <t>Port Ronnieberg</t>
  </si>
  <si>
    <t>robertmorgan@example.org</t>
  </si>
  <si>
    <t>993-871-2390</t>
  </si>
  <si>
    <t>003 Robert Stream</t>
  </si>
  <si>
    <t>New Paul</t>
  </si>
  <si>
    <t>Andres</t>
  </si>
  <si>
    <t>joshua29@example.org</t>
  </si>
  <si>
    <t>+1-843-820-5584x483</t>
  </si>
  <si>
    <t>223 Clarke Route Apt. 255</t>
  </si>
  <si>
    <t>East Jaimehaven</t>
  </si>
  <si>
    <t>eric05@example.net</t>
  </si>
  <si>
    <t>761-308-7637x11187</t>
  </si>
  <si>
    <t>023 Joseph Ports</t>
  </si>
  <si>
    <t>East Carloshaven</t>
  </si>
  <si>
    <t>randolphgina@example.com</t>
  </si>
  <si>
    <t>525-273-5228x9818</t>
  </si>
  <si>
    <t>2845 Jacqueline Causeway Suite 867</t>
  </si>
  <si>
    <t>guygomez@example.com</t>
  </si>
  <si>
    <t>770.518.0058</t>
  </si>
  <si>
    <t>5151 Clark Courts Suite 434</t>
  </si>
  <si>
    <t>larryfletcher@example.net</t>
  </si>
  <si>
    <t>586-660-5195x691</t>
  </si>
  <si>
    <t>22497 Palmer Way</t>
  </si>
  <si>
    <t>Millerbury</t>
  </si>
  <si>
    <t>kathy89@example.com</t>
  </si>
  <si>
    <t>720.825.1566x25016</t>
  </si>
  <si>
    <t>66902 Marshall Drives</t>
  </si>
  <si>
    <t>jill15@example.com</t>
  </si>
  <si>
    <t>234-765-8503x73198</t>
  </si>
  <si>
    <t>2798 Estes Meadow</t>
  </si>
  <si>
    <t>Port Gregorymouth</t>
  </si>
  <si>
    <t>gonzalesrobert@example.com</t>
  </si>
  <si>
    <t>28910 Morgan Route Apt. 372</t>
  </si>
  <si>
    <t>Zunigaview</t>
  </si>
  <si>
    <t>parkerdaniel@example.org</t>
  </si>
  <si>
    <t>528.730.8021x5173</t>
  </si>
  <si>
    <t>2041 Guzman Trace</t>
  </si>
  <si>
    <t>East Dawnberg</t>
  </si>
  <si>
    <t>davidflores@example.com</t>
  </si>
  <si>
    <t>792 Katie Landing</t>
  </si>
  <si>
    <t>East Billy</t>
  </si>
  <si>
    <t>xroy@example.org</t>
  </si>
  <si>
    <t>9786 Prince Hills</t>
  </si>
  <si>
    <t>Kevintown</t>
  </si>
  <si>
    <t>shortemily@example.org</t>
  </si>
  <si>
    <t>(241)940-4644x22302</t>
  </si>
  <si>
    <t>91263 Pearson Shores Suite 347</t>
  </si>
  <si>
    <t>South Jill</t>
  </si>
  <si>
    <t>travisweber@example.org</t>
  </si>
  <si>
    <t>414-993-9419x81025</t>
  </si>
  <si>
    <t>8312 Crystal Passage</t>
  </si>
  <si>
    <t>mitchell72@example.org</t>
  </si>
  <si>
    <t>851 Natalie Landing</t>
  </si>
  <si>
    <t>Cainfurt</t>
  </si>
  <si>
    <t>peterstina@example.net</t>
  </si>
  <si>
    <t>261-260-3465</t>
  </si>
  <si>
    <t>5332 Wright Harbor</t>
  </si>
  <si>
    <t>angela11@example.org</t>
  </si>
  <si>
    <t>001-541-249-1472x3399</t>
  </si>
  <si>
    <t>8212 Turner Camp</t>
  </si>
  <si>
    <t>Cantrellborough</t>
  </si>
  <si>
    <t>lisapeterson@example.net</t>
  </si>
  <si>
    <t>(695)831-0336x302</t>
  </si>
  <si>
    <t>8487 Hutchinson Path Suite 615</t>
  </si>
  <si>
    <t>Keithville</t>
  </si>
  <si>
    <t>watsonkenneth@example.org</t>
  </si>
  <si>
    <t>819-571-9096x4759</t>
  </si>
  <si>
    <t>9686 Hill Branch Apt. 953</t>
  </si>
  <si>
    <t>Rebeccamouth</t>
  </si>
  <si>
    <t>sarah09@example.org</t>
  </si>
  <si>
    <t>+1-242-944-4878x0822</t>
  </si>
  <si>
    <t>3328 Jessica Centers Suite 665</t>
  </si>
  <si>
    <t>mark59@example.com</t>
  </si>
  <si>
    <t>668.602.0792x084</t>
  </si>
  <si>
    <t>860 Reynolds Mountains</t>
  </si>
  <si>
    <t>Port Brett</t>
  </si>
  <si>
    <t>charles38@example.net</t>
  </si>
  <si>
    <t>301-942-6399</t>
  </si>
  <si>
    <t>478 Perkins Stream</t>
  </si>
  <si>
    <t>East Robertburgh</t>
  </si>
  <si>
    <t>justin29@example.net</t>
  </si>
  <si>
    <t>470.929.6200</t>
  </si>
  <si>
    <t>9416 Ball Underpass Suite 475</t>
  </si>
  <si>
    <t>Garciahaven</t>
  </si>
  <si>
    <t>rjones@example.com</t>
  </si>
  <si>
    <t>515-537-5204</t>
  </si>
  <si>
    <t>4447 Chambers Forks</t>
  </si>
  <si>
    <t>East Victoriabury</t>
  </si>
  <si>
    <t>ocruz@example.com</t>
  </si>
  <si>
    <t>+1-679-272-3427x60674</t>
  </si>
  <si>
    <t>00865 Donald Lodge</t>
  </si>
  <si>
    <t>christensenpatricia@example.com</t>
  </si>
  <si>
    <t>+1-846-342-1032x1243</t>
  </si>
  <si>
    <t>822 Tabitha Walk</t>
  </si>
  <si>
    <t>Port Colinfort</t>
  </si>
  <si>
    <t>Erika</t>
  </si>
  <si>
    <t>margaret05@example.org</t>
  </si>
  <si>
    <t>782.585.0771</t>
  </si>
  <si>
    <t>0754 Amber Estate Apt. 238</t>
  </si>
  <si>
    <t>aarroyo@example.com</t>
  </si>
  <si>
    <t>001-983-519-4831x831</t>
  </si>
  <si>
    <t>297 Ortega Streets</t>
  </si>
  <si>
    <t>Caseyburgh</t>
  </si>
  <si>
    <t>Mann</t>
  </si>
  <si>
    <t>charlesalvarez@example.com</t>
  </si>
  <si>
    <t>592.482.4438</t>
  </si>
  <si>
    <t>2601 David Mountains</t>
  </si>
  <si>
    <t>Jessicachester</t>
  </si>
  <si>
    <t>annette20@example.com</t>
  </si>
  <si>
    <t>570-686-2872</t>
  </si>
  <si>
    <t>994 Davies Forge Apt. 560</t>
  </si>
  <si>
    <t>wbaldwin@example.net</t>
  </si>
  <si>
    <t>(549)994-4316x51675</t>
  </si>
  <si>
    <t>217 Hanna Ranch</t>
  </si>
  <si>
    <t>Turnerland</t>
  </si>
  <si>
    <t>jessica26@example.net</t>
  </si>
  <si>
    <t>(710)750-6402x349</t>
  </si>
  <si>
    <t>35119 Murphy Keys</t>
  </si>
  <si>
    <t>merrittmelissa@example.com</t>
  </si>
  <si>
    <t>(331)280-7231x29436</t>
  </si>
  <si>
    <t>134 Michelle View</t>
  </si>
  <si>
    <t>youngnicole@example.net</t>
  </si>
  <si>
    <t>001-591-385-5566</t>
  </si>
  <si>
    <t>2827 Li Roads Suite 268</t>
  </si>
  <si>
    <t>Francischester</t>
  </si>
  <si>
    <t>kathrynhernandez@example.com</t>
  </si>
  <si>
    <t>(315)969-2834x7871</t>
  </si>
  <si>
    <t>76939 Lisa Club</t>
  </si>
  <si>
    <t>Harveyfort</t>
  </si>
  <si>
    <t>aramirez@example.org</t>
  </si>
  <si>
    <t>550.905.2805</t>
  </si>
  <si>
    <t>04931 Mata Turnpike</t>
  </si>
  <si>
    <t>Martinezland</t>
  </si>
  <si>
    <t>frenchsara@example.net</t>
  </si>
  <si>
    <t>598.528.2674x474</t>
  </si>
  <si>
    <t>556 Reid Neck Apt. 511</t>
  </si>
  <si>
    <t>Aliciamouth</t>
  </si>
  <si>
    <t>theresa16@example.com</t>
  </si>
  <si>
    <t>001-955-381-2220x33589</t>
  </si>
  <si>
    <t>3133 Mario Centers</t>
  </si>
  <si>
    <t>West Jonathan</t>
  </si>
  <si>
    <t>tracy34@example.net</t>
  </si>
  <si>
    <t>670 Rachel Roads</t>
  </si>
  <si>
    <t>New Taylor</t>
  </si>
  <si>
    <t>cjones@example.org</t>
  </si>
  <si>
    <t>(925)622-0916x6595</t>
  </si>
  <si>
    <t>39449 Zachary Station Suite 648</t>
  </si>
  <si>
    <t>Kellychester</t>
  </si>
  <si>
    <t>angela04@example.net</t>
  </si>
  <si>
    <t>(457)233-3383x3707</t>
  </si>
  <si>
    <t>346 Misty Junctions</t>
  </si>
  <si>
    <t>Johnsonview</t>
  </si>
  <si>
    <t>james77@example.com</t>
  </si>
  <si>
    <t>780.749.6564</t>
  </si>
  <si>
    <t>48978 Amber Garden</t>
  </si>
  <si>
    <t>East Wendy</t>
  </si>
  <si>
    <t>cjenkins@example.org</t>
  </si>
  <si>
    <t>48807 Kara Fields Apt. 142</t>
  </si>
  <si>
    <t>Lisashire</t>
  </si>
  <si>
    <t>marioparker@example.com</t>
  </si>
  <si>
    <t>+1-208-909-6840x429</t>
  </si>
  <si>
    <t>7065 Gray Points</t>
  </si>
  <si>
    <t>East Travis</t>
  </si>
  <si>
    <t>xdunn@example.net</t>
  </si>
  <si>
    <t>255-775-8929x9347</t>
  </si>
  <si>
    <t>0075 Dennis Pines Suite 672</t>
  </si>
  <si>
    <t>Lake Wendy</t>
  </si>
  <si>
    <t>robert83@example.com</t>
  </si>
  <si>
    <t>(849)280-4772x973</t>
  </si>
  <si>
    <t>97033 Jacob Ports Apt. 875</t>
  </si>
  <si>
    <t>Snyderbury</t>
  </si>
  <si>
    <t>Daisy</t>
  </si>
  <si>
    <t>sarapoole@example.net</t>
  </si>
  <si>
    <t>600-418-3307x99626</t>
  </si>
  <si>
    <t>162 Summers Locks</t>
  </si>
  <si>
    <t>West Robertside</t>
  </si>
  <si>
    <t>coxleonard@example.org</t>
  </si>
  <si>
    <t>746-300-6482x4885</t>
  </si>
  <si>
    <t>22619 Wayne Spurs</t>
  </si>
  <si>
    <t>New Lindaberg</t>
  </si>
  <si>
    <t>andrewboyer@example.net</t>
  </si>
  <si>
    <t>(552)829-8966</t>
  </si>
  <si>
    <t>33968 William Squares</t>
  </si>
  <si>
    <t>East Tiffany</t>
  </si>
  <si>
    <t>blackrobert@example.org</t>
  </si>
  <si>
    <t>001-834-465-8341x62374</t>
  </si>
  <si>
    <t>577 Samantha Park Apt. 879</t>
  </si>
  <si>
    <t>Evelyn</t>
  </si>
  <si>
    <t>669-663-0441x606</t>
  </si>
  <si>
    <t>404 Maria Junctions Suite 480</t>
  </si>
  <si>
    <t>New Johnfurt</t>
  </si>
  <si>
    <t>bryan98@example.net</t>
  </si>
  <si>
    <t>(786)675-1527x93033</t>
  </si>
  <si>
    <t>5760 Perez Row</t>
  </si>
  <si>
    <t>dickersonamy@example.com</t>
  </si>
  <si>
    <t>(571)467-3088</t>
  </si>
  <si>
    <t>459 Derrick Ridge Suite 901</t>
  </si>
  <si>
    <t>North Catherinefort</t>
  </si>
  <si>
    <t>henry98@example.com</t>
  </si>
  <si>
    <t>850-818-1309x782</t>
  </si>
  <si>
    <t>5650 Katelyn Club</t>
  </si>
  <si>
    <t>Mathismouth</t>
  </si>
  <si>
    <t>lisa06@example.net</t>
  </si>
  <si>
    <t>(512)957-6859</t>
  </si>
  <si>
    <t>579 Elizabeth Shoal Suite 829</t>
  </si>
  <si>
    <t>Port Jameschester</t>
  </si>
  <si>
    <t>Spears</t>
  </si>
  <si>
    <t>xcabrera@example.com</t>
  </si>
  <si>
    <t>001-602-431-4984</t>
  </si>
  <si>
    <t>1796 Steven Dale</t>
  </si>
  <si>
    <t>lisa44@example.net</t>
  </si>
  <si>
    <t>001-540-837-9276x91825</t>
  </si>
  <si>
    <t>8867 Amanda Station Suite 107</t>
  </si>
  <si>
    <t>williamvaldez@example.org</t>
  </si>
  <si>
    <t>479-836-9966</t>
  </si>
  <si>
    <t>93429 Jackson Ramp Apt. 428</t>
  </si>
  <si>
    <t>robert15@example.net</t>
  </si>
  <si>
    <t>291-636-8455</t>
  </si>
  <si>
    <t>657 Donald Haven</t>
  </si>
  <si>
    <t>New Anne</t>
  </si>
  <si>
    <t>sarah11@example.com</t>
  </si>
  <si>
    <t>944 Kelly Walk Suite 991</t>
  </si>
  <si>
    <t>dalesantos@example.org</t>
  </si>
  <si>
    <t>750 Todd Curve Suite 320</t>
  </si>
  <si>
    <t>South Jasonfurt</t>
  </si>
  <si>
    <t>aaronferguson@example.org</t>
  </si>
  <si>
    <t>757-596-2755x2708</t>
  </si>
  <si>
    <t>063 Levine Club Apt. 359</t>
  </si>
  <si>
    <t>erinaustin@example.com</t>
  </si>
  <si>
    <t>(657)833-4874</t>
  </si>
  <si>
    <t>24998 Miranda Rest</t>
  </si>
  <si>
    <t>Wardhaven</t>
  </si>
  <si>
    <t>waredavid@example.com</t>
  </si>
  <si>
    <t>823-945-2633</t>
  </si>
  <si>
    <t>7582 Michael Motorway Apt. 754</t>
  </si>
  <si>
    <t>kaylaburns@example.com</t>
  </si>
  <si>
    <t>92791 Hudson Forge</t>
  </si>
  <si>
    <t>West Leahfurt</t>
  </si>
  <si>
    <t>petersondavid@example.com</t>
  </si>
  <si>
    <t>(796)392-2120</t>
  </si>
  <si>
    <t>50394 Soto Mountain Suite 792</t>
  </si>
  <si>
    <t>Casechester</t>
  </si>
  <si>
    <t>laura65@example.org</t>
  </si>
  <si>
    <t>521.603.5386x61197</t>
  </si>
  <si>
    <t>484 Dickson Rapid</t>
  </si>
  <si>
    <t>brownjulie@example.org</t>
  </si>
  <si>
    <t>787-980-2096x082</t>
  </si>
  <si>
    <t>062 Ross Glen</t>
  </si>
  <si>
    <t>Port Christineburgh</t>
  </si>
  <si>
    <t>jennifer14@example.net</t>
  </si>
  <si>
    <t>21977 Gregory Village Apt. 563</t>
  </si>
  <si>
    <t>Deborahchester</t>
  </si>
  <si>
    <t>sgarrett@example.com</t>
  </si>
  <si>
    <t>(376)450-3562x528</t>
  </si>
  <si>
    <t>77379 Deleon Garden</t>
  </si>
  <si>
    <t>Aaronland</t>
  </si>
  <si>
    <t>vasquezjustin@example.net</t>
  </si>
  <si>
    <t>001-220-380-4659</t>
  </si>
  <si>
    <t>652 Bridges Cape</t>
  </si>
  <si>
    <t>jennifer32@example.com</t>
  </si>
  <si>
    <t>597-324-1898x7302</t>
  </si>
  <si>
    <t>2038 Jerry Court</t>
  </si>
  <si>
    <t>North Nancy</t>
  </si>
  <si>
    <t>keithmichelle@example.org</t>
  </si>
  <si>
    <t>001-512-412-7866x761</t>
  </si>
  <si>
    <t>93584 Hughes Motorway Apt. 211</t>
  </si>
  <si>
    <t>Haileyport</t>
  </si>
  <si>
    <t>johncox@example.com</t>
  </si>
  <si>
    <t>753-543-9607x209</t>
  </si>
  <si>
    <t>6096 Blankenship Parks</t>
  </si>
  <si>
    <t>East Shannonland</t>
  </si>
  <si>
    <t>christinavega@example.net</t>
  </si>
  <si>
    <t>466-973-1154</t>
  </si>
  <si>
    <t>9843 Michelle Heights</t>
  </si>
  <si>
    <t>Bernardview</t>
  </si>
  <si>
    <t>christopher52@example.net</t>
  </si>
  <si>
    <t>(212)552-6650x67900</t>
  </si>
  <si>
    <t>497 Randall Ranch</t>
  </si>
  <si>
    <t>West Louischester</t>
  </si>
  <si>
    <t>castrowendy@example.org</t>
  </si>
  <si>
    <t>420.395.6068x903</t>
  </si>
  <si>
    <t>25367 Larry Rue Suite 760</t>
  </si>
  <si>
    <t>West Sandraburgh</t>
  </si>
  <si>
    <t>fernandezallison@example.net</t>
  </si>
  <si>
    <t>+1-506-716-6137x368</t>
  </si>
  <si>
    <t>324 Cassandra Greens Apt. 254</t>
  </si>
  <si>
    <t>South Pamela</t>
  </si>
  <si>
    <t>freemanrobert@example.org</t>
  </si>
  <si>
    <t>804.275.9944</t>
  </si>
  <si>
    <t>889 Norris Key</t>
  </si>
  <si>
    <t>Stacyborough</t>
  </si>
  <si>
    <t>novakmelissa@example.net</t>
  </si>
  <si>
    <t>(401)412-0712</t>
  </si>
  <si>
    <t>0106 Jesse Locks</t>
  </si>
  <si>
    <t>jenniferfitzgerald@example.net</t>
  </si>
  <si>
    <t>438.520.9386</t>
  </si>
  <si>
    <t>074 David Stream Apt. 852</t>
  </si>
  <si>
    <t>Newtonville</t>
  </si>
  <si>
    <t>edwardselizabeth@example.org</t>
  </si>
  <si>
    <t>+1-824-640-0872x301</t>
  </si>
  <si>
    <t>4046 Caldwell Burgs</t>
  </si>
  <si>
    <t>Lake Dominicburgh</t>
  </si>
  <si>
    <t>zgallegos@example.org</t>
  </si>
  <si>
    <t>+1-984-378-4841x2313</t>
  </si>
  <si>
    <t>796 Perez Springs Apt. 325</t>
  </si>
  <si>
    <t>Lake Victoria</t>
  </si>
  <si>
    <t>kellyphillips@example.com</t>
  </si>
  <si>
    <t>524.337.8899x5805</t>
  </si>
  <si>
    <t>567 Davis Valleys</t>
  </si>
  <si>
    <t>Luisshire</t>
  </si>
  <si>
    <t>+1-669-695-6837x813</t>
  </si>
  <si>
    <t>19351 Heather Garden Suite 457</t>
  </si>
  <si>
    <t>Port Rhonda</t>
  </si>
  <si>
    <t>jacqueline56@example.org</t>
  </si>
  <si>
    <t>428.275.5125</t>
  </si>
  <si>
    <t>187 Phillips Station Suite 731</t>
  </si>
  <si>
    <t>Brittanystad</t>
  </si>
  <si>
    <t>reneeherrera@example.com</t>
  </si>
  <si>
    <t>(606)737-8799x1079</t>
  </si>
  <si>
    <t>2657 Jennifer Ways</t>
  </si>
  <si>
    <t>yturner@example.com</t>
  </si>
  <si>
    <t>424.581.7000</t>
  </si>
  <si>
    <t>7168 Raymond Run Apt. 459</t>
  </si>
  <si>
    <t>East Matthewfort</t>
  </si>
  <si>
    <t>adonovan@example.net</t>
  </si>
  <si>
    <t>206.737.9326x1449</t>
  </si>
  <si>
    <t>87691 Keith Corners</t>
  </si>
  <si>
    <t>East Lindsaymouth</t>
  </si>
  <si>
    <t>lloydjavier@example.net</t>
  </si>
  <si>
    <t>706.836.6368x6866</t>
  </si>
  <si>
    <t>315 Brenda Wells</t>
  </si>
  <si>
    <t>(580)947-9102</t>
  </si>
  <si>
    <t>629 Richardson Squares</t>
  </si>
  <si>
    <t>randybrady@example.com</t>
  </si>
  <si>
    <t>+1-598-473-5733x2716</t>
  </si>
  <si>
    <t>711 Marsh Field Apt. 095</t>
  </si>
  <si>
    <t>East Ericville</t>
  </si>
  <si>
    <t>jessicabrown@example.org</t>
  </si>
  <si>
    <t>391-675-1498x155</t>
  </si>
  <si>
    <t>5139 Darlene Run Apt. 027</t>
  </si>
  <si>
    <t>sampsonchristine@example.org</t>
  </si>
  <si>
    <t>623 Summer Pines Apt. 205</t>
  </si>
  <si>
    <t>dustingomez@example.com</t>
  </si>
  <si>
    <t>001-566-242-5353</t>
  </si>
  <si>
    <t>89774 Baker Harbors Apt. 445</t>
  </si>
  <si>
    <t>West Karenstad</t>
  </si>
  <si>
    <t>qscott@example.org</t>
  </si>
  <si>
    <t>673.784.8181</t>
  </si>
  <si>
    <t>70272 Lopez Ridge</t>
  </si>
  <si>
    <t>alicia97@example.net</t>
  </si>
  <si>
    <t>38174 Alison Drive Suite 149</t>
  </si>
  <si>
    <t>ashleyrowe@example.com</t>
  </si>
  <si>
    <t>(932)501-9492x22341</t>
  </si>
  <si>
    <t>3035 Frye Prairie Apt. 271</t>
  </si>
  <si>
    <t>South Beckybury</t>
  </si>
  <si>
    <t>paul73@example.net</t>
  </si>
  <si>
    <t>633.885.8264x48299</t>
  </si>
  <si>
    <t>99538 Tammy Oval</t>
  </si>
  <si>
    <t>Greenport</t>
  </si>
  <si>
    <t>stephen69@example.org</t>
  </si>
  <si>
    <t>754.569.2807</t>
  </si>
  <si>
    <t>5108 Wong Mount Apt. 790</t>
  </si>
  <si>
    <t>emily37@example.com</t>
  </si>
  <si>
    <t>(231)964-7937</t>
  </si>
  <si>
    <t>561 Duran Tunnel Apt. 126</t>
  </si>
  <si>
    <t>South Paulshire</t>
  </si>
  <si>
    <t>williszachary@example.net</t>
  </si>
  <si>
    <t>585.385.3106x1815</t>
  </si>
  <si>
    <t>26941 Roberts Springs Suite 729</t>
  </si>
  <si>
    <t>Carloschester</t>
  </si>
  <si>
    <t>james43@example.org</t>
  </si>
  <si>
    <t>+1-402-831-4331x353</t>
  </si>
  <si>
    <t>8034 Susan Plaza</t>
  </si>
  <si>
    <t>Bryanside</t>
  </si>
  <si>
    <t>michaelbarber@example.net</t>
  </si>
  <si>
    <t>284-515-4747</t>
  </si>
  <si>
    <t>53420 Gonzalez Port</t>
  </si>
  <si>
    <t>Clinetown</t>
  </si>
  <si>
    <t>brivera@example.org</t>
  </si>
  <si>
    <t>769-691-1549x87089</t>
  </si>
  <si>
    <t>91036 Mary Viaduct Apt. 785</t>
  </si>
  <si>
    <t>Colleenshire</t>
  </si>
  <si>
    <t>craig39@example.net</t>
  </si>
  <si>
    <t>001-862-525-4016x2400</t>
  </si>
  <si>
    <t>0514 Santiago Corners</t>
  </si>
  <si>
    <t>Tanyaport</t>
  </si>
  <si>
    <t>lrodriguez@example.org</t>
  </si>
  <si>
    <t>853.616.0525</t>
  </si>
  <si>
    <t>11306 Benjamin Rue Suite 198</t>
  </si>
  <si>
    <t>North Denise</t>
  </si>
  <si>
    <t>paul10@example.net</t>
  </si>
  <si>
    <t>+1-294-898-1900x197</t>
  </si>
  <si>
    <t>359 Le Street</t>
  </si>
  <si>
    <t>chris36@example.com</t>
  </si>
  <si>
    <t>+1-275-688-5634x2410</t>
  </si>
  <si>
    <t>31149 Nathaniel Cliff Apt. 670</t>
  </si>
  <si>
    <t>Haleburgh</t>
  </si>
  <si>
    <t>sarahlewis@example.com</t>
  </si>
  <si>
    <t>(375)496-9033x9799</t>
  </si>
  <si>
    <t>299 Judy Corner</t>
  </si>
  <si>
    <t>Fitzpatrickville</t>
  </si>
  <si>
    <t>johnduncan@example.net</t>
  </si>
  <si>
    <t>18734 Brian Locks Suite 564</t>
  </si>
  <si>
    <t>East Markshire</t>
  </si>
  <si>
    <t>boyerteresa@example.org</t>
  </si>
  <si>
    <t>001-903-927-1222</t>
  </si>
  <si>
    <t>41302 Aaron Row</t>
  </si>
  <si>
    <t>Lake Allisonstad</t>
  </si>
  <si>
    <t>patrick65@example.org</t>
  </si>
  <si>
    <t>001-316-911-9604x435</t>
  </si>
  <si>
    <t>626 Jeffery Ports Suite 007</t>
  </si>
  <si>
    <t>Monroehaven</t>
  </si>
  <si>
    <t>charlenemiller@example.org</t>
  </si>
  <si>
    <t>608-727-6557x46290</t>
  </si>
  <si>
    <t>97657 Sandra Field Apt. 922</t>
  </si>
  <si>
    <t>Nelsonland</t>
  </si>
  <si>
    <t>sjohnson@example.com</t>
  </si>
  <si>
    <t>579-442-7735x4401</t>
  </si>
  <si>
    <t>232 Lewis Spur Suite 397</t>
  </si>
  <si>
    <t>West Raymond</t>
  </si>
  <si>
    <t>georgelindsey@example.com</t>
  </si>
  <si>
    <t>331.962.0087x437</t>
  </si>
  <si>
    <t>804 Matthew Crossroad</t>
  </si>
  <si>
    <t>South Jeffery</t>
  </si>
  <si>
    <t>robinsonemily@example.net</t>
  </si>
  <si>
    <t>796-395-5136</t>
  </si>
  <si>
    <t>0627 Jones Lights</t>
  </si>
  <si>
    <t>Andrewstad</t>
  </si>
  <si>
    <t>Massey</t>
  </si>
  <si>
    <t>john22@example.org</t>
  </si>
  <si>
    <t>001-456-479-7851x695</t>
  </si>
  <si>
    <t>20043 Pierce Vista</t>
  </si>
  <si>
    <t>East Abigail</t>
  </si>
  <si>
    <t>lbradford@example.org</t>
  </si>
  <si>
    <t>856-349-3037</t>
  </si>
  <si>
    <t>9050 Sims Trafficway Suite 937</t>
  </si>
  <si>
    <t>South Stephanieberg</t>
  </si>
  <si>
    <t>iphillips@example.com</t>
  </si>
  <si>
    <t>(796)780-4330</t>
  </si>
  <si>
    <t>0954 Dominic Trace Suite 972</t>
  </si>
  <si>
    <t>jessicalittle@example.com</t>
  </si>
  <si>
    <t>459.529.8488x679</t>
  </si>
  <si>
    <t>22912 Bethany Square Suite 031</t>
  </si>
  <si>
    <t>Port Janiceville</t>
  </si>
  <si>
    <t>mckayjane@example.org</t>
  </si>
  <si>
    <t>+1-971-502-8820x591</t>
  </si>
  <si>
    <t>577 Montgomery Ramp</t>
  </si>
  <si>
    <t>yedwards@example.com</t>
  </si>
  <si>
    <t>12059 Bruce Pass</t>
  </si>
  <si>
    <t>Paulview</t>
  </si>
  <si>
    <t>ukline@example.net</t>
  </si>
  <si>
    <t>001-333-991-9683</t>
  </si>
  <si>
    <t>1629 Carr Tunnel Apt. 500</t>
  </si>
  <si>
    <t>Lake Micheleside</t>
  </si>
  <si>
    <t>wcunningham@example.org</t>
  </si>
  <si>
    <t>001-402-512-7584x3771</t>
  </si>
  <si>
    <t>297 Rivera Oval Apt. 796</t>
  </si>
  <si>
    <t>Kristaton</t>
  </si>
  <si>
    <t>jamesmurphy@example.org</t>
  </si>
  <si>
    <t>+1-271-474-8253x08101</t>
  </si>
  <si>
    <t>32409 Nancy Port</t>
  </si>
  <si>
    <t>Lake Katherinestad</t>
  </si>
  <si>
    <t>mary72@example.net</t>
  </si>
  <si>
    <t>837.731.9793</t>
  </si>
  <si>
    <t>64480 Robert Road Suite 000</t>
  </si>
  <si>
    <t>Christineland</t>
  </si>
  <si>
    <t>yoderapril@example.net</t>
  </si>
  <si>
    <t>(546)548-3526x592</t>
  </si>
  <si>
    <t>6120 Garcia Keys</t>
  </si>
  <si>
    <t>Sandovalport</t>
  </si>
  <si>
    <t>kathleen35@example.com</t>
  </si>
  <si>
    <t>708-820-4373</t>
  </si>
  <si>
    <t>7694 Gary Route Apt. 792</t>
  </si>
  <si>
    <t>Dennisside</t>
  </si>
  <si>
    <t>Kirby</t>
  </si>
  <si>
    <t>cochranchristopher@example.net</t>
  </si>
  <si>
    <t>(672)838-1786x066</t>
  </si>
  <si>
    <t>597 Thomas Stravenue Suite 693</t>
  </si>
  <si>
    <t>West Tara</t>
  </si>
  <si>
    <t>jameslewis@example.com</t>
  </si>
  <si>
    <t>819.639.5862x26195</t>
  </si>
  <si>
    <t>6463 Tyler Burg</t>
  </si>
  <si>
    <t>Courtneyville</t>
  </si>
  <si>
    <t>michelle22@example.org</t>
  </si>
  <si>
    <t>845.326.1319</t>
  </si>
  <si>
    <t>1179 Brock Estates Suite 833</t>
  </si>
  <si>
    <t>West Davidshire</t>
  </si>
  <si>
    <t>courtney15@example.net</t>
  </si>
  <si>
    <t>(734)590-9036x90650</t>
  </si>
  <si>
    <t>579 Jennifer Course</t>
  </si>
  <si>
    <t>North Seth</t>
  </si>
  <si>
    <t>aprilthompson@example.org</t>
  </si>
  <si>
    <t>781.865.1464x64629</t>
  </si>
  <si>
    <t>1259 Melissa Trail</t>
  </si>
  <si>
    <t>East Sandraborough</t>
  </si>
  <si>
    <t>meltonbilly@example.net</t>
  </si>
  <si>
    <t>365-352-5282x67856</t>
  </si>
  <si>
    <t>3579 Michael Parkways Apt. 289</t>
  </si>
  <si>
    <t>Garciaton</t>
  </si>
  <si>
    <t>rebecca16@example.com</t>
  </si>
  <si>
    <t>864-929-5145x587</t>
  </si>
  <si>
    <t>11045 Jocelyn Crossing Suite 423</t>
  </si>
  <si>
    <t>North Shaneland</t>
  </si>
  <si>
    <t>lamberttimothy@example.net</t>
  </si>
  <si>
    <t>975.683.2241</t>
  </si>
  <si>
    <t>9232 Lewis Extension</t>
  </si>
  <si>
    <t>whitney71@example.net</t>
  </si>
  <si>
    <t>1477 Edwards Drives</t>
  </si>
  <si>
    <t>West Monique</t>
  </si>
  <si>
    <t>rmayer@example.com</t>
  </si>
  <si>
    <t>420-281-2402x2814</t>
  </si>
  <si>
    <t>64215 Lisa Green</t>
  </si>
  <si>
    <t>bairddiane@example.org</t>
  </si>
  <si>
    <t>951-431-5521</t>
  </si>
  <si>
    <t>26684 Samuel Manor Suite 100</t>
  </si>
  <si>
    <t>Lake Jamieside</t>
  </si>
  <si>
    <t>donnanelson@example.org</t>
  </si>
  <si>
    <t>037 Julie Summit</t>
  </si>
  <si>
    <t>New Andreaside</t>
  </si>
  <si>
    <t>cruzsarah@example.org</t>
  </si>
  <si>
    <t>(655)366-0047</t>
  </si>
  <si>
    <t>9591 Jessica Islands Apt. 521</t>
  </si>
  <si>
    <t>rlewis@example.com</t>
  </si>
  <si>
    <t>338.468.6143</t>
  </si>
  <si>
    <t>6632 Jeffrey Street</t>
  </si>
  <si>
    <t>Tinashire</t>
  </si>
  <si>
    <t>jprice@example.net</t>
  </si>
  <si>
    <t>(627)896-6638x315</t>
  </si>
  <si>
    <t>9303 Spencer Way Apt. 557</t>
  </si>
  <si>
    <t>North Dalefort</t>
  </si>
  <si>
    <t>zachary14@example.org</t>
  </si>
  <si>
    <t>+1-995-621-0376x9042</t>
  </si>
  <si>
    <t>57670 Mccullough Course Apt. 421</t>
  </si>
  <si>
    <t>North Erikmouth</t>
  </si>
  <si>
    <t>fford@example.org</t>
  </si>
  <si>
    <t>001-807-539-0016</t>
  </si>
  <si>
    <t>89213 Joshua Rest Suite 411</t>
  </si>
  <si>
    <t>Robertbury</t>
  </si>
  <si>
    <t>mitchelljared@example.org</t>
  </si>
  <si>
    <t>+1-495-992-5839x873</t>
  </si>
  <si>
    <t>81091 Chad Loaf Apt. 764</t>
  </si>
  <si>
    <t>Stevenfurt</t>
  </si>
  <si>
    <t>underwooddaniel@example.net</t>
  </si>
  <si>
    <t>532.724.2986</t>
  </si>
  <si>
    <t>65013 Jennifer Tunnel Apt. 737</t>
  </si>
  <si>
    <t>Lake Carlland</t>
  </si>
  <si>
    <t>ysingh@example.com</t>
  </si>
  <si>
    <t>506-446-2995</t>
  </si>
  <si>
    <t>48111 Love Drive</t>
  </si>
  <si>
    <t>South Danielle</t>
  </si>
  <si>
    <t>Dunlap</t>
  </si>
  <si>
    <t>crystaljohnson@example.net</t>
  </si>
  <si>
    <t>(631)333-2484x08433</t>
  </si>
  <si>
    <t>6726 Adrienne Walks</t>
  </si>
  <si>
    <t>ashley73@example.com</t>
  </si>
  <si>
    <t>001-504-452-9360x67017</t>
  </si>
  <si>
    <t>74100 John Expressway</t>
  </si>
  <si>
    <t>Bairdtown</t>
  </si>
  <si>
    <t>melvin77@example.com</t>
  </si>
  <si>
    <t>+1-247-669-0023x64724</t>
  </si>
  <si>
    <t>78115 Barbara Green</t>
  </si>
  <si>
    <t>West Ericfurt</t>
  </si>
  <si>
    <t>andrewstark@example.org</t>
  </si>
  <si>
    <t>251.526.8679</t>
  </si>
  <si>
    <t>593 Cross Lodge Suite 190</t>
  </si>
  <si>
    <t>362-244-4753x363</t>
  </si>
  <si>
    <t>76309 Gray Views Suite 820</t>
  </si>
  <si>
    <t>Christinaburgh</t>
  </si>
  <si>
    <t>ashleyhayes@example.net</t>
  </si>
  <si>
    <t>296-413-0880</t>
  </si>
  <si>
    <t>9629 Wheeler Estates</t>
  </si>
  <si>
    <t>North Williamview</t>
  </si>
  <si>
    <t>pwaters@example.org</t>
  </si>
  <si>
    <t>375-464-7029</t>
  </si>
  <si>
    <t>25296 Velasquez Isle</t>
  </si>
  <si>
    <t>tfischer@example.net</t>
  </si>
  <si>
    <t>(614)460-0521</t>
  </si>
  <si>
    <t>46085 Gabriel River Apt. 284</t>
  </si>
  <si>
    <t>Melanieburgh</t>
  </si>
  <si>
    <t>vlamb@example.org</t>
  </si>
  <si>
    <t>507.959.0494x69673</t>
  </si>
  <si>
    <t>399 Patrick Island</t>
  </si>
  <si>
    <t>New Frankhaven</t>
  </si>
  <si>
    <t>zgamble@example.net</t>
  </si>
  <si>
    <t>(287)370-4004x327</t>
  </si>
  <si>
    <t>6537 Amy Ford Apt. 134</t>
  </si>
  <si>
    <t>East Angiestad</t>
  </si>
  <si>
    <t>reyesgabrielle@example.org</t>
  </si>
  <si>
    <t>201.356.5635</t>
  </si>
  <si>
    <t>430 Sanchez Square</t>
  </si>
  <si>
    <t>Mercedes</t>
  </si>
  <si>
    <t>nmorales@example.org</t>
  </si>
  <si>
    <t>423-358-1376x5199</t>
  </si>
  <si>
    <t>416 Daniel Ville Suite 857</t>
  </si>
  <si>
    <t>Pettyville</t>
  </si>
  <si>
    <t>jennifer82@example.org</t>
  </si>
  <si>
    <t>891.977.1510</t>
  </si>
  <si>
    <t>746 Anthony Drives Apt. 306</t>
  </si>
  <si>
    <t>oliviamartin@example.net</t>
  </si>
  <si>
    <t>001-844-977-1594x31877</t>
  </si>
  <si>
    <t>8903 Jones Dale</t>
  </si>
  <si>
    <t>pamelawhite@example.org</t>
  </si>
  <si>
    <t>+1-872-853-1463x597</t>
  </si>
  <si>
    <t>78415 Martin Summit</t>
  </si>
  <si>
    <t>Angelicamouth</t>
  </si>
  <si>
    <t>jeremyroy@example.org</t>
  </si>
  <si>
    <t>753 Jacob Neck Apt. 256</t>
  </si>
  <si>
    <t>shannonlarson@example.net</t>
  </si>
  <si>
    <t>544-543-2890x952</t>
  </si>
  <si>
    <t>436 Webster Fall</t>
  </si>
  <si>
    <t>Elizabethville</t>
  </si>
  <si>
    <t>nathan40@example.net</t>
  </si>
  <si>
    <t>(965)510-4311x874</t>
  </si>
  <si>
    <t>500 Claudia Prairie</t>
  </si>
  <si>
    <t>Richardsshire</t>
  </si>
  <si>
    <t>psmith@example.org</t>
  </si>
  <si>
    <t>597-877-9089x93565</t>
  </si>
  <si>
    <t>360 Courtney Wells</t>
  </si>
  <si>
    <t>New Francisco</t>
  </si>
  <si>
    <t>becky66@example.com</t>
  </si>
  <si>
    <t>+1-468-659-1318x605</t>
  </si>
  <si>
    <t>7027 Hess Cliff</t>
  </si>
  <si>
    <t>Port Janice</t>
  </si>
  <si>
    <t>aprice@example.net</t>
  </si>
  <si>
    <t>204-996-1647x310</t>
  </si>
  <si>
    <t>03955 Tyler Plain Suite 213</t>
  </si>
  <si>
    <t>North Kellytown</t>
  </si>
  <si>
    <t>joneslynn@example.net</t>
  </si>
  <si>
    <t>591.924.3126</t>
  </si>
  <si>
    <t>0753 Alexander Square</t>
  </si>
  <si>
    <t>Derekstad</t>
  </si>
  <si>
    <t>Bartlett</t>
  </si>
  <si>
    <t>wrich@example.org</t>
  </si>
  <si>
    <t>(428)368-8881x7582</t>
  </si>
  <si>
    <t>828 Waller Heights</t>
  </si>
  <si>
    <t>West Barbaraville</t>
  </si>
  <si>
    <t>thenderson@example.org</t>
  </si>
  <si>
    <t>(992)328-0663</t>
  </si>
  <si>
    <t>8535 Casey Isle</t>
  </si>
  <si>
    <t>Thorntonborough</t>
  </si>
  <si>
    <t>dbaker@example.net</t>
  </si>
  <si>
    <t>38309 Alvarado Union Suite 739</t>
  </si>
  <si>
    <t>Holmesview</t>
  </si>
  <si>
    <t>(465)716-1484x1913</t>
  </si>
  <si>
    <t>038 Weaver Crest</t>
  </si>
  <si>
    <t>brianna98@example.net</t>
  </si>
  <si>
    <t>(742)355-8608</t>
  </si>
  <si>
    <t>603 King Port Apt. 425</t>
  </si>
  <si>
    <t>Claytonchester</t>
  </si>
  <si>
    <t>bharris@example.org</t>
  </si>
  <si>
    <t>396-380-7999x63298</t>
  </si>
  <si>
    <t>429 Shannon Terrace</t>
  </si>
  <si>
    <t>Port Lanceport</t>
  </si>
  <si>
    <t>dwatts@example.org</t>
  </si>
  <si>
    <t>+1-232-323-5265x3991</t>
  </si>
  <si>
    <t>136 Dean Oval Suite 831</t>
  </si>
  <si>
    <t>Tanyachester</t>
  </si>
  <si>
    <t>douglaswatson@example.com</t>
  </si>
  <si>
    <t>80310 Suzanne Glens Suite 515</t>
  </si>
  <si>
    <t>Joshuaside</t>
  </si>
  <si>
    <t>Kiara</t>
  </si>
  <si>
    <t>stephanie77@example.net</t>
  </si>
  <si>
    <t>001-257-666-9588x184</t>
  </si>
  <si>
    <t>94388 Stephanie Via</t>
  </si>
  <si>
    <t>East Daniellebury</t>
  </si>
  <si>
    <t>jpowers@example.net</t>
  </si>
  <si>
    <t>001-379-870-3344x1169</t>
  </si>
  <si>
    <t>288 Thompson Villages Apt. 989</t>
  </si>
  <si>
    <t>Port Tina</t>
  </si>
  <si>
    <t>walkerzachary@example.org</t>
  </si>
  <si>
    <t>707.408.2922x64606</t>
  </si>
  <si>
    <t>02750 Alexander Landing</t>
  </si>
  <si>
    <t>Bowmanview</t>
  </si>
  <si>
    <t>gregorydunn@example.net</t>
  </si>
  <si>
    <t>892.976.7660x398</t>
  </si>
  <si>
    <t>9363 Angela Cliff</t>
  </si>
  <si>
    <t>East Kimberlyview</t>
  </si>
  <si>
    <t>greenstephanie@example.com</t>
  </si>
  <si>
    <t>928.258.2965x61627</t>
  </si>
  <si>
    <t>7380 Julie Glen</t>
  </si>
  <si>
    <t>Allenchester</t>
  </si>
  <si>
    <t>dbender@example.com</t>
  </si>
  <si>
    <t>260-841-7372x0058</t>
  </si>
  <si>
    <t>147 Juan Mountains</t>
  </si>
  <si>
    <t>Robbinsshire</t>
  </si>
  <si>
    <t>jaimetapia@example.com</t>
  </si>
  <si>
    <t>001-644-326-0083</t>
  </si>
  <si>
    <t>1063 Joshua Trail</t>
  </si>
  <si>
    <t>robert94@example.net</t>
  </si>
  <si>
    <t>836 Lambert Parks Suite 611</t>
  </si>
  <si>
    <t>Sparksberg</t>
  </si>
  <si>
    <t>barnettsarah@example.org</t>
  </si>
  <si>
    <t>675.779.9798x117</t>
  </si>
  <si>
    <t>12362 Christensen Ports Suite 001</t>
  </si>
  <si>
    <t>Hernandezville</t>
  </si>
  <si>
    <t>millerlawrence@example.org</t>
  </si>
  <si>
    <t>001-731-486-8739x0820</t>
  </si>
  <si>
    <t>0997 Howard Crossing Suite 364</t>
  </si>
  <si>
    <t>sheryl27@example.org</t>
  </si>
  <si>
    <t>690.471.5562x474</t>
  </si>
  <si>
    <t>8077 Thompson Corners Apt. 124</t>
  </si>
  <si>
    <t>Popeshire</t>
  </si>
  <si>
    <t>angelayork@example.com</t>
  </si>
  <si>
    <t>(379)984-4072</t>
  </si>
  <si>
    <t>968 Cox Lights</t>
  </si>
  <si>
    <t>gwatkins@example.org</t>
  </si>
  <si>
    <t>654 Morris Expressway Suite 683</t>
  </si>
  <si>
    <t>Fisherfurt</t>
  </si>
  <si>
    <t>garrettdavenport@example.org</t>
  </si>
  <si>
    <t>603-216-9282</t>
  </si>
  <si>
    <t>4746 Schaefer Run</t>
  </si>
  <si>
    <t>Schmidtview</t>
  </si>
  <si>
    <t>derrick27@example.com</t>
  </si>
  <si>
    <t>(836)990-4676x353</t>
  </si>
  <si>
    <t>43747 Mackenzie Squares Suite 693</t>
  </si>
  <si>
    <t>Cuevas</t>
  </si>
  <si>
    <t>635.876.6696</t>
  </si>
  <si>
    <t>00469 Simpson Bypass Apt. 169</t>
  </si>
  <si>
    <t>Velasquezbury</t>
  </si>
  <si>
    <t>paige40@example.org</t>
  </si>
  <si>
    <t>990.454.8460x2556</t>
  </si>
  <si>
    <t>39910 Fitzgerald Throughway Suite 728</t>
  </si>
  <si>
    <t>Wardfort</t>
  </si>
  <si>
    <t>dustinjones@example.com</t>
  </si>
  <si>
    <t>276-585-3409x780</t>
  </si>
  <si>
    <t>341 Brittany Place Suite 236</t>
  </si>
  <si>
    <t>Bakerville</t>
  </si>
  <si>
    <t>stacy75@example.com</t>
  </si>
  <si>
    <t>001-584-330-7181</t>
  </si>
  <si>
    <t>74699 Rodgers Shoal</t>
  </si>
  <si>
    <t>Reyeston</t>
  </si>
  <si>
    <t>eddiejohnson@example.org</t>
  </si>
  <si>
    <t>001-848-399-3894x439</t>
  </si>
  <si>
    <t>72496 Brandon Squares Apt. 878</t>
  </si>
  <si>
    <t>South Jenny</t>
  </si>
  <si>
    <t>Crane</t>
  </si>
  <si>
    <t>garrettgreene@example.net</t>
  </si>
  <si>
    <t>+1-316-856-7259x93055</t>
  </si>
  <si>
    <t>03034 Valerie Grove Suite 292</t>
  </si>
  <si>
    <t>New Nataliehaven</t>
  </si>
  <si>
    <t>mgray@example.net</t>
  </si>
  <si>
    <t>+1-358-479-0195x0620</t>
  </si>
  <si>
    <t>359 Chan Light</t>
  </si>
  <si>
    <t>West Melissa</t>
  </si>
  <si>
    <t>sanchezjason@example.org</t>
  </si>
  <si>
    <t>(488)720-7641</t>
  </si>
  <si>
    <t>378 Mitchell Shoals Apt. 285</t>
  </si>
  <si>
    <t>Haydenland</t>
  </si>
  <si>
    <t>patrick10@example.org</t>
  </si>
  <si>
    <t>001-885-349-4022</t>
  </si>
  <si>
    <t>90039 Michael Lane</t>
  </si>
  <si>
    <t>Garciatown</t>
  </si>
  <si>
    <t>brian90@example.net</t>
  </si>
  <si>
    <t>545-277-7330x9577</t>
  </si>
  <si>
    <t>317 Moss Terrace Apt. 918</t>
  </si>
  <si>
    <t>harmonsarah@example.net</t>
  </si>
  <si>
    <t>001-559-507-3545x29797</t>
  </si>
  <si>
    <t>905 Patricia Locks Apt. 830</t>
  </si>
  <si>
    <t>New Leslie</t>
  </si>
  <si>
    <t>michaelfritz@example.com</t>
  </si>
  <si>
    <t>876.227.5314x17562</t>
  </si>
  <si>
    <t>893 Lucas Centers</t>
  </si>
  <si>
    <t>Moodybury</t>
  </si>
  <si>
    <t>christopher45@example.net</t>
  </si>
  <si>
    <t>+1-521-449-4956x1091</t>
  </si>
  <si>
    <t>4177 Spencer Loop</t>
  </si>
  <si>
    <t>Kevinhaven</t>
  </si>
  <si>
    <t>susanbrown@example.net</t>
  </si>
  <si>
    <t>+1-558-995-7249x7547</t>
  </si>
  <si>
    <t>3900 Valencia Ports Apt. 083</t>
  </si>
  <si>
    <t>Barrychester</t>
  </si>
  <si>
    <t>Lance</t>
  </si>
  <si>
    <t>sarahross@example.com</t>
  </si>
  <si>
    <t>(378)374-8484</t>
  </si>
  <si>
    <t>932 Mary Land</t>
  </si>
  <si>
    <t>Lisaside</t>
  </si>
  <si>
    <t>diazlisa@example.net</t>
  </si>
  <si>
    <t>(359)895-8151</t>
  </si>
  <si>
    <t>927 Philip Junction Suite 107</t>
  </si>
  <si>
    <t>cliffordchapman@example.org</t>
  </si>
  <si>
    <t>444-717-7274</t>
  </si>
  <si>
    <t>0565 Walker Lane</t>
  </si>
  <si>
    <t>Port Sandraland</t>
  </si>
  <si>
    <t>christophergriffin@example.net</t>
  </si>
  <si>
    <t>+1-365-792-7290x876</t>
  </si>
  <si>
    <t>029 Alicia Harbor Apt. 976</t>
  </si>
  <si>
    <t>Barnesborough</t>
  </si>
  <si>
    <t>igarza@example.com</t>
  </si>
  <si>
    <t>802-640-8720x79188</t>
  </si>
  <si>
    <t>49807 Carol Pines Apt. 996</t>
  </si>
  <si>
    <t>Kennethbury</t>
  </si>
  <si>
    <t>gouldelizabeth@example.org</t>
  </si>
  <si>
    <t>441-995-9509x08245</t>
  </si>
  <si>
    <t>46565 Norton Ports</t>
  </si>
  <si>
    <t>Skinnerfort</t>
  </si>
  <si>
    <t>robinsonfrancisco@example.net</t>
  </si>
  <si>
    <t>957.594.4787x583</t>
  </si>
  <si>
    <t>1829 Tucker Radial</t>
  </si>
  <si>
    <t>Lake Ashleyhaven</t>
  </si>
  <si>
    <t>twang@example.com</t>
  </si>
  <si>
    <t>894-889-4315x06878</t>
  </si>
  <si>
    <t>61497 Ramos Place Apt. 898</t>
  </si>
  <si>
    <t>East Hannahtown</t>
  </si>
  <si>
    <t>williamsmichelle@example.org</t>
  </si>
  <si>
    <t>+1-644-332-6194x80468</t>
  </si>
  <si>
    <t>860 Henry Crossroad Suite 078</t>
  </si>
  <si>
    <t>katherinemedina@example.net</t>
  </si>
  <si>
    <t>001-580-651-1448</t>
  </si>
  <si>
    <t>504 Hull Wells Suite 471</t>
  </si>
  <si>
    <t>Natashatown</t>
  </si>
  <si>
    <t>david03@example.net</t>
  </si>
  <si>
    <t>001-611-291-2292x53606</t>
  </si>
  <si>
    <t>55601 Carey Fords Suite 473</t>
  </si>
  <si>
    <t>Petersport</t>
  </si>
  <si>
    <t>hendersonshannon@example.com</t>
  </si>
  <si>
    <t>+1-324-921-2320x6893</t>
  </si>
  <si>
    <t>84321 Tim Islands</t>
  </si>
  <si>
    <t>West Richardland</t>
  </si>
  <si>
    <t>ghanson@example.net</t>
  </si>
  <si>
    <t>426.816.7006</t>
  </si>
  <si>
    <t>466 Lawson Pines Suite 555</t>
  </si>
  <si>
    <t>Brock</t>
  </si>
  <si>
    <t>jocelyn20@example.org</t>
  </si>
  <si>
    <t>921-718-0330</t>
  </si>
  <si>
    <t>3520 Thomas Plaza Suite 220</t>
  </si>
  <si>
    <t>allison53@example.org</t>
  </si>
  <si>
    <t>66896 William Canyon</t>
  </si>
  <si>
    <t>Carlsonfort</t>
  </si>
  <si>
    <t>jenniferboyer@example.com</t>
  </si>
  <si>
    <t>+1-205-532-7771x145</t>
  </si>
  <si>
    <t>622 Baker Springs Apt. 388</t>
  </si>
  <si>
    <t>East Sylviaview</t>
  </si>
  <si>
    <t>andersonmary@example.net</t>
  </si>
  <si>
    <t>(620)566-1496</t>
  </si>
  <si>
    <t>77842 Colin Plain Suite 076</t>
  </si>
  <si>
    <t>Raymondland</t>
  </si>
  <si>
    <t>brent77@example.net</t>
  </si>
  <si>
    <t>844-657-5446</t>
  </si>
  <si>
    <t>342 Wayne Street Apt. 543</t>
  </si>
  <si>
    <t>New Craigton</t>
  </si>
  <si>
    <t>michael38@example.net</t>
  </si>
  <si>
    <t>(896)612-0059</t>
  </si>
  <si>
    <t>0518 Lindsay Mountains Suite 365</t>
  </si>
  <si>
    <t>Port Markstad</t>
  </si>
  <si>
    <t>esandoval@example.com</t>
  </si>
  <si>
    <t>(246)605-8288</t>
  </si>
  <si>
    <t>84213 Jeffery Mount Suite 020</t>
  </si>
  <si>
    <t>North Jodistad</t>
  </si>
  <si>
    <t>vturner@example.net</t>
  </si>
  <si>
    <t>416-771-2367x04616</t>
  </si>
  <si>
    <t>5888 Savannah Track Apt. 917</t>
  </si>
  <si>
    <t>Lake Patricktown</t>
  </si>
  <si>
    <t>richard03@example.com</t>
  </si>
  <si>
    <t>2092 Henry Road</t>
  </si>
  <si>
    <t>patricialee@example.org</t>
  </si>
  <si>
    <t>904.654.7536x24275</t>
  </si>
  <si>
    <t>923 Shane Spring</t>
  </si>
  <si>
    <t>New Steven</t>
  </si>
  <si>
    <t>schmittrobert@example.org</t>
  </si>
  <si>
    <t>(772)567-1215x42638</t>
  </si>
  <si>
    <t>39344 Alexandra Forge</t>
  </si>
  <si>
    <t>pdavis@example.com</t>
  </si>
  <si>
    <t>955-520-1947x00060</t>
  </si>
  <si>
    <t>3313 Khan Roads Apt. 584</t>
  </si>
  <si>
    <t>Lisatown</t>
  </si>
  <si>
    <t>ygomez@example.com</t>
  </si>
  <si>
    <t>001-378-803-1827</t>
  </si>
  <si>
    <t>9447 Devin Port Suite 952</t>
  </si>
  <si>
    <t>Lake Sarah</t>
  </si>
  <si>
    <t>anthonylopez@example.org</t>
  </si>
  <si>
    <t>532.337.7815x011</t>
  </si>
  <si>
    <t>925 Collins Via Suite 447</t>
  </si>
  <si>
    <t>Gabriellastad</t>
  </si>
  <si>
    <t>peterdavis@example.com</t>
  </si>
  <si>
    <t>(508)880-5694x517</t>
  </si>
  <si>
    <t>793 Mark Mall Suite 559</t>
  </si>
  <si>
    <t>Juarezmouth</t>
  </si>
  <si>
    <t>karentaylor@example.net</t>
  </si>
  <si>
    <t>5991 Robert Hill</t>
  </si>
  <si>
    <t>Lake Steve</t>
  </si>
  <si>
    <t>sherri69@example.org</t>
  </si>
  <si>
    <t>469 Wright Meadow Suite 916</t>
  </si>
  <si>
    <t>Lake George</t>
  </si>
  <si>
    <t>allencolon@example.com</t>
  </si>
  <si>
    <t>(591)835-4341</t>
  </si>
  <si>
    <t>8513 Reid Unions</t>
  </si>
  <si>
    <t>Loganton</t>
  </si>
  <si>
    <t>bruce62@example.net</t>
  </si>
  <si>
    <t>875.992.1471x33967</t>
  </si>
  <si>
    <t>461 Alan Estate Apt. 465</t>
  </si>
  <si>
    <t>Sandersside</t>
  </si>
  <si>
    <t>amber04@example.com</t>
  </si>
  <si>
    <t>001-824-833-5334x9899</t>
  </si>
  <si>
    <t>4997 Lewis Valleys Suite 959</t>
  </si>
  <si>
    <t>North Jenniferside</t>
  </si>
  <si>
    <t>melissa10@example.net</t>
  </si>
  <si>
    <t>(742)742-8640x958</t>
  </si>
  <si>
    <t>6934 Angie Springs Apt. 782</t>
  </si>
  <si>
    <t>knguyen@example.com</t>
  </si>
  <si>
    <t>001-580-254-1925x553</t>
  </si>
  <si>
    <t>138 Hunter Meadow Suite 285</t>
  </si>
  <si>
    <t>New Marilynmouth</t>
  </si>
  <si>
    <t>joygray@example.net</t>
  </si>
  <si>
    <t>001-837-497-6282</t>
  </si>
  <si>
    <t>02649 Ramos Prairie Apt. 020</t>
  </si>
  <si>
    <t>West Kristen</t>
  </si>
  <si>
    <t>grojas@example.org</t>
  </si>
  <si>
    <t>+1-746-763-0045x450</t>
  </si>
  <si>
    <t>55389 Ryan Mountains Apt. 790</t>
  </si>
  <si>
    <t>West Julia</t>
  </si>
  <si>
    <t>johnhughes@example.com</t>
  </si>
  <si>
    <t>(668)468-7474</t>
  </si>
  <si>
    <t>2959 Cole Run Apt. 589</t>
  </si>
  <si>
    <t>hlong@example.net</t>
  </si>
  <si>
    <t>853.246.8456x5270</t>
  </si>
  <si>
    <t>31192 Michael Inlet Apt. 836</t>
  </si>
  <si>
    <t>Lake Aprilville</t>
  </si>
  <si>
    <t>andersonvictoria@example.net</t>
  </si>
  <si>
    <t>(442)288-8161x8359</t>
  </si>
  <si>
    <t>910 Smith Freeway Suite 123</t>
  </si>
  <si>
    <t>brycemcneil@example.com</t>
  </si>
  <si>
    <t>42908 Joseph Court Suite 427</t>
  </si>
  <si>
    <t>Franklinborough</t>
  </si>
  <si>
    <t>uhenderson@example.com</t>
  </si>
  <si>
    <t>907-797-9504</t>
  </si>
  <si>
    <t>2216 Sean Station Suite 374</t>
  </si>
  <si>
    <t>palmerchristina@example.com</t>
  </si>
  <si>
    <t>522-556-5163x56437</t>
  </si>
  <si>
    <t>0352 Emily Rest</t>
  </si>
  <si>
    <t>Lake Stephen</t>
  </si>
  <si>
    <t>christopher96@example.net</t>
  </si>
  <si>
    <t>386-980-1147</t>
  </si>
  <si>
    <t>78430 Wall Manor Suite 478</t>
  </si>
  <si>
    <t>Jenniferburgh</t>
  </si>
  <si>
    <t>bmccoy@example.com</t>
  </si>
  <si>
    <t>(950)526-7829</t>
  </si>
  <si>
    <t>4207 Sanchez Ferry</t>
  </si>
  <si>
    <t>Hartport</t>
  </si>
  <si>
    <t>Ruben</t>
  </si>
  <si>
    <t>melissa29@example.com</t>
  </si>
  <si>
    <t>(801)596-0378</t>
  </si>
  <si>
    <t>72635 Rangel Flat</t>
  </si>
  <si>
    <t>Romanburgh</t>
  </si>
  <si>
    <t>kevinhoffman@example.org</t>
  </si>
  <si>
    <t>712-773-9282x89467</t>
  </si>
  <si>
    <t>12423 Deborah Club</t>
  </si>
  <si>
    <t>Port Beth</t>
  </si>
  <si>
    <t>robertsandrew@example.org</t>
  </si>
  <si>
    <t>+1-939-309-8146x05476</t>
  </si>
  <si>
    <t>9779 William Knolls</t>
  </si>
  <si>
    <t>North Georgeview</t>
  </si>
  <si>
    <t>stacytaylor@example.org</t>
  </si>
  <si>
    <t>450.408.8167</t>
  </si>
  <si>
    <t>659 Phillip Stream Apt. 584</t>
  </si>
  <si>
    <t>Rosariofurt</t>
  </si>
  <si>
    <t>ktorres@example.org</t>
  </si>
  <si>
    <t>662.280.2734</t>
  </si>
  <si>
    <t>891 Oscar Square</t>
  </si>
  <si>
    <t>Hallborough</t>
  </si>
  <si>
    <t>crawfordmichael@example.org</t>
  </si>
  <si>
    <t>+1-558-764-2934x2693</t>
  </si>
  <si>
    <t>5425 Natasha Cliff</t>
  </si>
  <si>
    <t>Jenniferberg</t>
  </si>
  <si>
    <t>francis38@example.com</t>
  </si>
  <si>
    <t>483-540-8513x48428</t>
  </si>
  <si>
    <t>358 Emily Avenue</t>
  </si>
  <si>
    <t>Mcintyre</t>
  </si>
  <si>
    <t>michaelperez@example.org</t>
  </si>
  <si>
    <t>3956 Linda Hills</t>
  </si>
  <si>
    <t>kara84@example.org</t>
  </si>
  <si>
    <t>001-825-626-9429x4748</t>
  </si>
  <si>
    <t>4663 Morris Union Suite 801</t>
  </si>
  <si>
    <t>Lake Tiffanyview</t>
  </si>
  <si>
    <t>christopher25@example.org</t>
  </si>
  <si>
    <t>4385 Daniel Row Suite 841</t>
  </si>
  <si>
    <t>Stevenschester</t>
  </si>
  <si>
    <t>fmoyer@example.org</t>
  </si>
  <si>
    <t>970.645.3475x6225</t>
  </si>
  <si>
    <t>4523 Guerrero Rest Apt. 634</t>
  </si>
  <si>
    <t>curtisclaudia@example.org</t>
  </si>
  <si>
    <t>(914)717-5074</t>
  </si>
  <si>
    <t>2509 Joseph Drives</t>
  </si>
  <si>
    <t>North Samuelhaven</t>
  </si>
  <si>
    <t>yho@example.net</t>
  </si>
  <si>
    <t>701.404.5362x8440</t>
  </si>
  <si>
    <t>2684 Keller Spring Apt. 477</t>
  </si>
  <si>
    <t>Rogersside</t>
  </si>
  <si>
    <t>john36@example.org</t>
  </si>
  <si>
    <t>(431)284-5225x8541</t>
  </si>
  <si>
    <t>8191 Daniel Island</t>
  </si>
  <si>
    <t>Larsenside</t>
  </si>
  <si>
    <t>vasquezapril@example.org</t>
  </si>
  <si>
    <t>001-613-253-4028x2160</t>
  </si>
  <si>
    <t>34135 Long Landing Apt. 204</t>
  </si>
  <si>
    <t>Ryanshire</t>
  </si>
  <si>
    <t>matthew42@example.com</t>
  </si>
  <si>
    <t>07037 White Path</t>
  </si>
  <si>
    <t>Lake Derek</t>
  </si>
  <si>
    <t>drivas@example.com</t>
  </si>
  <si>
    <t>001-394-804-6942x03477</t>
  </si>
  <si>
    <t>396 Proctor Throughway</t>
  </si>
  <si>
    <t>South Keithberg</t>
  </si>
  <si>
    <t>qward@example.net</t>
  </si>
  <si>
    <t>+1-469-538-0845x689</t>
  </si>
  <si>
    <t>6376 Brown Point Apt. 551</t>
  </si>
  <si>
    <t>West Michaelborough</t>
  </si>
  <si>
    <t>robertsteresa@example.com</t>
  </si>
  <si>
    <t>498.916.8808x3215</t>
  </si>
  <si>
    <t>97838 Ross Centers Suite 172</t>
  </si>
  <si>
    <t>Kruegerstad</t>
  </si>
  <si>
    <t>Vernon</t>
  </si>
  <si>
    <t>castanedamaureen@example.org</t>
  </si>
  <si>
    <t>(628)476-7307x1158</t>
  </si>
  <si>
    <t>82060 Heather Freeway Suite 506</t>
  </si>
  <si>
    <t>Lake Crystalton</t>
  </si>
  <si>
    <t>michele70@example.org</t>
  </si>
  <si>
    <t>840-882-9611x31062</t>
  </si>
  <si>
    <t>757 Lisa Green Suite 237</t>
  </si>
  <si>
    <t>Jeffreyland</t>
  </si>
  <si>
    <t>anthonyshannon@example.org</t>
  </si>
  <si>
    <t>867.759.3887x16218</t>
  </si>
  <si>
    <t>3713 Cameron Spring</t>
  </si>
  <si>
    <t>New Scottbury</t>
  </si>
  <si>
    <t>lindasutton@example.org</t>
  </si>
  <si>
    <t>(754)699-4574x86526</t>
  </si>
  <si>
    <t>63348 Kimberly Oval</t>
  </si>
  <si>
    <t>South Zoeland</t>
  </si>
  <si>
    <t>greenronald@example.com</t>
  </si>
  <si>
    <t>387-665-6899x947</t>
  </si>
  <si>
    <t>40314 Carolyn Manors Suite 555</t>
  </si>
  <si>
    <t>Charleshaven</t>
  </si>
  <si>
    <t>johnhamilton@example.net</t>
  </si>
  <si>
    <t>923.431.6154x01041</t>
  </si>
  <si>
    <t>890 Padilla Lock Apt. 020</t>
  </si>
  <si>
    <t>East Victoria</t>
  </si>
  <si>
    <t>ypatterson@example.org</t>
  </si>
  <si>
    <t>+1-834-282-7377x5947</t>
  </si>
  <si>
    <t>5668 Emily Squares</t>
  </si>
  <si>
    <t>johnarnold@example.org</t>
  </si>
  <si>
    <t>699-371-5685x19173</t>
  </si>
  <si>
    <t>9914 Dustin Valley</t>
  </si>
  <si>
    <t>Port Billy</t>
  </si>
  <si>
    <t>Jody</t>
  </si>
  <si>
    <t>zacharyhall@example.org</t>
  </si>
  <si>
    <t>474.495.8402</t>
  </si>
  <si>
    <t>63208 Hoffman Mill Suite 255</t>
  </si>
  <si>
    <t>william40@example.org</t>
  </si>
  <si>
    <t>527-265-5358x028</t>
  </si>
  <si>
    <t>737 Foster Shore Suite 490</t>
  </si>
  <si>
    <t>aking@example.com</t>
  </si>
  <si>
    <t>+1-963-277-8733x1437</t>
  </si>
  <si>
    <t>8991 Welch Manors</t>
  </si>
  <si>
    <t>rogersalicia@example.org</t>
  </si>
  <si>
    <t>001-203-778-2157</t>
  </si>
  <si>
    <t>093 Marissa Vista</t>
  </si>
  <si>
    <t>rebecca10@example.com</t>
  </si>
  <si>
    <t>(434)519-2852</t>
  </si>
  <si>
    <t>9604 Debbie Village</t>
  </si>
  <si>
    <t>tommyolson@example.net</t>
  </si>
  <si>
    <t>(547)969-3645x0182</t>
  </si>
  <si>
    <t>9844 Kelly Common</t>
  </si>
  <si>
    <t>Hollyburgh</t>
  </si>
  <si>
    <t>24538 Brian Mission</t>
  </si>
  <si>
    <t>Sanchezfort</t>
  </si>
  <si>
    <t>stacy79@example.com</t>
  </si>
  <si>
    <t>40335 Evan Plain</t>
  </si>
  <si>
    <t>Thomasland</t>
  </si>
  <si>
    <t>evelyn60@example.net</t>
  </si>
  <si>
    <t>001-934-381-0898x07575</t>
  </si>
  <si>
    <t>11612 Moore Spring</t>
  </si>
  <si>
    <t>Bergshire</t>
  </si>
  <si>
    <t>gregorylarry@example.org</t>
  </si>
  <si>
    <t>(474)777-5061x845</t>
  </si>
  <si>
    <t>9045 Danielle Lane Apt. 777</t>
  </si>
  <si>
    <t>Powersbury</t>
  </si>
  <si>
    <t>megan33@example.net</t>
  </si>
  <si>
    <t>319.728.0552</t>
  </si>
  <si>
    <t>611 Holmes Club</t>
  </si>
  <si>
    <t>Lake Austin</t>
  </si>
  <si>
    <t>petersonstephanie@example.com</t>
  </si>
  <si>
    <t>758-302-3509</t>
  </si>
  <si>
    <t>7884 Taylor Forest Suite 839</t>
  </si>
  <si>
    <t>North Rachel</t>
  </si>
  <si>
    <t>ehinton@example.org</t>
  </si>
  <si>
    <t>203.501.3484x9150</t>
  </si>
  <si>
    <t>610 Brianna Burgs</t>
  </si>
  <si>
    <t>katie14@example.com</t>
  </si>
  <si>
    <t>470-721-6924x34842</t>
  </si>
  <si>
    <t>32652 Hall Dale</t>
  </si>
  <si>
    <t>Christinastad</t>
  </si>
  <si>
    <t>tchavez@example.org</t>
  </si>
  <si>
    <t>827.277.1381x261</t>
  </si>
  <si>
    <t>6935 Ryan Ferry Suite 722</t>
  </si>
  <si>
    <t>Jamesstad</t>
  </si>
  <si>
    <t>gnelson@example.com</t>
  </si>
  <si>
    <t>994-604-9280x79493</t>
  </si>
  <si>
    <t>34249 Vasquez Bridge</t>
  </si>
  <si>
    <t>amason@example.com</t>
  </si>
  <si>
    <t>516.927.1620</t>
  </si>
  <si>
    <t>0948 Felicia Plaza Suite 907</t>
  </si>
  <si>
    <t>Brandyshire</t>
  </si>
  <si>
    <t>christopherhoward@example.org</t>
  </si>
  <si>
    <t>(757)748-2210x975</t>
  </si>
  <si>
    <t>609 Tracy Crest Suite 981</t>
  </si>
  <si>
    <t>Thompsonhaven</t>
  </si>
  <si>
    <t>Ana</t>
  </si>
  <si>
    <t>zowens@example.net</t>
  </si>
  <si>
    <t>001-380-340-8589</t>
  </si>
  <si>
    <t>9650 Davis Overpass Apt. 325</t>
  </si>
  <si>
    <t>Murphytown</t>
  </si>
  <si>
    <t>nguyenfrancisco@example.com</t>
  </si>
  <si>
    <t>001-448-699-7136x549</t>
  </si>
  <si>
    <t>45629 Brian Curve</t>
  </si>
  <si>
    <t>Port Brittany</t>
  </si>
  <si>
    <t>dustincarpenter@example.com</t>
  </si>
  <si>
    <t>(959)490-5594x017</t>
  </si>
  <si>
    <t>35132 Jane Square</t>
  </si>
  <si>
    <t>East Joel</t>
  </si>
  <si>
    <t>lroman@example.org</t>
  </si>
  <si>
    <t>(524)662-6249x9606</t>
  </si>
  <si>
    <t>2772 Michael Knoll</t>
  </si>
  <si>
    <t>Mataville</t>
  </si>
  <si>
    <t>hendricksjoseph@example.org</t>
  </si>
  <si>
    <t>(692)839-1575</t>
  </si>
  <si>
    <t>39000 Zimmerman Mills</t>
  </si>
  <si>
    <t>ubanks@example.net</t>
  </si>
  <si>
    <t>(512)615-5244</t>
  </si>
  <si>
    <t>301 James Key</t>
  </si>
  <si>
    <t>zwilliamson@example.net</t>
  </si>
  <si>
    <t>289.349.4404x521</t>
  </si>
  <si>
    <t>94246 Shane Port</t>
  </si>
  <si>
    <t>Pollardmouth</t>
  </si>
  <si>
    <t>ymay@example.org</t>
  </si>
  <si>
    <t>528-299-3305x02149</t>
  </si>
  <si>
    <t>43407 Kane Extensions</t>
  </si>
  <si>
    <t>South Jennifertown</t>
  </si>
  <si>
    <t>Zuniga</t>
  </si>
  <si>
    <t>johnmarshall@example.com</t>
  </si>
  <si>
    <t>+1-644-539-6179x55325</t>
  </si>
  <si>
    <t>440 Steven Gardens Apt. 281</t>
  </si>
  <si>
    <t>Kristyland</t>
  </si>
  <si>
    <t>kaitlyn30@example.com</t>
  </si>
  <si>
    <t>(821)421-2223</t>
  </si>
  <si>
    <t>88575 Vargas Forge Apt. 142</t>
  </si>
  <si>
    <t>Taratown</t>
  </si>
  <si>
    <t>matthew62@example.net</t>
  </si>
  <si>
    <t>884.795.9572</t>
  </si>
  <si>
    <t>124 Reyes Ports Suite 577</t>
  </si>
  <si>
    <t>South Dawnport</t>
  </si>
  <si>
    <t>sarah16@example.org</t>
  </si>
  <si>
    <t>548-447-3171x187</t>
  </si>
  <si>
    <t>2156 Adam Stravenue</t>
  </si>
  <si>
    <t>South Ronaldmouth</t>
  </si>
  <si>
    <t>frankscott@example.com</t>
  </si>
  <si>
    <t>(208)291-7397x766</t>
  </si>
  <si>
    <t>304 Stephens Forges</t>
  </si>
  <si>
    <t>clarktammy@example.org</t>
  </si>
  <si>
    <t>001-967-911-7377</t>
  </si>
  <si>
    <t>54921 Edwards Prairie Suite 897</t>
  </si>
  <si>
    <t>andrewevans@example.net</t>
  </si>
  <si>
    <t>001-704-287-1731x52813</t>
  </si>
  <si>
    <t>200 Benjamin Summit Suite 183</t>
  </si>
  <si>
    <t>Toddfort</t>
  </si>
  <si>
    <t>ewebb@example.org</t>
  </si>
  <si>
    <t>335-978-9980</t>
  </si>
  <si>
    <t>0686 Brooks Flat Suite 917</t>
  </si>
  <si>
    <t>Tammyland</t>
  </si>
  <si>
    <t>rmorris@example.net</t>
  </si>
  <si>
    <t>588.730.7333x13266</t>
  </si>
  <si>
    <t>8387 Stacy Ville Apt. 936</t>
  </si>
  <si>
    <t>New Raymondville</t>
  </si>
  <si>
    <t>whitepatricia@example.org</t>
  </si>
  <si>
    <t>(441)449-3516</t>
  </si>
  <si>
    <t>5265 Michelle Village</t>
  </si>
  <si>
    <t>South Danatown</t>
  </si>
  <si>
    <t>bushnicholas@example.com</t>
  </si>
  <si>
    <t>001-756-783-6237x5425</t>
  </si>
  <si>
    <t>483 Lopez Estates</t>
  </si>
  <si>
    <t>veronica50@example.org</t>
  </si>
  <si>
    <t>244-434-5093x4412</t>
  </si>
  <si>
    <t>967 Lauren Meadows Apt. 330</t>
  </si>
  <si>
    <t>Port Dustintown</t>
  </si>
  <si>
    <t>Calderon</t>
  </si>
  <si>
    <t>madison78@example.net</t>
  </si>
  <si>
    <t>398-840-0902x6843</t>
  </si>
  <si>
    <t>63158 Castillo Creek</t>
  </si>
  <si>
    <t>caseyandrew@example.net</t>
  </si>
  <si>
    <t>556.368.2130</t>
  </si>
  <si>
    <t>91623 Moran Brook</t>
  </si>
  <si>
    <t>East Angelastad</t>
  </si>
  <si>
    <t>pittsashley@example.com</t>
  </si>
  <si>
    <t>001-662-794-4919x48333</t>
  </si>
  <si>
    <t>656 Black Union</t>
  </si>
  <si>
    <t>michellepittman@example.net</t>
  </si>
  <si>
    <t>(731)237-3275x6103</t>
  </si>
  <si>
    <t>96364 Jennifer Well</t>
  </si>
  <si>
    <t>scottmichaela@example.net</t>
  </si>
  <si>
    <t>844.495.5530</t>
  </si>
  <si>
    <t>870 Amanda Crescent</t>
  </si>
  <si>
    <t>East Shelly</t>
  </si>
  <si>
    <t>candice01@example.net</t>
  </si>
  <si>
    <t>(664)279-7309x5195</t>
  </si>
  <si>
    <t>7224 Ashley Knolls Suite 631</t>
  </si>
  <si>
    <t>Shermanville</t>
  </si>
  <si>
    <t>brownwesley@example.net</t>
  </si>
  <si>
    <t>+1-401-722-9109x55669</t>
  </si>
  <si>
    <t>38296 Barber Fort Apt. 704</t>
  </si>
  <si>
    <t>Laneside</t>
  </si>
  <si>
    <t>deborahcarter@example.com</t>
  </si>
  <si>
    <t>(984)286-2221x09135</t>
  </si>
  <si>
    <t>5780 Charles Ville</t>
  </si>
  <si>
    <t>North Martha</t>
  </si>
  <si>
    <t>frank22@example.org</t>
  </si>
  <si>
    <t>411 Nicholas Landing Suite 130</t>
  </si>
  <si>
    <t>Port Melaniestad</t>
  </si>
  <si>
    <t>zsilva@example.org</t>
  </si>
  <si>
    <t>+1-292-744-2657x3101</t>
  </si>
  <si>
    <t>290 Candace Hollow</t>
  </si>
  <si>
    <t>Port Hayden</t>
  </si>
  <si>
    <t>jenniferpope@example.org</t>
  </si>
  <si>
    <t>343.293.0861x4869</t>
  </si>
  <si>
    <t>73326 Stephen Pines Apt. 373</t>
  </si>
  <si>
    <t>Port Danielton</t>
  </si>
  <si>
    <t>jessicawoods@example.com</t>
  </si>
  <si>
    <t>(668)209-7106</t>
  </si>
  <si>
    <t>4872 John Unions Apt. 688</t>
  </si>
  <si>
    <t>Amandafort</t>
  </si>
  <si>
    <t>christopher25@example.net</t>
  </si>
  <si>
    <t>+1-878-717-4460x00943</t>
  </si>
  <si>
    <t>01304 David Hills</t>
  </si>
  <si>
    <t>North Christopherville</t>
  </si>
  <si>
    <t>tonyhughes@example.net</t>
  </si>
  <si>
    <t>1459 Rodriguez Crest</t>
  </si>
  <si>
    <t>thomasriley@example.com</t>
  </si>
  <si>
    <t>653.802.0852x50645</t>
  </si>
  <si>
    <t>65974 Sullivan Ridges</t>
  </si>
  <si>
    <t>Changborough</t>
  </si>
  <si>
    <t>petersjoseph@example.net</t>
  </si>
  <si>
    <t>666.588.5015x2317</t>
  </si>
  <si>
    <t>808 Michael Motorway</t>
  </si>
  <si>
    <t>ashley63@example.com</t>
  </si>
  <si>
    <t>270-480-2471x0183</t>
  </si>
  <si>
    <t>394 Hernandez Estate Suite 668</t>
  </si>
  <si>
    <t>calvinhoover@example.org</t>
  </si>
  <si>
    <t>(907)422-6551</t>
  </si>
  <si>
    <t>126 Johnson Corner Suite 612</t>
  </si>
  <si>
    <t>East Kimberlyland</t>
  </si>
  <si>
    <t>vblack@example.net</t>
  </si>
  <si>
    <t>(492)253-6253x8436</t>
  </si>
  <si>
    <t>69830 Taylor Trail</t>
  </si>
  <si>
    <t>Larryview</t>
  </si>
  <si>
    <t>jerry52@example.org</t>
  </si>
  <si>
    <t>(622)803-3218x508</t>
  </si>
  <si>
    <t>0033 Haynes Place Apt. 836</t>
  </si>
  <si>
    <t>deborahwhite@example.net</t>
  </si>
  <si>
    <t>(391)400-5080</t>
  </si>
  <si>
    <t>270 William Orchard</t>
  </si>
  <si>
    <t>Perryfort</t>
  </si>
  <si>
    <t>lisahughes@example.org</t>
  </si>
  <si>
    <t>891-836-1517</t>
  </si>
  <si>
    <t>52140 Mitchell Shoals</t>
  </si>
  <si>
    <t>West Deborahton</t>
  </si>
  <si>
    <t>upowell@example.com</t>
  </si>
  <si>
    <t>(905)205-8558</t>
  </si>
  <si>
    <t>28150 Joshua Mission Apt. 229</t>
  </si>
  <si>
    <t>South Sonyastad</t>
  </si>
  <si>
    <t>fkeith@example.net</t>
  </si>
  <si>
    <t>846.205.7264</t>
  </si>
  <si>
    <t>93777 Byrd Locks Suite 128</t>
  </si>
  <si>
    <t>South Heatherfurt</t>
  </si>
  <si>
    <t>egarcia@example.org</t>
  </si>
  <si>
    <t>500.201.6900x48090</t>
  </si>
  <si>
    <t>9116 Susan Port</t>
  </si>
  <si>
    <t>Brendanberg</t>
  </si>
  <si>
    <t>kimberly73@example.org</t>
  </si>
  <si>
    <t>(573)647-3666x900</t>
  </si>
  <si>
    <t>922 Hamilton Isle</t>
  </si>
  <si>
    <t>West Patrickfurt</t>
  </si>
  <si>
    <t>xsilva@example.net</t>
  </si>
  <si>
    <t>960.543.2417</t>
  </si>
  <si>
    <t>67116 Contreras Knolls</t>
  </si>
  <si>
    <t>mprince@example.com</t>
  </si>
  <si>
    <t>+1-432-949-5856x75713</t>
  </si>
  <si>
    <t>960 Janet Crossroad Suite 494</t>
  </si>
  <si>
    <t>matthewprice@example.org</t>
  </si>
  <si>
    <t>+1-861-777-5059x682</t>
  </si>
  <si>
    <t>7631 Kathleen Groves Suite 645</t>
  </si>
  <si>
    <t>Whiteville</t>
  </si>
  <si>
    <t>bryantchristopher@example.com</t>
  </si>
  <si>
    <t>950-871-0514x1755</t>
  </si>
  <si>
    <t>93895 Stark Hill Apt. 836</t>
  </si>
  <si>
    <t>West Kristenfort</t>
  </si>
  <si>
    <t>matthewking@example.org</t>
  </si>
  <si>
    <t>565-560-8405</t>
  </si>
  <si>
    <t>72715 Waters Throughway Apt. 151</t>
  </si>
  <si>
    <t>Watsonbury</t>
  </si>
  <si>
    <t>tmooney@example.org</t>
  </si>
  <si>
    <t>202 Welch Ford Suite 380</t>
  </si>
  <si>
    <t>South Rebecca</t>
  </si>
  <si>
    <t>melissawall@example.net</t>
  </si>
  <si>
    <t>+1-223-272-1207x3530</t>
  </si>
  <si>
    <t>94873 James Forge Apt. 875</t>
  </si>
  <si>
    <t>Port Jonathan</t>
  </si>
  <si>
    <t>eddie30@example.net</t>
  </si>
  <si>
    <t>+1-956-553-6322x265</t>
  </si>
  <si>
    <t>50519 Melanie Dam</t>
  </si>
  <si>
    <t>Lake Samuelberg</t>
  </si>
  <si>
    <t>npeters@example.org</t>
  </si>
  <si>
    <t>948.738.9569x002</t>
  </si>
  <si>
    <t>79963 Anthony Spring</t>
  </si>
  <si>
    <t>martinromero@example.com</t>
  </si>
  <si>
    <t>725.708.6593x1134</t>
  </si>
  <si>
    <t>11604 Waters Junction Suite 183</t>
  </si>
  <si>
    <t>New Donaldmouth</t>
  </si>
  <si>
    <t>cramos@example.com</t>
  </si>
  <si>
    <t>456-714-1089x4969</t>
  </si>
  <si>
    <t>070 Griffith Locks</t>
  </si>
  <si>
    <t>Johnshire</t>
  </si>
  <si>
    <t>melanie48@example.com</t>
  </si>
  <si>
    <t>854 Jones Valleys</t>
  </si>
  <si>
    <t>Port Austinside</t>
  </si>
  <si>
    <t>camposandres@example.net</t>
  </si>
  <si>
    <t>284.674.6488x19093</t>
  </si>
  <si>
    <t>5947 Durham Causeway</t>
  </si>
  <si>
    <t>danielle92@example.net</t>
  </si>
  <si>
    <t>555.442.0325</t>
  </si>
  <si>
    <t>5034 Kyle Keys Apt. 108</t>
  </si>
  <si>
    <t>West Isaiahborough</t>
  </si>
  <si>
    <t>kenneth52@example.net</t>
  </si>
  <si>
    <t>575-279-9672x269</t>
  </si>
  <si>
    <t>318 Torres Lane Apt. 092</t>
  </si>
  <si>
    <t>Rachelbury</t>
  </si>
  <si>
    <t>ashleyavila@example.com</t>
  </si>
  <si>
    <t>503.304.6009x424</t>
  </si>
  <si>
    <t>56964 Tiffany Underpass</t>
  </si>
  <si>
    <t>Harmonmouth</t>
  </si>
  <si>
    <t>pricenicole@example.org</t>
  </si>
  <si>
    <t>(844)959-4850</t>
  </si>
  <si>
    <t>7803 Penny Stravenue</t>
  </si>
  <si>
    <t>kennethedwards@example.org</t>
  </si>
  <si>
    <t>556-717-1989x27265</t>
  </si>
  <si>
    <t>126 Molina Parkways</t>
  </si>
  <si>
    <t>Amystad</t>
  </si>
  <si>
    <t>allentammy@example.org</t>
  </si>
  <si>
    <t>659.872.7681</t>
  </si>
  <si>
    <t>7464 Chad Pines Apt. 919</t>
  </si>
  <si>
    <t>East Laurenmouth</t>
  </si>
  <si>
    <t>ivaldez@example.org</t>
  </si>
  <si>
    <t>0128 Cynthia Flat</t>
  </si>
  <si>
    <t>East Jasonmouth</t>
  </si>
  <si>
    <t>sheavanessa@example.com</t>
  </si>
  <si>
    <t>603.274.3341x6265</t>
  </si>
  <si>
    <t>227 Gamble Springs</t>
  </si>
  <si>
    <t>Port Brianland</t>
  </si>
  <si>
    <t>danielholmes@example.net</t>
  </si>
  <si>
    <t>370-431-8679x077</t>
  </si>
  <si>
    <t>0909 Bernard Course Apt. 275</t>
  </si>
  <si>
    <t>craigtrujillo@example.org</t>
  </si>
  <si>
    <t>(482)486-8823</t>
  </si>
  <si>
    <t>37857 Hernandez Gateway</t>
  </si>
  <si>
    <t>East Rachelland</t>
  </si>
  <si>
    <t>flopez@example.org</t>
  </si>
  <si>
    <t>973-634-5920</t>
  </si>
  <si>
    <t>46996 Manuel Forest Suite 217</t>
  </si>
  <si>
    <t>jenningscraig@example.com</t>
  </si>
  <si>
    <t>(916)973-2378x31341</t>
  </si>
  <si>
    <t>65529 Johnson Lodge</t>
  </si>
  <si>
    <t>Gonzalezstad</t>
  </si>
  <si>
    <t>kyle66@example.com</t>
  </si>
  <si>
    <t>001-606-690-8201x7918</t>
  </si>
  <si>
    <t>122 Richard Island Suite 723</t>
  </si>
  <si>
    <t>Martinezfurt</t>
  </si>
  <si>
    <t>gavila@example.com</t>
  </si>
  <si>
    <t>984.458.5680x174</t>
  </si>
  <si>
    <t>5681 Eric Camp Apt. 114</t>
  </si>
  <si>
    <t>Hillshire</t>
  </si>
  <si>
    <t>lawrenceolivia@example.com</t>
  </si>
  <si>
    <t>518.503.4190x68094</t>
  </si>
  <si>
    <t>982 Mcmillan Gateway</t>
  </si>
  <si>
    <t>Lake Scottborough</t>
  </si>
  <si>
    <t>dwelch@example.net</t>
  </si>
  <si>
    <t>233.663.4864x256</t>
  </si>
  <si>
    <t>97382 Tracy Ramp Apt. 172</t>
  </si>
  <si>
    <t>jessica93@example.net</t>
  </si>
  <si>
    <t>722-360-3063x4553</t>
  </si>
  <si>
    <t>015 Alexis Keys Apt. 931</t>
  </si>
  <si>
    <t>Port Jessica</t>
  </si>
  <si>
    <t>hendersonsteven@example.org</t>
  </si>
  <si>
    <t>+1-478-397-2073x035</t>
  </si>
  <si>
    <t>6039 Michael Fords Suite 155</t>
  </si>
  <si>
    <t>West Robertport</t>
  </si>
  <si>
    <t>pmatthews@example.com</t>
  </si>
  <si>
    <t>550.920.1607x466</t>
  </si>
  <si>
    <t>6926 Veronica Land</t>
  </si>
  <si>
    <t>East Maryhaven</t>
  </si>
  <si>
    <t>ajenkins@example.com</t>
  </si>
  <si>
    <t>(899)697-7766</t>
  </si>
  <si>
    <t>29039 Cynthia Oval Apt. 621</t>
  </si>
  <si>
    <t>Virginiafort</t>
  </si>
  <si>
    <t>jennifer68@example.org</t>
  </si>
  <si>
    <t>(773)368-1863x825</t>
  </si>
  <si>
    <t>82392 Little Parkway</t>
  </si>
  <si>
    <t>joconnor@example.net</t>
  </si>
  <si>
    <t>001-622-338-3186x04121</t>
  </si>
  <si>
    <t>7267 Nicholas Prairie</t>
  </si>
  <si>
    <t>Lunaside</t>
  </si>
  <si>
    <t>cainamy@example.org</t>
  </si>
  <si>
    <t>658.842.0233x35337</t>
  </si>
  <si>
    <t>8523 Alexander Ville</t>
  </si>
  <si>
    <t>leelance@example.net</t>
  </si>
  <si>
    <t>287.968.9379</t>
  </si>
  <si>
    <t>408 Christopher Village</t>
  </si>
  <si>
    <t>carteralicia@example.net</t>
  </si>
  <si>
    <t>6407 Kristi River Apt. 511</t>
  </si>
  <si>
    <t>South Davidtown</t>
  </si>
  <si>
    <t>ubates@example.com</t>
  </si>
  <si>
    <t>(562)735-2237x21553</t>
  </si>
  <si>
    <t>5089 Benjamin Loop Suite 058</t>
  </si>
  <si>
    <t>New Linda</t>
  </si>
  <si>
    <t>murphythomas@example.net</t>
  </si>
  <si>
    <t>001-434-464-7488x279</t>
  </si>
  <si>
    <t>86562 Samantha Lake Suite 535</t>
  </si>
  <si>
    <t>Jacksontown</t>
  </si>
  <si>
    <t>darren15@example.com</t>
  </si>
  <si>
    <t>(846)597-2329</t>
  </si>
  <si>
    <t>83984 Johnson Run</t>
  </si>
  <si>
    <t>Lynnshire</t>
  </si>
  <si>
    <t>ltaylor@example.com</t>
  </si>
  <si>
    <t>5317 Ashley Glens Apt. 230</t>
  </si>
  <si>
    <t>West Nicholasburgh</t>
  </si>
  <si>
    <t>christopher88@example.org</t>
  </si>
  <si>
    <t>001-655-290-6015x97981</t>
  </si>
  <si>
    <t>67943 Becky Junctions Suite 467</t>
  </si>
  <si>
    <t>Ortegaland</t>
  </si>
  <si>
    <t>nathan43@example.net</t>
  </si>
  <si>
    <t>29804 Shannon Estate</t>
  </si>
  <si>
    <t>Morse</t>
  </si>
  <si>
    <t>qrobinson@example.org</t>
  </si>
  <si>
    <t>02426 Palmer Parkways Suite 080</t>
  </si>
  <si>
    <t>Mackbury</t>
  </si>
  <si>
    <t>hensleyjacob@example.net</t>
  </si>
  <si>
    <t>910.863.5907x29782</t>
  </si>
  <si>
    <t>934 Kennedy Meadow</t>
  </si>
  <si>
    <t>East Rebecca</t>
  </si>
  <si>
    <t>mckinneychristy@example.org</t>
  </si>
  <si>
    <t>+1-475-445-4743x449</t>
  </si>
  <si>
    <t>6993 Eddie Rapids Apt. 013</t>
  </si>
  <si>
    <t>emily45@example.org</t>
  </si>
  <si>
    <t>001-269-809-3233</t>
  </si>
  <si>
    <t>5717 Tyler Bypass</t>
  </si>
  <si>
    <t>South Vanessamouth</t>
  </si>
  <si>
    <t>barbaramoore@example.org</t>
  </si>
  <si>
    <t>001-815-974-3112</t>
  </si>
  <si>
    <t>207 Shelly Circles</t>
  </si>
  <si>
    <t>Jonesville</t>
  </si>
  <si>
    <t>diane32@example.org</t>
  </si>
  <si>
    <t>323 Derek Cape</t>
  </si>
  <si>
    <t>North Leonardside</t>
  </si>
  <si>
    <t>809.949.8738x27400</t>
  </si>
  <si>
    <t>63870 Valdez Radial Suite 242</t>
  </si>
  <si>
    <t>walter14@example.org</t>
  </si>
  <si>
    <t>0862 Joshua Circle</t>
  </si>
  <si>
    <t>Brooksville</t>
  </si>
  <si>
    <t>delacruzmichael@example.com</t>
  </si>
  <si>
    <t>(407)289-7507x55039</t>
  </si>
  <si>
    <t>5605 Eaton Stream Apt. 170</t>
  </si>
  <si>
    <t>North Amber</t>
  </si>
  <si>
    <t>jamie68@example.net</t>
  </si>
  <si>
    <t>+1-799-723-7492x3424</t>
  </si>
  <si>
    <t>03867 Cooper Underpass Apt. 714</t>
  </si>
  <si>
    <t>West Isabella</t>
  </si>
  <si>
    <t>lithomas@example.net</t>
  </si>
  <si>
    <t>001-592-644-6832x337</t>
  </si>
  <si>
    <t>819 Jason Greens</t>
  </si>
  <si>
    <t>Trevorchester</t>
  </si>
  <si>
    <t>eric48@example.com</t>
  </si>
  <si>
    <t>(679)480-9021x6194</t>
  </si>
  <si>
    <t>476 Brock Avenue Suite 893</t>
  </si>
  <si>
    <t>meganmartin@example.net</t>
  </si>
  <si>
    <t>+1-519-438-0972x8554</t>
  </si>
  <si>
    <t>883 Stacey Square Apt. 756</t>
  </si>
  <si>
    <t>stephenlewis@example.net</t>
  </si>
  <si>
    <t>777.784.5615x3710</t>
  </si>
  <si>
    <t>09797 Gray Light</t>
  </si>
  <si>
    <t>East Robertmouth</t>
  </si>
  <si>
    <t>qnunez@example.com</t>
  </si>
  <si>
    <t>(353)497-7791x31703</t>
  </si>
  <si>
    <t>348 Hawkins Forges Suite 986</t>
  </si>
  <si>
    <t>Bakerhaven</t>
  </si>
  <si>
    <t>Hodge</t>
  </si>
  <si>
    <t>lawrencespence@example.com</t>
  </si>
  <si>
    <t>(725)726-3691</t>
  </si>
  <si>
    <t>52026 David Passage</t>
  </si>
  <si>
    <t>Zacharystad</t>
  </si>
  <si>
    <t>griffinrandy@example.org</t>
  </si>
  <si>
    <t>(378)816-6051x705</t>
  </si>
  <si>
    <t>6662 Townsend Turnpike Suite 169</t>
  </si>
  <si>
    <t>North Cheyenne</t>
  </si>
  <si>
    <t>jill64@example.com</t>
  </si>
  <si>
    <t>+1-555-519-1238x3065</t>
  </si>
  <si>
    <t>23819 Smith Skyway</t>
  </si>
  <si>
    <t>xrichards@example.com</t>
  </si>
  <si>
    <t>599-966-6444</t>
  </si>
  <si>
    <t>374 Sandra Springs Suite 686</t>
  </si>
  <si>
    <t>South Jamesberg</t>
  </si>
  <si>
    <t>eric26@example.org</t>
  </si>
  <si>
    <t>+1-607-326-3922x5745</t>
  </si>
  <si>
    <t>328 Mason Plains</t>
  </si>
  <si>
    <t>Heidistad</t>
  </si>
  <si>
    <t>andreajames@example.net</t>
  </si>
  <si>
    <t>+1-880-635-6645x97889</t>
  </si>
  <si>
    <t>66722 Emily Plain Suite 766</t>
  </si>
  <si>
    <t>East Jenniferville</t>
  </si>
  <si>
    <t>toddbennett@example.org</t>
  </si>
  <si>
    <t>001-270-222-0936x56312</t>
  </si>
  <si>
    <t>1611 Hector Camp</t>
  </si>
  <si>
    <t>Lake Lauren</t>
  </si>
  <si>
    <t>cooperandrew@example.org</t>
  </si>
  <si>
    <t>001-783-454-5732x6694</t>
  </si>
  <si>
    <t>14743 Lawrence Keys</t>
  </si>
  <si>
    <t>michaelhamilton@example.com</t>
  </si>
  <si>
    <t>617-654-0481</t>
  </si>
  <si>
    <t>17936 Hendrix Center Suite 207</t>
  </si>
  <si>
    <t>Stevenport</t>
  </si>
  <si>
    <t>diazjennifer@example.net</t>
  </si>
  <si>
    <t>583-845-6892</t>
  </si>
  <si>
    <t>81836 Matthew Dale</t>
  </si>
  <si>
    <t>woodalice@example.com</t>
  </si>
  <si>
    <t>(774)342-9373</t>
  </si>
  <si>
    <t>734 Wong Lakes Suite 501</t>
  </si>
  <si>
    <t>tyler67@example.net</t>
  </si>
  <si>
    <t>864-505-3025</t>
  </si>
  <si>
    <t>1444 Ramirez Square Apt. 804</t>
  </si>
  <si>
    <t>Harrisland</t>
  </si>
  <si>
    <t>derrickgarcia@example.com</t>
  </si>
  <si>
    <t>954-779-9758x231</t>
  </si>
  <si>
    <t>059 Anthony Plains</t>
  </si>
  <si>
    <t>Careyhaven</t>
  </si>
  <si>
    <t>laura16@example.com</t>
  </si>
  <si>
    <t>597-208-1691</t>
  </si>
  <si>
    <t>43681 Gary Orchard Apt. 237</t>
  </si>
  <si>
    <t>West Cherylside</t>
  </si>
  <si>
    <t>williamsdeborah@example.org</t>
  </si>
  <si>
    <t>27295 Janet Falls</t>
  </si>
  <si>
    <t>reedpedro@example.org</t>
  </si>
  <si>
    <t>236-744-8818</t>
  </si>
  <si>
    <t>325 Vasquez Light Apt. 140</t>
  </si>
  <si>
    <t>Davisburgh</t>
  </si>
  <si>
    <t>rebecca34@example.com</t>
  </si>
  <si>
    <t>747.559.6381x1944</t>
  </si>
  <si>
    <t>8338 Frank Square Apt. 096</t>
  </si>
  <si>
    <t>South Amandaton</t>
  </si>
  <si>
    <t>wangwilliam@example.net</t>
  </si>
  <si>
    <t>(395)763-7000x112</t>
  </si>
  <si>
    <t>359 Willie Dam Apt. 147</t>
  </si>
  <si>
    <t>Cherylville</t>
  </si>
  <si>
    <t>gomezrussell@example.com</t>
  </si>
  <si>
    <t>001-573-647-5006x777</t>
  </si>
  <si>
    <t>6256 Andres Overpass</t>
  </si>
  <si>
    <t>South Ashley</t>
  </si>
  <si>
    <t>hancockbrendan@example.com</t>
  </si>
  <si>
    <t>001-834-536-9617x1370</t>
  </si>
  <si>
    <t>804 Barton Forges Suite 427</t>
  </si>
  <si>
    <t>Josephchester</t>
  </si>
  <si>
    <t>Elijah</t>
  </si>
  <si>
    <t>david26@example.com</t>
  </si>
  <si>
    <t>919-848-9919</t>
  </si>
  <si>
    <t>6527 Rose Overpass</t>
  </si>
  <si>
    <t>West Ryanbury</t>
  </si>
  <si>
    <t>priley@example.org</t>
  </si>
  <si>
    <t>717.354.4426x903</t>
  </si>
  <si>
    <t>75596 Wheeler Way</t>
  </si>
  <si>
    <t>Dustinburgh</t>
  </si>
  <si>
    <t>robert58@example.net</t>
  </si>
  <si>
    <t>001-828-995-1158</t>
  </si>
  <si>
    <t>40356 Alvarado Valleys</t>
  </si>
  <si>
    <t>csmith@example.org</t>
  </si>
  <si>
    <t>762.909.0266</t>
  </si>
  <si>
    <t>7398 John Mount</t>
  </si>
  <si>
    <t>Port Jasonberg</t>
  </si>
  <si>
    <t>Frey</t>
  </si>
  <si>
    <t>acevedomarvin@example.com</t>
  </si>
  <si>
    <t>348.349.0230x8763</t>
  </si>
  <si>
    <t>74592 Billy Spurs</t>
  </si>
  <si>
    <t>rebeccamcmahon@example.net</t>
  </si>
  <si>
    <t>(452)298-4343x8148</t>
  </si>
  <si>
    <t>73290 Jason Island</t>
  </si>
  <si>
    <t>Andreaberg</t>
  </si>
  <si>
    <t>rachaeljohnson@example.net</t>
  </si>
  <si>
    <t>842.896.1408x924</t>
  </si>
  <si>
    <t>4435 Mendoza Burgs Suite 378</t>
  </si>
  <si>
    <t>Tristanland</t>
  </si>
  <si>
    <t>imitchell@example.org</t>
  </si>
  <si>
    <t>(470)674-7586</t>
  </si>
  <si>
    <t>6846 Myers Meadows</t>
  </si>
  <si>
    <t>Lake Johnnyview</t>
  </si>
  <si>
    <t>brittneygarcia@example.net</t>
  </si>
  <si>
    <t>602.916.3273</t>
  </si>
  <si>
    <t>6849 Vance Land Suite 962</t>
  </si>
  <si>
    <t>North Priscilla</t>
  </si>
  <si>
    <t>walterwalker@example.net</t>
  </si>
  <si>
    <t>763 White Ways</t>
  </si>
  <si>
    <t>West Mark</t>
  </si>
  <si>
    <t>pgoodman@example.org</t>
  </si>
  <si>
    <t>355-525-6737x289</t>
  </si>
  <si>
    <t>2266 Miller Falls</t>
  </si>
  <si>
    <t>Port Ronald</t>
  </si>
  <si>
    <t>smithdaniel@example.org</t>
  </si>
  <si>
    <t>001-869-546-0151x0317</t>
  </si>
  <si>
    <t>66345 Hernandez Fort Apt. 012</t>
  </si>
  <si>
    <t>West Johnathan</t>
  </si>
  <si>
    <t>richard93@example.net</t>
  </si>
  <si>
    <t>485 Jason Knoll Suite 699</t>
  </si>
  <si>
    <t>Tiffanystad</t>
  </si>
  <si>
    <t>richard12@example.org</t>
  </si>
  <si>
    <t>959.808.2672x04038</t>
  </si>
  <si>
    <t>246 Alexander Manor</t>
  </si>
  <si>
    <t>Port Melanie</t>
  </si>
  <si>
    <t>haley48@example.com</t>
  </si>
  <si>
    <t>001-912-413-7585x702</t>
  </si>
  <si>
    <t>4848 Shelley Extension Apt. 215</t>
  </si>
  <si>
    <t>Kaylaville</t>
  </si>
  <si>
    <t>michael96@example.com</t>
  </si>
  <si>
    <t>(470)930-6364</t>
  </si>
  <si>
    <t>943 Michelle Corners Suite 908</t>
  </si>
  <si>
    <t>ellismeredith@example.net</t>
  </si>
  <si>
    <t>891.983.4923x919</t>
  </si>
  <si>
    <t>26998 Amanda Spring</t>
  </si>
  <si>
    <t>West Michaelfurt</t>
  </si>
  <si>
    <t>holteric@example.org</t>
  </si>
  <si>
    <t>266-278-9307x71105</t>
  </si>
  <si>
    <t>401 Blake Knoll Suite 797</t>
  </si>
  <si>
    <t>Bryanfort</t>
  </si>
  <si>
    <t>fjohnson@example.com</t>
  </si>
  <si>
    <t>(233)367-8716x35761</t>
  </si>
  <si>
    <t>9881 Ricky Junction</t>
  </si>
  <si>
    <t>Port Miguel</t>
  </si>
  <si>
    <t>christopher28@example.com</t>
  </si>
  <si>
    <t>362.918.9414</t>
  </si>
  <si>
    <t>17827 Sanchez Square</t>
  </si>
  <si>
    <t>bsantiago@example.net</t>
  </si>
  <si>
    <t>001-832-393-4705</t>
  </si>
  <si>
    <t>414 Dwayne Greens</t>
  </si>
  <si>
    <t>New Peterchester</t>
  </si>
  <si>
    <t>matthewbradley@example.org</t>
  </si>
  <si>
    <t>001-824-739-4619x06908</t>
  </si>
  <si>
    <t>5729 Miller Plains</t>
  </si>
  <si>
    <t>Mathewshire</t>
  </si>
  <si>
    <t>hjordan@example.org</t>
  </si>
  <si>
    <t>(944)798-3869x50095</t>
  </si>
  <si>
    <t>6584 Long Falls Apt. 701</t>
  </si>
  <si>
    <t>randolphcarol@example.net</t>
  </si>
  <si>
    <t>210.355.6622</t>
  </si>
  <si>
    <t>28970 Malone Wells Suite 209</t>
  </si>
  <si>
    <t>Stoneland</t>
  </si>
  <si>
    <t>todd02@example.net</t>
  </si>
  <si>
    <t>515.448.7339x08815</t>
  </si>
  <si>
    <t>2941 Travis Parks</t>
  </si>
  <si>
    <t>West Jacob</t>
  </si>
  <si>
    <t>asmith@example.com</t>
  </si>
  <si>
    <t>770.992.4831x38057</t>
  </si>
  <si>
    <t>342 Lee Canyon Apt. 158</t>
  </si>
  <si>
    <t>Katherineside</t>
  </si>
  <si>
    <t>ericgarcia@example.org</t>
  </si>
  <si>
    <t>747.891.7903x932</t>
  </si>
  <si>
    <t>9719 Carlos Orchard Apt. 088</t>
  </si>
  <si>
    <t>West Tracyborough</t>
  </si>
  <si>
    <t>krystalturner@example.org</t>
  </si>
  <si>
    <t>394.881.0776x59738</t>
  </si>
  <si>
    <t>87499 Elizabeth Turnpike Suite 983</t>
  </si>
  <si>
    <t>West Brittanyshire</t>
  </si>
  <si>
    <t>Destiny</t>
  </si>
  <si>
    <t>keith57@example.com</t>
  </si>
  <si>
    <t>001-200-273-9834</t>
  </si>
  <si>
    <t>231 Courtney Forges Apt. 851</t>
  </si>
  <si>
    <t>South Kristinberg</t>
  </si>
  <si>
    <t>qritter@example.org</t>
  </si>
  <si>
    <t>443-347-1875x8126</t>
  </si>
  <si>
    <t>427 Nash Wells Apt. 322</t>
  </si>
  <si>
    <t>West Christopherstad</t>
  </si>
  <si>
    <t>xmanning@example.com</t>
  </si>
  <si>
    <t>+1-825-654-0156x761</t>
  </si>
  <si>
    <t>108 Tran Place</t>
  </si>
  <si>
    <t>Lake Stephanieport</t>
  </si>
  <si>
    <t>michelle32@example.com</t>
  </si>
  <si>
    <t>541.973.9049x65819</t>
  </si>
  <si>
    <t>75259 Long Walk Apt. 127</t>
  </si>
  <si>
    <t>South Allison</t>
  </si>
  <si>
    <t>dunnamanda@example.net</t>
  </si>
  <si>
    <t>(774)588-2893x436</t>
  </si>
  <si>
    <t>349 Alexander Underpass</t>
  </si>
  <si>
    <t>North Megan</t>
  </si>
  <si>
    <t>seanbautista@example.com</t>
  </si>
  <si>
    <t>(618)529-3396</t>
  </si>
  <si>
    <t>0219 Smith Road</t>
  </si>
  <si>
    <t>chaynes@example.org</t>
  </si>
  <si>
    <t>001-928-659-3296x58069</t>
  </si>
  <si>
    <t>3483 Elizabeth Throughway</t>
  </si>
  <si>
    <t>Roberthaven</t>
  </si>
  <si>
    <t>huntercody@example.org</t>
  </si>
  <si>
    <t>001-612-904-0054x3862</t>
  </si>
  <si>
    <t>7068 Jack Pike</t>
  </si>
  <si>
    <t>steven27@example.com</t>
  </si>
  <si>
    <t>+1-392-261-8704x93063</t>
  </si>
  <si>
    <t>943 Courtney Corners</t>
  </si>
  <si>
    <t>Sandersburgh</t>
  </si>
  <si>
    <t>heatheryoung@example.com</t>
  </si>
  <si>
    <t>940.371.1450x6008</t>
  </si>
  <si>
    <t>91075 Huynh Summit</t>
  </si>
  <si>
    <t>shawthomas@example.net</t>
  </si>
  <si>
    <t>(824)716-3733x6001</t>
  </si>
  <si>
    <t>2153 Jaime Prairie</t>
  </si>
  <si>
    <t>East Darrenmouth</t>
  </si>
  <si>
    <t>garcialisa@example.com</t>
  </si>
  <si>
    <t>5156 Ronald Ranch</t>
  </si>
  <si>
    <t>Mistyfurt</t>
  </si>
  <si>
    <t>johnmoore@example.net</t>
  </si>
  <si>
    <t>747-689-9790x703</t>
  </si>
  <si>
    <t>0451 Davis Pass</t>
  </si>
  <si>
    <t>Port Carolynshire</t>
  </si>
  <si>
    <t>misty53@example.com</t>
  </si>
  <si>
    <t>001-421-220-4940x2977</t>
  </si>
  <si>
    <t>78872 Barbara Junctions Apt. 520</t>
  </si>
  <si>
    <t>nochoa@example.com</t>
  </si>
  <si>
    <t>668-382-3939</t>
  </si>
  <si>
    <t>104 Crawford Throughway</t>
  </si>
  <si>
    <t>Sheltonmouth</t>
  </si>
  <si>
    <t>Joanne</t>
  </si>
  <si>
    <t>hawkinsheather@example.org</t>
  </si>
  <si>
    <t>948-688-3935</t>
  </si>
  <si>
    <t>160 Wiggins Locks Suite 206</t>
  </si>
  <si>
    <t>Brownbury</t>
  </si>
  <si>
    <t>sloanwilliam@example.com</t>
  </si>
  <si>
    <t>(280)250-1819</t>
  </si>
  <si>
    <t>208 Ward Stream</t>
  </si>
  <si>
    <t>bbarrett@example.com</t>
  </si>
  <si>
    <t>(336)593-0684x561</t>
  </si>
  <si>
    <t>84989 Sharp Union Suite 955</t>
  </si>
  <si>
    <t>phampeter@example.net</t>
  </si>
  <si>
    <t>638.949.7811x50680</t>
  </si>
  <si>
    <t>02757 Mark Field Apt. 297</t>
  </si>
  <si>
    <t>North Jenniferport</t>
  </si>
  <si>
    <t>douglas86@example.com</t>
  </si>
  <si>
    <t>96661 Benjamin Expressway Suite 213</t>
  </si>
  <si>
    <t>Jamesland</t>
  </si>
  <si>
    <t>wbest@example.net</t>
  </si>
  <si>
    <t>934.823.0511</t>
  </si>
  <si>
    <t>3221 Wood Hollow Apt. 185</t>
  </si>
  <si>
    <t>dawnwood@example.net</t>
  </si>
  <si>
    <t>535.315.3848</t>
  </si>
  <si>
    <t>53614 Erin Mountains Apt. 916</t>
  </si>
  <si>
    <t>zjenkins@example.org</t>
  </si>
  <si>
    <t>(407)687-9628x38221</t>
  </si>
  <si>
    <t>3333 Beasley Crescent Suite 203</t>
  </si>
  <si>
    <t>New Danielleshire</t>
  </si>
  <si>
    <t>tgarza@example.net</t>
  </si>
  <si>
    <t>+1-817-314-9093x669</t>
  </si>
  <si>
    <t>5211 Robertson Knoll</t>
  </si>
  <si>
    <t>Joshuamouth</t>
  </si>
  <si>
    <t>woodstephanie@example.org</t>
  </si>
  <si>
    <t>(644)670-9904x3949</t>
  </si>
  <si>
    <t>0628 Felicia Trail</t>
  </si>
  <si>
    <t>wrightjohn@example.net</t>
  </si>
  <si>
    <t>001-249-331-0216x873</t>
  </si>
  <si>
    <t>166 Jorge Prairie Suite 436</t>
  </si>
  <si>
    <t>Lawrenceshire</t>
  </si>
  <si>
    <t>bettycoleman@example.org</t>
  </si>
  <si>
    <t>(206)998-0814x46030</t>
  </si>
  <si>
    <t>00695 White Knoll</t>
  </si>
  <si>
    <t>South Colleenland</t>
  </si>
  <si>
    <t>sarahcrawford@example.com</t>
  </si>
  <si>
    <t>(224)496-1982x266</t>
  </si>
  <si>
    <t>61475 Maria Hill</t>
  </si>
  <si>
    <t>Alisonhaven</t>
  </si>
  <si>
    <t>william52@example.net</t>
  </si>
  <si>
    <t>962-925-5723x66047</t>
  </si>
  <si>
    <t>141 Tracy Motorway</t>
  </si>
  <si>
    <t>tblair@example.net</t>
  </si>
  <si>
    <t>001-441-214-2552x2134</t>
  </si>
  <si>
    <t>21996 Hunter Junctions Apt. 814</t>
  </si>
  <si>
    <t>Vasquezmouth</t>
  </si>
  <si>
    <t>nhudson@example.org</t>
  </si>
  <si>
    <t>225-731-5169x56917</t>
  </si>
  <si>
    <t>38133 Dyer Underpass Apt. 227</t>
  </si>
  <si>
    <t>North Michaelside</t>
  </si>
  <si>
    <t>stevenward@example.net</t>
  </si>
  <si>
    <t>001-635-437-6013x01379</t>
  </si>
  <si>
    <t>256 Michael Valley</t>
  </si>
  <si>
    <t>Grayton</t>
  </si>
  <si>
    <t>scott82@example.net</t>
  </si>
  <si>
    <t>01683 Barbara Run Apt. 744</t>
  </si>
  <si>
    <t>sarahbarton@example.net</t>
  </si>
  <si>
    <t>725.901.2838</t>
  </si>
  <si>
    <t>1799 Edwin Walk</t>
  </si>
  <si>
    <t>Riveramouth</t>
  </si>
  <si>
    <t>april61@example.org</t>
  </si>
  <si>
    <t>420.611.9567</t>
  </si>
  <si>
    <t>61568 Blair Wall Suite 457</t>
  </si>
  <si>
    <t>Tiffanybury</t>
  </si>
  <si>
    <t>fjackson@example.net</t>
  </si>
  <si>
    <t>959.506.9884x8582</t>
  </si>
  <si>
    <t>0183 Noah Club</t>
  </si>
  <si>
    <t>North Kyle</t>
  </si>
  <si>
    <t>carrollheather@example.net</t>
  </si>
  <si>
    <t>607 Lauren Mission Suite 524</t>
  </si>
  <si>
    <t>reeddustin@example.org</t>
  </si>
  <si>
    <t>+1-697-419-4863x53310</t>
  </si>
  <si>
    <t>896 Madison Stream</t>
  </si>
  <si>
    <t>Stoutland</t>
  </si>
  <si>
    <t>xyoder@example.com</t>
  </si>
  <si>
    <t>881-337-2844x9917</t>
  </si>
  <si>
    <t>8016 Stephen Isle</t>
  </si>
  <si>
    <t>Adamton</t>
  </si>
  <si>
    <t>bespinoza@example.net</t>
  </si>
  <si>
    <t>944.618.2487</t>
  </si>
  <si>
    <t>1441 Anderson Divide</t>
  </si>
  <si>
    <t>South Amandachester</t>
  </si>
  <si>
    <t>ityler@example.com</t>
  </si>
  <si>
    <t>516.979.9501x6869</t>
  </si>
  <si>
    <t>04499 Leah Tunnel</t>
  </si>
  <si>
    <t>West Georgeside</t>
  </si>
  <si>
    <t>tgordon@example.com</t>
  </si>
  <si>
    <t>369.806.3858</t>
  </si>
  <si>
    <t>916 Blake Grove</t>
  </si>
  <si>
    <t>New Richardton</t>
  </si>
  <si>
    <t>sberger@example.net</t>
  </si>
  <si>
    <t>442 Jonathan Cape Apt. 429</t>
  </si>
  <si>
    <t>Boydburgh</t>
  </si>
  <si>
    <t>ariel26@example.com</t>
  </si>
  <si>
    <t>001-969-512-6418</t>
  </si>
  <si>
    <t>04432 Maureen Island</t>
  </si>
  <si>
    <t>Wardton</t>
  </si>
  <si>
    <t>528-483-9497x7704</t>
  </si>
  <si>
    <t>78210 Bernard Walks Suite 344</t>
  </si>
  <si>
    <t>robert48@example.com</t>
  </si>
  <si>
    <t>671-738-2467</t>
  </si>
  <si>
    <t>1090 Cheryl Cove Suite 517</t>
  </si>
  <si>
    <t>Wadeland</t>
  </si>
  <si>
    <t>karina52@example.net</t>
  </si>
  <si>
    <t>874.485.1761x0773</t>
  </si>
  <si>
    <t>5456 Anderson Lakes Apt. 412</t>
  </si>
  <si>
    <t>Mclaughlinton</t>
  </si>
  <si>
    <t>michael52@example.org</t>
  </si>
  <si>
    <t>+1-609-232-8037x07420</t>
  </si>
  <si>
    <t>2544 Melissa Villages</t>
  </si>
  <si>
    <t>Shepherdshire</t>
  </si>
  <si>
    <t>amy83@example.org</t>
  </si>
  <si>
    <t>(686)941-8560x416</t>
  </si>
  <si>
    <t>2970 Young Throughway Suite 503</t>
  </si>
  <si>
    <t>Valenzuelastad</t>
  </si>
  <si>
    <t>allenbriana@example.org</t>
  </si>
  <si>
    <t>834.859.3186x59458</t>
  </si>
  <si>
    <t>96037 Rios Causeway Suite 931</t>
  </si>
  <si>
    <t>East Alexandriastad</t>
  </si>
  <si>
    <t>chase60@example.org</t>
  </si>
  <si>
    <t>185 Wood Corner</t>
  </si>
  <si>
    <t>North Jonathanburgh</t>
  </si>
  <si>
    <t>melissabrown@example.org</t>
  </si>
  <si>
    <t>764.581.5589</t>
  </si>
  <si>
    <t>10533 Zachary Ranch Suite 082</t>
  </si>
  <si>
    <t>Sweeneyland</t>
  </si>
  <si>
    <t>warroyo@example.org</t>
  </si>
  <si>
    <t>76062 Smith Stravenue Suite 193</t>
  </si>
  <si>
    <t>East Tina</t>
  </si>
  <si>
    <t>briangonzalez@example.org</t>
  </si>
  <si>
    <t>528 Morton Curve</t>
  </si>
  <si>
    <t>South Craigmouth</t>
  </si>
  <si>
    <t>leejoseph@example.org</t>
  </si>
  <si>
    <t>001-673-228-9107</t>
  </si>
  <si>
    <t>347 Stone Dale Suite 938</t>
  </si>
  <si>
    <t>benjamin79@example.net</t>
  </si>
  <si>
    <t>001-657-534-0640x6037</t>
  </si>
  <si>
    <t>368 Zachary Way</t>
  </si>
  <si>
    <t>charles84@example.org</t>
  </si>
  <si>
    <t>(450)556-5690</t>
  </si>
  <si>
    <t>8650 Garza Islands Apt. 208</t>
  </si>
  <si>
    <t>Nicoleborough</t>
  </si>
  <si>
    <t>younghannah@example.org</t>
  </si>
  <si>
    <t>+1-931-874-9808x148</t>
  </si>
  <si>
    <t>171 Weiss Junction</t>
  </si>
  <si>
    <t>eingram@example.net</t>
  </si>
  <si>
    <t>001-797-643-2676x8426</t>
  </si>
  <si>
    <t>7847 Jones Springs Suite 850</t>
  </si>
  <si>
    <t>stonestephen@example.com</t>
  </si>
  <si>
    <t>465 Ann Lock Suite 051</t>
  </si>
  <si>
    <t>Lake Williammouth</t>
  </si>
  <si>
    <t>brendan20@example.org</t>
  </si>
  <si>
    <t>001-911-866-7734x575</t>
  </si>
  <si>
    <t>3406 Carroll Walk Suite 206</t>
  </si>
  <si>
    <t>South Brianstad</t>
  </si>
  <si>
    <t>Carney</t>
  </si>
  <si>
    <t>rcummings@example.net</t>
  </si>
  <si>
    <t>001-353-752-3194</t>
  </si>
  <si>
    <t>829 Hannah Mountain Apt. 837</t>
  </si>
  <si>
    <t>Walterville</t>
  </si>
  <si>
    <t>emejia@example.com</t>
  </si>
  <si>
    <t>216-238-0719x7092</t>
  </si>
  <si>
    <t>00636 Ricardo Shore Apt. 185</t>
  </si>
  <si>
    <t>North Sandra</t>
  </si>
  <si>
    <t>vbooth@example.org</t>
  </si>
  <si>
    <t>(390)252-1725</t>
  </si>
  <si>
    <t>58947 Gordon Mountains</t>
  </si>
  <si>
    <t>Lake Toni</t>
  </si>
  <si>
    <t>sanchezzachary@example.net</t>
  </si>
  <si>
    <t>929-927-0122x2535</t>
  </si>
  <si>
    <t>948 Crystal Hills Suite 764</t>
  </si>
  <si>
    <t>Lake Stephenville</t>
  </si>
  <si>
    <t>rachel09@example.net</t>
  </si>
  <si>
    <t>685-841-1108x535</t>
  </si>
  <si>
    <t>6230 Debra Valley Apt. 418</t>
  </si>
  <si>
    <t>Hamiltonhaven</t>
  </si>
  <si>
    <t>joshuaelliott@example.net</t>
  </si>
  <si>
    <t>203-901-9831</t>
  </si>
  <si>
    <t>698 Evans Groves</t>
  </si>
  <si>
    <t>nicholasbrown@example.com</t>
  </si>
  <si>
    <t>206-981-7114</t>
  </si>
  <si>
    <t>3717 Williamson River Apt. 040</t>
  </si>
  <si>
    <t>North Nicolestad</t>
  </si>
  <si>
    <t>michael16@example.com</t>
  </si>
  <si>
    <t>001-973-623-3295x1366</t>
  </si>
  <si>
    <t>0066 Jessica Turnpike Apt. 802</t>
  </si>
  <si>
    <t>Frenchton</t>
  </si>
  <si>
    <t>gregorymitchell@example.com</t>
  </si>
  <si>
    <t>652.515.0040x14426</t>
  </si>
  <si>
    <t>1680 Erica Land Suite 433</t>
  </si>
  <si>
    <t>Williemouth</t>
  </si>
  <si>
    <t>paulthornton@example.net</t>
  </si>
  <si>
    <t>+1-476-478-7822x179</t>
  </si>
  <si>
    <t>1366 Walters Estate Apt. 677</t>
  </si>
  <si>
    <t>rileylogan@example.com</t>
  </si>
  <si>
    <t>528-870-6968x1285</t>
  </si>
  <si>
    <t>53238 Fox Terrace Apt. 769</t>
  </si>
  <si>
    <t>Michelleburgh</t>
  </si>
  <si>
    <t>lammarie@example.net</t>
  </si>
  <si>
    <t>3143 Alec Ferry Suite 587</t>
  </si>
  <si>
    <t>Claudiaborough</t>
  </si>
  <si>
    <t>michellesanders@example.net</t>
  </si>
  <si>
    <t>660-215-3979</t>
  </si>
  <si>
    <t>10280 George Skyway</t>
  </si>
  <si>
    <t>Justinview</t>
  </si>
  <si>
    <t>phillipseric@example.org</t>
  </si>
  <si>
    <t>646.721.7441x986</t>
  </si>
  <si>
    <t>8806 Benson Gateway</t>
  </si>
  <si>
    <t>scottgloria@example.com</t>
  </si>
  <si>
    <t>76935 Larry Square</t>
  </si>
  <si>
    <t>Jessehaven</t>
  </si>
  <si>
    <t>pattersonjustin@example.net</t>
  </si>
  <si>
    <t>835.773.6431x32854</t>
  </si>
  <si>
    <t>5119 Pena Hill</t>
  </si>
  <si>
    <t>Port Gina</t>
  </si>
  <si>
    <t>jason70@example.com</t>
  </si>
  <si>
    <t>(371)519-8842x932</t>
  </si>
  <si>
    <t>8391 Stephanie Terrace</t>
  </si>
  <si>
    <t>zsullivan@example.org</t>
  </si>
  <si>
    <t>001-653-453-2391x86516</t>
  </si>
  <si>
    <t>1595 Gallagher Underpass Apt. 250</t>
  </si>
  <si>
    <t>Martinfort</t>
  </si>
  <si>
    <t>burnseric@example.com</t>
  </si>
  <si>
    <t>568-998-3426x3959</t>
  </si>
  <si>
    <t>119 Thompson Manor</t>
  </si>
  <si>
    <t>Wilkerson</t>
  </si>
  <si>
    <t>colemanconnor@example.org</t>
  </si>
  <si>
    <t>9206 Alex Mews</t>
  </si>
  <si>
    <t>Barkerville</t>
  </si>
  <si>
    <t>melinda04@example.com</t>
  </si>
  <si>
    <t>(930)824-7400</t>
  </si>
  <si>
    <t>3968 Shannon Trail</t>
  </si>
  <si>
    <t>Morrisview</t>
  </si>
  <si>
    <t>aaron96@example.net</t>
  </si>
  <si>
    <t>213-991-6520x8420</t>
  </si>
  <si>
    <t>5070 Regina Forges Apt. 696</t>
  </si>
  <si>
    <t>Darryl</t>
  </si>
  <si>
    <t>natalie14@example.net</t>
  </si>
  <si>
    <t>518-932-7060</t>
  </si>
  <si>
    <t>6456 Davis Viaduct</t>
  </si>
  <si>
    <t>New Seth</t>
  </si>
  <si>
    <t>calderondonald@example.com</t>
  </si>
  <si>
    <t>225-394-9691x699</t>
  </si>
  <si>
    <t>4688 Caleb Corners</t>
  </si>
  <si>
    <t>Brandiland</t>
  </si>
  <si>
    <t>jillcoffey@example.net</t>
  </si>
  <si>
    <t>430.786.7481x66708</t>
  </si>
  <si>
    <t>7152 Owens Meadows Apt. 412</t>
  </si>
  <si>
    <t>East Robin</t>
  </si>
  <si>
    <t>kathleencohen@example.net</t>
  </si>
  <si>
    <t>(284)558-3363x33537</t>
  </si>
  <si>
    <t>85111 Marcus Bridge</t>
  </si>
  <si>
    <t>Lake Megan</t>
  </si>
  <si>
    <t>bennettbradley@example.com</t>
  </si>
  <si>
    <t>+1-610-230-1738x9013</t>
  </si>
  <si>
    <t>1194 Wilson Manors Suite 593</t>
  </si>
  <si>
    <t>tonya15@example.org</t>
  </si>
  <si>
    <t>822.508.1394</t>
  </si>
  <si>
    <t>43187 Andrew Via</t>
  </si>
  <si>
    <t>North Amyborough</t>
  </si>
  <si>
    <t>marshcody@example.net</t>
  </si>
  <si>
    <t>204-247-3420x020</t>
  </si>
  <si>
    <t>9575 Pennington Lake Apt. 347</t>
  </si>
  <si>
    <t>Stephensonstad</t>
  </si>
  <si>
    <t>flane@example.net</t>
  </si>
  <si>
    <t>(214)869-1800x23391</t>
  </si>
  <si>
    <t>02703 Jennifer Mount Suite 332</t>
  </si>
  <si>
    <t>Nancymouth</t>
  </si>
  <si>
    <t>williamjones@example.org</t>
  </si>
  <si>
    <t>(351)649-5216x13224</t>
  </si>
  <si>
    <t>543 Jackson Curve</t>
  </si>
  <si>
    <t>jennifernguyen@example.org</t>
  </si>
  <si>
    <t>569-579-9352</t>
  </si>
  <si>
    <t>66904 Pace Hills</t>
  </si>
  <si>
    <t>Victorstad</t>
  </si>
  <si>
    <t>morrisonkatherine@example.net</t>
  </si>
  <si>
    <t>(645)744-0799x6421</t>
  </si>
  <si>
    <t>85406 Adams Mews</t>
  </si>
  <si>
    <t>New Rodneyfort</t>
  </si>
  <si>
    <t>wrightnicholas@example.org</t>
  </si>
  <si>
    <t>001-924-493-9952</t>
  </si>
  <si>
    <t>9519 Short Gateway Suite 421</t>
  </si>
  <si>
    <t>Gardnermouth</t>
  </si>
  <si>
    <t>qkhan@example.net</t>
  </si>
  <si>
    <t>001-367-233-8360x4181</t>
  </si>
  <si>
    <t>6177 Clark Valley</t>
  </si>
  <si>
    <t>Josephstad</t>
  </si>
  <si>
    <t>michael79@example.com</t>
  </si>
  <si>
    <t>933-250-9573</t>
  </si>
  <si>
    <t>6989 Webb Row</t>
  </si>
  <si>
    <t>East Jacobtown</t>
  </si>
  <si>
    <t>jamieporter@example.org</t>
  </si>
  <si>
    <t>001-386-627-0169x088</t>
  </si>
  <si>
    <t>75701 Bowen Shoals Apt. 395</t>
  </si>
  <si>
    <t>adamsjeffrey@example.org</t>
  </si>
  <si>
    <t>001-261-618-7975x19514</t>
  </si>
  <si>
    <t>6909 Peter Parks Apt. 419</t>
  </si>
  <si>
    <t>Webbton</t>
  </si>
  <si>
    <t>amber59@example.org</t>
  </si>
  <si>
    <t>567.676.2465x00000</t>
  </si>
  <si>
    <t>44293 Anne Common</t>
  </si>
  <si>
    <t>Greerton</t>
  </si>
  <si>
    <t>davidcortez@example.com</t>
  </si>
  <si>
    <t>6654 Travis Pike Apt. 653</t>
  </si>
  <si>
    <t>psmith@example.com</t>
  </si>
  <si>
    <t>571.903.2985x89259</t>
  </si>
  <si>
    <t>546 Morgan Glen</t>
  </si>
  <si>
    <t>Meganmouth</t>
  </si>
  <si>
    <t>holson@example.com</t>
  </si>
  <si>
    <t>001-375-675-0313</t>
  </si>
  <si>
    <t>0673 Johnson Lakes</t>
  </si>
  <si>
    <t>Jonesshire</t>
  </si>
  <si>
    <t>jasmine46@example.com</t>
  </si>
  <si>
    <t>(844)202-8953x2223</t>
  </si>
  <si>
    <t>677 Henry Extensions Apt. 548</t>
  </si>
  <si>
    <t>West Alisha</t>
  </si>
  <si>
    <t>vazquezsamuel@example.net</t>
  </si>
  <si>
    <t>(332)889-6567x70917</t>
  </si>
  <si>
    <t>39516 Chelsea Corners</t>
  </si>
  <si>
    <t>New Arthur</t>
  </si>
  <si>
    <t>alexanderlacey@example.org</t>
  </si>
  <si>
    <t>+1-274-968-4423x443</t>
  </si>
  <si>
    <t>58142 Paul Fort</t>
  </si>
  <si>
    <t>North Philip</t>
  </si>
  <si>
    <t>johnharmon@example.com</t>
  </si>
  <si>
    <t>+1-276-788-8446x885</t>
  </si>
  <si>
    <t>8284 Charlotte Forges</t>
  </si>
  <si>
    <t>North Krystal</t>
  </si>
  <si>
    <t>benjaminmcguire@example.org</t>
  </si>
  <si>
    <t>50121 James Roads Apt. 234</t>
  </si>
  <si>
    <t>Port Reneeland</t>
  </si>
  <si>
    <t>brownhenry@example.net</t>
  </si>
  <si>
    <t>445-262-2129x786</t>
  </si>
  <si>
    <t>326 Lisa Tunnel</t>
  </si>
  <si>
    <t>Mullinston</t>
  </si>
  <si>
    <t>amandagrant@example.net</t>
  </si>
  <si>
    <t>941-975-3282</t>
  </si>
  <si>
    <t>08263 Debra Square</t>
  </si>
  <si>
    <t>West Thomasport</t>
  </si>
  <si>
    <t>sheilawalker@example.net</t>
  </si>
  <si>
    <t>760.880.6471x3996</t>
  </si>
  <si>
    <t>8964 Juan Island Suite 921</t>
  </si>
  <si>
    <t>South Michelleborough</t>
  </si>
  <si>
    <t>michael58@example.net</t>
  </si>
  <si>
    <t>998-333-6460x5807</t>
  </si>
  <si>
    <t>76887 Miranda Inlet Apt. 840</t>
  </si>
  <si>
    <t>Alexchester</t>
  </si>
  <si>
    <t>suzanne88@example.com</t>
  </si>
  <si>
    <t>(865)564-2851</t>
  </si>
  <si>
    <t>421 Washington Loaf</t>
  </si>
  <si>
    <t>Brooksshire</t>
  </si>
  <si>
    <t>amber38@example.net</t>
  </si>
  <si>
    <t>997.589.5325x148</t>
  </si>
  <si>
    <t>141 Mcknight Island</t>
  </si>
  <si>
    <t>New Marcusfort</t>
  </si>
  <si>
    <t>bgilmore@example.org</t>
  </si>
  <si>
    <t>924 Savannah Dale Suite 018</t>
  </si>
  <si>
    <t>South Jesseshire</t>
  </si>
  <si>
    <t>mossjill@example.com</t>
  </si>
  <si>
    <t>001-478-850-5422</t>
  </si>
  <si>
    <t>82893 Blackburn Trafficway</t>
  </si>
  <si>
    <t>Cookhaven</t>
  </si>
  <si>
    <t>nicole46@example.com</t>
  </si>
  <si>
    <t>001-939-231-4326x0153</t>
  </si>
  <si>
    <t>955 Rhonda Locks Suite 416</t>
  </si>
  <si>
    <t>Stephaniefurt</t>
  </si>
  <si>
    <t>brad28@example.org</t>
  </si>
  <si>
    <t>830-704-0962</t>
  </si>
  <si>
    <t>6136 Dennis Circles Suite 651</t>
  </si>
  <si>
    <t>Salazarmouth</t>
  </si>
  <si>
    <t>cory92@example.com</t>
  </si>
  <si>
    <t>555.640.7958x78455</t>
  </si>
  <si>
    <t>134 Dale Mountain Suite 654</t>
  </si>
  <si>
    <t>Parkerberg</t>
  </si>
  <si>
    <t>heatherharrison@example.net</t>
  </si>
  <si>
    <t>(932)304-6590</t>
  </si>
  <si>
    <t>1314 Hernandez Walks Apt. 404</t>
  </si>
  <si>
    <t>Holderville</t>
  </si>
  <si>
    <t>corymooney@example.net</t>
  </si>
  <si>
    <t>(351)673-2293x014</t>
  </si>
  <si>
    <t>340 Shannon Fords</t>
  </si>
  <si>
    <t>showard@example.net</t>
  </si>
  <si>
    <t>(976)788-1699x890</t>
  </si>
  <si>
    <t>584 Jeffrey Branch Apt. 651</t>
  </si>
  <si>
    <t>Moniqueberg</t>
  </si>
  <si>
    <t>craig85@example.net</t>
  </si>
  <si>
    <t>(675)869-8766</t>
  </si>
  <si>
    <t>2150 Jeremy Stravenue</t>
  </si>
  <si>
    <t>Snowberg</t>
  </si>
  <si>
    <t>michael56@example.com</t>
  </si>
  <si>
    <t>81935 Francis Dam Suite 568</t>
  </si>
  <si>
    <t>Danielsberg</t>
  </si>
  <si>
    <t>martinstephanie@example.org</t>
  </si>
  <si>
    <t>001-751-682-3450x8745</t>
  </si>
  <si>
    <t>9535 Christian Oval</t>
  </si>
  <si>
    <t>sandra93@example.com</t>
  </si>
  <si>
    <t>203.370.9308</t>
  </si>
  <si>
    <t>49843 Stewart Mountain Suite 920</t>
  </si>
  <si>
    <t>Acevedoville</t>
  </si>
  <si>
    <t>jobridges@example.org</t>
  </si>
  <si>
    <t>001-705-286-1115</t>
  </si>
  <si>
    <t>711 David Pass</t>
  </si>
  <si>
    <t>Wallfurt</t>
  </si>
  <si>
    <t>sscott@example.com</t>
  </si>
  <si>
    <t>(939)336-6921x341</t>
  </si>
  <si>
    <t>01830 Eaton Branch Apt. 944</t>
  </si>
  <si>
    <t>thomasnixon@example.net</t>
  </si>
  <si>
    <t>714-228-5277</t>
  </si>
  <si>
    <t>2225 Michele View</t>
  </si>
  <si>
    <t>Ruizfurt</t>
  </si>
  <si>
    <t>melissa00@example.org</t>
  </si>
  <si>
    <t>001-401-964-5781x551</t>
  </si>
  <si>
    <t>4157 Andrew Ports Suite 624</t>
  </si>
  <si>
    <t>khenry@example.com</t>
  </si>
  <si>
    <t>747-501-2315x06621</t>
  </si>
  <si>
    <t>56560 Phillip Brooks Apt. 101</t>
  </si>
  <si>
    <t>South Sheila</t>
  </si>
  <si>
    <t>clarktiffany@example.com</t>
  </si>
  <si>
    <t>09105 Danielle Rest</t>
  </si>
  <si>
    <t>Port Wanda</t>
  </si>
  <si>
    <t>sarahpoole@example.org</t>
  </si>
  <si>
    <t>838.222.2094</t>
  </si>
  <si>
    <t>3574 Martin Center</t>
  </si>
  <si>
    <t>alexander42@example.org</t>
  </si>
  <si>
    <t>070 Adams Ports Apt. 140</t>
  </si>
  <si>
    <t>Port Julie</t>
  </si>
  <si>
    <t>hgarrison@example.org</t>
  </si>
  <si>
    <t>(604)431-6359x6924</t>
  </si>
  <si>
    <t>5023 John Crossroad Apt. 699</t>
  </si>
  <si>
    <t>Lake Alexander</t>
  </si>
  <si>
    <t>walter13@example.org</t>
  </si>
  <si>
    <t>(940)486-0057x83389</t>
  </si>
  <si>
    <t>052 Ballard Freeway</t>
  </si>
  <si>
    <t>Littleborough</t>
  </si>
  <si>
    <t>carolynreyes@example.com</t>
  </si>
  <si>
    <t>+1-327-233-7955x84991</t>
  </si>
  <si>
    <t>1716 Beverly Square</t>
  </si>
  <si>
    <t>Meaganshire</t>
  </si>
  <si>
    <t>vwolf@example.com</t>
  </si>
  <si>
    <t>0962 Erin Trail</t>
  </si>
  <si>
    <t>East Gregory</t>
  </si>
  <si>
    <t>flara@example.net</t>
  </si>
  <si>
    <t>539-249-9610x536</t>
  </si>
  <si>
    <t>50116 Patricia Flat Suite 614</t>
  </si>
  <si>
    <t>robertsimmons@example.net</t>
  </si>
  <si>
    <t>346.545.2999x5052</t>
  </si>
  <si>
    <t>894 Christopher Keys Suite 633</t>
  </si>
  <si>
    <t>ejames@example.com</t>
  </si>
  <si>
    <t>8767 Hopkins Mount</t>
  </si>
  <si>
    <t>North Haleyfort</t>
  </si>
  <si>
    <t>Macias</t>
  </si>
  <si>
    <t>hayesjasmin@example.org</t>
  </si>
  <si>
    <t>366-567-1885x13936</t>
  </si>
  <si>
    <t>055 Stout Springs</t>
  </si>
  <si>
    <t>ledeborah@example.net</t>
  </si>
  <si>
    <t>001-741-323-4937x8338</t>
  </si>
  <si>
    <t>0058 Calhoun Summit</t>
  </si>
  <si>
    <t>South Angel</t>
  </si>
  <si>
    <t>chasejimenez@example.org</t>
  </si>
  <si>
    <t>776-984-6429x45249</t>
  </si>
  <si>
    <t>817 Christine Plain Suite 072</t>
  </si>
  <si>
    <t>Lake Robertville</t>
  </si>
  <si>
    <t>snguyen@example.com</t>
  </si>
  <si>
    <t>938-214-0323</t>
  </si>
  <si>
    <t>4488 Evans Forges</t>
  </si>
  <si>
    <t>Quinnview</t>
  </si>
  <si>
    <t>dustinbass@example.net</t>
  </si>
  <si>
    <t>(376)331-4502x597</t>
  </si>
  <si>
    <t>26395 Flores Lane Apt. 497</t>
  </si>
  <si>
    <t>New Nicholasmouth</t>
  </si>
  <si>
    <t>melissapowell@example.net</t>
  </si>
  <si>
    <t>001-708-810-6129x80091</t>
  </si>
  <si>
    <t>124 Lorraine Inlet Apt. 218</t>
  </si>
  <si>
    <t>North John</t>
  </si>
  <si>
    <t>bautistaannette@example.com</t>
  </si>
  <si>
    <t>903-896-1654</t>
  </si>
  <si>
    <t>9573 Middleton Divide</t>
  </si>
  <si>
    <t>Juanport</t>
  </si>
  <si>
    <t>jessicafreeman@example.com</t>
  </si>
  <si>
    <t>372-817-3557x409</t>
  </si>
  <si>
    <t>407 Christopher Drive</t>
  </si>
  <si>
    <t>Lake Emily</t>
  </si>
  <si>
    <t>igomez@example.org</t>
  </si>
  <si>
    <t>+1-605-547-3217x75846</t>
  </si>
  <si>
    <t>9933 Green Lights</t>
  </si>
  <si>
    <t>Robertabury</t>
  </si>
  <si>
    <t>solistanya@example.org</t>
  </si>
  <si>
    <t>(966)489-9056x8042</t>
  </si>
  <si>
    <t>940 Ward Parkway</t>
  </si>
  <si>
    <t>West Karla</t>
  </si>
  <si>
    <t>fweaver@example.org</t>
  </si>
  <si>
    <t>001-505-330-5686x175</t>
  </si>
  <si>
    <t>56632 Christina Groves Suite 293</t>
  </si>
  <si>
    <t>East Michaelburgh</t>
  </si>
  <si>
    <t>jeremyblack@example.com</t>
  </si>
  <si>
    <t>811.938.6244x9719</t>
  </si>
  <si>
    <t>794 Sharon Crossing</t>
  </si>
  <si>
    <t>bstevens@example.net</t>
  </si>
  <si>
    <t>906-244-2592x52460</t>
  </si>
  <si>
    <t>9487 Kelly Mountains</t>
  </si>
  <si>
    <t>West Wendyside</t>
  </si>
  <si>
    <t>mramsey@example.net</t>
  </si>
  <si>
    <t>(564)660-9338x521</t>
  </si>
  <si>
    <t>2940 Sullivan Fort Suite 395</t>
  </si>
  <si>
    <t>Silvaburgh</t>
  </si>
  <si>
    <t>xmay@example.net</t>
  </si>
  <si>
    <t>353.722.1638</t>
  </si>
  <si>
    <t>794 Larson Field</t>
  </si>
  <si>
    <t>staffordashley@example.org</t>
  </si>
  <si>
    <t>602.664.3576</t>
  </si>
  <si>
    <t>540 Hughes Corners</t>
  </si>
  <si>
    <t>jamienichols@example.org</t>
  </si>
  <si>
    <t>652-613-5731x4184</t>
  </si>
  <si>
    <t>232 Mary Turnpike Suite 275</t>
  </si>
  <si>
    <t>fevans@example.com</t>
  </si>
  <si>
    <t>11134 Swanson Square Apt. 517</t>
  </si>
  <si>
    <t>buchananebony@example.net</t>
  </si>
  <si>
    <t>177 Tiffany Flat</t>
  </si>
  <si>
    <t>Port Tiffanyfurt</t>
  </si>
  <si>
    <t>jacobmurray@example.org</t>
  </si>
  <si>
    <t>+1-610-753-1552x04795</t>
  </si>
  <si>
    <t>91768 Stephanie Mission</t>
  </si>
  <si>
    <t>Bryanchester</t>
  </si>
  <si>
    <t>jason63@example.net</t>
  </si>
  <si>
    <t>265 Peggy Inlet</t>
  </si>
  <si>
    <t>annemclaughlin@example.org</t>
  </si>
  <si>
    <t>5649 Brian Fords</t>
  </si>
  <si>
    <t>South Christopherborough</t>
  </si>
  <si>
    <t>shanelewis@example.net</t>
  </si>
  <si>
    <t>001-441-574-1472x3359</t>
  </si>
  <si>
    <t>384 Jackson Estate</t>
  </si>
  <si>
    <t>amy88@example.net</t>
  </si>
  <si>
    <t>81249 Rosales Key Suite 546</t>
  </si>
  <si>
    <t>West Stacymouth</t>
  </si>
  <si>
    <t>scott15@example.com</t>
  </si>
  <si>
    <t>743.241.5140x725</t>
  </si>
  <si>
    <t>79113 Baker Turnpike Apt. 449</t>
  </si>
  <si>
    <t>163 Rebecca Lights Apt. 174</t>
  </si>
  <si>
    <t>New Vanessa</t>
  </si>
  <si>
    <t>perkinsalexandra@example.net</t>
  </si>
  <si>
    <t>(929)240-4537x61745</t>
  </si>
  <si>
    <t>01760 Benjamin Extension</t>
  </si>
  <si>
    <t>Ramirezport</t>
  </si>
  <si>
    <t>robert06@example.com</t>
  </si>
  <si>
    <t>(694)807-3797x5762</t>
  </si>
  <si>
    <t>53410 Karen Mall Apt. 519</t>
  </si>
  <si>
    <t>Huangbury</t>
  </si>
  <si>
    <t>jerry40@example.net</t>
  </si>
  <si>
    <t>+1-956-915-1915x097</t>
  </si>
  <si>
    <t>996 James Streets Apt. 994</t>
  </si>
  <si>
    <t>Harrismouth</t>
  </si>
  <si>
    <t>christina33@example.org</t>
  </si>
  <si>
    <t>921-353-6862x26493</t>
  </si>
  <si>
    <t>82563 Mathew Centers Apt. 736</t>
  </si>
  <si>
    <t>Jamietown</t>
  </si>
  <si>
    <t>301.750.4887x8497</t>
  </si>
  <si>
    <t>64911 Phillip Courts</t>
  </si>
  <si>
    <t>Aprilmouth</t>
  </si>
  <si>
    <t>maria85@example.org</t>
  </si>
  <si>
    <t>778.851.4125x28396</t>
  </si>
  <si>
    <t>0066 Ronald Mission Apt. 190</t>
  </si>
  <si>
    <t>West Sharonchester</t>
  </si>
  <si>
    <t>vcabrera@example.org</t>
  </si>
  <si>
    <t>001-516-991-9424x296</t>
  </si>
  <si>
    <t>0460 Lauren Drive Suite 675</t>
  </si>
  <si>
    <t>lawsonjon@example.com</t>
  </si>
  <si>
    <t>832-359-2680x55970</t>
  </si>
  <si>
    <t>4515 Proctor Mission</t>
  </si>
  <si>
    <t>Lake Kimberlyshire</t>
  </si>
  <si>
    <t>julia50@example.net</t>
  </si>
  <si>
    <t>(434)380-0264</t>
  </si>
  <si>
    <t>4570 Stephen Loop</t>
  </si>
  <si>
    <t>Paulburgh</t>
  </si>
  <si>
    <t>simschad@example.org</t>
  </si>
  <si>
    <t>001-211-450-8969</t>
  </si>
  <si>
    <t>45201 Donald Trafficway</t>
  </si>
  <si>
    <t>Grahamstad</t>
  </si>
  <si>
    <t>ncharles@example.org</t>
  </si>
  <si>
    <t>878-591-6261</t>
  </si>
  <si>
    <t>3967 Patrick Point Apt. 192</t>
  </si>
  <si>
    <t>Bridgesmouth</t>
  </si>
  <si>
    <t>taramcbride@example.com</t>
  </si>
  <si>
    <t>266-530-7741</t>
  </si>
  <si>
    <t>93188 Caitlyn Glens Apt. 283</t>
  </si>
  <si>
    <t>Lake Timothy</t>
  </si>
  <si>
    <t>polson@example.net</t>
  </si>
  <si>
    <t>+1-699-801-5807x09891</t>
  </si>
  <si>
    <t>350 Wesley Loaf Suite 891</t>
  </si>
  <si>
    <t>Richardfort</t>
  </si>
  <si>
    <t>william08@example.net</t>
  </si>
  <si>
    <t>360-816-9846x3961</t>
  </si>
  <si>
    <t>8684 Gabriel Burg Suite 212</t>
  </si>
  <si>
    <t>Walkerside</t>
  </si>
  <si>
    <t>thomasmitchell@example.com</t>
  </si>
  <si>
    <t>332.436.3999</t>
  </si>
  <si>
    <t>9434 Yang View Suite 804</t>
  </si>
  <si>
    <t>East Danielle</t>
  </si>
  <si>
    <t>uwiley@example.com</t>
  </si>
  <si>
    <t>+1-281-223-8297x0692</t>
  </si>
  <si>
    <t>327 Lloyd Alley Suite 025</t>
  </si>
  <si>
    <t>Tammymouth</t>
  </si>
  <si>
    <t>denisegarza@example.org</t>
  </si>
  <si>
    <t>476.631.3538</t>
  </si>
  <si>
    <t>333 Charles Fort</t>
  </si>
  <si>
    <t>ajohnson@example.com</t>
  </si>
  <si>
    <t>964 Marissa Squares</t>
  </si>
  <si>
    <t>Kristinaborough</t>
  </si>
  <si>
    <t>wilsonallison@example.com</t>
  </si>
  <si>
    <t>(663)741-1701</t>
  </si>
  <si>
    <t>277 Collier Row Suite 259</t>
  </si>
  <si>
    <t>Penahaven</t>
  </si>
  <si>
    <t>isabel62@example.com</t>
  </si>
  <si>
    <t>477.368.8973</t>
  </si>
  <si>
    <t>167 Travis Manor</t>
  </si>
  <si>
    <t>ryan10@example.net</t>
  </si>
  <si>
    <t>(693)987-2373</t>
  </si>
  <si>
    <t>8711 Miles Plaza Apt. 035</t>
  </si>
  <si>
    <t>Balltown</t>
  </si>
  <si>
    <t>tsherman@example.net</t>
  </si>
  <si>
    <t>679-298-2384x26355</t>
  </si>
  <si>
    <t>6282 Karen Cliff Suite 980</t>
  </si>
  <si>
    <t>rogerspaul@example.org</t>
  </si>
  <si>
    <t>+1-330-904-1719x1791</t>
  </si>
  <si>
    <t>6420 Scott Fords Suite 195</t>
  </si>
  <si>
    <t>Faith</t>
  </si>
  <si>
    <t>carpenterdavid@example.org</t>
  </si>
  <si>
    <t>001-519-415-6959</t>
  </si>
  <si>
    <t>446 Kyle Stravenue Suite 282</t>
  </si>
  <si>
    <t>dixonlauren@example.com</t>
  </si>
  <si>
    <t>+1-610-941-4932x43285</t>
  </si>
  <si>
    <t>179 Knight Ramp</t>
  </si>
  <si>
    <t>acannon@example.net</t>
  </si>
  <si>
    <t>+1-449-831-0963x553</t>
  </si>
  <si>
    <t>271 Salazar Shores</t>
  </si>
  <si>
    <t>vramos@example.com</t>
  </si>
  <si>
    <t>001-589-872-8320x36381</t>
  </si>
  <si>
    <t>85618 Craig Glen Apt. 384</t>
  </si>
  <si>
    <t>jesus05@example.net</t>
  </si>
  <si>
    <t>+1-691-536-1304x86195</t>
  </si>
  <si>
    <t>379 Douglas Camp</t>
  </si>
  <si>
    <t>East Bryanfurt</t>
  </si>
  <si>
    <t>ftucker@example.org</t>
  </si>
  <si>
    <t>+1-442-537-7371x442</t>
  </si>
  <si>
    <t>58455 Matthew Fort Suite 254</t>
  </si>
  <si>
    <t>evelynmcpherson@example.com</t>
  </si>
  <si>
    <t>(436)554-2244</t>
  </si>
  <si>
    <t>97376 John Brook</t>
  </si>
  <si>
    <t>Carrollstad</t>
  </si>
  <si>
    <t>duncankeith@example.org</t>
  </si>
  <si>
    <t>+1-751-678-6906x3797</t>
  </si>
  <si>
    <t>27390 Alexander Canyon Suite 945</t>
  </si>
  <si>
    <t>rrobinson@example.net</t>
  </si>
  <si>
    <t>56056 Reyes Common</t>
  </si>
  <si>
    <t>Knapp</t>
  </si>
  <si>
    <t>rhondanash@example.org</t>
  </si>
  <si>
    <t>001-758-597-0947x1315</t>
  </si>
  <si>
    <t>228 Gregory Stream</t>
  </si>
  <si>
    <t>Port Russellland</t>
  </si>
  <si>
    <t>ndorsey@example.com</t>
  </si>
  <si>
    <t>868.482.8850</t>
  </si>
  <si>
    <t>13237 Leonard Pine Suite 138</t>
  </si>
  <si>
    <t>jamiejohnson@example.com</t>
  </si>
  <si>
    <t>(597)724-2178x6059</t>
  </si>
  <si>
    <t>78508 David Unions</t>
  </si>
  <si>
    <t>robert92@example.com</t>
  </si>
  <si>
    <t>197 Jasmine Summit</t>
  </si>
  <si>
    <t>Tiffanyhaven</t>
  </si>
  <si>
    <t>sanchezjennifer@example.com</t>
  </si>
  <si>
    <t>001-851-441-5282x0617</t>
  </si>
  <si>
    <t>463 Marie River</t>
  </si>
  <si>
    <t>lindahunt@example.org</t>
  </si>
  <si>
    <t>613-797-7402x4226</t>
  </si>
  <si>
    <t>0976 Chen Gateway Suite 234</t>
  </si>
  <si>
    <t>mhunter@example.com</t>
  </si>
  <si>
    <t>266.501.2514x373</t>
  </si>
  <si>
    <t>16635 Adam Stravenue Apt. 577</t>
  </si>
  <si>
    <t>South Tony</t>
  </si>
  <si>
    <t>aaron00@example.org</t>
  </si>
  <si>
    <t>893-508-9003x0629</t>
  </si>
  <si>
    <t>0698 Little Points</t>
  </si>
  <si>
    <t>Rossberg</t>
  </si>
  <si>
    <t>yhenson@example.net</t>
  </si>
  <si>
    <t>278-405-8318x62179</t>
  </si>
  <si>
    <t>56619 Jimenez Lane</t>
  </si>
  <si>
    <t>New Amy</t>
  </si>
  <si>
    <t>robert86@example.net</t>
  </si>
  <si>
    <t>(362)828-4470x673</t>
  </si>
  <si>
    <t>482 Johnson Forks</t>
  </si>
  <si>
    <t>fbyrd@example.net</t>
  </si>
  <si>
    <t>604-296-3401x45982</t>
  </si>
  <si>
    <t>638 Boyd Greens</t>
  </si>
  <si>
    <t>Riverstown</t>
  </si>
  <si>
    <t>jennifervillarreal@example.com</t>
  </si>
  <si>
    <t>484.439.3826x8623</t>
  </si>
  <si>
    <t>2560 Vanessa Trail</t>
  </si>
  <si>
    <t>Smithchester</t>
  </si>
  <si>
    <t>dscott@example.net</t>
  </si>
  <si>
    <t>(904)878-2285x1574</t>
  </si>
  <si>
    <t>694 Mary Camp</t>
  </si>
  <si>
    <t>Port Johnmouth</t>
  </si>
  <si>
    <t>hray@example.org</t>
  </si>
  <si>
    <t>516.996.3690x93652</t>
  </si>
  <si>
    <t>3907 Harrell Port Suite 624</t>
  </si>
  <si>
    <t>Wrighthaven</t>
  </si>
  <si>
    <t>dbailey@example.net</t>
  </si>
  <si>
    <t>452.641.6756x826</t>
  </si>
  <si>
    <t>5576 Ayala Overpass Apt. 803</t>
  </si>
  <si>
    <t>Saundersborough</t>
  </si>
  <si>
    <t>ejohnson@example.com</t>
  </si>
  <si>
    <t>496.268.7489x9303</t>
  </si>
  <si>
    <t>96183 Mark Landing</t>
  </si>
  <si>
    <t>New Haileyborough</t>
  </si>
  <si>
    <t>susan30@example.net</t>
  </si>
  <si>
    <t>810-304-2430</t>
  </si>
  <si>
    <t>83017 Barbara Course</t>
  </si>
  <si>
    <t>Lauraton</t>
  </si>
  <si>
    <t>mark19@example.net</t>
  </si>
  <si>
    <t>994.909.6698</t>
  </si>
  <si>
    <t>84322 Smith Creek Suite 862</t>
  </si>
  <si>
    <t>North Jessicaside</t>
  </si>
  <si>
    <t>sydney51@example.com</t>
  </si>
  <si>
    <t>001-726-632-7074x75036</t>
  </si>
  <si>
    <t>974 Hannah Pass</t>
  </si>
  <si>
    <t>New Jeff</t>
  </si>
  <si>
    <t>ibarron@example.net</t>
  </si>
  <si>
    <t>(598)539-5460</t>
  </si>
  <si>
    <t>4761 Sims Route</t>
  </si>
  <si>
    <t>nathanjohnson@example.com</t>
  </si>
  <si>
    <t>801.488.8268x798</t>
  </si>
  <si>
    <t>91010 Sharon Avenue Suite 121</t>
  </si>
  <si>
    <t>North Anthonyshire</t>
  </si>
  <si>
    <t>rachelfoster@example.com</t>
  </si>
  <si>
    <t>563.959.8571</t>
  </si>
  <si>
    <t>425 Robertson Run Apt. 580</t>
  </si>
  <si>
    <t>North Christinetown</t>
  </si>
  <si>
    <t>amber06@example.net</t>
  </si>
  <si>
    <t>436-325-6272</t>
  </si>
  <si>
    <t>5011 Sarah Garden Suite 109</t>
  </si>
  <si>
    <t>New Mercedes</t>
  </si>
  <si>
    <t>jschroeder@example.org</t>
  </si>
  <si>
    <t>598.764.6283</t>
  </si>
  <si>
    <t>745 Barnes Station Suite 540</t>
  </si>
  <si>
    <t>New Walter</t>
  </si>
  <si>
    <t>hperez@example.net</t>
  </si>
  <si>
    <t>(361)995-1130x19356</t>
  </si>
  <si>
    <t>1699 Thomas Overpass Apt. 012</t>
  </si>
  <si>
    <t>East Stevenmouth</t>
  </si>
  <si>
    <t>rnicholson@example.org</t>
  </si>
  <si>
    <t>964.528.8539x626</t>
  </si>
  <si>
    <t>75522 Ritter Cliffs</t>
  </si>
  <si>
    <t>South Joannberg</t>
  </si>
  <si>
    <t>nicole86@example.com</t>
  </si>
  <si>
    <t>(349)536-8474x8957</t>
  </si>
  <si>
    <t>114 Jessica Path Apt. 795</t>
  </si>
  <si>
    <t>East Susanchester</t>
  </si>
  <si>
    <t>hectorburnett@example.net</t>
  </si>
  <si>
    <t>308.689.6676</t>
  </si>
  <si>
    <t>4890 Olson Groves Suite 317</t>
  </si>
  <si>
    <t>New Jessicashire</t>
  </si>
  <si>
    <t>swansonstephanie@example.net</t>
  </si>
  <si>
    <t>(234)269-1617x99997</t>
  </si>
  <si>
    <t>32014 Billy Port</t>
  </si>
  <si>
    <t>South Crystal</t>
  </si>
  <si>
    <t>meadowsjimmy@example.org</t>
  </si>
  <si>
    <t>268.876.6272</t>
  </si>
  <si>
    <t>18246 Carter Street Suite 313</t>
  </si>
  <si>
    <t>Weaverburgh</t>
  </si>
  <si>
    <t>swise@example.org</t>
  </si>
  <si>
    <t>001-838-542-4613x535</t>
  </si>
  <si>
    <t>81995 James Creek Suite 107</t>
  </si>
  <si>
    <t>North Sierrafort</t>
  </si>
  <si>
    <t>bperez@example.net</t>
  </si>
  <si>
    <t>438-274-6666</t>
  </si>
  <si>
    <t>79736 Jones Loaf</t>
  </si>
  <si>
    <t>East Pamelamouth</t>
  </si>
  <si>
    <t>vsullivan@example.org</t>
  </si>
  <si>
    <t>368-233-2739</t>
  </si>
  <si>
    <t>258 Ramirez Crescent</t>
  </si>
  <si>
    <t>New Kenneth</t>
  </si>
  <si>
    <t>516 Melanie Causeway Apt. 561</t>
  </si>
  <si>
    <t>East Angelaburgh</t>
  </si>
  <si>
    <t>lisathompson@example.net</t>
  </si>
  <si>
    <t>(761)635-3039x820</t>
  </si>
  <si>
    <t>6181 Janet Plains Suite 784</t>
  </si>
  <si>
    <t>Dianaport</t>
  </si>
  <si>
    <t>freese@example.net</t>
  </si>
  <si>
    <t>638-513-2753x491</t>
  </si>
  <si>
    <t>6499 Angela Plain Suite 203</t>
  </si>
  <si>
    <t>marciakennedy@example.org</t>
  </si>
  <si>
    <t>520-476-5659</t>
  </si>
  <si>
    <t>425 Travis Fords</t>
  </si>
  <si>
    <t>stevensmadeline@example.org</t>
  </si>
  <si>
    <t>001-641-825-3489x46885</t>
  </si>
  <si>
    <t>1289 Diaz Ridges</t>
  </si>
  <si>
    <t>Henryborough</t>
  </si>
  <si>
    <t>gonzalesbobby@example.net</t>
  </si>
  <si>
    <t>545-832-8524x275</t>
  </si>
  <si>
    <t>6929 Juarez Square</t>
  </si>
  <si>
    <t>Kimberlyview</t>
  </si>
  <si>
    <t>piercetaylor@example.org</t>
  </si>
  <si>
    <t>+1-208-361-7551x3401</t>
  </si>
  <si>
    <t>2214 Munoz Locks</t>
  </si>
  <si>
    <t>South Katie</t>
  </si>
  <si>
    <t>Murillo</t>
  </si>
  <si>
    <t>harrisdarius@example.net</t>
  </si>
  <si>
    <t>001-422-823-1499</t>
  </si>
  <si>
    <t>39162 Stephanie Forks Suite 783</t>
  </si>
  <si>
    <t>jeffery71@example.net</t>
  </si>
  <si>
    <t>213-697-7502</t>
  </si>
  <si>
    <t>140 Perez Spurs Apt. 387</t>
  </si>
  <si>
    <t>Larsonville</t>
  </si>
  <si>
    <t>blake79@example.com</t>
  </si>
  <si>
    <t>321.785.9239x003</t>
  </si>
  <si>
    <t>737 Suzanne Corners Apt. 365</t>
  </si>
  <si>
    <t>xmedina@example.net</t>
  </si>
  <si>
    <t>616 Anthony Harbor</t>
  </si>
  <si>
    <t>Ashleyshire</t>
  </si>
  <si>
    <t>chelsea63@example.com</t>
  </si>
  <si>
    <t>001-583-817-5315x72716</t>
  </si>
  <si>
    <t>23305 Miller Fords</t>
  </si>
  <si>
    <t>West Lauraview</t>
  </si>
  <si>
    <t>hdoyle@example.com</t>
  </si>
  <si>
    <t>001-475-892-3552</t>
  </si>
  <si>
    <t>76953 Singh Mountains Apt. 145</t>
  </si>
  <si>
    <t>Villarrealshire</t>
  </si>
  <si>
    <t>sherri50@example.com</t>
  </si>
  <si>
    <t>336-605-2492</t>
  </si>
  <si>
    <t>68762 Joel Hollow Apt. 276</t>
  </si>
  <si>
    <t>Port Theresafort</t>
  </si>
  <si>
    <t>campbellamanda@example.com</t>
  </si>
  <si>
    <t>(247)630-6999</t>
  </si>
  <si>
    <t>83262 Wilson Village Apt. 184</t>
  </si>
  <si>
    <t>Sullivanberg</t>
  </si>
  <si>
    <t>lellis@example.net</t>
  </si>
  <si>
    <t>510 Clark Estate</t>
  </si>
  <si>
    <t>reyeslaura@example.com</t>
  </si>
  <si>
    <t>0579 Jane Ways</t>
  </si>
  <si>
    <t>austin26@example.com</t>
  </si>
  <si>
    <t>001-851-414-0039x1198</t>
  </si>
  <si>
    <t>038 Mata Place</t>
  </si>
  <si>
    <t>Hardinshire</t>
  </si>
  <si>
    <t>porterrobert@example.com</t>
  </si>
  <si>
    <t>(836)556-5719x5668</t>
  </si>
  <si>
    <t>1296 Jesse Inlet Suite 827</t>
  </si>
  <si>
    <t>vyork@example.net</t>
  </si>
  <si>
    <t>001-586-800-2284x30856</t>
  </si>
  <si>
    <t>48529 Carpenter Branch</t>
  </si>
  <si>
    <t>South Charlesmouth</t>
  </si>
  <si>
    <t>daltonmaria@example.net</t>
  </si>
  <si>
    <t>880.429.0011</t>
  </si>
  <si>
    <t>2876 Sue Center Suite 398</t>
  </si>
  <si>
    <t>Carrieport</t>
  </si>
  <si>
    <t>chris95@example.com</t>
  </si>
  <si>
    <t>289-260-2024x7642</t>
  </si>
  <si>
    <t>84822 Robert Fields Suite 329</t>
  </si>
  <si>
    <t>Josemouth</t>
  </si>
  <si>
    <t>matthewsalyssa@example.net</t>
  </si>
  <si>
    <t>287 Cynthia Neck Suite 019</t>
  </si>
  <si>
    <t>New Jim</t>
  </si>
  <si>
    <t>lisa54@example.com</t>
  </si>
  <si>
    <t>246 Cole Pass</t>
  </si>
  <si>
    <t>Lake Jonathanchester</t>
  </si>
  <si>
    <t>brandon92@example.net</t>
  </si>
  <si>
    <t>478-678-9065x22254</t>
  </si>
  <si>
    <t>399 Adam Curve</t>
  </si>
  <si>
    <t>xhall@example.com</t>
  </si>
  <si>
    <t>001-631-496-9354x645</t>
  </si>
  <si>
    <t>8712 Mcfarland Overpass</t>
  </si>
  <si>
    <t>New Christinaburgh</t>
  </si>
  <si>
    <t>qnolan@example.org</t>
  </si>
  <si>
    <t>(606)994-7224</t>
  </si>
  <si>
    <t>1857 Barry Prairie Suite 963</t>
  </si>
  <si>
    <t>Port Jose</t>
  </si>
  <si>
    <t>nicholas80@example.com</t>
  </si>
  <si>
    <t>001-443-255-8047</t>
  </si>
  <si>
    <t>60084 Evans Path Apt. 052</t>
  </si>
  <si>
    <t>greenjason@example.com</t>
  </si>
  <si>
    <t>556-460-0167</t>
  </si>
  <si>
    <t>513 Megan Drive Apt. 566</t>
  </si>
  <si>
    <t>New Randall</t>
  </si>
  <si>
    <t>ehogan@example.com</t>
  </si>
  <si>
    <t>+1-545-211-4124x42474</t>
  </si>
  <si>
    <t>54726 Benjamin Isle Suite 040</t>
  </si>
  <si>
    <t>Gloria</t>
  </si>
  <si>
    <t>lisamckenzie@example.org</t>
  </si>
  <si>
    <t>(950)705-0420</t>
  </si>
  <si>
    <t>94291 Jacobs Corners</t>
  </si>
  <si>
    <t>New Shelly</t>
  </si>
  <si>
    <t>ayoung@example.net</t>
  </si>
  <si>
    <t>650.254.7492x5217</t>
  </si>
  <si>
    <t>722 Harris Mall Suite 322</t>
  </si>
  <si>
    <t>Morganside</t>
  </si>
  <si>
    <t>ashley21@example.com</t>
  </si>
  <si>
    <t>001-390-652-7149</t>
  </si>
  <si>
    <t>07872 Elizabeth Loaf Apt. 024</t>
  </si>
  <si>
    <t>Philiphaven</t>
  </si>
  <si>
    <t>thompsonshannon@example.com</t>
  </si>
  <si>
    <t>001-268-889-2010x3223</t>
  </si>
  <si>
    <t>43489 Johnson Land Suite 076</t>
  </si>
  <si>
    <t>galvarado@example.org</t>
  </si>
  <si>
    <t>931-617-9159x0840</t>
  </si>
  <si>
    <t>045 Chad Fort</t>
  </si>
  <si>
    <t>Grimesborough</t>
  </si>
  <si>
    <t>thompsonnathan@example.org</t>
  </si>
  <si>
    <t>284.986.7929x174</t>
  </si>
  <si>
    <t>311 Leah Centers</t>
  </si>
  <si>
    <t>Helen</t>
  </si>
  <si>
    <t>jameswelch@example.com</t>
  </si>
  <si>
    <t>03590 Samantha Unions Apt. 199</t>
  </si>
  <si>
    <t>Willischester</t>
  </si>
  <si>
    <t>jasongates@example.net</t>
  </si>
  <si>
    <t>836-921-1993x4260</t>
  </si>
  <si>
    <t>034 Danielle Villages Suite 802</t>
  </si>
  <si>
    <t>fpruitt@example.org</t>
  </si>
  <si>
    <t>489-686-2238</t>
  </si>
  <si>
    <t>55446 Victoria Knoll</t>
  </si>
  <si>
    <t>wwade@example.org</t>
  </si>
  <si>
    <t>932-257-7899x763</t>
  </si>
  <si>
    <t>5916 Troy Isle Suite 164</t>
  </si>
  <si>
    <t>New Timothyberg</t>
  </si>
  <si>
    <t>paulsingleton@example.com</t>
  </si>
  <si>
    <t>41870 Lisa Course</t>
  </si>
  <si>
    <t>yjuarez@example.com</t>
  </si>
  <si>
    <t>920.623.6173</t>
  </si>
  <si>
    <t>11026 Rebecca Terrace</t>
  </si>
  <si>
    <t>sarahkidd@example.org</t>
  </si>
  <si>
    <t>892-651-7911x6875</t>
  </si>
  <si>
    <t>5472 Anita Drives</t>
  </si>
  <si>
    <t>East Emmaberg</t>
  </si>
  <si>
    <t>fvalentine@example.org</t>
  </si>
  <si>
    <t>612-708-5889</t>
  </si>
  <si>
    <t>539 Austin Mall Apt. 586</t>
  </si>
  <si>
    <t>floresjoshua@example.org</t>
  </si>
  <si>
    <t>690.678.2118</t>
  </si>
  <si>
    <t>7189 Stone Plain</t>
  </si>
  <si>
    <t>West Trevor</t>
  </si>
  <si>
    <t>ryanhall@example.net</t>
  </si>
  <si>
    <t>618-650-8085x39694</t>
  </si>
  <si>
    <t>923 Carlos Brook</t>
  </si>
  <si>
    <t>Joelfurt</t>
  </si>
  <si>
    <t>curtisnicole@example.org</t>
  </si>
  <si>
    <t>(352)794-5387x9008</t>
  </si>
  <si>
    <t>1918 White Crossroad Apt. 189</t>
  </si>
  <si>
    <t>hancockbrittany@example.com</t>
  </si>
  <si>
    <t>337-263-4522x03317</t>
  </si>
  <si>
    <t>93484 Watson Mountain Apt. 175</t>
  </si>
  <si>
    <t>Crystalberg</t>
  </si>
  <si>
    <t>fuentesjohn@example.org</t>
  </si>
  <si>
    <t>498-859-3608x4830</t>
  </si>
  <si>
    <t>00315 Katie Dam Apt. 407</t>
  </si>
  <si>
    <t>Braunberg</t>
  </si>
  <si>
    <t>bobby00@example.org</t>
  </si>
  <si>
    <t>001-227-487-4649x97517</t>
  </si>
  <si>
    <t>8218 Snyder Groves Suite 005</t>
  </si>
  <si>
    <t>East Derekshire</t>
  </si>
  <si>
    <t>hmcintyre@example.net</t>
  </si>
  <si>
    <t>243.617.8194x44450</t>
  </si>
  <si>
    <t>6724 Jeffery Station</t>
  </si>
  <si>
    <t>cmartinez@example.net</t>
  </si>
  <si>
    <t>(702)258-3683x6664</t>
  </si>
  <si>
    <t>8614 Ronald Route</t>
  </si>
  <si>
    <t>carol27@example.net</t>
  </si>
  <si>
    <t>378.952.1282x1331</t>
  </si>
  <si>
    <t>650 Clayton Causeway</t>
  </si>
  <si>
    <t>South Emilymouth</t>
  </si>
  <si>
    <t>biancaparker@example.com</t>
  </si>
  <si>
    <t>322-759-0401x811</t>
  </si>
  <si>
    <t>3130 Pollard Plains Suite 884</t>
  </si>
  <si>
    <t>Dawsonmouth</t>
  </si>
  <si>
    <t>lucaswilliams@example.com</t>
  </si>
  <si>
    <t>583-699-8558x562</t>
  </si>
  <si>
    <t>35894 Jonathan Mission</t>
  </si>
  <si>
    <t>South Gregorytown</t>
  </si>
  <si>
    <t>Pugh</t>
  </si>
  <si>
    <t>gwendolynhiggins@example.com</t>
  </si>
  <si>
    <t>(283)588-7077x817</t>
  </si>
  <si>
    <t>145 Chad Shores</t>
  </si>
  <si>
    <t>Gomeztown</t>
  </si>
  <si>
    <t>devin68@example.net</t>
  </si>
  <si>
    <t>503.754.5038x11455</t>
  </si>
  <si>
    <t>0639 Paige Mall</t>
  </si>
  <si>
    <t>East Amandaville</t>
  </si>
  <si>
    <t>sandra08@example.com</t>
  </si>
  <si>
    <t>(747)417-0857x35012</t>
  </si>
  <si>
    <t>533 Cody Roads</t>
  </si>
  <si>
    <t>erinjohnson@example.com</t>
  </si>
  <si>
    <t>+1-420-757-8310x547</t>
  </si>
  <si>
    <t>1932 Elliott Plaza</t>
  </si>
  <si>
    <t>Port Shannonstad</t>
  </si>
  <si>
    <t>sayers@example.net</t>
  </si>
  <si>
    <t>001-732-522-9576x83412</t>
  </si>
  <si>
    <t>4836 Brittany Streets</t>
  </si>
  <si>
    <t>grant62@example.net</t>
  </si>
  <si>
    <t>001-876-622-0945x40613</t>
  </si>
  <si>
    <t>33208 Tonya Inlet Apt. 743</t>
  </si>
  <si>
    <t>mitchellheather@example.com</t>
  </si>
  <si>
    <t>001-921-796-9652x07391</t>
  </si>
  <si>
    <t>4216 Wilson Mountain Suite 293</t>
  </si>
  <si>
    <t>South Susanshire</t>
  </si>
  <si>
    <t>ucampbell@example.net</t>
  </si>
  <si>
    <t>+1-370-573-0621x9944</t>
  </si>
  <si>
    <t>128 Donna Ville</t>
  </si>
  <si>
    <t>ewhite@example.org</t>
  </si>
  <si>
    <t>599-315-5300x463</t>
  </si>
  <si>
    <t>881 Jacob Squares Suite 529</t>
  </si>
  <si>
    <t>jody39@example.org</t>
  </si>
  <si>
    <t>534-760-2661x461</t>
  </si>
  <si>
    <t>4074 Velazquez Plains</t>
  </si>
  <si>
    <t>Frazierview</t>
  </si>
  <si>
    <t>cyoung@example.com</t>
  </si>
  <si>
    <t>(723)871-1031x5148</t>
  </si>
  <si>
    <t>8512 Gary Glens Suite 355</t>
  </si>
  <si>
    <t>alexandrablack@example.net</t>
  </si>
  <si>
    <t>422 Heather Ranch</t>
  </si>
  <si>
    <t>Victoriaberg</t>
  </si>
  <si>
    <t>vwoods@example.com</t>
  </si>
  <si>
    <t>27576 Robert Gardens Suite 634</t>
  </si>
  <si>
    <t>Port Katherinehaven</t>
  </si>
  <si>
    <t>jonesamy@example.com</t>
  </si>
  <si>
    <t>334.748.0364x3246</t>
  </si>
  <si>
    <t>045 Sanchez Estates</t>
  </si>
  <si>
    <t>Andrewville</t>
  </si>
  <si>
    <t>michaelmyers@example.com</t>
  </si>
  <si>
    <t>497-475-0577</t>
  </si>
  <si>
    <t>0605 Mccall Mountains</t>
  </si>
  <si>
    <t>North Robinburgh</t>
  </si>
  <si>
    <t>gwood@example.net</t>
  </si>
  <si>
    <t>+1-713-295-9841x853</t>
  </si>
  <si>
    <t>306 Harvey Cliffs</t>
  </si>
  <si>
    <t>Gainesberg</t>
  </si>
  <si>
    <t>sanderson@example.net</t>
  </si>
  <si>
    <t>345.387.1096x075</t>
  </si>
  <si>
    <t>59555 Lucas Row</t>
  </si>
  <si>
    <t>matthewsalazar@example.com</t>
  </si>
  <si>
    <t>(829)417-8019x45697</t>
  </si>
  <si>
    <t>740 Johnson Vista Apt. 385</t>
  </si>
  <si>
    <t>charles18@example.com</t>
  </si>
  <si>
    <t>(408)637-1329x3721</t>
  </si>
  <si>
    <t>53465 Bean Extension Apt. 762</t>
  </si>
  <si>
    <t>Russellside</t>
  </si>
  <si>
    <t>bryan86@example.net</t>
  </si>
  <si>
    <t>6667 Walters Points Suite 853</t>
  </si>
  <si>
    <t>West Tracyville</t>
  </si>
  <si>
    <t>English</t>
  </si>
  <si>
    <t>angelabrown@example.com</t>
  </si>
  <si>
    <t>519-252-6391x26377</t>
  </si>
  <si>
    <t>638 Scott Crescent</t>
  </si>
  <si>
    <t>douglas87@example.net</t>
  </si>
  <si>
    <t>203.348.4118x43033</t>
  </si>
  <si>
    <t>874 Steven Plains</t>
  </si>
  <si>
    <t>Garnermouth</t>
  </si>
  <si>
    <t>hayden47@example.net</t>
  </si>
  <si>
    <t>+1-488-230-3806x5205</t>
  </si>
  <si>
    <t>31554 Shane Crossing</t>
  </si>
  <si>
    <t>Coreymouth</t>
  </si>
  <si>
    <t>jonathan56@example.org</t>
  </si>
  <si>
    <t>805-952-2863</t>
  </si>
  <si>
    <t>75435 Maxwell Camp</t>
  </si>
  <si>
    <t>rsparks@example.org</t>
  </si>
  <si>
    <t>(872)597-1992x970</t>
  </si>
  <si>
    <t>6267 Brooks Route</t>
  </si>
  <si>
    <t>North Coreyton</t>
  </si>
  <si>
    <t>jason83@example.net</t>
  </si>
  <si>
    <t>001-455-379-8227x406</t>
  </si>
  <si>
    <t>3122 Tate Valley Apt. 562</t>
  </si>
  <si>
    <t>East Jeffrey</t>
  </si>
  <si>
    <t>chadtucker@example.net</t>
  </si>
  <si>
    <t>908.913.2218x2955</t>
  </si>
  <si>
    <t>28267 Paul Tunnel</t>
  </si>
  <si>
    <t>Hendersonborough</t>
  </si>
  <si>
    <t>prattbonnie@example.com</t>
  </si>
  <si>
    <t>+1-620-751-9606x4731</t>
  </si>
  <si>
    <t>9896 Kelly Lock</t>
  </si>
  <si>
    <t>Port Michaelberg</t>
  </si>
  <si>
    <t>sarahhernandez@example.org</t>
  </si>
  <si>
    <t>(504)769-6881</t>
  </si>
  <si>
    <t>87665 Harris Greens Apt. 088</t>
  </si>
  <si>
    <t>Yodermouth</t>
  </si>
  <si>
    <t>maddoxcolleen@example.org</t>
  </si>
  <si>
    <t>001-818-626-4920x85708</t>
  </si>
  <si>
    <t>8106 Edwards Circle</t>
  </si>
  <si>
    <t>Harrisville</t>
  </si>
  <si>
    <t>gjones@example.net</t>
  </si>
  <si>
    <t>001-542-667-1210x7077</t>
  </si>
  <si>
    <t>899 Timothy Motorway Suite 346</t>
  </si>
  <si>
    <t>Shelleyhaven</t>
  </si>
  <si>
    <t>elizabeth44@example.org</t>
  </si>
  <si>
    <t>00706 William Dam Suite 233</t>
  </si>
  <si>
    <t>New Jose</t>
  </si>
  <si>
    <t>garciahailey@example.com</t>
  </si>
  <si>
    <t>323-732-3944</t>
  </si>
  <si>
    <t>613 Jennifer Green</t>
  </si>
  <si>
    <t>West Carol</t>
  </si>
  <si>
    <t>stanleycoffey@example.org</t>
  </si>
  <si>
    <t>311-509-4678</t>
  </si>
  <si>
    <t>2233 Chen Garden</t>
  </si>
  <si>
    <t>Jenniferborough</t>
  </si>
  <si>
    <t>Joann</t>
  </si>
  <si>
    <t>danielsjennifer@example.com</t>
  </si>
  <si>
    <t>+1-269-360-1559x74577</t>
  </si>
  <si>
    <t>00261 Daniel Views Suite 275</t>
  </si>
  <si>
    <t>Stephentown</t>
  </si>
  <si>
    <t>gonzalezdavid@example.org</t>
  </si>
  <si>
    <t>923.330.0044x974</t>
  </si>
  <si>
    <t>972 Tiffany Knoll Apt. 649</t>
  </si>
  <si>
    <t>New Danamouth</t>
  </si>
  <si>
    <t>richardperry@example.org</t>
  </si>
  <si>
    <t>+1-266-982-9031x92293</t>
  </si>
  <si>
    <t>4895 Martin Trafficway Suite 718</t>
  </si>
  <si>
    <t>North Daltonstad</t>
  </si>
  <si>
    <t>princeryan@example.net</t>
  </si>
  <si>
    <t>001-635-718-4131x1523</t>
  </si>
  <si>
    <t>665 Ramirez Harbor Suite 176</t>
  </si>
  <si>
    <t>East Hunter</t>
  </si>
  <si>
    <t>hillerica@example.com</t>
  </si>
  <si>
    <t>400.944.2730x644</t>
  </si>
  <si>
    <t>78937 Carrie Court</t>
  </si>
  <si>
    <t>New Adamview</t>
  </si>
  <si>
    <t>scottkyle@example.com</t>
  </si>
  <si>
    <t>+1-972-707-2160x46420</t>
  </si>
  <si>
    <t>804 Karen Camp</t>
  </si>
  <si>
    <t>South Dylanburgh</t>
  </si>
  <si>
    <t>mary35@example.com</t>
  </si>
  <si>
    <t>+1-756-251-6400x67858</t>
  </si>
  <si>
    <t>04801 Douglas Drive</t>
  </si>
  <si>
    <t>Port Brianaview</t>
  </si>
  <si>
    <t>tina51@example.com</t>
  </si>
  <si>
    <t>75078 Kristopher Mission</t>
  </si>
  <si>
    <t>beckertimothy@example.com</t>
  </si>
  <si>
    <t>88484 Cortez Junctions Suite 676</t>
  </si>
  <si>
    <t>Longville</t>
  </si>
  <si>
    <t>aguirrebrian@example.com</t>
  </si>
  <si>
    <t>(388)554-5620x231</t>
  </si>
  <si>
    <t>81235 Alan Villages Suite 393</t>
  </si>
  <si>
    <t>Jasonshire</t>
  </si>
  <si>
    <t>martinbrianna@example.com</t>
  </si>
  <si>
    <t>0005 Aaron Union Suite 755</t>
  </si>
  <si>
    <t>Austinville</t>
  </si>
  <si>
    <t>ambergarner@example.com</t>
  </si>
  <si>
    <t>452-221-5304x56219</t>
  </si>
  <si>
    <t>39421 Jose Estates Apt. 763</t>
  </si>
  <si>
    <t>Levinebury</t>
  </si>
  <si>
    <t>williamsangela@example.net</t>
  </si>
  <si>
    <t>001-402-352-8047x7497</t>
  </si>
  <si>
    <t>21291 Rose Mews Suite 904</t>
  </si>
  <si>
    <t>Alexfurt</t>
  </si>
  <si>
    <t>ujones@example.net</t>
  </si>
  <si>
    <t>11223 Jonathan Coves</t>
  </si>
  <si>
    <t>Coxbury</t>
  </si>
  <si>
    <t>dochoa@example.com</t>
  </si>
  <si>
    <t>001-952-266-1964x3177</t>
  </si>
  <si>
    <t>3911 Cummings Streets</t>
  </si>
  <si>
    <t>Traceymouth</t>
  </si>
  <si>
    <t>perezjonathan@example.com</t>
  </si>
  <si>
    <t>(648)767-8397x067</t>
  </si>
  <si>
    <t>18535 Miller Plains Suite 070</t>
  </si>
  <si>
    <t>cjones@example.com</t>
  </si>
  <si>
    <t>(755)386-8739x608</t>
  </si>
  <si>
    <t>766 Joshua Glen</t>
  </si>
  <si>
    <t>erika22@example.net</t>
  </si>
  <si>
    <t>001-369-775-1197x71620</t>
  </si>
  <si>
    <t>8978 Samantha Islands</t>
  </si>
  <si>
    <t>Paulfurt</t>
  </si>
  <si>
    <t>robert96@example.net</t>
  </si>
  <si>
    <t>79614 Sara Fork</t>
  </si>
  <si>
    <t>Kellyfurt</t>
  </si>
  <si>
    <t>lance35@example.com</t>
  </si>
  <si>
    <t>(279)304-7081x827</t>
  </si>
  <si>
    <t>13060 White Spur Apt. 634</t>
  </si>
  <si>
    <t>Brooksview</t>
  </si>
  <si>
    <t>jensenryan@example.net</t>
  </si>
  <si>
    <t>001-293-585-1887x816</t>
  </si>
  <si>
    <t>55109 King Port</t>
  </si>
  <si>
    <t>Ellenberg</t>
  </si>
  <si>
    <t>daniellegomez@example.com</t>
  </si>
  <si>
    <t>+1-414-871-7751x9211</t>
  </si>
  <si>
    <t>7641 Tina Village</t>
  </si>
  <si>
    <t>Kingshire</t>
  </si>
  <si>
    <t>kross@example.com</t>
  </si>
  <si>
    <t>293.867.7418x263</t>
  </si>
  <si>
    <t>007 Davis Mission Suite 869</t>
  </si>
  <si>
    <t>East Lee</t>
  </si>
  <si>
    <t>vkelley@example.net</t>
  </si>
  <si>
    <t>967-447-7403x560</t>
  </si>
  <si>
    <t>86229 Smith Ways</t>
  </si>
  <si>
    <t>Meyersberg</t>
  </si>
  <si>
    <t>xmanning@example.org</t>
  </si>
  <si>
    <t>841.845.0173</t>
  </si>
  <si>
    <t>29408 Armstrong Freeway Apt. 745</t>
  </si>
  <si>
    <t>Mallorychester</t>
  </si>
  <si>
    <t>tylerstevens@example.org</t>
  </si>
  <si>
    <t>486.725.2183x536</t>
  </si>
  <si>
    <t>4197 Kevin Unions</t>
  </si>
  <si>
    <t>collinstristan@example.com</t>
  </si>
  <si>
    <t>275.690.3373x8515</t>
  </si>
  <si>
    <t>211 Anthony Forges</t>
  </si>
  <si>
    <t>New Heathermouth</t>
  </si>
  <si>
    <t>brownjessica@example.org</t>
  </si>
  <si>
    <t>980.387.4410</t>
  </si>
  <si>
    <t>7008 Sanchez Vista Apt. 859</t>
  </si>
  <si>
    <t>Adrianafurt</t>
  </si>
  <si>
    <t>ysmith@example.net</t>
  </si>
  <si>
    <t>+1-965-633-4606x531</t>
  </si>
  <si>
    <t>75308 Lee Crest</t>
  </si>
  <si>
    <t>Barbaraland</t>
  </si>
  <si>
    <t>mendozaanna@example.net</t>
  </si>
  <si>
    <t>393-598-8245</t>
  </si>
  <si>
    <t>8887 Jacob Burg</t>
  </si>
  <si>
    <t>(620)228-3879x557</t>
  </si>
  <si>
    <t>6206 Andrea Trafficway Suite 695</t>
  </si>
  <si>
    <t>Port Patrickstad</t>
  </si>
  <si>
    <t>taylorrachel@example.com</t>
  </si>
  <si>
    <t>001-204-643-8939</t>
  </si>
  <si>
    <t>71697 Williams Mountain</t>
  </si>
  <si>
    <t>North Gailhaven</t>
  </si>
  <si>
    <t>jcastaneda@example.org</t>
  </si>
  <si>
    <t>289-836-5073x97064</t>
  </si>
  <si>
    <t>721 Amanda Springs Apt. 301</t>
  </si>
  <si>
    <t>Margaretborough</t>
  </si>
  <si>
    <t>david30@example.net</t>
  </si>
  <si>
    <t>963.262.1000x3933</t>
  </si>
  <si>
    <t>307 Belinda Orchard</t>
  </si>
  <si>
    <t>South Jessica</t>
  </si>
  <si>
    <t>jacob33@example.org</t>
  </si>
  <si>
    <t>922-525-5712</t>
  </si>
  <si>
    <t>530 Wright Wall Apt. 795</t>
  </si>
  <si>
    <t>Lake Stephaniestad</t>
  </si>
  <si>
    <t>whitefelicia@example.com</t>
  </si>
  <si>
    <t>708.893.6019</t>
  </si>
  <si>
    <t>09009 Joshua Crest</t>
  </si>
  <si>
    <t>Jodyberg</t>
  </si>
  <si>
    <t>letracy@example.com</t>
  </si>
  <si>
    <t>+1-474-934-2162x983</t>
  </si>
  <si>
    <t>14416 Gonzalez Stream Apt. 436</t>
  </si>
  <si>
    <t>Brettstad</t>
  </si>
  <si>
    <t>isimon@example.com</t>
  </si>
  <si>
    <t>756-484-2782</t>
  </si>
  <si>
    <t>003 James Light</t>
  </si>
  <si>
    <t>Charlesfurt</t>
  </si>
  <si>
    <t>steven50@example.net</t>
  </si>
  <si>
    <t>699-742-2632x45157</t>
  </si>
  <si>
    <t>4088 Carolyn Locks</t>
  </si>
  <si>
    <t>New Christinaland</t>
  </si>
  <si>
    <t>santossteven@example.net</t>
  </si>
  <si>
    <t>780.842.3173x09702</t>
  </si>
  <si>
    <t>483 Gray Court Suite 652</t>
  </si>
  <si>
    <t>South Lawrence</t>
  </si>
  <si>
    <t>ihardin@example.org</t>
  </si>
  <si>
    <t>(885)682-5593</t>
  </si>
  <si>
    <t>008 Nicole Mill Suite 257</t>
  </si>
  <si>
    <t>Matthewtown</t>
  </si>
  <si>
    <t>holtbrittney@example.net</t>
  </si>
  <si>
    <t>348 Richard Stravenue Suite 378</t>
  </si>
  <si>
    <t>Dunnland</t>
  </si>
  <si>
    <t>davidpena@example.net</t>
  </si>
  <si>
    <t>505-381-7540</t>
  </si>
  <si>
    <t>3457 Morris Isle</t>
  </si>
  <si>
    <t>New Hunterfort</t>
  </si>
  <si>
    <t>darryl99@example.com</t>
  </si>
  <si>
    <t>369.895.9812x96013</t>
  </si>
  <si>
    <t>82897 Taylor Loop</t>
  </si>
  <si>
    <t>South Tabitha</t>
  </si>
  <si>
    <t>ashleyrichardson@example.com</t>
  </si>
  <si>
    <t>(997)662-4496x069</t>
  </si>
  <si>
    <t>365 Anna Mountain</t>
  </si>
  <si>
    <t>East Sarachester</t>
  </si>
  <si>
    <t>amiller@example.net</t>
  </si>
  <si>
    <t>001-481-603-6986x438</t>
  </si>
  <si>
    <t>16903 Shane Squares Suite 921</t>
  </si>
  <si>
    <t>blowe@example.net</t>
  </si>
  <si>
    <t>490-621-6377x07027</t>
  </si>
  <si>
    <t>87815 Reed Plaza Apt. 283</t>
  </si>
  <si>
    <t>South Nancyshire</t>
  </si>
  <si>
    <t>donald56@example.com</t>
  </si>
  <si>
    <t>588-416-7719</t>
  </si>
  <si>
    <t>49171 William Squares Apt. 112</t>
  </si>
  <si>
    <t>East Aaron</t>
  </si>
  <si>
    <t>aaron38@example.com</t>
  </si>
  <si>
    <t>001-385-243-0385x93455</t>
  </si>
  <si>
    <t>6496 Gonzales Branch</t>
  </si>
  <si>
    <t>traceyknight@example.net</t>
  </si>
  <si>
    <t>001-723-942-5779x68120</t>
  </si>
  <si>
    <t>7405 Garcia Avenue</t>
  </si>
  <si>
    <t>East Crystalfurt</t>
  </si>
  <si>
    <t>ramirezjon@example.com</t>
  </si>
  <si>
    <t>283-512-4959x951</t>
  </si>
  <si>
    <t>2974 Buck Harbors Apt. 674</t>
  </si>
  <si>
    <t>vwhite@example.com</t>
  </si>
  <si>
    <t>(312)971-0987x36516</t>
  </si>
  <si>
    <t>7574 Patricia Villages Suite 795</t>
  </si>
  <si>
    <t>East Jennatown</t>
  </si>
  <si>
    <t>frank22@example.com</t>
  </si>
  <si>
    <t>706.856.6449</t>
  </si>
  <si>
    <t>0165 Joseph Fork</t>
  </si>
  <si>
    <t>wendy54@example.net</t>
  </si>
  <si>
    <t>776-725-2629x7661</t>
  </si>
  <si>
    <t>28645 Edward Place Apt. 104</t>
  </si>
  <si>
    <t>ryanrios@example.com</t>
  </si>
  <si>
    <t>(299)972-2603x147</t>
  </si>
  <si>
    <t>093 Robert Oval</t>
  </si>
  <si>
    <t>Alexanderville</t>
  </si>
  <si>
    <t>angela89@example.org</t>
  </si>
  <si>
    <t>04347 Brian Haven Apt. 491</t>
  </si>
  <si>
    <t>Cruzside</t>
  </si>
  <si>
    <t>yolanda23@example.net</t>
  </si>
  <si>
    <t>(629)296-7552x9255</t>
  </si>
  <si>
    <t>426 Sanchez Mountain Apt. 882</t>
  </si>
  <si>
    <t>Perkinsburgh</t>
  </si>
  <si>
    <t>carterkevin@example.net</t>
  </si>
  <si>
    <t>(720)472-7754</t>
  </si>
  <si>
    <t>868 Gabrielle Course</t>
  </si>
  <si>
    <t>New Ashleyfort</t>
  </si>
  <si>
    <t>batesjames@example.net</t>
  </si>
  <si>
    <t>(399)747-6249</t>
  </si>
  <si>
    <t>37727 Linda Route</t>
  </si>
  <si>
    <t>Emilychester</t>
  </si>
  <si>
    <t>Bond</t>
  </si>
  <si>
    <t>donaldrusso@example.org</t>
  </si>
  <si>
    <t>(541)987-3955x6599</t>
  </si>
  <si>
    <t>78670 Eric Throughway Apt. 944</t>
  </si>
  <si>
    <t>New Caroline</t>
  </si>
  <si>
    <t>tracychen@example.org</t>
  </si>
  <si>
    <t>280-498-8233</t>
  </si>
  <si>
    <t>1008 Ortega Isle</t>
  </si>
  <si>
    <t>Kelseychester</t>
  </si>
  <si>
    <t>michaelphillips@example.com</t>
  </si>
  <si>
    <t>001-950-651-0232x6385</t>
  </si>
  <si>
    <t>6983 Allen Vista Apt. 160</t>
  </si>
  <si>
    <t>markgraves@example.net</t>
  </si>
  <si>
    <t>26193 Silva Crescent Apt. 539</t>
  </si>
  <si>
    <t>matthew57@example.org</t>
  </si>
  <si>
    <t>(935)716-2421x48065</t>
  </si>
  <si>
    <t>983 Martin Walk</t>
  </si>
  <si>
    <t>Stoutmouth</t>
  </si>
  <si>
    <t>johncarr@example.com</t>
  </si>
  <si>
    <t>(595)873-1845x891</t>
  </si>
  <si>
    <t>25895 Angela Skyway Apt. 434</t>
  </si>
  <si>
    <t>Randyland</t>
  </si>
  <si>
    <t>joseph93@example.org</t>
  </si>
  <si>
    <t>484-573-8221x9314</t>
  </si>
  <si>
    <t>00144 Jimmy Brooks Apt. 098</t>
  </si>
  <si>
    <t>Marilyn</t>
  </si>
  <si>
    <t>michaelfrazier@example.org</t>
  </si>
  <si>
    <t>877-504-7785</t>
  </si>
  <si>
    <t>7161 Desiree Lakes</t>
  </si>
  <si>
    <t>zgarcia@example.com</t>
  </si>
  <si>
    <t>001-584-815-8982x7080</t>
  </si>
  <si>
    <t>5290 Ana Glen</t>
  </si>
  <si>
    <t>Mccormickbury</t>
  </si>
  <si>
    <t>gmatthews@example.com</t>
  </si>
  <si>
    <t>001-751-446-6271x80357</t>
  </si>
  <si>
    <t>15737 Cook Summit Suite 685</t>
  </si>
  <si>
    <t>East Robert</t>
  </si>
  <si>
    <t>qwilliams@example.org</t>
  </si>
  <si>
    <t>(511)263-7326</t>
  </si>
  <si>
    <t>9639 Phillips Keys</t>
  </si>
  <si>
    <t>thompsonrichard@example.net</t>
  </si>
  <si>
    <t>419.619.0462x19435</t>
  </si>
  <si>
    <t>46740 Weeks Mission</t>
  </si>
  <si>
    <t>Richardsland</t>
  </si>
  <si>
    <t>osuarez@example.net</t>
  </si>
  <si>
    <t>909-975-1767x76617</t>
  </si>
  <si>
    <t>8608 Castillo Fords Apt. 243</t>
  </si>
  <si>
    <t>Weaverport</t>
  </si>
  <si>
    <t>mccallthomas@example.com</t>
  </si>
  <si>
    <t>+1-248-896-5814x011</t>
  </si>
  <si>
    <t>946 Hernandez Flats</t>
  </si>
  <si>
    <t>tpoole@example.org</t>
  </si>
  <si>
    <t>+1-315-450-4412x9432</t>
  </si>
  <si>
    <t>3303 Valdez Summit</t>
  </si>
  <si>
    <t>Riveraside</t>
  </si>
  <si>
    <t>ronald58@example.net</t>
  </si>
  <si>
    <t>001-259-501-8350x181</t>
  </si>
  <si>
    <t>907 Stacy Extensions Apt. 774</t>
  </si>
  <si>
    <t>yolandawarner@example.com</t>
  </si>
  <si>
    <t>+1-900-438-8788x0285</t>
  </si>
  <si>
    <t>96820 Hudson Street Suite 002</t>
  </si>
  <si>
    <t>christopher29@example.net</t>
  </si>
  <si>
    <t>955-209-6642</t>
  </si>
  <si>
    <t>5471 Russell Wells</t>
  </si>
  <si>
    <t>Rothfurt</t>
  </si>
  <si>
    <t>frankcollins@example.org</t>
  </si>
  <si>
    <t>869.292.3579x116</t>
  </si>
  <si>
    <t>92773 John Port</t>
  </si>
  <si>
    <t>Port Andrewville</t>
  </si>
  <si>
    <t>jennifer69@example.net</t>
  </si>
  <si>
    <t>(709)977-2131x161</t>
  </si>
  <si>
    <t>9704 Andrew Stravenue Apt. 091</t>
  </si>
  <si>
    <t>Lake Alejandrofort</t>
  </si>
  <si>
    <t>patrickrobert@example.com</t>
  </si>
  <si>
    <t>(688)641-5465x4615</t>
  </si>
  <si>
    <t>019 Garcia Forest Apt. 096</t>
  </si>
  <si>
    <t>Paulmouth</t>
  </si>
  <si>
    <t>chendevon@example.org</t>
  </si>
  <si>
    <t>392-774-8534x49511</t>
  </si>
  <si>
    <t>1496 Manuel Burgs</t>
  </si>
  <si>
    <t>Lake Laurie</t>
  </si>
  <si>
    <t>gabrielbeasley@example.com</t>
  </si>
  <si>
    <t>959-981-5577x8622</t>
  </si>
  <si>
    <t>5855 Christopher Drives Suite 888</t>
  </si>
  <si>
    <t>Jasonside</t>
  </si>
  <si>
    <t>amandarobinson@example.com</t>
  </si>
  <si>
    <t>+1-661-926-5939x04295</t>
  </si>
  <si>
    <t>053 Ellis Prairie Apt. 485</t>
  </si>
  <si>
    <t>North Jessicaton</t>
  </si>
  <si>
    <t>dsherman@example.net</t>
  </si>
  <si>
    <t>001-938-226-2642x826</t>
  </si>
  <si>
    <t>6987 Russell Junction Apt. 134</t>
  </si>
  <si>
    <t>bdalton@example.net</t>
  </si>
  <si>
    <t>+1-201-776-0331x84573</t>
  </si>
  <si>
    <t>85801 John Cliffs Apt. 401</t>
  </si>
  <si>
    <t>West Jose</t>
  </si>
  <si>
    <t>markbishop@example.com</t>
  </si>
  <si>
    <t>299.814.7504x584</t>
  </si>
  <si>
    <t>09323 Lopez Land Apt. 413</t>
  </si>
  <si>
    <t>South Lisaside</t>
  </si>
  <si>
    <t>samuel66@example.com</t>
  </si>
  <si>
    <t>209-543-7260x4235</t>
  </si>
  <si>
    <t>9154 Mark Squares</t>
  </si>
  <si>
    <t>East Stephanieville</t>
  </si>
  <si>
    <t>heidi25@example.com</t>
  </si>
  <si>
    <t>436.288.4030x11298</t>
  </si>
  <si>
    <t>58430 Conway Summit</t>
  </si>
  <si>
    <t>Lake Shelia</t>
  </si>
  <si>
    <t>udiaz@example.com</t>
  </si>
  <si>
    <t>00532 Soto Fork</t>
  </si>
  <si>
    <t>New Justinborough</t>
  </si>
  <si>
    <t>guerramichael@example.net</t>
  </si>
  <si>
    <t>232-282-8118x189</t>
  </si>
  <si>
    <t>604 Coleman Shores</t>
  </si>
  <si>
    <t>Randytown</t>
  </si>
  <si>
    <t>jgarza@example.com</t>
  </si>
  <si>
    <t>001-309-291-6079x09185</t>
  </si>
  <si>
    <t>466 Phillips Brooks</t>
  </si>
  <si>
    <t>South Brandyside</t>
  </si>
  <si>
    <t>sethalvarado@example.net</t>
  </si>
  <si>
    <t>672-585-5624</t>
  </si>
  <si>
    <t>37720 Marcus Street</t>
  </si>
  <si>
    <t>Pamelachester</t>
  </si>
  <si>
    <t>690-917-2560x00165</t>
  </si>
  <si>
    <t>38214 Gallagher Circles Suite 858</t>
  </si>
  <si>
    <t>Lake Krista</t>
  </si>
  <si>
    <t>Finley</t>
  </si>
  <si>
    <t>catherinegraham@example.net</t>
  </si>
  <si>
    <t>001-243-413-5359x7974</t>
  </si>
  <si>
    <t>7047 Escobar Spur</t>
  </si>
  <si>
    <t>josephramirez@example.com</t>
  </si>
  <si>
    <t>001-801-902-3666x477</t>
  </si>
  <si>
    <t>32674 Michael Union Apt. 086</t>
  </si>
  <si>
    <t>Harding</t>
  </si>
  <si>
    <t>kellyhenry@example.com</t>
  </si>
  <si>
    <t>425-346-7871x456</t>
  </si>
  <si>
    <t>627 Christopher Lights</t>
  </si>
  <si>
    <t>East Mckenzie</t>
  </si>
  <si>
    <t>tiffany30@example.net</t>
  </si>
  <si>
    <t>001-451-947-2028x49264</t>
  </si>
  <si>
    <t>587 Pamela Hollow</t>
  </si>
  <si>
    <t>South Coltontown</t>
  </si>
  <si>
    <t>ashley96@example.net</t>
  </si>
  <si>
    <t>00944 Paul Route</t>
  </si>
  <si>
    <t>Aprilstad</t>
  </si>
  <si>
    <t>Gabrielle</t>
  </si>
  <si>
    <t>zbrown@example.net</t>
  </si>
  <si>
    <t>(920)814-8320</t>
  </si>
  <si>
    <t>70046 Justin Point</t>
  </si>
  <si>
    <t>Buchananhaven</t>
  </si>
  <si>
    <t>april91@example.com</t>
  </si>
  <si>
    <t>001-788-987-6903x34181</t>
  </si>
  <si>
    <t>49325 Bryant Loop</t>
  </si>
  <si>
    <t>Singleton</t>
  </si>
  <si>
    <t>john61@example.com</t>
  </si>
  <si>
    <t>(456)678-7971x2804</t>
  </si>
  <si>
    <t>3044 Moore Track</t>
  </si>
  <si>
    <t>Shawton</t>
  </si>
  <si>
    <t>matthewjensen@example.net</t>
  </si>
  <si>
    <t>+1-746-471-7776x621</t>
  </si>
  <si>
    <t>0234 Jason Common Suite 020</t>
  </si>
  <si>
    <t>Moralesmouth</t>
  </si>
  <si>
    <t>brendaperry@example.org</t>
  </si>
  <si>
    <t>553.457.7537</t>
  </si>
  <si>
    <t>07638 Cline Roads Suite 555</t>
  </si>
  <si>
    <t>East Joanborough</t>
  </si>
  <si>
    <t>longrodney@example.com</t>
  </si>
  <si>
    <t>(566)743-3561x250</t>
  </si>
  <si>
    <t>592 Williams Keys Apt. 518</t>
  </si>
  <si>
    <t>pamelagallagher@example.com</t>
  </si>
  <si>
    <t>001-878-253-1901x5035</t>
  </si>
  <si>
    <t>851 Jordan Unions</t>
  </si>
  <si>
    <t>Austinburgh</t>
  </si>
  <si>
    <t>kharmon@example.net</t>
  </si>
  <si>
    <t>+1-525-753-8202x35403</t>
  </si>
  <si>
    <t>03569 Kane Trafficway Suite 733</t>
  </si>
  <si>
    <t>West Kelseyhaven</t>
  </si>
  <si>
    <t>stacey84@example.org</t>
  </si>
  <si>
    <t>864 Patricia Branch</t>
  </si>
  <si>
    <t>Kimborough</t>
  </si>
  <si>
    <t>tonyjacobson@example.org</t>
  </si>
  <si>
    <t>+1-458-390-2667x9599</t>
  </si>
  <si>
    <t>9995 Sergio Tunnel Suite 511</t>
  </si>
  <si>
    <t>Port Vickifurt</t>
  </si>
  <si>
    <t>crystal89@example.net</t>
  </si>
  <si>
    <t>+1-875-220-6754x75944</t>
  </si>
  <si>
    <t>50147 Jeanne Cape Suite 596</t>
  </si>
  <si>
    <t>steven02@example.org</t>
  </si>
  <si>
    <t>373-642-5444x6728</t>
  </si>
  <si>
    <t>6043 Cook Terrace</t>
  </si>
  <si>
    <t>Perezland</t>
  </si>
  <si>
    <t>vaughnchristopher@example.org</t>
  </si>
  <si>
    <t>(334)960-9002</t>
  </si>
  <si>
    <t>5004 Gail Spring Apt. 615</t>
  </si>
  <si>
    <t>East Timothyfort</t>
  </si>
  <si>
    <t>sandra29@example.com</t>
  </si>
  <si>
    <t>001-580-571-3223</t>
  </si>
  <si>
    <t>836 Mary Point Apt. 033</t>
  </si>
  <si>
    <t>unguyen@example.net</t>
  </si>
  <si>
    <t>+1-867-537-1630x644</t>
  </si>
  <si>
    <t>348 Fields Stream Apt. 361</t>
  </si>
  <si>
    <t>cynthia73@example.com</t>
  </si>
  <si>
    <t>850.897.0795</t>
  </si>
  <si>
    <t>600 Kimberly Roads Apt. 005</t>
  </si>
  <si>
    <t>East Ian</t>
  </si>
  <si>
    <t>bridgesdiane@example.net</t>
  </si>
  <si>
    <t>777.861.1641x45709</t>
  </si>
  <si>
    <t>03953 Stephen Roads</t>
  </si>
  <si>
    <t>iarmstrong@example.com</t>
  </si>
  <si>
    <t>(516)954-5653x476</t>
  </si>
  <si>
    <t>7058 Jennings Court Suite 905</t>
  </si>
  <si>
    <t>Mcintyrebury</t>
  </si>
  <si>
    <t>tcollins@example.com</t>
  </si>
  <si>
    <t>5873 Lee Via Suite 606</t>
  </si>
  <si>
    <t>christophermartin@example.org</t>
  </si>
  <si>
    <t>(528)543-9417x6159</t>
  </si>
  <si>
    <t>781 Mcknight Throughway Suite 924</t>
  </si>
  <si>
    <t>New Matthew</t>
  </si>
  <si>
    <t>justin39@example.org</t>
  </si>
  <si>
    <t>707.427.2287x88057</t>
  </si>
  <si>
    <t>524 Fleming Falls</t>
  </si>
  <si>
    <t>Oneillchester</t>
  </si>
  <si>
    <t>frank93@example.com</t>
  </si>
  <si>
    <t>+1-223-978-4555x1821</t>
  </si>
  <si>
    <t>015 Jones Drive</t>
  </si>
  <si>
    <t>Dalemouth</t>
  </si>
  <si>
    <t>smithshawn@example.com</t>
  </si>
  <si>
    <t>001-741-750-2852</t>
  </si>
  <si>
    <t>63441 Jones Forges</t>
  </si>
  <si>
    <t>marcoharrington@example.com</t>
  </si>
  <si>
    <t>434.900.8150x0270</t>
  </si>
  <si>
    <t>669 Gilbert Fall Apt. 494</t>
  </si>
  <si>
    <t>South Travisfurt</t>
  </si>
  <si>
    <t>mirandaalexandra@example.org</t>
  </si>
  <si>
    <t>916.206.2330</t>
  </si>
  <si>
    <t>67275 Steven Court</t>
  </si>
  <si>
    <t>Hayleystad</t>
  </si>
  <si>
    <t>monique80@example.net</t>
  </si>
  <si>
    <t>+1-916-271-2613x33053</t>
  </si>
  <si>
    <t>48939 Courtney Haven</t>
  </si>
  <si>
    <t>East Teresaport</t>
  </si>
  <si>
    <t>jasonhughes@example.com</t>
  </si>
  <si>
    <t>892.774.1579x6981</t>
  </si>
  <si>
    <t>28320 Allen Club Suite 662</t>
  </si>
  <si>
    <t>williamsdorothy@example.org</t>
  </si>
  <si>
    <t>001-348-873-6883x0980</t>
  </si>
  <si>
    <t>091 Kristi Bridge</t>
  </si>
  <si>
    <t>lscott@example.com</t>
  </si>
  <si>
    <t>271-315-8827</t>
  </si>
  <si>
    <t>82533 James Rest</t>
  </si>
  <si>
    <t>Lake Chelseaville</t>
  </si>
  <si>
    <t>raymond80@example.org</t>
  </si>
  <si>
    <t>477.486.1698x70044</t>
  </si>
  <si>
    <t>4892 Mendez Ville Apt. 025</t>
  </si>
  <si>
    <t>Brandonfort</t>
  </si>
  <si>
    <t>gmoore@example.net</t>
  </si>
  <si>
    <t>(251)660-6846</t>
  </si>
  <si>
    <t>964 Brown Ferry</t>
  </si>
  <si>
    <t>xmartin@example.com</t>
  </si>
  <si>
    <t>816-747-0653</t>
  </si>
  <si>
    <t>39833 Lopez Court Suite 345</t>
  </si>
  <si>
    <t>East Kenneth</t>
  </si>
  <si>
    <t>kingmark@example.org</t>
  </si>
  <si>
    <t>(698)879-9065x8633</t>
  </si>
  <si>
    <t>1896 Johns Walk</t>
  </si>
  <si>
    <t>East Christianstad</t>
  </si>
  <si>
    <t>mitchellshannon@example.com</t>
  </si>
  <si>
    <t>505.555.1251</t>
  </si>
  <si>
    <t>966 Antonio Spring Apt. 568</t>
  </si>
  <si>
    <t>baileysharon@example.org</t>
  </si>
  <si>
    <t>001-553-920-0920</t>
  </si>
  <si>
    <t>5174 Lopez Stravenue Apt. 922</t>
  </si>
  <si>
    <t>ahubbard@example.com</t>
  </si>
  <si>
    <t>337-549-4146</t>
  </si>
  <si>
    <t>46163 Michael Road</t>
  </si>
  <si>
    <t>Leonmouth</t>
  </si>
  <si>
    <t>athomas@example.net</t>
  </si>
  <si>
    <t>6559 Stephens Key</t>
  </si>
  <si>
    <t>wongadam@example.org</t>
  </si>
  <si>
    <t>387.459.3056x55092</t>
  </si>
  <si>
    <t>2949 Holt Trail Apt. 133</t>
  </si>
  <si>
    <t>Port Donnaton</t>
  </si>
  <si>
    <t>wellsvictoria@example.org</t>
  </si>
  <si>
    <t>+1-924-351-6998x394</t>
  </si>
  <si>
    <t>817 Melissa Flats</t>
  </si>
  <si>
    <t>Travisbury</t>
  </si>
  <si>
    <t>cheryl74@example.com</t>
  </si>
  <si>
    <t>(201)258-7178x5600</t>
  </si>
  <si>
    <t>50378 Garrison Radial</t>
  </si>
  <si>
    <t>East Debra</t>
  </si>
  <si>
    <t>griffithstacey@example.com</t>
  </si>
  <si>
    <t>689 John Lodge</t>
  </si>
  <si>
    <t>Washingtonstad</t>
  </si>
  <si>
    <t>pwoods@example.com</t>
  </si>
  <si>
    <t>368.603.1842x9872</t>
  </si>
  <si>
    <t>365 Rodriguez Walk Suite 193</t>
  </si>
  <si>
    <t>New Kendra</t>
  </si>
  <si>
    <t>spencer10@example.com</t>
  </si>
  <si>
    <t>+1-793-938-5351x89219</t>
  </si>
  <si>
    <t>1209 Nelson Passage Suite 524</t>
  </si>
  <si>
    <t>North Tiffanymouth</t>
  </si>
  <si>
    <t>jennifer07@example.com</t>
  </si>
  <si>
    <t>3426 Jack Vista</t>
  </si>
  <si>
    <t>Donstad</t>
  </si>
  <si>
    <t>erikabauer@example.net</t>
  </si>
  <si>
    <t>816.249.7280</t>
  </si>
  <si>
    <t>224 Andrew Ways</t>
  </si>
  <si>
    <t>Lake Richardton</t>
  </si>
  <si>
    <t>mullinsstephen@example.org</t>
  </si>
  <si>
    <t>365-872-9993x95908</t>
  </si>
  <si>
    <t>54499 Alicia Square</t>
  </si>
  <si>
    <t>harveygeorge@example.com</t>
  </si>
  <si>
    <t>(548)506-6780</t>
  </si>
  <si>
    <t>5565 Fox Squares</t>
  </si>
  <si>
    <t>igonzalez@example.com</t>
  </si>
  <si>
    <t>995-674-8591x24871</t>
  </si>
  <si>
    <t>2301 Melanie Lodge Apt. 727</t>
  </si>
  <si>
    <t>Lake Joyton</t>
  </si>
  <si>
    <t>zkerr@example.com</t>
  </si>
  <si>
    <t>878.475.7735x653</t>
  </si>
  <si>
    <t>83703 House Flat Apt. 445</t>
  </si>
  <si>
    <t>Victoriastad</t>
  </si>
  <si>
    <t>beckererin@example.com</t>
  </si>
  <si>
    <t>5448 Brooks Ville</t>
  </si>
  <si>
    <t>Hoffmanfurt</t>
  </si>
  <si>
    <t>hrose@example.net</t>
  </si>
  <si>
    <t>799.953.9809</t>
  </si>
  <si>
    <t>55595 Anderson Isle</t>
  </si>
  <si>
    <t>East Justinborough</t>
  </si>
  <si>
    <t>laguilar@example.net</t>
  </si>
  <si>
    <t>247.810.2363</t>
  </si>
  <si>
    <t>328 Rodriguez Green Suite 497</t>
  </si>
  <si>
    <t>Mathis</t>
  </si>
  <si>
    <t>sanchezbenjamin@example.net</t>
  </si>
  <si>
    <t>343.522.0828x7446</t>
  </si>
  <si>
    <t>32635 Edwards Motorway</t>
  </si>
  <si>
    <t>Port Courtneyshire</t>
  </si>
  <si>
    <t>rebeccacunningham@example.com</t>
  </si>
  <si>
    <t>(863)635-1784</t>
  </si>
  <si>
    <t>94777 Andrew Trail</t>
  </si>
  <si>
    <t>Priceville</t>
  </si>
  <si>
    <t>taylorjohn@example.org</t>
  </si>
  <si>
    <t>255-988-4573x2736</t>
  </si>
  <si>
    <t>40393 Daniel Ranch</t>
  </si>
  <si>
    <t>Powellmouth</t>
  </si>
  <si>
    <t>dmoore@example.org</t>
  </si>
  <si>
    <t>379-280-6389x0697</t>
  </si>
  <si>
    <t>51906 Hernandez Parkway Apt. 594</t>
  </si>
  <si>
    <t>michael39@example.org</t>
  </si>
  <si>
    <t>(616)387-6299</t>
  </si>
  <si>
    <t>0761 Derek Ridges</t>
  </si>
  <si>
    <t>Lake Donald</t>
  </si>
  <si>
    <t>danielsarah@example.org</t>
  </si>
  <si>
    <t>496-881-7577x204</t>
  </si>
  <si>
    <t>7903 Graham Junctions Apt. 906</t>
  </si>
  <si>
    <t>shannon92@example.net</t>
  </si>
  <si>
    <t>701-450-3931</t>
  </si>
  <si>
    <t>91755 Ruth Street</t>
  </si>
  <si>
    <t>Sarahhaven</t>
  </si>
  <si>
    <t>ksandoval@example.com</t>
  </si>
  <si>
    <t>46614 Jackson Heights</t>
  </si>
  <si>
    <t>christopherperez@example.com</t>
  </si>
  <si>
    <t>001-668-583-0103x111</t>
  </si>
  <si>
    <t>23575 Craig Summit</t>
  </si>
  <si>
    <t>paul02@example.com</t>
  </si>
  <si>
    <t>001-546-308-1806x6944</t>
  </si>
  <si>
    <t>26627 Ashley Station</t>
  </si>
  <si>
    <t>petersmith@example.net</t>
  </si>
  <si>
    <t>402.417.4597x320</t>
  </si>
  <si>
    <t>481 Quinn Isle</t>
  </si>
  <si>
    <t>Randallmouth</t>
  </si>
  <si>
    <t>troy56@example.net</t>
  </si>
  <si>
    <t>942 Harrison Junction Suite 883</t>
  </si>
  <si>
    <t>West Sarahport</t>
  </si>
  <si>
    <t>kimberly43@example.net</t>
  </si>
  <si>
    <t>395-210-0732x06368</t>
  </si>
  <si>
    <t>603 David Vista</t>
  </si>
  <si>
    <t>East Lauraburgh</t>
  </si>
  <si>
    <t>william46@example.org</t>
  </si>
  <si>
    <t>551.553.8883x5249</t>
  </si>
  <si>
    <t>28978 Chen Mountains</t>
  </si>
  <si>
    <t>North Duaneport</t>
  </si>
  <si>
    <t>jamesmiller@example.net</t>
  </si>
  <si>
    <t>+1-732-774-4883x860</t>
  </si>
  <si>
    <t>03011 Mary View Suite 557</t>
  </si>
  <si>
    <t>Richmond</t>
  </si>
  <si>
    <t>chad64@example.org</t>
  </si>
  <si>
    <t>001-567-263-2761</t>
  </si>
  <si>
    <t>664 Williams Streets Suite 340</t>
  </si>
  <si>
    <t>East Elizabethhaven</t>
  </si>
  <si>
    <t>joshuarogers@example.org</t>
  </si>
  <si>
    <t>869.727.8101</t>
  </si>
  <si>
    <t>12246 Mark Land Suite 872</t>
  </si>
  <si>
    <t>East Kevinfurt</t>
  </si>
  <si>
    <t>heidijohnson@example.org</t>
  </si>
  <si>
    <t>+1-894-996-2847x68233</t>
  </si>
  <si>
    <t>898 Brown Court</t>
  </si>
  <si>
    <t>East Jenniferview</t>
  </si>
  <si>
    <t>adamsmelanie@example.com</t>
  </si>
  <si>
    <t>001-921-419-6417x097</t>
  </si>
  <si>
    <t>235 Pamela Spur Suite 821</t>
  </si>
  <si>
    <t>West Kimport</t>
  </si>
  <si>
    <t>bobby26@example.net</t>
  </si>
  <si>
    <t>001-961-909-8124x8728</t>
  </si>
  <si>
    <t>30887 Whitehead Lakes Suite 686</t>
  </si>
  <si>
    <t>Reeseton</t>
  </si>
  <si>
    <t>vwalters@example.com</t>
  </si>
  <si>
    <t>463-968-9192x402</t>
  </si>
  <si>
    <t>26213 Brenda Hollow Suite 878</t>
  </si>
  <si>
    <t>Dylanfurt</t>
  </si>
  <si>
    <t>michael20@example.com</t>
  </si>
  <si>
    <t>001-631-482-9473x59017</t>
  </si>
  <si>
    <t>093 Green Station Apt. 151</t>
  </si>
  <si>
    <t>Georgeport</t>
  </si>
  <si>
    <t>chaseadam@example.com</t>
  </si>
  <si>
    <t>001-702-814-2533</t>
  </si>
  <si>
    <t>61542 Anthony Spurs</t>
  </si>
  <si>
    <t>East Antonio</t>
  </si>
  <si>
    <t>Gamble</t>
  </si>
  <si>
    <t>zscott@example.net</t>
  </si>
  <si>
    <t>001-312-759-6909x1199</t>
  </si>
  <si>
    <t>1864 Andrew Coves Apt. 078</t>
  </si>
  <si>
    <t>South Kendrahaven</t>
  </si>
  <si>
    <t>cheyennebarron@example.org</t>
  </si>
  <si>
    <t>57061 Stacy Trace Suite 384</t>
  </si>
  <si>
    <t>Murraystad</t>
  </si>
  <si>
    <t>howardlori@example.net</t>
  </si>
  <si>
    <t>(273)734-9444x875</t>
  </si>
  <si>
    <t>26897 Wolfe River Suite 878</t>
  </si>
  <si>
    <t>South Lauramouth</t>
  </si>
  <si>
    <t>pmaldonado@example.org</t>
  </si>
  <si>
    <t>(252)775-1205</t>
  </si>
  <si>
    <t>61835 Lynch Court</t>
  </si>
  <si>
    <t>Robinsonside</t>
  </si>
  <si>
    <t>moraleslinda@example.net</t>
  </si>
  <si>
    <t>(369)211-8797x1047</t>
  </si>
  <si>
    <t>4781 Mccoy Pike</t>
  </si>
  <si>
    <t>kgraham@example.org</t>
  </si>
  <si>
    <t>+1-472-523-7352x3680</t>
  </si>
  <si>
    <t>2119 Tiffany Brooks</t>
  </si>
  <si>
    <t>Tonyamouth</t>
  </si>
  <si>
    <t>victoria42@example.org</t>
  </si>
  <si>
    <t>001-818-464-2339x140</t>
  </si>
  <si>
    <t>388 Ferguson Club Apt. 618</t>
  </si>
  <si>
    <t>Reginald</t>
  </si>
  <si>
    <t>william90@example.net</t>
  </si>
  <si>
    <t>(841)738-8616</t>
  </si>
  <si>
    <t>8062 Kirsten Shoal</t>
  </si>
  <si>
    <t>brendansharp@example.com</t>
  </si>
  <si>
    <t>377.888.6772x179</t>
  </si>
  <si>
    <t>059 Lisa Street</t>
  </si>
  <si>
    <t>Mcdonaldburgh</t>
  </si>
  <si>
    <t>burnslisa@example.net</t>
  </si>
  <si>
    <t>913-644-7244x7236</t>
  </si>
  <si>
    <t>4147 Kimberly Fields</t>
  </si>
  <si>
    <t>Morsemouth</t>
  </si>
  <si>
    <t>Stacie</t>
  </si>
  <si>
    <t>ymcclain@example.com</t>
  </si>
  <si>
    <t>0333 Julie Rue Suite 051</t>
  </si>
  <si>
    <t>Zacharychester</t>
  </si>
  <si>
    <t>peterschad@example.net</t>
  </si>
  <si>
    <t>255-694-6962x249</t>
  </si>
  <si>
    <t>865 Brown Squares Apt. 182</t>
  </si>
  <si>
    <t>Keithside</t>
  </si>
  <si>
    <t>ariastonya@example.org</t>
  </si>
  <si>
    <t>(698)812-3292</t>
  </si>
  <si>
    <t>32352 Joel Passage</t>
  </si>
  <si>
    <t>New Charlesstad</t>
  </si>
  <si>
    <t>zberger@example.net</t>
  </si>
  <si>
    <t>549-527-0153</t>
  </si>
  <si>
    <t>6245 Regina Ramp Suite 074</t>
  </si>
  <si>
    <t>Sawyerburgh</t>
  </si>
  <si>
    <t>ljones@example.com</t>
  </si>
  <si>
    <t>623.781.9994x00921</t>
  </si>
  <si>
    <t>00991 Hall Causeway</t>
  </si>
  <si>
    <t>Lake Alejandra</t>
  </si>
  <si>
    <t>nelsonaustin@example.com</t>
  </si>
  <si>
    <t>001-260-434-5780x839</t>
  </si>
  <si>
    <t>4102 Derrick Plaza Apt. 546</t>
  </si>
  <si>
    <t>Owensville</t>
  </si>
  <si>
    <t>Leach</t>
  </si>
  <si>
    <t>sdavis@example.org</t>
  </si>
  <si>
    <t>(262)280-7852x092</t>
  </si>
  <si>
    <t>7374 Poole Courts</t>
  </si>
  <si>
    <t>South Vanessaberg</t>
  </si>
  <si>
    <t>walshjoel@example.org</t>
  </si>
  <si>
    <t>(587)287-2874x42792</t>
  </si>
  <si>
    <t>7566 Taylor Courts</t>
  </si>
  <si>
    <t>Reneemouth</t>
  </si>
  <si>
    <t>dawn32@example.org</t>
  </si>
  <si>
    <t>898-796-0950</t>
  </si>
  <si>
    <t>8861 Rios Expressway</t>
  </si>
  <si>
    <t>Lake Oscar</t>
  </si>
  <si>
    <t>heather63@example.com</t>
  </si>
  <si>
    <t>606-990-9009</t>
  </si>
  <si>
    <t>9229 Romero Lock</t>
  </si>
  <si>
    <t>Vargasland</t>
  </si>
  <si>
    <t>crodriguez@example.net</t>
  </si>
  <si>
    <t>+1-472-372-0452x39262</t>
  </si>
  <si>
    <t>888 Martin Gateway</t>
  </si>
  <si>
    <t>East Jeremymouth</t>
  </si>
  <si>
    <t>kenneth20@example.org</t>
  </si>
  <si>
    <t>685.414.4736</t>
  </si>
  <si>
    <t>11558 Walton Cliffs</t>
  </si>
  <si>
    <t>Leetown</t>
  </si>
  <si>
    <t>raymondmoore@example.net</t>
  </si>
  <si>
    <t>(479)329-8377</t>
  </si>
  <si>
    <t>8666 Gregory Course Suite 405</t>
  </si>
  <si>
    <t>Chavezview</t>
  </si>
  <si>
    <t>monique49@example.org</t>
  </si>
  <si>
    <t>403-426-5802x8552</t>
  </si>
  <si>
    <t>8833 Aaron Port Suite 356</t>
  </si>
  <si>
    <t>Holtside</t>
  </si>
  <si>
    <t>ismith@example.net</t>
  </si>
  <si>
    <t>(446)743-7422x20334</t>
  </si>
  <si>
    <t>5139 Morgan Groves</t>
  </si>
  <si>
    <t>Cardenastown</t>
  </si>
  <si>
    <t>pday@example.net</t>
  </si>
  <si>
    <t>001-564-241-9139</t>
  </si>
  <si>
    <t>455 Karen Parks</t>
  </si>
  <si>
    <t>smithjames@example.org</t>
  </si>
  <si>
    <t>971-917-6319x72730</t>
  </si>
  <si>
    <t>2095 Cassandra Squares</t>
  </si>
  <si>
    <t>urobinson@example.com</t>
  </si>
  <si>
    <t>001-875-726-9604x0523</t>
  </si>
  <si>
    <t>0852 Jenkins Manors</t>
  </si>
  <si>
    <t>petersonchristopher@example.net</t>
  </si>
  <si>
    <t>+1-533-554-6197x35583</t>
  </si>
  <si>
    <t>06532 Scott Haven Apt. 988</t>
  </si>
  <si>
    <t>Julieton</t>
  </si>
  <si>
    <t>erinmendez@example.org</t>
  </si>
  <si>
    <t>3528 Case Grove</t>
  </si>
  <si>
    <t>Lake Markville</t>
  </si>
  <si>
    <t>reedterri@example.org</t>
  </si>
  <si>
    <t>89748 Kristina Trail</t>
  </si>
  <si>
    <t>North Stephenton</t>
  </si>
  <si>
    <t>william72@example.org</t>
  </si>
  <si>
    <t>896.978.1930x684</t>
  </si>
  <si>
    <t>09971 Jennifer Parkway Suite 203</t>
  </si>
  <si>
    <t>Pineda</t>
  </si>
  <si>
    <t>qmann@example.org</t>
  </si>
  <si>
    <t>233-817-0314x96511</t>
  </si>
  <si>
    <t>15592 Cruz Mission Apt. 221</t>
  </si>
  <si>
    <t>Lake Barry</t>
  </si>
  <si>
    <t>charles13@example.com</t>
  </si>
  <si>
    <t>273-558-4082x23394</t>
  </si>
  <si>
    <t>506 Snyder Square</t>
  </si>
  <si>
    <t>williamcook@example.com</t>
  </si>
  <si>
    <t>498-774-7651x689</t>
  </si>
  <si>
    <t>4657 Jeanne Plains Suite 161</t>
  </si>
  <si>
    <t>Kruegerfurt</t>
  </si>
  <si>
    <t>nathaniel75@example.org</t>
  </si>
  <si>
    <t>+1-288-234-6811x714</t>
  </si>
  <si>
    <t>0560 Hawkins Springs Apt. 974</t>
  </si>
  <si>
    <t>Bruceside</t>
  </si>
  <si>
    <t>christopher55@example.net</t>
  </si>
  <si>
    <t>(484)837-3294x35630</t>
  </si>
  <si>
    <t>98819 Ian Crossroad</t>
  </si>
  <si>
    <t>Blakemouth</t>
  </si>
  <si>
    <t>martinpatrick@example.com</t>
  </si>
  <si>
    <t>(223)516-9176x196</t>
  </si>
  <si>
    <t>416 Danielle Way Apt. 549</t>
  </si>
  <si>
    <t>Lake Robertfurt</t>
  </si>
  <si>
    <t>laurenstephens@example.org</t>
  </si>
  <si>
    <t>228-436-7271</t>
  </si>
  <si>
    <t>2389 Karen Manor Suite 291</t>
  </si>
  <si>
    <t>Port Lisafurt</t>
  </si>
  <si>
    <t>hmartin@example.net</t>
  </si>
  <si>
    <t>052 Martinez Trail Suite 237</t>
  </si>
  <si>
    <t>Hallhaven</t>
  </si>
  <si>
    <t>herrerajohn@example.com</t>
  </si>
  <si>
    <t>604-827-4247x414</t>
  </si>
  <si>
    <t>594 Gregory Locks Apt. 876</t>
  </si>
  <si>
    <t>East Mariechester</t>
  </si>
  <si>
    <t>nathanmoreno@example.net</t>
  </si>
  <si>
    <t>642.908.9419x207</t>
  </si>
  <si>
    <t>0569 Stacey Station</t>
  </si>
  <si>
    <t>Clarencebury</t>
  </si>
  <si>
    <t>bcombs@example.com</t>
  </si>
  <si>
    <t>001-891-976-5291</t>
  </si>
  <si>
    <t>50371 Joshua Haven Apt. 598</t>
  </si>
  <si>
    <t>Christopherfort</t>
  </si>
  <si>
    <t>carrieosborne@example.org</t>
  </si>
  <si>
    <t>934.422.6486x4436</t>
  </si>
  <si>
    <t>1086 Casey Extensions Suite 122</t>
  </si>
  <si>
    <t>paul39@example.com</t>
  </si>
  <si>
    <t>(840)445-4692x80586</t>
  </si>
  <si>
    <t>6660 Bauer Fork</t>
  </si>
  <si>
    <t>New Amyhaven</t>
  </si>
  <si>
    <t>benjamin70@example.net</t>
  </si>
  <si>
    <t>330-712-1969x34092</t>
  </si>
  <si>
    <t>1454 John Lodge Apt. 010</t>
  </si>
  <si>
    <t>Carlosborough</t>
  </si>
  <si>
    <t>alyssa13@example.net</t>
  </si>
  <si>
    <t>001-816-572-1482</t>
  </si>
  <si>
    <t>3421 Boone Rue Apt. 285</t>
  </si>
  <si>
    <t>West Adamchester</t>
  </si>
  <si>
    <t>frankfrazier@example.net</t>
  </si>
  <si>
    <t>984.328.7650x94934</t>
  </si>
  <si>
    <t>154 Natalie Spurs Apt. 629</t>
  </si>
  <si>
    <t>East Jameshaven</t>
  </si>
  <si>
    <t>andrewwells@example.com</t>
  </si>
  <si>
    <t>+1-432-811-8287x95908</t>
  </si>
  <si>
    <t>39322 Victoria Trail</t>
  </si>
  <si>
    <t>East Jaime</t>
  </si>
  <si>
    <t>ccaldwell@example.org</t>
  </si>
  <si>
    <t>(354)958-3953</t>
  </si>
  <si>
    <t>703 Melissa Summit</t>
  </si>
  <si>
    <t>East Shannon</t>
  </si>
  <si>
    <t>julie18@example.com</t>
  </si>
  <si>
    <t>850-732-0175x3146</t>
  </si>
  <si>
    <t>05763 Pamela View Apt. 194</t>
  </si>
  <si>
    <t>allison13@example.net</t>
  </si>
  <si>
    <t>6171 Wendy Plain</t>
  </si>
  <si>
    <t>blynch@example.org</t>
  </si>
  <si>
    <t>336-251-5403</t>
  </si>
  <si>
    <t>2083 Luis Branch Apt. 625</t>
  </si>
  <si>
    <t>South Adamport</t>
  </si>
  <si>
    <t>joliver@example.net</t>
  </si>
  <si>
    <t>765.524.7029</t>
  </si>
  <si>
    <t>69103 William Gateway Suite 331</t>
  </si>
  <si>
    <t>jchapman@example.net</t>
  </si>
  <si>
    <t>001-310-633-2093x41394</t>
  </si>
  <si>
    <t>31748 Thomas Loop</t>
  </si>
  <si>
    <t>West Christopher</t>
  </si>
  <si>
    <t>jamescook@example.net</t>
  </si>
  <si>
    <t>(355)999-6174</t>
  </si>
  <si>
    <t>877 Miller Row</t>
  </si>
  <si>
    <t>North Garrett</t>
  </si>
  <si>
    <t>daniel50@example.net</t>
  </si>
  <si>
    <t>847-204-5614x4988</t>
  </si>
  <si>
    <t>0351 Combs Crescent Suite 501</t>
  </si>
  <si>
    <t>Lake Jonathan</t>
  </si>
  <si>
    <t>watsonkevin@example.org</t>
  </si>
  <si>
    <t>(496)510-4327x775</t>
  </si>
  <si>
    <t>56686 Boyd Manors Suite 347</t>
  </si>
  <si>
    <t>Ariasfort</t>
  </si>
  <si>
    <t>htate@example.net</t>
  </si>
  <si>
    <t>(879)210-4205</t>
  </si>
  <si>
    <t>02465 Hale Track Suite 731</t>
  </si>
  <si>
    <t>Kaitlinmouth</t>
  </si>
  <si>
    <t>jenniferknox@example.com</t>
  </si>
  <si>
    <t>768.428.8729</t>
  </si>
  <si>
    <t>4436 Irwin Terrace</t>
  </si>
  <si>
    <t>North Jamesburgh</t>
  </si>
  <si>
    <t>wburns@example.net</t>
  </si>
  <si>
    <t>(449)886-6049</t>
  </si>
  <si>
    <t>2126 Matthew Meadow Apt. 373</t>
  </si>
  <si>
    <t>North Jamesstad</t>
  </si>
  <si>
    <t>robinsonalicia@example.net</t>
  </si>
  <si>
    <t>+1-756-657-3109x84344</t>
  </si>
  <si>
    <t>49607 Cynthia Spur</t>
  </si>
  <si>
    <t>Stephanieburgh</t>
  </si>
  <si>
    <t>hortonderrick@example.com</t>
  </si>
  <si>
    <t>(889)874-1973x608</t>
  </si>
  <si>
    <t>887 Matthew Plain</t>
  </si>
  <si>
    <t>Seanbury</t>
  </si>
  <si>
    <t>lfoster@example.com</t>
  </si>
  <si>
    <t>212 Austin Village</t>
  </si>
  <si>
    <t>Julianport</t>
  </si>
  <si>
    <t>darryl34@example.org</t>
  </si>
  <si>
    <t>437.490.1410</t>
  </si>
  <si>
    <t>9908 Joseph Meadows Apt. 547</t>
  </si>
  <si>
    <t>Porterview</t>
  </si>
  <si>
    <t>wendylara@example.org</t>
  </si>
  <si>
    <t>+1-274-778-7579x72197</t>
  </si>
  <si>
    <t>89965 Riley Junctions</t>
  </si>
  <si>
    <t>Lake Zacharystad</t>
  </si>
  <si>
    <t>ghudson@example.org</t>
  </si>
  <si>
    <t>001-996-903-7188</t>
  </si>
  <si>
    <t>4103 Gardner Circles Suite 930</t>
  </si>
  <si>
    <t>East Michaelview</t>
  </si>
  <si>
    <t>boliver@example.net</t>
  </si>
  <si>
    <t>777.361.2970x49760</t>
  </si>
  <si>
    <t>593 Brown Cove Suite 712</t>
  </si>
  <si>
    <t>stephen75@example.net</t>
  </si>
  <si>
    <t>+1-332-858-4843x634</t>
  </si>
  <si>
    <t>44141 Rodriguez Falls</t>
  </si>
  <si>
    <t>Tonyaside</t>
  </si>
  <si>
    <t>sloanmichael@example.com</t>
  </si>
  <si>
    <t>648.702.2380x82840</t>
  </si>
  <si>
    <t>978 Holland Lane Apt. 411</t>
  </si>
  <si>
    <t>West Allisonview</t>
  </si>
  <si>
    <t>millerrobin@example.com</t>
  </si>
  <si>
    <t>685-252-5533x73478</t>
  </si>
  <si>
    <t>67816 Justin Fall</t>
  </si>
  <si>
    <t>Sanchezburgh</t>
  </si>
  <si>
    <t>hancockandrew@example.com</t>
  </si>
  <si>
    <t>387.945.0806x6673</t>
  </si>
  <si>
    <t>3429 Robert Cape Suite 177</t>
  </si>
  <si>
    <t>robert45@example.net</t>
  </si>
  <si>
    <t>5130 Adams Oval</t>
  </si>
  <si>
    <t>Wardburgh</t>
  </si>
  <si>
    <t>lisawilliamson@example.net</t>
  </si>
  <si>
    <t>53471 Perry Parkways</t>
  </si>
  <si>
    <t>Lake Angelaton</t>
  </si>
  <si>
    <t>650.972.1656x42666</t>
  </si>
  <si>
    <t>5850 Roberson Radial Suite 841</t>
  </si>
  <si>
    <t>Bennettchester</t>
  </si>
  <si>
    <t>daniel01@example.net</t>
  </si>
  <si>
    <t>446.789.4731x331</t>
  </si>
  <si>
    <t>3385 Black Pines</t>
  </si>
  <si>
    <t>North Heather</t>
  </si>
  <si>
    <t>dhiggins@example.org</t>
  </si>
  <si>
    <t>+1-677-695-1995x3345</t>
  </si>
  <si>
    <t>8762 Bradley Lake</t>
  </si>
  <si>
    <t>markssylvia@example.com</t>
  </si>
  <si>
    <t>0889 Elizabeth Fort</t>
  </si>
  <si>
    <t>Diazside</t>
  </si>
  <si>
    <t>joanna49@example.org</t>
  </si>
  <si>
    <t>+1-764-961-6142x3015</t>
  </si>
  <si>
    <t>6925 Miguel Point</t>
  </si>
  <si>
    <t>tjacobs@example.com</t>
  </si>
  <si>
    <t>001-664-555-6062x085</t>
  </si>
  <si>
    <t>95965 Foster Crossroad Suite 395</t>
  </si>
  <si>
    <t>richardrobinson@example.net</t>
  </si>
  <si>
    <t>906.421.0575</t>
  </si>
  <si>
    <t>622 Roberts Expressway Suite 551</t>
  </si>
  <si>
    <t>Port Chase</t>
  </si>
  <si>
    <t>Kaiser</t>
  </si>
  <si>
    <t>jeffreykhan@example.net</t>
  </si>
  <si>
    <t>001-708-604-0555x626</t>
  </si>
  <si>
    <t>81121 Gilbert Port</t>
  </si>
  <si>
    <t>katherine73@example.net</t>
  </si>
  <si>
    <t>992.943.1277</t>
  </si>
  <si>
    <t>643 Williams Dam</t>
  </si>
  <si>
    <t>sarah55@example.org</t>
  </si>
  <si>
    <t>(249)401-2567x7269</t>
  </si>
  <si>
    <t>255 Mccarthy Port Suite 882</t>
  </si>
  <si>
    <t>North Stephenstad</t>
  </si>
  <si>
    <t>ecook@example.net</t>
  </si>
  <si>
    <t>(453)765-5124x9599</t>
  </si>
  <si>
    <t>51029 Carly Grove Suite 490</t>
  </si>
  <si>
    <t>christopher12@example.com</t>
  </si>
  <si>
    <t>+1-707-360-4348x4800</t>
  </si>
  <si>
    <t>556 Baldwin Shoals</t>
  </si>
  <si>
    <t>Deannastad</t>
  </si>
  <si>
    <t>smithbrenda@example.net</t>
  </si>
  <si>
    <t>001-456-502-8758x098</t>
  </si>
  <si>
    <t>7424 Bonnie Passage</t>
  </si>
  <si>
    <t>murphykeith@example.net</t>
  </si>
  <si>
    <t>508-560-8806</t>
  </si>
  <si>
    <t>3426 Bradford Parkway Suite 806</t>
  </si>
  <si>
    <t>willismichael@example.net</t>
  </si>
  <si>
    <t>277-683-5728x4459</t>
  </si>
  <si>
    <t>076 Christopher Club</t>
  </si>
  <si>
    <t>Candaceville</t>
  </si>
  <si>
    <t>reneerobles@example.net</t>
  </si>
  <si>
    <t>(841)225-2698x24044</t>
  </si>
  <si>
    <t>5470 Holly Squares</t>
  </si>
  <si>
    <t>ashley32@example.net</t>
  </si>
  <si>
    <t>001-912-489-0201</t>
  </si>
  <si>
    <t>28749 Ryan Fall Suite 318</t>
  </si>
  <si>
    <t>Port Christinafurt</t>
  </si>
  <si>
    <t>donna13@example.com</t>
  </si>
  <si>
    <t>743.335.2636x27615</t>
  </si>
  <si>
    <t>495 Jackson Grove</t>
  </si>
  <si>
    <t>East Williamborough</t>
  </si>
  <si>
    <t>hunterjames@example.net</t>
  </si>
  <si>
    <t>+1-550-878-3560x435</t>
  </si>
  <si>
    <t>80126 Miller Lodge Apt. 956</t>
  </si>
  <si>
    <t>Tiffanyton</t>
  </si>
  <si>
    <t>Alec</t>
  </si>
  <si>
    <t>james65@example.net</t>
  </si>
  <si>
    <t>977 Matthew Stravenue</t>
  </si>
  <si>
    <t>North Carol</t>
  </si>
  <si>
    <t>bradleyweeks@example.net</t>
  </si>
  <si>
    <t>709-878-3219x55650</t>
  </si>
  <si>
    <t>8968 Hicks Parks</t>
  </si>
  <si>
    <t>Sarashire</t>
  </si>
  <si>
    <t>castrojeanette@example.org</t>
  </si>
  <si>
    <t>779.869.3626x8484</t>
  </si>
  <si>
    <t>583 Patricia Coves Suite 987</t>
  </si>
  <si>
    <t>lesternathaniel@example.net</t>
  </si>
  <si>
    <t>854-786-9851x7768</t>
  </si>
  <si>
    <t>57041 Kathleen Hollow Apt. 725</t>
  </si>
  <si>
    <t>001-836-605-3099</t>
  </si>
  <si>
    <t>862 Bruce Burg Apt. 869</t>
  </si>
  <si>
    <t>North Laurenport</t>
  </si>
  <si>
    <t>hgibson@example.net</t>
  </si>
  <si>
    <t>925.849.8670</t>
  </si>
  <si>
    <t>68991 Ryan Oval Apt. 471</t>
  </si>
  <si>
    <t>Carolview</t>
  </si>
  <si>
    <t>wrighttravis@example.com</t>
  </si>
  <si>
    <t>001-782-312-7929</t>
  </si>
  <si>
    <t>3837 Tammie Park Suite 848</t>
  </si>
  <si>
    <t>hullpatricia@example.net</t>
  </si>
  <si>
    <t>+1-738-389-2579x440</t>
  </si>
  <si>
    <t>3329 Gutierrez Drive</t>
  </si>
  <si>
    <t>New Benjaminview</t>
  </si>
  <si>
    <t>melissa21@example.com</t>
  </si>
  <si>
    <t>(861)907-2101</t>
  </si>
  <si>
    <t>3946 Smith Rest</t>
  </si>
  <si>
    <t>lawsontrevor@example.com</t>
  </si>
  <si>
    <t>(306)969-4683x7773</t>
  </si>
  <si>
    <t>995 Marisa Rest</t>
  </si>
  <si>
    <t>shawnmclaughlin@example.net</t>
  </si>
  <si>
    <t>305.495.1195x028</t>
  </si>
  <si>
    <t>3108 Jackson Branch Suite 593</t>
  </si>
  <si>
    <t>Smithhaven</t>
  </si>
  <si>
    <t>nunezsherry@example.org</t>
  </si>
  <si>
    <t>9212 April Underpass</t>
  </si>
  <si>
    <t>Sawyerberg</t>
  </si>
  <si>
    <t>ohenry@example.com</t>
  </si>
  <si>
    <t>(968)738-3610</t>
  </si>
  <si>
    <t>5829 Alicia Fords</t>
  </si>
  <si>
    <t>Johnsonville</t>
  </si>
  <si>
    <t>zwilcox@example.com</t>
  </si>
  <si>
    <t>(908)252-2668x61663</t>
  </si>
  <si>
    <t>2865 Stewart Fields</t>
  </si>
  <si>
    <t>chaneydenise@example.org</t>
  </si>
  <si>
    <t>+1-610-388-0171x32817</t>
  </si>
  <si>
    <t>616 Davis Lock Apt. 911</t>
  </si>
  <si>
    <t>Schneiderstad</t>
  </si>
  <si>
    <t>walkercrystal@example.com</t>
  </si>
  <si>
    <t>736-383-4304</t>
  </si>
  <si>
    <t>41132 Luis Key Apt. 772</t>
  </si>
  <si>
    <t>Lawsonville</t>
  </si>
  <si>
    <t>castilloelizabeth@example.org</t>
  </si>
  <si>
    <t>001-560-389-5847x718</t>
  </si>
  <si>
    <t>70697 Tristan Springs</t>
  </si>
  <si>
    <t>New Kathy</t>
  </si>
  <si>
    <t>pearsonheidi@example.com</t>
  </si>
  <si>
    <t>756.414.6936x8323</t>
  </si>
  <si>
    <t>7300 Ibarra Causeway Suite 959</t>
  </si>
  <si>
    <t>South Darrenchester</t>
  </si>
  <si>
    <t>gomezerik@example.com</t>
  </si>
  <si>
    <t>(909)847-9552</t>
  </si>
  <si>
    <t>31151 Thomas Islands</t>
  </si>
  <si>
    <t>Lambstad</t>
  </si>
  <si>
    <t>danamccall@example.com</t>
  </si>
  <si>
    <t>673.715.4032x783</t>
  </si>
  <si>
    <t>66859 Glenda Underpass</t>
  </si>
  <si>
    <t>Port Crystalmouth</t>
  </si>
  <si>
    <t>annrice@example.net</t>
  </si>
  <si>
    <t>647-823-2520x8266</t>
  </si>
  <si>
    <t>4210 Gillespie Squares</t>
  </si>
  <si>
    <t>Port Taylor</t>
  </si>
  <si>
    <t>miguel33@example.net</t>
  </si>
  <si>
    <t>(255)954-6407x788</t>
  </si>
  <si>
    <t>03203 Madison Green</t>
  </si>
  <si>
    <t>Port Kayleemouth</t>
  </si>
  <si>
    <t>tonydavis@example.org</t>
  </si>
  <si>
    <t>(742)272-9115x01894</t>
  </si>
  <si>
    <t>51839 Reeves Centers Apt. 613</t>
  </si>
  <si>
    <t>Mckee</t>
  </si>
  <si>
    <t>carrollallison@example.org</t>
  </si>
  <si>
    <t>722-318-5034x0006</t>
  </si>
  <si>
    <t>3506 Johnson Well Apt. 035</t>
  </si>
  <si>
    <t>tleach@example.net</t>
  </si>
  <si>
    <t>386-581-3928</t>
  </si>
  <si>
    <t>949 Zachary Mountains Apt. 079</t>
  </si>
  <si>
    <t>South Joannemouth</t>
  </si>
  <si>
    <t>bradley52@example.net</t>
  </si>
  <si>
    <t>(698)826-4727x270</t>
  </si>
  <si>
    <t>18975 Bautista Trail Apt. 701</t>
  </si>
  <si>
    <t>Boylestad</t>
  </si>
  <si>
    <t>todd71@example.com</t>
  </si>
  <si>
    <t>+1-246-721-0418x940</t>
  </si>
  <si>
    <t>2894 James Mountain Suite 406</t>
  </si>
  <si>
    <t>Martinview</t>
  </si>
  <si>
    <t>Oconnell</t>
  </si>
  <si>
    <t>jenkinsmatthew@example.com</t>
  </si>
  <si>
    <t>+1-651-863-8278x6951</t>
  </si>
  <si>
    <t>67627 Cole Neck Apt. 586</t>
  </si>
  <si>
    <t>Port Sharonburgh</t>
  </si>
  <si>
    <t>zcannon@example.com</t>
  </si>
  <si>
    <t>492.774.0432</t>
  </si>
  <si>
    <t>0315 Nathaniel Lodge</t>
  </si>
  <si>
    <t>East Kimberlyborough</t>
  </si>
  <si>
    <t>richjessica@example.org</t>
  </si>
  <si>
    <t>+1-636-760-0810x27038</t>
  </si>
  <si>
    <t>645 Hurley Cliff Suite 975</t>
  </si>
  <si>
    <t>505.999.9841x353</t>
  </si>
  <si>
    <t>73710 Rhonda Prairie</t>
  </si>
  <si>
    <t>Lake Karen</t>
  </si>
  <si>
    <t>matthewmendez@example.com</t>
  </si>
  <si>
    <t>001-560-585-6756</t>
  </si>
  <si>
    <t>3680 Shannon Greens Apt. 483</t>
  </si>
  <si>
    <t>South Emily</t>
  </si>
  <si>
    <t>+1-646-687-8328x0330</t>
  </si>
  <si>
    <t>7193 Rios Valley Suite 046</t>
  </si>
  <si>
    <t>Charlesville</t>
  </si>
  <si>
    <t>brittanysparks@example.net</t>
  </si>
  <si>
    <t>715.363.0595</t>
  </si>
  <si>
    <t>77599 Davenport Ranch Suite 666</t>
  </si>
  <si>
    <t>Donaldton</t>
  </si>
  <si>
    <t>murraystephanie@example.net</t>
  </si>
  <si>
    <t>+1-918-680-2110x5661</t>
  </si>
  <si>
    <t>42578 Robert Burg</t>
  </si>
  <si>
    <t>caseypotter@example.org</t>
  </si>
  <si>
    <t>(739)938-6918</t>
  </si>
  <si>
    <t>21693 Rice Mountain</t>
  </si>
  <si>
    <t>lindsey09@example.org</t>
  </si>
  <si>
    <t>987.418.3093</t>
  </si>
  <si>
    <t>51209 Alexander Street</t>
  </si>
  <si>
    <t>Lake Matthewberg</t>
  </si>
  <si>
    <t>fulleralan@example.net</t>
  </si>
  <si>
    <t>707.848.1484x06852</t>
  </si>
  <si>
    <t>963 Christopher Tunnel</t>
  </si>
  <si>
    <t>Gonzalesburgh</t>
  </si>
  <si>
    <t>lisawilliams@example.net</t>
  </si>
  <si>
    <t>(815)977-3360x1296</t>
  </si>
  <si>
    <t>32058 Garza Vista Suite 036</t>
  </si>
  <si>
    <t>uarellano@example.org</t>
  </si>
  <si>
    <t>202.622.6477</t>
  </si>
  <si>
    <t>197 Robert Curve</t>
  </si>
  <si>
    <t>South Kennethside</t>
  </si>
  <si>
    <t>maryscott@example.net</t>
  </si>
  <si>
    <t>001-369-323-5028x6794</t>
  </si>
  <si>
    <t>270 Bradley Grove</t>
  </si>
  <si>
    <t>Annetteshire</t>
  </si>
  <si>
    <t>ebarber@example.com</t>
  </si>
  <si>
    <t>(985)863-6642</t>
  </si>
  <si>
    <t>290 Erika Hill</t>
  </si>
  <si>
    <t>Morenoberg</t>
  </si>
  <si>
    <t>colegina@example.com</t>
  </si>
  <si>
    <t>775.666.8230</t>
  </si>
  <si>
    <t>479 Edwards Plain Suite 509</t>
  </si>
  <si>
    <t>Collierbury</t>
  </si>
  <si>
    <t>tmartinez@example.com</t>
  </si>
  <si>
    <t>704.618.1120</t>
  </si>
  <si>
    <t>88056 Kim Roads</t>
  </si>
  <si>
    <t>walterdavis@example.org</t>
  </si>
  <si>
    <t>869.958.4507x74046</t>
  </si>
  <si>
    <t>52180 Tanya Ville</t>
  </si>
  <si>
    <t>robertharris@example.org</t>
  </si>
  <si>
    <t>299.393.9307x301</t>
  </si>
  <si>
    <t>90063 Jackson Crossing Suite 875</t>
  </si>
  <si>
    <t>megan42@example.com</t>
  </si>
  <si>
    <t>516-371-2825x6900</t>
  </si>
  <si>
    <t>56904 Dana Creek</t>
  </si>
  <si>
    <t>Rachelhaven</t>
  </si>
  <si>
    <t>orivera@example.net</t>
  </si>
  <si>
    <t>458-418-0591</t>
  </si>
  <si>
    <t>52991 Devin Mountains</t>
  </si>
  <si>
    <t>Port Mariehaven</t>
  </si>
  <si>
    <t>megan59@example.org</t>
  </si>
  <si>
    <t>5330 Daniel Trafficway Suite 531</t>
  </si>
  <si>
    <t>Erinborough</t>
  </si>
  <si>
    <t>megan40@example.net</t>
  </si>
  <si>
    <t>552.516.5179x6010</t>
  </si>
  <si>
    <t>3450 Jaime Island</t>
  </si>
  <si>
    <t>Josephtown</t>
  </si>
  <si>
    <t>anthony18@example.net</t>
  </si>
  <si>
    <t>73473 Montoya Road Apt. 472</t>
  </si>
  <si>
    <t>001-961-350-0516x8970</t>
  </si>
  <si>
    <t>6663 Rogers Plaza</t>
  </si>
  <si>
    <t>Port Stevestad</t>
  </si>
  <si>
    <t>johnmeyer@example.net</t>
  </si>
  <si>
    <t>+1-327-784-8231x27497</t>
  </si>
  <si>
    <t>603 Phyllis Camp Suite 282</t>
  </si>
  <si>
    <t>Grossbury</t>
  </si>
  <si>
    <t>hperkins@example.com</t>
  </si>
  <si>
    <t>92450 David Camp Suite 309</t>
  </si>
  <si>
    <t>Caitlinville</t>
  </si>
  <si>
    <t>xjohnson@example.net</t>
  </si>
  <si>
    <t>001-483-580-9595</t>
  </si>
  <si>
    <t>252 Alicia Mill</t>
  </si>
  <si>
    <t>Shortberg</t>
  </si>
  <si>
    <t>alvaradomelinda@example.com</t>
  </si>
  <si>
    <t>688-298-9697x01127</t>
  </si>
  <si>
    <t>688 Tonya Haven</t>
  </si>
  <si>
    <t>alexanderjacob@example.com</t>
  </si>
  <si>
    <t>1317 Linda Run Apt. 384</t>
  </si>
  <si>
    <t>johnreyes@example.com</t>
  </si>
  <si>
    <t>(293)359-1165</t>
  </si>
  <si>
    <t>385 Christina Walks Suite 605</t>
  </si>
  <si>
    <t>Archer</t>
  </si>
  <si>
    <t>mmiller@example.org</t>
  </si>
  <si>
    <t>491.721.7407</t>
  </si>
  <si>
    <t>6129 Sanchez Fords</t>
  </si>
  <si>
    <t>Samuelborough</t>
  </si>
  <si>
    <t>vortiz@example.org</t>
  </si>
  <si>
    <t>(308)889-9240</t>
  </si>
  <si>
    <t>495 Tucker Courts</t>
  </si>
  <si>
    <t>williamsonphillip@example.org</t>
  </si>
  <si>
    <t>001-287-204-0575x1834</t>
  </si>
  <si>
    <t>491 Amy Tunnel Apt. 656</t>
  </si>
  <si>
    <t>North Tonyside</t>
  </si>
  <si>
    <t>reynoldskathleen@example.com</t>
  </si>
  <si>
    <t>767-343-8233</t>
  </si>
  <si>
    <t>6854 Robinson River Suite 389</t>
  </si>
  <si>
    <t>Ginaport</t>
  </si>
  <si>
    <t>Huynh</t>
  </si>
  <si>
    <t>joshua53@example.org</t>
  </si>
  <si>
    <t>+1-474-503-5091x8163</t>
  </si>
  <si>
    <t>99793 Michelle Passage</t>
  </si>
  <si>
    <t>Andersonmouth</t>
  </si>
  <si>
    <t>mark82@example.net</t>
  </si>
  <si>
    <t>709-550-9135</t>
  </si>
  <si>
    <t>00393 Jason Summit Apt. 950</t>
  </si>
  <si>
    <t>North Emma</t>
  </si>
  <si>
    <t>thomas37@example.org</t>
  </si>
  <si>
    <t>(926)584-6763x45985</t>
  </si>
  <si>
    <t>65089 Cindy Falls</t>
  </si>
  <si>
    <t>shannon38@example.net</t>
  </si>
  <si>
    <t>(981)776-2897x29335</t>
  </si>
  <si>
    <t>3102 Manuel Union</t>
  </si>
  <si>
    <t>East Robertville</t>
  </si>
  <si>
    <t>zstewart@example.org</t>
  </si>
  <si>
    <t>2219 Ian Court</t>
  </si>
  <si>
    <t>joe24@example.net</t>
  </si>
  <si>
    <t>(296)888-3673x039</t>
  </si>
  <si>
    <t>057 Cox Ford</t>
  </si>
  <si>
    <t>South Maryborough</t>
  </si>
  <si>
    <t>coreywilson@example.com</t>
  </si>
  <si>
    <t>+1-983-453-9165x709</t>
  </si>
  <si>
    <t>370 Debra Parkways Apt. 418</t>
  </si>
  <si>
    <t>Lake Toddstad</t>
  </si>
  <si>
    <t>brandiharris@example.org</t>
  </si>
  <si>
    <t>(632)253-2312x497</t>
  </si>
  <si>
    <t>6290 Tiffany Locks</t>
  </si>
  <si>
    <t>New Howardtown</t>
  </si>
  <si>
    <t>joyceharrison@example.com</t>
  </si>
  <si>
    <t>+1-558-991-5678x878</t>
  </si>
  <si>
    <t>233 Robinson Ridge</t>
  </si>
  <si>
    <t>Sellershaven</t>
  </si>
  <si>
    <t>romerobrittany@example.org</t>
  </si>
  <si>
    <t>264.395.1448x45872</t>
  </si>
  <si>
    <t>759 Terrell Avenue</t>
  </si>
  <si>
    <t>West Anita</t>
  </si>
  <si>
    <t>kelly56@example.org</t>
  </si>
  <si>
    <t>(854)585-6304</t>
  </si>
  <si>
    <t>20795 Lyons Views Apt. 239</t>
  </si>
  <si>
    <t>Hensleyland</t>
  </si>
  <si>
    <t>davidthomas@example.org</t>
  </si>
  <si>
    <t>47403 Walker Course</t>
  </si>
  <si>
    <t>walterkelly@example.net</t>
  </si>
  <si>
    <t>929.588.2923x416</t>
  </si>
  <si>
    <t>4879 Sullivan Skyway</t>
  </si>
  <si>
    <t>North Marktown</t>
  </si>
  <si>
    <t>delacruztodd@example.com</t>
  </si>
  <si>
    <t>(460)943-2737x444</t>
  </si>
  <si>
    <t>331 Ryan Spurs</t>
  </si>
  <si>
    <t>nsantiago@example.org</t>
  </si>
  <si>
    <t>641-810-0875x0667</t>
  </si>
  <si>
    <t>0454 Bradley Estates</t>
  </si>
  <si>
    <t>Derekmouth</t>
  </si>
  <si>
    <t>ohernandez@example.org</t>
  </si>
  <si>
    <t>846-762-7554</t>
  </si>
  <si>
    <t>9885 Barnes Centers</t>
  </si>
  <si>
    <t>Port Alejandro</t>
  </si>
  <si>
    <t>regina72@example.net</t>
  </si>
  <si>
    <t>976.528.1538x8185</t>
  </si>
  <si>
    <t>900 Gutierrez Throughway</t>
  </si>
  <si>
    <t>Jamiefort</t>
  </si>
  <si>
    <t>michaelpatterson@example.com</t>
  </si>
  <si>
    <t>838-518-9669x98776</t>
  </si>
  <si>
    <t>631 Carolyn Place</t>
  </si>
  <si>
    <t>Tonyport</t>
  </si>
  <si>
    <t>bradymonica@example.org</t>
  </si>
  <si>
    <t>3513 Timothy Passage Suite 906</t>
  </si>
  <si>
    <t>Reedshire</t>
  </si>
  <si>
    <t>dixonsarah@example.org</t>
  </si>
  <si>
    <t>374-825-7697</t>
  </si>
  <si>
    <t>85345 Kevin Knolls Apt. 535</t>
  </si>
  <si>
    <t>+1-984-673-8800x44806</t>
  </si>
  <si>
    <t>002 James Ville Suite 480</t>
  </si>
  <si>
    <t>mark98@example.org</t>
  </si>
  <si>
    <t>975-844-2205x207</t>
  </si>
  <si>
    <t>3734 Kelsey Ways Suite 215</t>
  </si>
  <si>
    <t>South Candicechester</t>
  </si>
  <si>
    <t>seanrandall@example.net</t>
  </si>
  <si>
    <t>613-364-9164x658</t>
  </si>
  <si>
    <t>54379 Martin Fork</t>
  </si>
  <si>
    <t>East Jonathanbury</t>
  </si>
  <si>
    <t>omorris@example.org</t>
  </si>
  <si>
    <t>+1-892-423-5012x538</t>
  </si>
  <si>
    <t>180 Kevin Station</t>
  </si>
  <si>
    <t>jillianlewis@example.org</t>
  </si>
  <si>
    <t>880.219.1245x766</t>
  </si>
  <si>
    <t>517 Heather Haven</t>
  </si>
  <si>
    <t>Lake Cynthia</t>
  </si>
  <si>
    <t>heathergray@example.com</t>
  </si>
  <si>
    <t>207.801.8586x156</t>
  </si>
  <si>
    <t>4264 Victor Walk</t>
  </si>
  <si>
    <t>wagnerkenneth@example.com</t>
  </si>
  <si>
    <t>557.681.0254x08584</t>
  </si>
  <si>
    <t>566 Joseph Pass Suite 390</t>
  </si>
  <si>
    <t>laurenhardin@example.com</t>
  </si>
  <si>
    <t>202-921-7639x780</t>
  </si>
  <si>
    <t>2655 Oconnor Meadows Suite 206</t>
  </si>
  <si>
    <t>Wrightshire</t>
  </si>
  <si>
    <t>Wilkinson</t>
  </si>
  <si>
    <t>carol93@example.org</t>
  </si>
  <si>
    <t>001-914-992-3673</t>
  </si>
  <si>
    <t>8124 Williams Curve Apt. 559</t>
  </si>
  <si>
    <t>Deanhaven</t>
  </si>
  <si>
    <t>marymendez@example.org</t>
  </si>
  <si>
    <t>001-953-859-3450x1192</t>
  </si>
  <si>
    <t>022 Shepard Mall</t>
  </si>
  <si>
    <t>Lisafort</t>
  </si>
  <si>
    <t>whahn@example.org</t>
  </si>
  <si>
    <t>755.945.7241x28134</t>
  </si>
  <si>
    <t>416 Lee Summit Apt. 167</t>
  </si>
  <si>
    <t>West Evan</t>
  </si>
  <si>
    <t>dramos@example.com</t>
  </si>
  <si>
    <t>(775)244-5907</t>
  </si>
  <si>
    <t>25963 Rose Rapid Apt. 975</t>
  </si>
  <si>
    <t>East Stevechester</t>
  </si>
  <si>
    <t>bjackson@example.net</t>
  </si>
  <si>
    <t>988.437.6388x05194</t>
  </si>
  <si>
    <t>316 Sean Pass Apt. 762</t>
  </si>
  <si>
    <t>klopez@example.com</t>
  </si>
  <si>
    <t>470-483-4217</t>
  </si>
  <si>
    <t>3726 Whitney Plaza</t>
  </si>
  <si>
    <t>eric87@example.com</t>
  </si>
  <si>
    <t>(992)587-2929x20101</t>
  </si>
  <si>
    <t>824 Rebecca Center Apt. 752</t>
  </si>
  <si>
    <t>Jennifershire</t>
  </si>
  <si>
    <t>youngcharles@example.com</t>
  </si>
  <si>
    <t>564-648-6368</t>
  </si>
  <si>
    <t>576 Gibson Lodge Suite 491</t>
  </si>
  <si>
    <t>Kramerfurt</t>
  </si>
  <si>
    <t>reginaldmartin@example.com</t>
  </si>
  <si>
    <t>511-822-3694</t>
  </si>
  <si>
    <t>325 Benjamin Green</t>
  </si>
  <si>
    <t>Port Hollyland</t>
  </si>
  <si>
    <t>chad40@example.com</t>
  </si>
  <si>
    <t>(207)611-6321x24245</t>
  </si>
  <si>
    <t>90011 Jessica Harbor</t>
  </si>
  <si>
    <t>daniel67@example.org</t>
  </si>
  <si>
    <t>947-601-7867</t>
  </si>
  <si>
    <t>918 Darrell Islands Suite 524</t>
  </si>
  <si>
    <t>Gardnerberg</t>
  </si>
  <si>
    <t>Huber</t>
  </si>
  <si>
    <t>wangbrian@example.com</t>
  </si>
  <si>
    <t>(546)944-1598x93052</t>
  </si>
  <si>
    <t>028 Timothy Cliff Apt. 575</t>
  </si>
  <si>
    <t>johnandersen@example.net</t>
  </si>
  <si>
    <t>413-278-1014</t>
  </si>
  <si>
    <t>68741 Spencer Manor</t>
  </si>
  <si>
    <t>Nicholasshire</t>
  </si>
  <si>
    <t>eric26@example.com</t>
  </si>
  <si>
    <t>001-551-858-6610x655</t>
  </si>
  <si>
    <t>86046 Christopher Club Apt. 860</t>
  </si>
  <si>
    <t>dlopez@example.net</t>
  </si>
  <si>
    <t>+1-920-629-4361x63110</t>
  </si>
  <si>
    <t>33651 Larry Squares</t>
  </si>
  <si>
    <t>Callahanberg</t>
  </si>
  <si>
    <t>sandracain@example.net</t>
  </si>
  <si>
    <t>(819)626-7487</t>
  </si>
  <si>
    <t>2161 Jones Forks Apt. 954</t>
  </si>
  <si>
    <t>Cooperfurt</t>
  </si>
  <si>
    <t>248 Vasquez Run</t>
  </si>
  <si>
    <t>New Richardshire</t>
  </si>
  <si>
    <t>nicholsthomas@example.net</t>
  </si>
  <si>
    <t>970.890.4896</t>
  </si>
  <si>
    <t>9936 Johns Spur Suite 599</t>
  </si>
  <si>
    <t>Porterhaven</t>
  </si>
  <si>
    <t>fwoodard@example.com</t>
  </si>
  <si>
    <t>941.686.5605x61649</t>
  </si>
  <si>
    <t>3959 Mary Port</t>
  </si>
  <si>
    <t>Lake Leeton</t>
  </si>
  <si>
    <t>justin83@example.com</t>
  </si>
  <si>
    <t>+1-387-928-6254x9121</t>
  </si>
  <si>
    <t>8282 Briana Rest</t>
  </si>
  <si>
    <t>Port Richardmouth</t>
  </si>
  <si>
    <t>crystalvaldez@example.org</t>
  </si>
  <si>
    <t>992.582.8398</t>
  </si>
  <si>
    <t>600 Jason Freeway</t>
  </si>
  <si>
    <t>Contrerasfort</t>
  </si>
  <si>
    <t>laura71@example.net</t>
  </si>
  <si>
    <t>863-549-4047</t>
  </si>
  <si>
    <t>752 Smith Islands</t>
  </si>
  <si>
    <t>richardweaver@example.org</t>
  </si>
  <si>
    <t>383-465-1336</t>
  </si>
  <si>
    <t>27880 Bethany Hollow Apt. 583</t>
  </si>
  <si>
    <t>toddkendra@example.com</t>
  </si>
  <si>
    <t>698-562-7371x7532</t>
  </si>
  <si>
    <t>10759 Jacqueline Run Apt. 067</t>
  </si>
  <si>
    <t>South Jenniferport</t>
  </si>
  <si>
    <t>edwardsanthony@example.net</t>
  </si>
  <si>
    <t>+1-436-577-0707x90433</t>
  </si>
  <si>
    <t>278 Gibson Mountain Suite 174</t>
  </si>
  <si>
    <t>Lake Kevinmouth</t>
  </si>
  <si>
    <t>dsmith@example.org</t>
  </si>
  <si>
    <t>(856)216-9207</t>
  </si>
  <si>
    <t>4667 Angela Ports Apt. 122</t>
  </si>
  <si>
    <t>South Robertfurt</t>
  </si>
  <si>
    <t>garzamolly@example.org</t>
  </si>
  <si>
    <t>320-303-6215x6458</t>
  </si>
  <si>
    <t>62695 Larry Port</t>
  </si>
  <si>
    <t>Toddtown</t>
  </si>
  <si>
    <t>debbie01@example.org</t>
  </si>
  <si>
    <t>637-395-8299</t>
  </si>
  <si>
    <t>90508 Rodriguez Spurs</t>
  </si>
  <si>
    <t>New Gwendolyn</t>
  </si>
  <si>
    <t>craig37@example.com</t>
  </si>
  <si>
    <t>280-737-8495</t>
  </si>
  <si>
    <t>436 Garner Wall Suite 771</t>
  </si>
  <si>
    <t>colleenmcneil@example.org</t>
  </si>
  <si>
    <t>02470 Gregory Loop</t>
  </si>
  <si>
    <t>Jacobport</t>
  </si>
  <si>
    <t>currychristopher@example.com</t>
  </si>
  <si>
    <t>(240)340-6141</t>
  </si>
  <si>
    <t>603 Mary Drive Apt. 098</t>
  </si>
  <si>
    <t>Ricardoberg</t>
  </si>
  <si>
    <t>alyssa64@example.com</t>
  </si>
  <si>
    <t>563.884.1846x901</t>
  </si>
  <si>
    <t>4069 Valerie Union</t>
  </si>
  <si>
    <t>Lake Carolynville</t>
  </si>
  <si>
    <t>meganmendez@example.net</t>
  </si>
  <si>
    <t>92427 William Fall</t>
  </si>
  <si>
    <t>Jessicaland</t>
  </si>
  <si>
    <t>austin08@example.net</t>
  </si>
  <si>
    <t>540-746-9357x816</t>
  </si>
  <si>
    <t>687 Brown Inlet Apt. 513</t>
  </si>
  <si>
    <t>Kimport</t>
  </si>
  <si>
    <t>ericksonlori@example.net</t>
  </si>
  <si>
    <t>221.819.8929x765</t>
  </si>
  <si>
    <t>458 Larry Spur Suite 881</t>
  </si>
  <si>
    <t>East Robertbury</t>
  </si>
  <si>
    <t>rhampton@example.net</t>
  </si>
  <si>
    <t>+1-814-463-8468x1880</t>
  </si>
  <si>
    <t>39056 Lam Throughway Apt. 485</t>
  </si>
  <si>
    <t>Port Brandonfort</t>
  </si>
  <si>
    <t>Galloway</t>
  </si>
  <si>
    <t>maria59@example.org</t>
  </si>
  <si>
    <t>201-323-5739x07940</t>
  </si>
  <si>
    <t>9953 Johnson Crossing</t>
  </si>
  <si>
    <t>tyler80@example.org</t>
  </si>
  <si>
    <t>617.442.4970</t>
  </si>
  <si>
    <t>15301 Cunningham Dam</t>
  </si>
  <si>
    <t>Lake Kevin</t>
  </si>
  <si>
    <t>lloydgregory@example.net</t>
  </si>
  <si>
    <t>6596 Justin Cape</t>
  </si>
  <si>
    <t>Lake Tanya</t>
  </si>
  <si>
    <t>ramseylaurie@example.com</t>
  </si>
  <si>
    <t>835-236-7083x605</t>
  </si>
  <si>
    <t>28238 Orozco Fields Apt. 214</t>
  </si>
  <si>
    <t>johnstonmichael@example.net</t>
  </si>
  <si>
    <t>812.922.9629x02011</t>
  </si>
  <si>
    <t>01049 Kelly Harbors Apt. 275</t>
  </si>
  <si>
    <t>South Stephanie</t>
  </si>
  <si>
    <t>erikmiller@example.org</t>
  </si>
  <si>
    <t>001-584-526-2899</t>
  </si>
  <si>
    <t>50161 Christopher Valleys Apt. 802</t>
  </si>
  <si>
    <t>South Nicoleview</t>
  </si>
  <si>
    <t>angelicaharris@example.net</t>
  </si>
  <si>
    <t>774.876.2871</t>
  </si>
  <si>
    <t>8158 Jennifer Overpass</t>
  </si>
  <si>
    <t>New Tracyfort</t>
  </si>
  <si>
    <t>mwood@example.net</t>
  </si>
  <si>
    <t>749.853.0647</t>
  </si>
  <si>
    <t>91224 Butler Mills Suite 066</t>
  </si>
  <si>
    <t>Millerhaven</t>
  </si>
  <si>
    <t>tyler17@example.com</t>
  </si>
  <si>
    <t>555 Zachary Rapids Apt. 526</t>
  </si>
  <si>
    <t>West Deniseport</t>
  </si>
  <si>
    <t>johnhawkins@example.net</t>
  </si>
  <si>
    <t>001-493-815-4417x3145</t>
  </si>
  <si>
    <t>635 Lee Pass Apt. 770</t>
  </si>
  <si>
    <t>Lauraburgh</t>
  </si>
  <si>
    <t>zacosta@example.org</t>
  </si>
  <si>
    <t>991.798.6815x507</t>
  </si>
  <si>
    <t>985 Jackson Causeway</t>
  </si>
  <si>
    <t>kramirez@example.org</t>
  </si>
  <si>
    <t>001-746-901-0148x819</t>
  </si>
  <si>
    <t>2409 Elizabeth Gardens Suite 670</t>
  </si>
  <si>
    <t>Gibsonhaven</t>
  </si>
  <si>
    <t>warrendaniel@example.net</t>
  </si>
  <si>
    <t>848.836.0607x3857</t>
  </si>
  <si>
    <t>37329 Mike Roads Apt. 706</t>
  </si>
  <si>
    <t>Charlesport</t>
  </si>
  <si>
    <t>harperjohn@example.com</t>
  </si>
  <si>
    <t>324.980.6926x53173</t>
  </si>
  <si>
    <t>3812 Jones Burgs Suite 785</t>
  </si>
  <si>
    <t>South Christopherfurt</t>
  </si>
  <si>
    <t>jack24@example.org</t>
  </si>
  <si>
    <t>791-995-5455x78806</t>
  </si>
  <si>
    <t>045 Smith Forge Suite 673</t>
  </si>
  <si>
    <t>Carpentermouth</t>
  </si>
  <si>
    <t>sweeneytodd@example.org</t>
  </si>
  <si>
    <t>894.306.4731x532</t>
  </si>
  <si>
    <t>536 Bell Spring Apt. 448</t>
  </si>
  <si>
    <t>West Billyville</t>
  </si>
  <si>
    <t>fmorales@example.com</t>
  </si>
  <si>
    <t>908.315.3033</t>
  </si>
  <si>
    <t>24354 Alan Mall</t>
  </si>
  <si>
    <t>jonesrichard@example.net</t>
  </si>
  <si>
    <t>80697 Ashley Branch Apt. 702</t>
  </si>
  <si>
    <t>Karimouth</t>
  </si>
  <si>
    <t>olivia49@example.com</t>
  </si>
  <si>
    <t>216.349.2591x52799</t>
  </si>
  <si>
    <t>73975 George Pike Apt. 665</t>
  </si>
  <si>
    <t>ihouse@example.com</t>
  </si>
  <si>
    <t>332-879-1035x9809</t>
  </si>
  <si>
    <t>21340 Susan Dale</t>
  </si>
  <si>
    <t>Fischerstad</t>
  </si>
  <si>
    <t>tammyboyd@example.org</t>
  </si>
  <si>
    <t>904-293-9501x110</t>
  </si>
  <si>
    <t>188 Robert Radial</t>
  </si>
  <si>
    <t>kristingarcia@example.com</t>
  </si>
  <si>
    <t>867-871-6235</t>
  </si>
  <si>
    <t>6634 John Unions</t>
  </si>
  <si>
    <t>West Stevenburgh</t>
  </si>
  <si>
    <t>kenneth32@example.com</t>
  </si>
  <si>
    <t>329-632-0102</t>
  </si>
  <si>
    <t>899 Williams Plains</t>
  </si>
  <si>
    <t>Hillview</t>
  </si>
  <si>
    <t>thompsonkeith@example.net</t>
  </si>
  <si>
    <t>001-447-633-9226</t>
  </si>
  <si>
    <t>013 Christopher Knoll</t>
  </si>
  <si>
    <t>Lake Laurenfurt</t>
  </si>
  <si>
    <t>+1-756-216-7377x55835</t>
  </si>
  <si>
    <t>57758 Joel Burgs</t>
  </si>
  <si>
    <t>Bryantfurt</t>
  </si>
  <si>
    <t>lgrant@example.net</t>
  </si>
  <si>
    <t>593-621-9269</t>
  </si>
  <si>
    <t>6409 Bowen Cape Apt. 421</t>
  </si>
  <si>
    <t>chadhansen@example.net</t>
  </si>
  <si>
    <t>780 David Heights</t>
  </si>
  <si>
    <t>Lake Shawnville</t>
  </si>
  <si>
    <t>juankennedy@example.net</t>
  </si>
  <si>
    <t>(878)783-3208</t>
  </si>
  <si>
    <t>4255 Morris Street</t>
  </si>
  <si>
    <t>Port Kimmouth</t>
  </si>
  <si>
    <t>cristina96@example.org</t>
  </si>
  <si>
    <t>(864)796-5604x45612</t>
  </si>
  <si>
    <t>97606 Mark Fields</t>
  </si>
  <si>
    <t>Lake Claytonview</t>
  </si>
  <si>
    <t>qberry@example.org</t>
  </si>
  <si>
    <t>644-577-0309x57686</t>
  </si>
  <si>
    <t>907 Patrick Plain Suite 725</t>
  </si>
  <si>
    <t>Moralesshire</t>
  </si>
  <si>
    <t>xflores@example.com</t>
  </si>
  <si>
    <t>(263)886-0103x166</t>
  </si>
  <si>
    <t>640 Amy Camp Suite 681</t>
  </si>
  <si>
    <t>nunezerica@example.net</t>
  </si>
  <si>
    <t>207 Alexander Greens Suite 665</t>
  </si>
  <si>
    <t>Woodsfurt</t>
  </si>
  <si>
    <t>nwilliamson@example.org</t>
  </si>
  <si>
    <t>995.620.4414x063</t>
  </si>
  <si>
    <t>93984 Rice Mountains Suite 798</t>
  </si>
  <si>
    <t>jenniferrobinson@example.com</t>
  </si>
  <si>
    <t>001-554-592-2365x518</t>
  </si>
  <si>
    <t>45884 Brown Grove Suite 998</t>
  </si>
  <si>
    <t>West Hollyport</t>
  </si>
  <si>
    <t>milessusan@example.com</t>
  </si>
  <si>
    <t>+1-916-505-5607x65152</t>
  </si>
  <si>
    <t>52077 John Plaza Suite 656</t>
  </si>
  <si>
    <t>nday@example.net</t>
  </si>
  <si>
    <t>860-815-2107</t>
  </si>
  <si>
    <t>0436 Emily Cliff Suite 367</t>
  </si>
  <si>
    <t>Gillchester</t>
  </si>
  <si>
    <t>carlajohnson@example.net</t>
  </si>
  <si>
    <t>(852)754-4277x407</t>
  </si>
  <si>
    <t>23644 Lori Garden Apt. 367</t>
  </si>
  <si>
    <t>West Barbaramouth</t>
  </si>
  <si>
    <t>suzanne24@example.net</t>
  </si>
  <si>
    <t>001-259-851-0823x02078</t>
  </si>
  <si>
    <t>562 Stephanie Way</t>
  </si>
  <si>
    <t>Port Evanshire</t>
  </si>
  <si>
    <t>hallrobert@example.net</t>
  </si>
  <si>
    <t>324.543.3611</t>
  </si>
  <si>
    <t>1400 Amanda Green Suite 228</t>
  </si>
  <si>
    <t>Marquezshire</t>
  </si>
  <si>
    <t>wilsonedward@example.com</t>
  </si>
  <si>
    <t>688-613-8496</t>
  </si>
  <si>
    <t>6042 Castillo Drive</t>
  </si>
  <si>
    <t>Campbellfurt</t>
  </si>
  <si>
    <t>colemandavid@example.com</t>
  </si>
  <si>
    <t>82344 Norton Points Suite 270</t>
  </si>
  <si>
    <t>East Paul</t>
  </si>
  <si>
    <t>jjones@example.net</t>
  </si>
  <si>
    <t>(523)293-0863</t>
  </si>
  <si>
    <t>700 Eric Locks Suite 698</t>
  </si>
  <si>
    <t>Gregoryview</t>
  </si>
  <si>
    <t>charles62@example.org</t>
  </si>
  <si>
    <t>(543)647-8733x82580</t>
  </si>
  <si>
    <t>89521 Cook Points Apt. 293</t>
  </si>
  <si>
    <t>Wendyville</t>
  </si>
  <si>
    <t>garrettmccoy@example.com</t>
  </si>
  <si>
    <t>001-232-765-2283x0285</t>
  </si>
  <si>
    <t>1374 Wyatt Pine</t>
  </si>
  <si>
    <t>stacy13@example.net</t>
  </si>
  <si>
    <t>001-856-754-1459x69997</t>
  </si>
  <si>
    <t>1741 Robert Fork</t>
  </si>
  <si>
    <t>Brianborough</t>
  </si>
  <si>
    <t>rebeccarose@example.com</t>
  </si>
  <si>
    <t>+1-695-680-6372x447</t>
  </si>
  <si>
    <t>0419 Mary Islands</t>
  </si>
  <si>
    <t>North Adamberg</t>
  </si>
  <si>
    <t>floresjessica@example.net</t>
  </si>
  <si>
    <t>001-575-910-2444</t>
  </si>
  <si>
    <t>6865 Sonya Drive Apt. 889</t>
  </si>
  <si>
    <t>North Sherriberg</t>
  </si>
  <si>
    <t>rwilliams@example.org</t>
  </si>
  <si>
    <t>(971)746-2480x62117</t>
  </si>
  <si>
    <t>4102 Michael Circles</t>
  </si>
  <si>
    <t>angelica63@example.com</t>
  </si>
  <si>
    <t>867.809.7264</t>
  </si>
  <si>
    <t>0606 Walter Brook Suite 311</t>
  </si>
  <si>
    <t>Angelaburgh</t>
  </si>
  <si>
    <t>morrismariah@example.net</t>
  </si>
  <si>
    <t>001-675-777-5838</t>
  </si>
  <si>
    <t>25315 Nicole Lodge Suite 927</t>
  </si>
  <si>
    <t>West Deborahhaven</t>
  </si>
  <si>
    <t>jjacobs@example.com</t>
  </si>
  <si>
    <t>377-415-5303</t>
  </si>
  <si>
    <t>722 Boyle Meadows Apt. 381</t>
  </si>
  <si>
    <t>april53@example.org</t>
  </si>
  <si>
    <t>(472)966-5699</t>
  </si>
  <si>
    <t>194 Christopher Circle Suite 341</t>
  </si>
  <si>
    <t>Vargasmouth</t>
  </si>
  <si>
    <t>martinezsummer@example.net</t>
  </si>
  <si>
    <t>001-793-821-7072</t>
  </si>
  <si>
    <t>214 Brown Garden Apt. 985</t>
  </si>
  <si>
    <t>Port Robertbury</t>
  </si>
  <si>
    <t>jenkinsjessica@example.com</t>
  </si>
  <si>
    <t>902.633.1612</t>
  </si>
  <si>
    <t>6815 Walker Springs Apt. 821</t>
  </si>
  <si>
    <t>jasmin68@example.org</t>
  </si>
  <si>
    <t>(938)754-4212x20124</t>
  </si>
  <si>
    <t>831 Emily Junctions</t>
  </si>
  <si>
    <t>North Christianview</t>
  </si>
  <si>
    <t>jerrychandler@example.com</t>
  </si>
  <si>
    <t>598 Nathan Trail Apt. 406</t>
  </si>
  <si>
    <t>Sandrachester</t>
  </si>
  <si>
    <t>kvazquez@example.com</t>
  </si>
  <si>
    <t>+1-249-933-9032x4381</t>
  </si>
  <si>
    <t>92134 Amber Extensions</t>
  </si>
  <si>
    <t>Mooreshire</t>
  </si>
  <si>
    <t>summer67@example.org</t>
  </si>
  <si>
    <t>759.449.8955</t>
  </si>
  <si>
    <t>679 Davis Village Apt. 767</t>
  </si>
  <si>
    <t>Port Jessicaside</t>
  </si>
  <si>
    <t>jill64@example.net</t>
  </si>
  <si>
    <t>379-783-8063x5299</t>
  </si>
  <si>
    <t>8567 Hunter Motorway</t>
  </si>
  <si>
    <t>West Courtney</t>
  </si>
  <si>
    <t>jimmy51@example.org</t>
  </si>
  <si>
    <t>001-514-635-7564</t>
  </si>
  <si>
    <t>3666 Matthew Bypass</t>
  </si>
  <si>
    <t>Patelfurt</t>
  </si>
  <si>
    <t>brian20@example.com</t>
  </si>
  <si>
    <t>281-414-5001</t>
  </si>
  <si>
    <t>0392 William Club Apt. 618</t>
  </si>
  <si>
    <t>Samuelhaven</t>
  </si>
  <si>
    <t>rarellano@example.org</t>
  </si>
  <si>
    <t>959-802-8797x078</t>
  </si>
  <si>
    <t>562 Smith Mountain</t>
  </si>
  <si>
    <t>Lake Johnathanborough</t>
  </si>
  <si>
    <t>thomas58@example.org</t>
  </si>
  <si>
    <t>001-982-511-5972x846</t>
  </si>
  <si>
    <t>30096 Danielle Light Suite 853</t>
  </si>
  <si>
    <t>Webbburgh</t>
  </si>
  <si>
    <t>ryanwalker@example.com</t>
  </si>
  <si>
    <t>+1-839-407-2711x624</t>
  </si>
  <si>
    <t>45794 Melendez Courts Suite 971</t>
  </si>
  <si>
    <t>Nguyenburgh</t>
  </si>
  <si>
    <t>melissa03@example.net</t>
  </si>
  <si>
    <t>+1-326-400-1789x25924</t>
  </si>
  <si>
    <t>336 Dennis Loop Suite 987</t>
  </si>
  <si>
    <t>West Thomas</t>
  </si>
  <si>
    <t>Yoder</t>
  </si>
  <si>
    <t>garzanicole@example.com</t>
  </si>
  <si>
    <t>(932)476-3964x237</t>
  </si>
  <si>
    <t>0771 Joshua Mission Apt. 935</t>
  </si>
  <si>
    <t>Kristiville</t>
  </si>
  <si>
    <t>kimberly10@example.net</t>
  </si>
  <si>
    <t>333 Ramirez Stream</t>
  </si>
  <si>
    <t>gmurphy@example.com</t>
  </si>
  <si>
    <t>(233)226-8294x05431</t>
  </si>
  <si>
    <t>7149 Richardson Fields</t>
  </si>
  <si>
    <t>shopkins@example.net</t>
  </si>
  <si>
    <t>001-440-673-9049</t>
  </si>
  <si>
    <t>953 Christopher Throughway Suite 506</t>
  </si>
  <si>
    <t>Yatesburgh</t>
  </si>
  <si>
    <t>matthewmontgomery@example.org</t>
  </si>
  <si>
    <t>+1-966-403-5412x76617</t>
  </si>
  <si>
    <t>4422 Jay Expressway Suite 533</t>
  </si>
  <si>
    <t>Roybury</t>
  </si>
  <si>
    <t>jamesfisher@example.org</t>
  </si>
  <si>
    <t>264.326.9192</t>
  </si>
  <si>
    <t>9209 Stephen Pine</t>
  </si>
  <si>
    <t>younglydia@example.net</t>
  </si>
  <si>
    <t>308-822-1964x28080</t>
  </si>
  <si>
    <t>43363 Garza Dale Suite 103</t>
  </si>
  <si>
    <t>Martinbury</t>
  </si>
  <si>
    <t>robertdaniels@example.org</t>
  </si>
  <si>
    <t>+1-549-273-6230x802</t>
  </si>
  <si>
    <t>42408 Paul Port Apt. 193</t>
  </si>
  <si>
    <t>jbishop@example.net</t>
  </si>
  <si>
    <t>(776)843-0287x51098</t>
  </si>
  <si>
    <t>91909 Thomas Loaf</t>
  </si>
  <si>
    <t>thomas00@example.com</t>
  </si>
  <si>
    <t>651.261.2870x2089</t>
  </si>
  <si>
    <t>71978 Patel Point</t>
  </si>
  <si>
    <t>West Christina</t>
  </si>
  <si>
    <t>egregory@example.net</t>
  </si>
  <si>
    <t>926.946.2286</t>
  </si>
  <si>
    <t>155 Williams Burg Apt. 611</t>
  </si>
  <si>
    <t>Port Abigail</t>
  </si>
  <si>
    <t>millerjeff@example.org</t>
  </si>
  <si>
    <t>(636)425-2647x21147</t>
  </si>
  <si>
    <t>3273 Philip Crossing Apt. 747</t>
  </si>
  <si>
    <t>sfrazier@example.org</t>
  </si>
  <si>
    <t>001-777-581-9603x191</t>
  </si>
  <si>
    <t>03794 Watson Junctions Suite 278</t>
  </si>
  <si>
    <t>New Sabrinachester</t>
  </si>
  <si>
    <t>amytaylor@example.org</t>
  </si>
  <si>
    <t>(416)589-9995</t>
  </si>
  <si>
    <t>11054 Brown Street</t>
  </si>
  <si>
    <t>raymonderica@example.org</t>
  </si>
  <si>
    <t>694.827.9255</t>
  </si>
  <si>
    <t>9641 Jordan Turnpike Suite 836</t>
  </si>
  <si>
    <t>Jeffreybury</t>
  </si>
  <si>
    <t>jennifer15@example.com</t>
  </si>
  <si>
    <t>23658 Brianna Port</t>
  </si>
  <si>
    <t>morenolisa@example.com</t>
  </si>
  <si>
    <t>9412 Hart Fields</t>
  </si>
  <si>
    <t>Port Kyle</t>
  </si>
  <si>
    <t>alexandra76@example.com</t>
  </si>
  <si>
    <t>(572)439-1233x2880</t>
  </si>
  <si>
    <t>495 Danielle Roads</t>
  </si>
  <si>
    <t>Port Jillbury</t>
  </si>
  <si>
    <t>jacquelinerodriguez@example.com</t>
  </si>
  <si>
    <t>001-988-418-1513x317</t>
  </si>
  <si>
    <t>0316 Lang Crest Apt. 121</t>
  </si>
  <si>
    <t>ymcdonald@example.com</t>
  </si>
  <si>
    <t>(827)555-5090x6410</t>
  </si>
  <si>
    <t>32734 Chan Junctions</t>
  </si>
  <si>
    <t>jmason@example.net</t>
  </si>
  <si>
    <t>+1-471-821-6201x400</t>
  </si>
  <si>
    <t>3285 Stephen Trafficway</t>
  </si>
  <si>
    <t>Cassandrafort</t>
  </si>
  <si>
    <t>loriporter@example.org</t>
  </si>
  <si>
    <t>+1-444-971-6122x666</t>
  </si>
  <si>
    <t>2454 Mitchell Knoll Apt. 102</t>
  </si>
  <si>
    <t>Stevenmouth</t>
  </si>
  <si>
    <t>esullivan@example.org</t>
  </si>
  <si>
    <t>451.505.7240x2600</t>
  </si>
  <si>
    <t>7974 Anthony Cliffs</t>
  </si>
  <si>
    <t>Leonberg</t>
  </si>
  <si>
    <t>carneyjoel@example.org</t>
  </si>
  <si>
    <t>516 Mccormick Light</t>
  </si>
  <si>
    <t>New Janet</t>
  </si>
  <si>
    <t>tracysmith@example.net</t>
  </si>
  <si>
    <t>(711)633-9969</t>
  </si>
  <si>
    <t>5159 Erica Springs</t>
  </si>
  <si>
    <t>kylereed@example.net</t>
  </si>
  <si>
    <t>974-887-8623x2147</t>
  </si>
  <si>
    <t>42004 Baker Trail Suite 662</t>
  </si>
  <si>
    <t>morriscurtis@example.com</t>
  </si>
  <si>
    <t>493-825-0001x098</t>
  </si>
  <si>
    <t>854 Hester Flat Suite 151</t>
  </si>
  <si>
    <t>Port Barbara</t>
  </si>
  <si>
    <t>johnreyes@example.org</t>
  </si>
  <si>
    <t>001-373-461-3730x6033</t>
  </si>
  <si>
    <t>587 Jodi Bridge Apt. 799</t>
  </si>
  <si>
    <t>Port Christinastad</t>
  </si>
  <si>
    <t>smithbrian@example.com</t>
  </si>
  <si>
    <t>756-246-9111x9445</t>
  </si>
  <si>
    <t>7169 Peter Centers Suite 523</t>
  </si>
  <si>
    <t>Lake Seanville</t>
  </si>
  <si>
    <t>jenniferlane@example.net</t>
  </si>
  <si>
    <t>168 Fitzpatrick Parkways Suite 527</t>
  </si>
  <si>
    <t>North Zacharyshire</t>
  </si>
  <si>
    <t>shannonespinoza@example.org</t>
  </si>
  <si>
    <t>(767)917-0930</t>
  </si>
  <si>
    <t>50167 Newman Dale</t>
  </si>
  <si>
    <t>South Seanton</t>
  </si>
  <si>
    <t>ncobb@example.org</t>
  </si>
  <si>
    <t>(935)753-7911x77816</t>
  </si>
  <si>
    <t>693 Shelton Lodge Apt. 642</t>
  </si>
  <si>
    <t>Christinatown</t>
  </si>
  <si>
    <t>castanedaelizabeth@example.net</t>
  </si>
  <si>
    <t>(582)941-6096</t>
  </si>
  <si>
    <t>162 Molina Trail Apt. 173</t>
  </si>
  <si>
    <t>Rayhaven</t>
  </si>
  <si>
    <t>shane24@example.net</t>
  </si>
  <si>
    <t>961-990-0639x721</t>
  </si>
  <si>
    <t>982 Brittany Unions</t>
  </si>
  <si>
    <t>Amychester</t>
  </si>
  <si>
    <t>alicialee@example.net</t>
  </si>
  <si>
    <t>(591)687-8188</t>
  </si>
  <si>
    <t>9114 Julie Summit</t>
  </si>
  <si>
    <t>Sophialand</t>
  </si>
  <si>
    <t>david44@example.com</t>
  </si>
  <si>
    <t>(205)211-4867x688</t>
  </si>
  <si>
    <t>34595 Mcguire Spring Suite 752</t>
  </si>
  <si>
    <t>wendybishop@example.net</t>
  </si>
  <si>
    <t>001-912-260-0262x25864</t>
  </si>
  <si>
    <t>468 Harper Common Suite 240</t>
  </si>
  <si>
    <t>New Roymouth</t>
  </si>
  <si>
    <t>yroth@example.com</t>
  </si>
  <si>
    <t>926-324-7359</t>
  </si>
  <si>
    <t>1551 Christopher Ford</t>
  </si>
  <si>
    <t>Kingmouth</t>
  </si>
  <si>
    <t>brennanlynn@example.com</t>
  </si>
  <si>
    <t>564 Jenkins Corner</t>
  </si>
  <si>
    <t>Cameronport</t>
  </si>
  <si>
    <t>raven34@example.net</t>
  </si>
  <si>
    <t>690-361-2330x626</t>
  </si>
  <si>
    <t>967 Alejandra Cove Suite 279</t>
  </si>
  <si>
    <t>matthew50@example.org</t>
  </si>
  <si>
    <t>001-430-242-8147x99338</t>
  </si>
  <si>
    <t>134 Buckley Light Apt. 342</t>
  </si>
  <si>
    <t>ewilson@example.org</t>
  </si>
  <si>
    <t>(476)283-0046x1762</t>
  </si>
  <si>
    <t>10929 Jerry Square Apt. 149</t>
  </si>
  <si>
    <t>North Tammiechester</t>
  </si>
  <si>
    <t>syang@example.net</t>
  </si>
  <si>
    <t>(433)214-3190</t>
  </si>
  <si>
    <t>4971 David Extension Apt. 106</t>
  </si>
  <si>
    <t>Port Christopherview</t>
  </si>
  <si>
    <t>kellymorrison@example.org</t>
  </si>
  <si>
    <t>001-704-725-8887</t>
  </si>
  <si>
    <t>206 Houston Rue Apt. 455</t>
  </si>
  <si>
    <t>West Billyshire</t>
  </si>
  <si>
    <t>fernandezemily@example.net</t>
  </si>
  <si>
    <t>831.446.6590x1574</t>
  </si>
  <si>
    <t>96250 Morris Bypass Suite 277</t>
  </si>
  <si>
    <t>hallkelsey@example.com</t>
  </si>
  <si>
    <t>841.845.2484x300</t>
  </si>
  <si>
    <t>342 Juan Wells Suite 775</t>
  </si>
  <si>
    <t>dariuswashington@example.org</t>
  </si>
  <si>
    <t>57046 Edwards Summit Suite 211</t>
  </si>
  <si>
    <t>East Timside</t>
  </si>
  <si>
    <t>megancastro@example.org</t>
  </si>
  <si>
    <t>800.201.5872x2304</t>
  </si>
  <si>
    <t>16601 Jonathan Shoal Suite 105</t>
  </si>
  <si>
    <t>New Amber</t>
  </si>
  <si>
    <t>michael01@example.net</t>
  </si>
  <si>
    <t>558.884.9459</t>
  </si>
  <si>
    <t>355 Warren Walks Apt. 887</t>
  </si>
  <si>
    <t>Steventon</t>
  </si>
  <si>
    <t>alexis53@example.net</t>
  </si>
  <si>
    <t>(285)248-9148</t>
  </si>
  <si>
    <t>47270 Wendy Island</t>
  </si>
  <si>
    <t>East Gary</t>
  </si>
  <si>
    <t>debra08@example.com</t>
  </si>
  <si>
    <t>558 Lisa Estate</t>
  </si>
  <si>
    <t>Clinefort</t>
  </si>
  <si>
    <t>zwelch@example.net</t>
  </si>
  <si>
    <t>310-610-9902</t>
  </si>
  <si>
    <t>44150 Katie Junction</t>
  </si>
  <si>
    <t>Phillipsland</t>
  </si>
  <si>
    <t>thomasgalloway@example.com</t>
  </si>
  <si>
    <t>205.491.0760x4957</t>
  </si>
  <si>
    <t>45806 Jonathan Mill Suite 254</t>
  </si>
  <si>
    <t>West Victoriashire</t>
  </si>
  <si>
    <t>cobbkim@example.net</t>
  </si>
  <si>
    <t>(724)919-8109</t>
  </si>
  <si>
    <t>89302 Robert Locks Suite 420</t>
  </si>
  <si>
    <t>Garyfurt</t>
  </si>
  <si>
    <t>rebecca90@example.net</t>
  </si>
  <si>
    <t>577 Tracy Streets Apt. 086</t>
  </si>
  <si>
    <t>West Pamela</t>
  </si>
  <si>
    <t>shelley54@example.org</t>
  </si>
  <si>
    <t>64034 Cruz Turnpike Apt. 915</t>
  </si>
  <si>
    <t>Hansonhaven</t>
  </si>
  <si>
    <t>onguyen@example.net</t>
  </si>
  <si>
    <t>878-692-1815</t>
  </si>
  <si>
    <t>9144 John Park Apt. 262</t>
  </si>
  <si>
    <t>Port Patricia</t>
  </si>
  <si>
    <t>ginamorrison@example.com</t>
  </si>
  <si>
    <t>374-398-5590</t>
  </si>
  <si>
    <t>1780 Richard Shoal Apt. 543</t>
  </si>
  <si>
    <t>New Heather</t>
  </si>
  <si>
    <t>krameramanda@example.org</t>
  </si>
  <si>
    <t>842.933.9472x19706</t>
  </si>
  <si>
    <t>69956 Jackson Via Apt. 314</t>
  </si>
  <si>
    <t>noah07@example.com</t>
  </si>
  <si>
    <t>(212)392-4249</t>
  </si>
  <si>
    <t>97332 Strickland Plains Suite 177</t>
  </si>
  <si>
    <t>West Chadtown</t>
  </si>
  <si>
    <t>strongdavid@example.org</t>
  </si>
  <si>
    <t>450-392-3296x0012</t>
  </si>
  <si>
    <t>58399 Mary Cliffs</t>
  </si>
  <si>
    <t>Wrightberg</t>
  </si>
  <si>
    <t>thomas32@example.com</t>
  </si>
  <si>
    <t>(353)430-6409x54957</t>
  </si>
  <si>
    <t>806 Ronald Valley Suite 001</t>
  </si>
  <si>
    <t>Mendezfurt</t>
  </si>
  <si>
    <t>ekelly@example.com</t>
  </si>
  <si>
    <t>+1-436-213-6787x83015</t>
  </si>
  <si>
    <t>563 Neal Brooks Suite 646</t>
  </si>
  <si>
    <t>robert97@example.net</t>
  </si>
  <si>
    <t>384.313.7410</t>
  </si>
  <si>
    <t>08318 Daniel Parkway</t>
  </si>
  <si>
    <t>South Nichole</t>
  </si>
  <si>
    <t>ruizmark@example.org</t>
  </si>
  <si>
    <t>001-929-845-2958x87005</t>
  </si>
  <si>
    <t>273 Roberts Shoal</t>
  </si>
  <si>
    <t>Meganton</t>
  </si>
  <si>
    <t>ramirezsteve@example.net</t>
  </si>
  <si>
    <t>(996)901-6256</t>
  </si>
  <si>
    <t>206 Joseph Park</t>
  </si>
  <si>
    <t>Leehaven</t>
  </si>
  <si>
    <t>ujimenez@example.com</t>
  </si>
  <si>
    <t>001-653-738-1449x044</t>
  </si>
  <si>
    <t>566 Rodney Meadows Suite 839</t>
  </si>
  <si>
    <t>johnrivas@example.org</t>
  </si>
  <si>
    <t>(768)632-9020</t>
  </si>
  <si>
    <t>8582 Harris Passage Apt. 428</t>
  </si>
  <si>
    <t>Lake Heathermouth</t>
  </si>
  <si>
    <t>whitakerdanny@example.com</t>
  </si>
  <si>
    <t>977-430-7767x1113</t>
  </si>
  <si>
    <t>286 Bean Oval</t>
  </si>
  <si>
    <t>jennifer29@example.com</t>
  </si>
  <si>
    <t>642.728.4710</t>
  </si>
  <si>
    <t>9169 Garcia Forges</t>
  </si>
  <si>
    <t>North Kristenhaven</t>
  </si>
  <si>
    <t>ryan92@example.com</t>
  </si>
  <si>
    <t>+1-914-227-7586x44111</t>
  </si>
  <si>
    <t>5722 Stone Walk Suite 492</t>
  </si>
  <si>
    <t>Martinezborough</t>
  </si>
  <si>
    <t>mccarthymarc@example.net</t>
  </si>
  <si>
    <t>375.862.5343</t>
  </si>
  <si>
    <t>91940 Kristine Center</t>
  </si>
  <si>
    <t>Bishopchester</t>
  </si>
  <si>
    <t>zmiles@example.org</t>
  </si>
  <si>
    <t>269-851-3780</t>
  </si>
  <si>
    <t>2538 Taylor Mall Apt. 673</t>
  </si>
  <si>
    <t>West Jenniferborough</t>
  </si>
  <si>
    <t>gonzalesjerry@example.net</t>
  </si>
  <si>
    <t>+1-558-324-1433x2601</t>
  </si>
  <si>
    <t>3321 Powell View</t>
  </si>
  <si>
    <t>North Kimberly</t>
  </si>
  <si>
    <t>001-682-537-8473x908</t>
  </si>
  <si>
    <t>71195 Hayes Mission</t>
  </si>
  <si>
    <t>Sandraside</t>
  </si>
  <si>
    <t>steven11@example.org</t>
  </si>
  <si>
    <t>570-379-9197x307</t>
  </si>
  <si>
    <t>02336 Stephanie Avenue Suite 831</t>
  </si>
  <si>
    <t>Nathanielshire</t>
  </si>
  <si>
    <t>williamsmelissa@example.com</t>
  </si>
  <si>
    <t>001-826-546-4308x962</t>
  </si>
  <si>
    <t>580 Walter Fort Apt. 338</t>
  </si>
  <si>
    <t>Rubio</t>
  </si>
  <si>
    <t>hernandeztroy@example.org</t>
  </si>
  <si>
    <t>(240)811-5607x006</t>
  </si>
  <si>
    <t>8987 Long Creek</t>
  </si>
  <si>
    <t>Hendersonport</t>
  </si>
  <si>
    <t>stevennichols@example.org</t>
  </si>
  <si>
    <t>+1-406-293-7112x97175</t>
  </si>
  <si>
    <t>68160 Sandra Stravenue Suite 136</t>
  </si>
  <si>
    <t>ustark@example.org</t>
  </si>
  <si>
    <t>001-244-273-4386x44768</t>
  </si>
  <si>
    <t>50274 Mcdonald Crest</t>
  </si>
  <si>
    <t>East Colebury</t>
  </si>
  <si>
    <t>brooksdebra@example.net</t>
  </si>
  <si>
    <t>+1-964-302-2160x1772</t>
  </si>
  <si>
    <t>535 Jonathan Views Apt. 779</t>
  </si>
  <si>
    <t>North Brittanyfort</t>
  </si>
  <si>
    <t>laurabell@example.org</t>
  </si>
  <si>
    <t>001-263-485-1516x029</t>
  </si>
  <si>
    <t>4158 Emily Port Suite 346</t>
  </si>
  <si>
    <t>karenhuynh@example.net</t>
  </si>
  <si>
    <t>50993 Andrew Corner Apt. 851</t>
  </si>
  <si>
    <t>New Willie</t>
  </si>
  <si>
    <t>smcdowell@example.net</t>
  </si>
  <si>
    <t>55161 Renee Knolls Suite 351</t>
  </si>
  <si>
    <t>Toddburgh</t>
  </si>
  <si>
    <t>megan69@example.org</t>
  </si>
  <si>
    <t>+1-691-634-0737x827</t>
  </si>
  <si>
    <t>70454 Hancock Stream</t>
  </si>
  <si>
    <t>North Tammybury</t>
  </si>
  <si>
    <t>singletonmelanie@example.org</t>
  </si>
  <si>
    <t>+1-251-381-0942x2402</t>
  </si>
  <si>
    <t>47864 Walton Village</t>
  </si>
  <si>
    <t>nancy53@example.com</t>
  </si>
  <si>
    <t>001-551-760-1854</t>
  </si>
  <si>
    <t>169 Floyd Estate</t>
  </si>
  <si>
    <t>Henryton</t>
  </si>
  <si>
    <t>uwarren@example.com</t>
  </si>
  <si>
    <t>988.880.7015x00739</t>
  </si>
  <si>
    <t>434 Smith Hollow Suite 021</t>
  </si>
  <si>
    <t>ldaniels@example.com</t>
  </si>
  <si>
    <t>(448)824-9024</t>
  </si>
  <si>
    <t>44380 Jessica Underpass</t>
  </si>
  <si>
    <t>palmersteven@example.org</t>
  </si>
  <si>
    <t>001-732-767-3569x3457</t>
  </si>
  <si>
    <t>001 Renee Glen Apt. 289</t>
  </si>
  <si>
    <t>Phillipston</t>
  </si>
  <si>
    <t>jeff12@example.org</t>
  </si>
  <si>
    <t>728.828.5951x067</t>
  </si>
  <si>
    <t>099 Jessica Estates Apt. 409</t>
  </si>
  <si>
    <t>New Davidbury</t>
  </si>
  <si>
    <t>nicholskelli@example.org</t>
  </si>
  <si>
    <t>(755)598-9069x09344</t>
  </si>
  <si>
    <t>911 Patrick Hollow Apt. 480</t>
  </si>
  <si>
    <t>lancewood@example.com</t>
  </si>
  <si>
    <t>408-980-4562</t>
  </si>
  <si>
    <t>502 Christopher Spurs Apt. 147</t>
  </si>
  <si>
    <t>Saramouth</t>
  </si>
  <si>
    <t>jenna74@example.net</t>
  </si>
  <si>
    <t>01007 Rebecca Flats</t>
  </si>
  <si>
    <t>willisjon@example.net</t>
  </si>
  <si>
    <t>433 Megan Estates</t>
  </si>
  <si>
    <t>Tiffanychester</t>
  </si>
  <si>
    <t>agonzalez@example.com</t>
  </si>
  <si>
    <t>001-622-551-6305</t>
  </si>
  <si>
    <t>05319 James Radial Suite 674</t>
  </si>
  <si>
    <t>New Rodneyview</t>
  </si>
  <si>
    <t>hobbsvanessa@example.org</t>
  </si>
  <si>
    <t>(919)750-1386</t>
  </si>
  <si>
    <t>260 Butler Streets Apt. 038</t>
  </si>
  <si>
    <t>pmoreno@example.com</t>
  </si>
  <si>
    <t>607.896.2979x639</t>
  </si>
  <si>
    <t>31784 Stacey Mills Suite 334</t>
  </si>
  <si>
    <t>Lake Lisachester</t>
  </si>
  <si>
    <t>gonzalezteresa@example.net</t>
  </si>
  <si>
    <t>337-902-1070x09069</t>
  </si>
  <si>
    <t>7722 Heidi Meadows</t>
  </si>
  <si>
    <t>South Taylor</t>
  </si>
  <si>
    <t>uwebb@example.org</t>
  </si>
  <si>
    <t>001-308-484-3980</t>
  </si>
  <si>
    <t>79257 Jennifer Underpass</t>
  </si>
  <si>
    <t>Campbellborough</t>
  </si>
  <si>
    <t>ryanmarshall@example.net</t>
  </si>
  <si>
    <t>(803)964-6003</t>
  </si>
  <si>
    <t>015 Guerrero Dale</t>
  </si>
  <si>
    <t>Lake Joannatown</t>
  </si>
  <si>
    <t>campbelldeborah@example.org</t>
  </si>
  <si>
    <t>001-720-958-0814x8296</t>
  </si>
  <si>
    <t>4867 Manuel Wells Apt. 020</t>
  </si>
  <si>
    <t>New Jeffrey</t>
  </si>
  <si>
    <t>victor77@example.org</t>
  </si>
  <si>
    <t>987.751.0118</t>
  </si>
  <si>
    <t>61305 Jimenez Causeway</t>
  </si>
  <si>
    <t>brianmckee@example.com</t>
  </si>
  <si>
    <t>685.509.5874x475</t>
  </si>
  <si>
    <t>1290 Lee Mountain</t>
  </si>
  <si>
    <t>Port Kimberlymouth</t>
  </si>
  <si>
    <t>jhall@example.net</t>
  </si>
  <si>
    <t>001-467-950-5541</t>
  </si>
  <si>
    <t>25780 Kennedy Port Apt. 749</t>
  </si>
  <si>
    <t>Craigstad</t>
  </si>
  <si>
    <t>russell78@example.org</t>
  </si>
  <si>
    <t>001-974-835-2597</t>
  </si>
  <si>
    <t>240 Bailey Radial</t>
  </si>
  <si>
    <t>Abigailmouth</t>
  </si>
  <si>
    <t>christopher04@example.org</t>
  </si>
  <si>
    <t>(993)483-9639x8968</t>
  </si>
  <si>
    <t>508 Brown Streets</t>
  </si>
  <si>
    <t>cheyennedyer@example.net</t>
  </si>
  <si>
    <t>002 Walker Fort</t>
  </si>
  <si>
    <t>jerry58@example.com</t>
  </si>
  <si>
    <t>+1-882-356-7842x46008</t>
  </si>
  <si>
    <t>938 Ingram Prairie Suite 125</t>
  </si>
  <si>
    <t>Brianland</t>
  </si>
  <si>
    <t>millerelizabeth@example.net</t>
  </si>
  <si>
    <t>(275)868-8943x862</t>
  </si>
  <si>
    <t>9900 David Village</t>
  </si>
  <si>
    <t>markwalker@example.net</t>
  </si>
  <si>
    <t>724-265-7489x4362</t>
  </si>
  <si>
    <t>211 Miller Meadow Suite 096</t>
  </si>
  <si>
    <t>Petersonshire</t>
  </si>
  <si>
    <t>fcolon@example.org</t>
  </si>
  <si>
    <t>7388 Travis Summit</t>
  </si>
  <si>
    <t>North Kristen</t>
  </si>
  <si>
    <t>mark22@example.org</t>
  </si>
  <si>
    <t>(510)973-9639x78589</t>
  </si>
  <si>
    <t>0585 Thomas Loop Apt. 474</t>
  </si>
  <si>
    <t>joshua37@example.net</t>
  </si>
  <si>
    <t>229.699.1313x0077</t>
  </si>
  <si>
    <t>06719 Adam Curve</t>
  </si>
  <si>
    <t>Victorside</t>
  </si>
  <si>
    <t>grantpeter@example.net</t>
  </si>
  <si>
    <t>(450)758-3785</t>
  </si>
  <si>
    <t>5910 Candice Rest Suite 469</t>
  </si>
  <si>
    <t>Rodriguezmouth</t>
  </si>
  <si>
    <t>justinmoore@example.com</t>
  </si>
  <si>
    <t>(698)933-0817x804</t>
  </si>
  <si>
    <t>3266 Kathryn Fort Suite 902</t>
  </si>
  <si>
    <t>gravesjames@example.net</t>
  </si>
  <si>
    <t>001-289-803-5089x3918</t>
  </si>
  <si>
    <t>852 John Crescent</t>
  </si>
  <si>
    <t>michael61@example.org</t>
  </si>
  <si>
    <t>+1-695-220-0587x597</t>
  </si>
  <si>
    <t>79710 Jeffrey Hollow Apt. 158</t>
  </si>
  <si>
    <t>Raymondview</t>
  </si>
  <si>
    <t>vhunter@example.com</t>
  </si>
  <si>
    <t>(245)889-7106</t>
  </si>
  <si>
    <t>16228 Stacy Coves Apt. 154</t>
  </si>
  <si>
    <t>South Michaelburgh</t>
  </si>
  <si>
    <t>clarkbrian@example.com</t>
  </si>
  <si>
    <t>+1-469-704-2212x9034</t>
  </si>
  <si>
    <t>248 Melissa Unions</t>
  </si>
  <si>
    <t>marydeleon@example.com</t>
  </si>
  <si>
    <t>31028 Timothy Ranch Suite 305</t>
  </si>
  <si>
    <t>hamiltonvirginia@example.org</t>
  </si>
  <si>
    <t>(405)729-6501x233</t>
  </si>
  <si>
    <t>823 Marissa Park</t>
  </si>
  <si>
    <t>East Omarhaven</t>
  </si>
  <si>
    <t>jimmygreer@example.org</t>
  </si>
  <si>
    <t>604-928-0013x644</t>
  </si>
  <si>
    <t>159 Jamie Harbors Suite 065</t>
  </si>
  <si>
    <t>West Justinmouth</t>
  </si>
  <si>
    <t>gomezashley@example.org</t>
  </si>
  <si>
    <t>001-649-261-5283</t>
  </si>
  <si>
    <t>2155 Gray Inlet Suite 587</t>
  </si>
  <si>
    <t>South Vincentmouth</t>
  </si>
  <si>
    <t>wcarney@example.org</t>
  </si>
  <si>
    <t>04125 Garza Expressway</t>
  </si>
  <si>
    <t>Lake Kyle</t>
  </si>
  <si>
    <t>theresa77@example.com</t>
  </si>
  <si>
    <t>(384)208-5546x559</t>
  </si>
  <si>
    <t>5114 Davis Well</t>
  </si>
  <si>
    <t>South Elijah</t>
  </si>
  <si>
    <t>melissabradley@example.org</t>
  </si>
  <si>
    <t>294.685.0601x53896</t>
  </si>
  <si>
    <t>819 Jennifer Forges</t>
  </si>
  <si>
    <t>omiller@example.org</t>
  </si>
  <si>
    <t>578.959.7098x06881</t>
  </si>
  <si>
    <t>16919 Johnston River</t>
  </si>
  <si>
    <t>Morganfort</t>
  </si>
  <si>
    <t>pmoss@example.net</t>
  </si>
  <si>
    <t>914.511.9693x0883</t>
  </si>
  <si>
    <t>277 Heather Viaduct Apt. 616</t>
  </si>
  <si>
    <t>ugreen@example.net</t>
  </si>
  <si>
    <t>001-823-292-6923x8751</t>
  </si>
  <si>
    <t>39684 Allen Island Suite 232</t>
  </si>
  <si>
    <t>North Corey</t>
  </si>
  <si>
    <t>kevindavis@example.com</t>
  </si>
  <si>
    <t>(895)228-8395</t>
  </si>
  <si>
    <t>213 Sanchez Wall</t>
  </si>
  <si>
    <t>West Bradleyberg</t>
  </si>
  <si>
    <t>williamwalker@example.org</t>
  </si>
  <si>
    <t>819.386.5991x4047</t>
  </si>
  <si>
    <t>43954 Kathryn Knolls Suite 121</t>
  </si>
  <si>
    <t>East Lisatown</t>
  </si>
  <si>
    <t>villarrealtravis@example.org</t>
  </si>
  <si>
    <t>65678 Cardenas Mountains</t>
  </si>
  <si>
    <t>reynoldsalex@example.com</t>
  </si>
  <si>
    <t>64080 Cassandra Spur</t>
  </si>
  <si>
    <t>Jennyshire</t>
  </si>
  <si>
    <t>hfranklin@example.org</t>
  </si>
  <si>
    <t>588-777-0273x4174</t>
  </si>
  <si>
    <t>7812 Carson Square</t>
  </si>
  <si>
    <t>Port Lisahaven</t>
  </si>
  <si>
    <t>dominique53@example.com</t>
  </si>
  <si>
    <t>001-759-464-6924x4288</t>
  </si>
  <si>
    <t>82890 Burton Rest Suite 181</t>
  </si>
  <si>
    <t>Ryantown</t>
  </si>
  <si>
    <t>mark17@example.net</t>
  </si>
  <si>
    <t>558-218-4371</t>
  </si>
  <si>
    <t>40977 Brett Divide</t>
  </si>
  <si>
    <t>East Brucehaven</t>
  </si>
  <si>
    <t>johnwright@example.net</t>
  </si>
  <si>
    <t>001-288-741-7990x3638</t>
  </si>
  <si>
    <t>627 Jason Mount Suite 779</t>
  </si>
  <si>
    <t>Stevenview</t>
  </si>
  <si>
    <t>lbailey@example.net</t>
  </si>
  <si>
    <t>774.902.9598x45738</t>
  </si>
  <si>
    <t>95661 Henry Ford</t>
  </si>
  <si>
    <t>Cynthiaburgh</t>
  </si>
  <si>
    <t>ymartin@example.org</t>
  </si>
  <si>
    <t>220-489-5377</t>
  </si>
  <si>
    <t>17105 Acosta Shoals</t>
  </si>
  <si>
    <t>Harryburgh</t>
  </si>
  <si>
    <t>Savannah</t>
  </si>
  <si>
    <t>nicole69@example.com</t>
  </si>
  <si>
    <t>(572)736-5685</t>
  </si>
  <si>
    <t>152 Mitchell Groves Apt. 394</t>
  </si>
  <si>
    <t>Malonetown</t>
  </si>
  <si>
    <t>ccox@example.com</t>
  </si>
  <si>
    <t>763.471.8331x0808</t>
  </si>
  <si>
    <t>6814 Eric Fort</t>
  </si>
  <si>
    <t>Brownmouth</t>
  </si>
  <si>
    <t>benjaminroberts@example.net</t>
  </si>
  <si>
    <t>001-517-552-0292x4388</t>
  </si>
  <si>
    <t>1516 Brown Harbor</t>
  </si>
  <si>
    <t>Garciaville</t>
  </si>
  <si>
    <t>saradavis@example.org</t>
  </si>
  <si>
    <t>(407)505-3491x42892</t>
  </si>
  <si>
    <t>762 Kimberly Ridge</t>
  </si>
  <si>
    <t>eromero@example.org</t>
  </si>
  <si>
    <t>437.319.8447x3687</t>
  </si>
  <si>
    <t>2251 Jasmine Burgs</t>
  </si>
  <si>
    <t>sandraevans@example.com</t>
  </si>
  <si>
    <t>299.742.6410</t>
  </si>
  <si>
    <t>63663 Marquez Unions Apt. 406</t>
  </si>
  <si>
    <t>Phillipsfurt</t>
  </si>
  <si>
    <t>cooperrobert@example.com</t>
  </si>
  <si>
    <t>623.948.0493</t>
  </si>
  <si>
    <t>04534 Ramos Knoll Apt. 145</t>
  </si>
  <si>
    <t>North Michelleberg</t>
  </si>
  <si>
    <t>juliewilliams@example.net</t>
  </si>
  <si>
    <t>001-660-230-8373x4288</t>
  </si>
  <si>
    <t>782 Kyle Burg</t>
  </si>
  <si>
    <t>tonyayers@example.org</t>
  </si>
  <si>
    <t>(220)304-7940</t>
  </si>
  <si>
    <t>9956 Harris Green Apt. 083</t>
  </si>
  <si>
    <t>Dennisstad</t>
  </si>
  <si>
    <t>patriciabryant@example.net</t>
  </si>
  <si>
    <t>(437)774-8635</t>
  </si>
  <si>
    <t>891 Taylor Courts</t>
  </si>
  <si>
    <t>amberbush@example.net</t>
  </si>
  <si>
    <t>001-900-593-8942x87005</t>
  </si>
  <si>
    <t>3986 Gregory Walks Apt. 131</t>
  </si>
  <si>
    <t>Mitchellberg</t>
  </si>
  <si>
    <t>davissteven@example.com</t>
  </si>
  <si>
    <t>626.349.2377</t>
  </si>
  <si>
    <t>8165 Sharon Plains Apt. 786</t>
  </si>
  <si>
    <t>South Alexandra</t>
  </si>
  <si>
    <t>stacyhuynh@example.com</t>
  </si>
  <si>
    <t>853.824.0998x1655</t>
  </si>
  <si>
    <t>212 Warner Skyway Suite 602</t>
  </si>
  <si>
    <t>Derekton</t>
  </si>
  <si>
    <t>parrishjermaine@example.com</t>
  </si>
  <si>
    <t>752-784-2087x190</t>
  </si>
  <si>
    <t>099 Kyle Rue</t>
  </si>
  <si>
    <t>kellywoodward@example.com</t>
  </si>
  <si>
    <t>001-467-727-8478x2216</t>
  </si>
  <si>
    <t>32183 Ronnie Mall</t>
  </si>
  <si>
    <t>gmorrow@example.net</t>
  </si>
  <si>
    <t>001-215-209-2232</t>
  </si>
  <si>
    <t>6280 Johnson Path Suite 559</t>
  </si>
  <si>
    <t>Matthewland</t>
  </si>
  <si>
    <t>+1-373-375-8969x289</t>
  </si>
  <si>
    <t>187 Antonio Mountain</t>
  </si>
  <si>
    <t>Port Javier</t>
  </si>
  <si>
    <t>virginiaallen@example.org</t>
  </si>
  <si>
    <t>001-472-917-7379x93951</t>
  </si>
  <si>
    <t>434 Rodriguez Squares Suite 355</t>
  </si>
  <si>
    <t>Keithfurt</t>
  </si>
  <si>
    <t>bennettdana@example.net</t>
  </si>
  <si>
    <t>375-386-6022</t>
  </si>
  <si>
    <t>3113 Coleman Lights</t>
  </si>
  <si>
    <t>Hendersonmouth</t>
  </si>
  <si>
    <t>sydneymitchell@example.net</t>
  </si>
  <si>
    <t>339.257.8051</t>
  </si>
  <si>
    <t>655 Campbell Squares</t>
  </si>
  <si>
    <t>East Danielshire</t>
  </si>
  <si>
    <t>opowell@example.com</t>
  </si>
  <si>
    <t>531-909-7937</t>
  </si>
  <si>
    <t>3304 Mark Lodge Suite 826</t>
  </si>
  <si>
    <t>Carlsonborough</t>
  </si>
  <si>
    <t>brittanysanchez@example.net</t>
  </si>
  <si>
    <t>735-593-1450x9945</t>
  </si>
  <si>
    <t>1141 Martin Springs Apt. 898</t>
  </si>
  <si>
    <t>Riddlefurt</t>
  </si>
  <si>
    <t>emma42@example.net</t>
  </si>
  <si>
    <t>001-725-268-9982x018</t>
  </si>
  <si>
    <t>551 John View Apt. 177</t>
  </si>
  <si>
    <t>Hobbsborough</t>
  </si>
  <si>
    <t>justinmarsh@example.org</t>
  </si>
  <si>
    <t>001-895-777-4501</t>
  </si>
  <si>
    <t>210 Rogers Plains</t>
  </si>
  <si>
    <t>Romanbury</t>
  </si>
  <si>
    <t>christinagardner@example.com</t>
  </si>
  <si>
    <t>001-887-433-4495x95400</t>
  </si>
  <si>
    <t>10175 Christie Station</t>
  </si>
  <si>
    <t>nathaniel91@example.net</t>
  </si>
  <si>
    <t>4401 Young Manors</t>
  </si>
  <si>
    <t>South Cindy</t>
  </si>
  <si>
    <t>delacruzjessica@example.org</t>
  </si>
  <si>
    <t>(479)652-0282x9421</t>
  </si>
  <si>
    <t>054 Martin Courts Apt. 736</t>
  </si>
  <si>
    <t>Lauriefurt</t>
  </si>
  <si>
    <t>ballbrian@example.com</t>
  </si>
  <si>
    <t>001-550-498-4032x4027</t>
  </si>
  <si>
    <t>067 Hampton Overpass Suite 305</t>
  </si>
  <si>
    <t>Travisview</t>
  </si>
  <si>
    <t>gwerner@example.com</t>
  </si>
  <si>
    <t>824.455.1193x7199</t>
  </si>
  <si>
    <t>654 Tate Ranch</t>
  </si>
  <si>
    <t>Marisaland</t>
  </si>
  <si>
    <t>david64@example.org</t>
  </si>
  <si>
    <t>001-389-589-0419x7071</t>
  </si>
  <si>
    <t>219 James Island Suite 964</t>
  </si>
  <si>
    <t>Millerville</t>
  </si>
  <si>
    <t>ycox@example.com</t>
  </si>
  <si>
    <t>259-771-0606</t>
  </si>
  <si>
    <t>4908 Velez Terrace Apt. 991</t>
  </si>
  <si>
    <t>Anthonyville</t>
  </si>
  <si>
    <t>anthonymiles@example.com</t>
  </si>
  <si>
    <t>567.673.9465x77346</t>
  </si>
  <si>
    <t>9665 Donna Place</t>
  </si>
  <si>
    <t>Lake Royberg</t>
  </si>
  <si>
    <t>ibarnett@example.com</t>
  </si>
  <si>
    <t>220.321.4954</t>
  </si>
  <si>
    <t>457 Christopher View Suite 450</t>
  </si>
  <si>
    <t>Schaeferside</t>
  </si>
  <si>
    <t>ywatts@example.com</t>
  </si>
  <si>
    <t>892.833.3300</t>
  </si>
  <si>
    <t>56099 Burns Forge</t>
  </si>
  <si>
    <t>South Adamhaven</t>
  </si>
  <si>
    <t>everettcharles@example.net</t>
  </si>
  <si>
    <t>824.997.0564</t>
  </si>
  <si>
    <t>01974 James Row Suite 820</t>
  </si>
  <si>
    <t>Williamsside</t>
  </si>
  <si>
    <t>cwilson@example.net</t>
  </si>
  <si>
    <t>59250 Reyes Ramp</t>
  </si>
  <si>
    <t>New Alexhaven</t>
  </si>
  <si>
    <t>wphillips@example.org</t>
  </si>
  <si>
    <t>11730 Holden Summit</t>
  </si>
  <si>
    <t>victoria84@example.com</t>
  </si>
  <si>
    <t>(263)871-7379x13340</t>
  </si>
  <si>
    <t>85372 Robert Street Apt. 785</t>
  </si>
  <si>
    <t>Ericabury</t>
  </si>
  <si>
    <t>tanya50@example.net</t>
  </si>
  <si>
    <t>001-351-286-6605x25670</t>
  </si>
  <si>
    <t>05513 Mcdonald Mission</t>
  </si>
  <si>
    <t>Orrburgh</t>
  </si>
  <si>
    <t>caroldiaz@example.com</t>
  </si>
  <si>
    <t>001-510-428-9658</t>
  </si>
  <si>
    <t>548 Wright Run Suite 323</t>
  </si>
  <si>
    <t>Murphyland</t>
  </si>
  <si>
    <t>cartermonica@example.net</t>
  </si>
  <si>
    <t>2848 Cindy Turnpike Apt. 347</t>
  </si>
  <si>
    <t>Bradton</t>
  </si>
  <si>
    <t>claire36@example.com</t>
  </si>
  <si>
    <t>353-314-2182</t>
  </si>
  <si>
    <t>63720 Mitchell Rue</t>
  </si>
  <si>
    <t>roseallen@example.com</t>
  </si>
  <si>
    <t>(499)647-1067</t>
  </si>
  <si>
    <t>938 Ryan Glen</t>
  </si>
  <si>
    <t>Tammytown</t>
  </si>
  <si>
    <t>willissara@example.com</t>
  </si>
  <si>
    <t>1026 John Springs</t>
  </si>
  <si>
    <t>mark67@example.org</t>
  </si>
  <si>
    <t>499.643.6860x4273</t>
  </si>
  <si>
    <t>52281 Shane Circle Suite 125</t>
  </si>
  <si>
    <t>New Lisamouth</t>
  </si>
  <si>
    <t>gallowayjonathan@example.org</t>
  </si>
  <si>
    <t>(488)623-3419</t>
  </si>
  <si>
    <t>1668 Matthew Ports Apt. 525</t>
  </si>
  <si>
    <t>tammy28@example.net</t>
  </si>
  <si>
    <t>(729)419-9034</t>
  </si>
  <si>
    <t>5756 Walters Drives Suite 494</t>
  </si>
  <si>
    <t>Douglasfort</t>
  </si>
  <si>
    <t>landerson@example.com</t>
  </si>
  <si>
    <t>(551)433-0210</t>
  </si>
  <si>
    <t>881 Elliott Plaza</t>
  </si>
  <si>
    <t>williamssydney@example.org</t>
  </si>
  <si>
    <t>001-674-648-5478x15523</t>
  </si>
  <si>
    <t>707 Michael Orchard</t>
  </si>
  <si>
    <t>Perezmouth</t>
  </si>
  <si>
    <t>smithelizabeth@example.com</t>
  </si>
  <si>
    <t>272 Mata Squares</t>
  </si>
  <si>
    <t>Smithbury</t>
  </si>
  <si>
    <t>sandradougherty@example.org</t>
  </si>
  <si>
    <t>(275)525-9837x05620</t>
  </si>
  <si>
    <t>351 Walsh Branch</t>
  </si>
  <si>
    <t>petersbrianna@example.net</t>
  </si>
  <si>
    <t>(510)353-0404x658</t>
  </si>
  <si>
    <t>24891 Brown Lodge Apt. 777</t>
  </si>
  <si>
    <t>+1-843-967-4100x67717</t>
  </si>
  <si>
    <t>994 Nguyen Mews</t>
  </si>
  <si>
    <t>gjacobs@example.net</t>
  </si>
  <si>
    <t>(787)793-7333x38613</t>
  </si>
  <si>
    <t>45582 Stewart Viaduct</t>
  </si>
  <si>
    <t>brownmark@example.net</t>
  </si>
  <si>
    <t>001-424-590-0467</t>
  </si>
  <si>
    <t>36206 Michelle Valleys Suite 351</t>
  </si>
  <si>
    <t>North Danielstad</t>
  </si>
  <si>
    <t>zadams@example.net</t>
  </si>
  <si>
    <t>(946)704-7355x603</t>
  </si>
  <si>
    <t>587 Garcia Harbor Apt. 559</t>
  </si>
  <si>
    <t>Deleonbury</t>
  </si>
  <si>
    <t>wlopez@example.org</t>
  </si>
  <si>
    <t>346-402-7711x993</t>
  </si>
  <si>
    <t>72780 Lane Mills Apt. 660</t>
  </si>
  <si>
    <t>New Hectorfort</t>
  </si>
  <si>
    <t>bradsellers@example.com</t>
  </si>
  <si>
    <t>001-982-693-6122x1490</t>
  </si>
  <si>
    <t>19401 Christopher Isle Apt. 890</t>
  </si>
  <si>
    <t>Courtneystad</t>
  </si>
  <si>
    <t>middletonsusan@example.com</t>
  </si>
  <si>
    <t>(407)280-4047x764</t>
  </si>
  <si>
    <t>3008 Thomas Plaza</t>
  </si>
  <si>
    <t>West Shaun</t>
  </si>
  <si>
    <t>glenthomas@example.com</t>
  </si>
  <si>
    <t>642-818-6321x223</t>
  </si>
  <si>
    <t>6485 Timothy Locks</t>
  </si>
  <si>
    <t>Lake Caitlin</t>
  </si>
  <si>
    <t>adamsandrew@example.net</t>
  </si>
  <si>
    <t>606.559.7611x20897</t>
  </si>
  <si>
    <t>89746 John Point Suite 382</t>
  </si>
  <si>
    <t>Lake Jeremyside</t>
  </si>
  <si>
    <t>mary53@example.com</t>
  </si>
  <si>
    <t>+1-901-268-9263x3806</t>
  </si>
  <si>
    <t>044 Stephens Ports Apt. 832</t>
  </si>
  <si>
    <t>Wolfton</t>
  </si>
  <si>
    <t>catherine96@example.org</t>
  </si>
  <si>
    <t>455-432-4334</t>
  </si>
  <si>
    <t>04514 Krueger Mill</t>
  </si>
  <si>
    <t>Jodyport</t>
  </si>
  <si>
    <t>kristinglass@example.org</t>
  </si>
  <si>
    <t>+1-337-887-4010x311</t>
  </si>
  <si>
    <t>0976 May Shore Apt. 420</t>
  </si>
  <si>
    <t>Reillyside</t>
  </si>
  <si>
    <t>xchen@example.net</t>
  </si>
  <si>
    <t>801-241-1158</t>
  </si>
  <si>
    <t>452 Randall Cove</t>
  </si>
  <si>
    <t>jgibbs@example.org</t>
  </si>
  <si>
    <t>(258)322-7053x423</t>
  </si>
  <si>
    <t>903 Gregory Ports Apt. 135</t>
  </si>
  <si>
    <t>Port Rachelville</t>
  </si>
  <si>
    <t>Koch</t>
  </si>
  <si>
    <t>huangteresa@example.org</t>
  </si>
  <si>
    <t>310.468.9869</t>
  </si>
  <si>
    <t>6398 Carter Ways</t>
  </si>
  <si>
    <t>Watsonberg</t>
  </si>
  <si>
    <t>pwelch@example.org</t>
  </si>
  <si>
    <t>(716)694-0988x0184</t>
  </si>
  <si>
    <t>766 Merritt Isle</t>
  </si>
  <si>
    <t>West Makaylafurt</t>
  </si>
  <si>
    <t>stephanie63@example.org</t>
  </si>
  <si>
    <t>762.820.1316</t>
  </si>
  <si>
    <t>297 Aaron Causeway</t>
  </si>
  <si>
    <t>North Carolyntown</t>
  </si>
  <si>
    <t>carpenterjessica@example.net</t>
  </si>
  <si>
    <t>905.941.6930</t>
  </si>
  <si>
    <t>6641 Rios Station</t>
  </si>
  <si>
    <t>New Jaredside</t>
  </si>
  <si>
    <t>wleonard@example.net</t>
  </si>
  <si>
    <t>7341 Wagner Isle</t>
  </si>
  <si>
    <t>North Jordan</t>
  </si>
  <si>
    <t>alicialane@example.com</t>
  </si>
  <si>
    <t>625-207-8851x24453</t>
  </si>
  <si>
    <t>3797 Nunez Greens Apt. 587</t>
  </si>
  <si>
    <t>Alyssaburgh</t>
  </si>
  <si>
    <t>xsmith@example.org</t>
  </si>
  <si>
    <t>344-360-3339x6487</t>
  </si>
  <si>
    <t>3709 Jeff Isle Suite 506</t>
  </si>
  <si>
    <t>mariaconrad@example.org</t>
  </si>
  <si>
    <t>882-281-3488x00767</t>
  </si>
  <si>
    <t>37246 Thomas Fields Apt. 466</t>
  </si>
  <si>
    <t>South Nancyhaven</t>
  </si>
  <si>
    <t>markmcknight@example.org</t>
  </si>
  <si>
    <t>594-429-6906x1491</t>
  </si>
  <si>
    <t>9698 Jackson Row</t>
  </si>
  <si>
    <t>Lake Meganfurt</t>
  </si>
  <si>
    <t>dbailey@example.org</t>
  </si>
  <si>
    <t>(603)624-7801</t>
  </si>
  <si>
    <t>20138 Lindsey Prairie</t>
  </si>
  <si>
    <t>bwilkins@example.com</t>
  </si>
  <si>
    <t>001-854-996-0215x108</t>
  </si>
  <si>
    <t>1789 Jessica Lights</t>
  </si>
  <si>
    <t>jeremiahwarner@example.com</t>
  </si>
  <si>
    <t>834.665.2464</t>
  </si>
  <si>
    <t>17820 Tracy Street</t>
  </si>
  <si>
    <t>rperez@example.org</t>
  </si>
  <si>
    <t>83650 Brian Pines</t>
  </si>
  <si>
    <t>West Markbury</t>
  </si>
  <si>
    <t>rhonda95@example.org</t>
  </si>
  <si>
    <t>+1-823-550-7940x1383</t>
  </si>
  <si>
    <t>6697 Stephanie Fields</t>
  </si>
  <si>
    <t>Lake Jameschester</t>
  </si>
  <si>
    <t>michael28@example.org</t>
  </si>
  <si>
    <t>001-288-296-1817x3802</t>
  </si>
  <si>
    <t>764 Gary Ford</t>
  </si>
  <si>
    <t>herringchristopher@example.net</t>
  </si>
  <si>
    <t>001-353-330-0369</t>
  </si>
  <si>
    <t>2174 Christina Junction Suite 228</t>
  </si>
  <si>
    <t>Joshuaville</t>
  </si>
  <si>
    <t>cisneroselizabeth@example.net</t>
  </si>
  <si>
    <t>932.630.7777</t>
  </si>
  <si>
    <t>27121 Maxwell Pike Suite 625</t>
  </si>
  <si>
    <t>Hicksport</t>
  </si>
  <si>
    <t>whitebrenda@example.net</t>
  </si>
  <si>
    <t>222.802.6799</t>
  </si>
  <si>
    <t>4314 Summer Mountain</t>
  </si>
  <si>
    <t>Higginsville</t>
  </si>
  <si>
    <t>998.213.5719</t>
  </si>
  <si>
    <t>98037 Robert Rapid</t>
  </si>
  <si>
    <t>xgarcia@example.com</t>
  </si>
  <si>
    <t>(890)753-8545x9991</t>
  </si>
  <si>
    <t>807 Shannon Junctions</t>
  </si>
  <si>
    <t>Virginiamouth</t>
  </si>
  <si>
    <t>marcuswood@example.net</t>
  </si>
  <si>
    <t>60098 Jennifer Grove</t>
  </si>
  <si>
    <t>erik16@example.com</t>
  </si>
  <si>
    <t>267-721-7424</t>
  </si>
  <si>
    <t>49042 Todd Shores Suite 169</t>
  </si>
  <si>
    <t>Johnsonfurt</t>
  </si>
  <si>
    <t>scott61@example.net</t>
  </si>
  <si>
    <t>001-855-571-6207x864</t>
  </si>
  <si>
    <t>1852 White Underpass</t>
  </si>
  <si>
    <t>timothy41@example.org</t>
  </si>
  <si>
    <t>292.617.5578x3851</t>
  </si>
  <si>
    <t>6555 Rogers Street</t>
  </si>
  <si>
    <t>agallegos@example.org</t>
  </si>
  <si>
    <t>(592)906-0278</t>
  </si>
  <si>
    <t>98729 Peggy Place Apt. 550</t>
  </si>
  <si>
    <t>South Jane</t>
  </si>
  <si>
    <t>carpentersherri@example.com</t>
  </si>
  <si>
    <t>306-980-0947</t>
  </si>
  <si>
    <t>117 Dylan Meadow Apt. 857</t>
  </si>
  <si>
    <t>Port Jenniferfort</t>
  </si>
  <si>
    <t>dawsonthomas@example.org</t>
  </si>
  <si>
    <t>001-836-724-8710x185</t>
  </si>
  <si>
    <t>6326 Mills Mountain Apt. 765</t>
  </si>
  <si>
    <t>Howeborough</t>
  </si>
  <si>
    <t>theresa76@example.org</t>
  </si>
  <si>
    <t>001-388-831-5613x7834</t>
  </si>
  <si>
    <t>39319 Salas Light Suite 818</t>
  </si>
  <si>
    <t>South Sherry</t>
  </si>
  <si>
    <t>matthewmiller@example.com</t>
  </si>
  <si>
    <t>(232)515-4871</t>
  </si>
  <si>
    <t>1835 York Oval Suite 311</t>
  </si>
  <si>
    <t>whitejennifer@example.net</t>
  </si>
  <si>
    <t>+1-966-963-7046x42638</t>
  </si>
  <si>
    <t>504 Brown Lock</t>
  </si>
  <si>
    <t>New Kristinburgh</t>
  </si>
  <si>
    <t>jillsmith@example.com</t>
  </si>
  <si>
    <t>(929)251-9297</t>
  </si>
  <si>
    <t>1201 Hall Shoals</t>
  </si>
  <si>
    <t>East Jasmineville</t>
  </si>
  <si>
    <t>skeith@example.com</t>
  </si>
  <si>
    <t>001-307-643-6739x945</t>
  </si>
  <si>
    <t>3229 Kevin Corner Suite 891</t>
  </si>
  <si>
    <t>East Justin</t>
  </si>
  <si>
    <t>ffields@example.net</t>
  </si>
  <si>
    <t>+1-559-537-1438x909</t>
  </si>
  <si>
    <t>52670 Reed Prairie</t>
  </si>
  <si>
    <t>North Margaretstad</t>
  </si>
  <si>
    <t>travis29@example.net</t>
  </si>
  <si>
    <t>581.712.5880x102</t>
  </si>
  <si>
    <t>253 Arthur Neck</t>
  </si>
  <si>
    <t>West Garyville</t>
  </si>
  <si>
    <t>wwebb@example.com</t>
  </si>
  <si>
    <t>788.911.4317x4280</t>
  </si>
  <si>
    <t>7158 Ruiz Square Apt. 775</t>
  </si>
  <si>
    <t>michael84@example.org</t>
  </si>
  <si>
    <t>2307 Morris Pike</t>
  </si>
  <si>
    <t>North Dannyland</t>
  </si>
  <si>
    <t>kelsey35@example.net</t>
  </si>
  <si>
    <t>(714)648-1014x529</t>
  </si>
  <si>
    <t>328 Andrew Field Suite 971</t>
  </si>
  <si>
    <t>gerald56@example.com</t>
  </si>
  <si>
    <t>001-766-204-2674x51509</t>
  </si>
  <si>
    <t>84045 Natalie Branch Apt. 104</t>
  </si>
  <si>
    <t>Andrewhaven</t>
  </si>
  <si>
    <t>kimberly86@example.com</t>
  </si>
  <si>
    <t>(257)966-9356</t>
  </si>
  <si>
    <t>188 Anita Estate Apt. 729</t>
  </si>
  <si>
    <t>Susanchester</t>
  </si>
  <si>
    <t>amandasalinas@example.org</t>
  </si>
  <si>
    <t>9032 Gregory Ferry Apt. 825</t>
  </si>
  <si>
    <t>iowen@example.com</t>
  </si>
  <si>
    <t>+1-400-415-9801x86736</t>
  </si>
  <si>
    <t>439 Michelle Falls Apt. 932</t>
  </si>
  <si>
    <t>Natashafort</t>
  </si>
  <si>
    <t>bradytara@example.org</t>
  </si>
  <si>
    <t>749-604-1234x9367</t>
  </si>
  <si>
    <t>49679 Theresa Wells</t>
  </si>
  <si>
    <t>Melissafort</t>
  </si>
  <si>
    <t>carol62@example.org</t>
  </si>
  <si>
    <t>302.475.8202x983</t>
  </si>
  <si>
    <t>796 Case Mountains Apt. 339</t>
  </si>
  <si>
    <t>South Jacquelinebury</t>
  </si>
  <si>
    <t>taguilar@example.net</t>
  </si>
  <si>
    <t>6357 Frost Tunnel</t>
  </si>
  <si>
    <t>West Haileymouth</t>
  </si>
  <si>
    <t>psmith@example.net</t>
  </si>
  <si>
    <t>778.445.2614</t>
  </si>
  <si>
    <t>851 Colleen Drives Suite 403</t>
  </si>
  <si>
    <t>East Frederickmouth</t>
  </si>
  <si>
    <t>ycarroll@example.net</t>
  </si>
  <si>
    <t>998 Evans Throughway</t>
  </si>
  <si>
    <t>Thomasfort</t>
  </si>
  <si>
    <t>walter90@example.net</t>
  </si>
  <si>
    <t>001-314-357-1140x3718</t>
  </si>
  <si>
    <t>70823 Lisa Springs</t>
  </si>
  <si>
    <t>South Ricardo</t>
  </si>
  <si>
    <t>michael43@example.org</t>
  </si>
  <si>
    <t>974.718.7247</t>
  </si>
  <si>
    <t>707 Johnson Plain</t>
  </si>
  <si>
    <t>Port Tracey</t>
  </si>
  <si>
    <t>paulmoore@example.com</t>
  </si>
  <si>
    <t>+1-590-940-3282x67464</t>
  </si>
  <si>
    <t>964 Stacey Fork Suite 008</t>
  </si>
  <si>
    <t>bbrown@example.com</t>
  </si>
  <si>
    <t>+1-489-823-9192x8661</t>
  </si>
  <si>
    <t>36165 Swanson Estate Suite 865</t>
  </si>
  <si>
    <t>Lucashaven</t>
  </si>
  <si>
    <t>christine69@example.org</t>
  </si>
  <si>
    <t>(764)362-2737</t>
  </si>
  <si>
    <t>39541 Tanya Crossing Apt. 585</t>
  </si>
  <si>
    <t>Port Pamelastad</t>
  </si>
  <si>
    <t>tuckercarol@example.org</t>
  </si>
  <si>
    <t>718-885-1065</t>
  </si>
  <si>
    <t>20124 Rivers Route Apt. 183</t>
  </si>
  <si>
    <t>Tinaborough</t>
  </si>
  <si>
    <t>davidwong@example.org</t>
  </si>
  <si>
    <t>694 Thomas Haven</t>
  </si>
  <si>
    <t>ralphrodriguez@example.com</t>
  </si>
  <si>
    <t>366.809.4725</t>
  </si>
  <si>
    <t>449 Parsons Glens Apt. 827</t>
  </si>
  <si>
    <t>carolynashley@example.com</t>
  </si>
  <si>
    <t>(879)983-6322x878</t>
  </si>
  <si>
    <t>1221 Cohen Villages Apt. 276</t>
  </si>
  <si>
    <t>Annestad</t>
  </si>
  <si>
    <t>kimberlywest@example.net</t>
  </si>
  <si>
    <t>(962)342-2648x6983</t>
  </si>
  <si>
    <t>9365 Gerald Squares Suite 441</t>
  </si>
  <si>
    <t>dannymartinez@example.net</t>
  </si>
  <si>
    <t>+1-701-939-8944x09795</t>
  </si>
  <si>
    <t>3362 Parker Ranch Suite 193</t>
  </si>
  <si>
    <t>Ivan</t>
  </si>
  <si>
    <t>wattsnicole@example.org</t>
  </si>
  <si>
    <t>5932 Matthew Plain</t>
  </si>
  <si>
    <t>khamilton@example.com</t>
  </si>
  <si>
    <t>423-847-4565x3493</t>
  </si>
  <si>
    <t>65196 Mann Loaf</t>
  </si>
  <si>
    <t>West Caleb</t>
  </si>
  <si>
    <t>along@example.org</t>
  </si>
  <si>
    <t>001-485-456-8865x052</t>
  </si>
  <si>
    <t>2577 Smith Crest</t>
  </si>
  <si>
    <t>Samanthabury</t>
  </si>
  <si>
    <t>amybryant@example.net</t>
  </si>
  <si>
    <t>984-208-6900</t>
  </si>
  <si>
    <t>2520 Rebecca Ranch Suite 735</t>
  </si>
  <si>
    <t>ernest29@example.net</t>
  </si>
  <si>
    <t>273-596-9800</t>
  </si>
  <si>
    <t>350 Kristin Knolls</t>
  </si>
  <si>
    <t>Westhaven</t>
  </si>
  <si>
    <t>georgeleslie@example.com</t>
  </si>
  <si>
    <t>576-255-1824x012</t>
  </si>
  <si>
    <t>9402 Dixon Motorway Suite 399</t>
  </si>
  <si>
    <t>Woodsville</t>
  </si>
  <si>
    <t>michaelsteele@example.com</t>
  </si>
  <si>
    <t>633-827-0156</t>
  </si>
  <si>
    <t>649 Russo Ridges Apt. 582</t>
  </si>
  <si>
    <t>South Deannamouth</t>
  </si>
  <si>
    <t>wfry@example.com</t>
  </si>
  <si>
    <t>78221 Hannah Glens</t>
  </si>
  <si>
    <t>Weaverborough</t>
  </si>
  <si>
    <t>aguirrebilly@example.org</t>
  </si>
  <si>
    <t>0761 Lamb Street Suite 478</t>
  </si>
  <si>
    <t>nicholasbutler@example.net</t>
  </si>
  <si>
    <t>6493 Chad Parks</t>
  </si>
  <si>
    <t>Robertburgh</t>
  </si>
  <si>
    <t>ronaldsmith@example.net</t>
  </si>
  <si>
    <t>(945)578-9535x567</t>
  </si>
  <si>
    <t>551 Maria Glen</t>
  </si>
  <si>
    <t>North William</t>
  </si>
  <si>
    <t>vhernandez@example.com</t>
  </si>
  <si>
    <t>330.916.1727</t>
  </si>
  <si>
    <t>8833 Jeffrey Shore Apt. 976</t>
  </si>
  <si>
    <t>Robinsontown</t>
  </si>
  <si>
    <t>rochalinda@example.net</t>
  </si>
  <si>
    <t>001-655-243-1849x375</t>
  </si>
  <si>
    <t>88783 Stephanie Mill</t>
  </si>
  <si>
    <t>staceyrasmussen@example.net</t>
  </si>
  <si>
    <t>001-968-567-0833x0824</t>
  </si>
  <si>
    <t>0212 Whitney Fall</t>
  </si>
  <si>
    <t>New Kaitlintown</t>
  </si>
  <si>
    <t>andreapope@example.net</t>
  </si>
  <si>
    <t>+1-724-771-5251x13083</t>
  </si>
  <si>
    <t>273 Danny Freeway Apt. 261</t>
  </si>
  <si>
    <t>Mullenburgh</t>
  </si>
  <si>
    <t>jason91@example.com</t>
  </si>
  <si>
    <t>305.805.6103x581</t>
  </si>
  <si>
    <t>28282 Peter Passage Suite 900</t>
  </si>
  <si>
    <t>Raymondside</t>
  </si>
  <si>
    <t>jessica75@example.com</t>
  </si>
  <si>
    <t>(273)640-5132x3409</t>
  </si>
  <si>
    <t>715 Brittany Walks</t>
  </si>
  <si>
    <t>Duncantown</t>
  </si>
  <si>
    <t>brownkathy@example.org</t>
  </si>
  <si>
    <t>(536)922-6132</t>
  </si>
  <si>
    <t>52965 Bryant Branch</t>
  </si>
  <si>
    <t>edwardbennett@example.net</t>
  </si>
  <si>
    <t>+1-513-911-0008x2338</t>
  </si>
  <si>
    <t>680 Rebecca Cove</t>
  </si>
  <si>
    <t>mmunoz@example.net</t>
  </si>
  <si>
    <t>61131 Cheryl Circles Apt. 754</t>
  </si>
  <si>
    <t>Ericfurt</t>
  </si>
  <si>
    <t>dana59@example.net</t>
  </si>
  <si>
    <t>569.942.0427</t>
  </si>
  <si>
    <t>8100 Johnson Wall</t>
  </si>
  <si>
    <t>North Jessica</t>
  </si>
  <si>
    <t>lthompson@example.net</t>
  </si>
  <si>
    <t>001-490-967-8598</t>
  </si>
  <si>
    <t>03071 Rachel River</t>
  </si>
  <si>
    <t>Bryanborough</t>
  </si>
  <si>
    <t>wcameron@example.com</t>
  </si>
  <si>
    <t>015 Amy Lights Suite 271</t>
  </si>
  <si>
    <t>East Juliestad</t>
  </si>
  <si>
    <t>pamelahernandez@example.org</t>
  </si>
  <si>
    <t>517.876.2755</t>
  </si>
  <si>
    <t>2504 Steven Forks</t>
  </si>
  <si>
    <t>North Bill</t>
  </si>
  <si>
    <t>lovekatie@example.com</t>
  </si>
  <si>
    <t>(280)533-7922</t>
  </si>
  <si>
    <t>2884 Adam Shoals</t>
  </si>
  <si>
    <t>West Jessicaport</t>
  </si>
  <si>
    <t>jacobweiss@example.com</t>
  </si>
  <si>
    <t>421.787.1832x26609</t>
  </si>
  <si>
    <t>5215 Morris Views</t>
  </si>
  <si>
    <t>Ramosport</t>
  </si>
  <si>
    <t>lewisjeffrey@example.com</t>
  </si>
  <si>
    <t>(217)446-8510</t>
  </si>
  <si>
    <t>4941 Greene Highway</t>
  </si>
  <si>
    <t>Lake Donnachester</t>
  </si>
  <si>
    <t>emily25@example.org</t>
  </si>
  <si>
    <t>875.612.4478x057</t>
  </si>
  <si>
    <t>5004 Jacqueline Cliff Apt. 149</t>
  </si>
  <si>
    <t>jenkinsjoann@example.com</t>
  </si>
  <si>
    <t>+1-435-423-6225x109</t>
  </si>
  <si>
    <t>60837 Dean Mews</t>
  </si>
  <si>
    <t>hannahbass@example.com</t>
  </si>
  <si>
    <t>(488)344-5966x79950</t>
  </si>
  <si>
    <t>5096 Adam Stravenue Apt. 082</t>
  </si>
  <si>
    <t>lcaldwell@example.com</t>
  </si>
  <si>
    <t>001-892-758-2780x4571</t>
  </si>
  <si>
    <t>01453 Morgan Village Suite 565</t>
  </si>
  <si>
    <t>West Laura</t>
  </si>
  <si>
    <t>kristina72@example.org</t>
  </si>
  <si>
    <t>3075 Gilbert Unions</t>
  </si>
  <si>
    <t>Kaylashire</t>
  </si>
  <si>
    <t>flowersandrew@example.net</t>
  </si>
  <si>
    <t>+1-369-426-4884x605</t>
  </si>
  <si>
    <t>900 James Extensions</t>
  </si>
  <si>
    <t>Allisonbury</t>
  </si>
  <si>
    <t>monica04@example.org</t>
  </si>
  <si>
    <t>+1-622-662-4817x804</t>
  </si>
  <si>
    <t>929 Matthew Greens Apt. 080</t>
  </si>
  <si>
    <t>Lewisburgh</t>
  </si>
  <si>
    <t>harringtonashley@example.org</t>
  </si>
  <si>
    <t>(593)350-7734x833</t>
  </si>
  <si>
    <t>1809 Leslie Roads Apt. 189</t>
  </si>
  <si>
    <t>monique30@example.com</t>
  </si>
  <si>
    <t>281.822.1800x771</t>
  </si>
  <si>
    <t>606 Hurst Skyway Suite 419</t>
  </si>
  <si>
    <t>leecraig@example.com</t>
  </si>
  <si>
    <t>053 Erin Walks Suite 677</t>
  </si>
  <si>
    <t>hermanheather@example.com</t>
  </si>
  <si>
    <t>697.256.4107x21665</t>
  </si>
  <si>
    <t>7691 May Vista</t>
  </si>
  <si>
    <t>North Jacobshire</t>
  </si>
  <si>
    <t>antonio75@example.net</t>
  </si>
  <si>
    <t>415.489.1920x66653</t>
  </si>
  <si>
    <t>553 Moore Inlet</t>
  </si>
  <si>
    <t>ebony15@example.com</t>
  </si>
  <si>
    <t>+1-446-232-0193x07869</t>
  </si>
  <si>
    <t>155 William View</t>
  </si>
  <si>
    <t>Port Charlesshire</t>
  </si>
  <si>
    <t>ewang@example.org</t>
  </si>
  <si>
    <t>660-488-0239</t>
  </si>
  <si>
    <t>7968 Brittney Forest Apt. 966</t>
  </si>
  <si>
    <t>Janetfort</t>
  </si>
  <si>
    <t>ogilbert@example.com</t>
  </si>
  <si>
    <t>+1-449-672-8068x6245</t>
  </si>
  <si>
    <t>386 Stone Harbors Suite 334</t>
  </si>
  <si>
    <t>Lake Henryfurt</t>
  </si>
  <si>
    <t>christopher92@example.net</t>
  </si>
  <si>
    <t>(772)789-9340</t>
  </si>
  <si>
    <t>62970 Charles Junction Suite 874</t>
  </si>
  <si>
    <t>xreid@example.com</t>
  </si>
  <si>
    <t>+1-470-945-2412x3279</t>
  </si>
  <si>
    <t>8492 Patricia Springs Suite 167</t>
  </si>
  <si>
    <t>Oliverview</t>
  </si>
  <si>
    <t>ericwalker@example.com</t>
  </si>
  <si>
    <t>(405)994-8141</t>
  </si>
  <si>
    <t>343 Zachary Village Apt. 929</t>
  </si>
  <si>
    <t>Port Courtneychester</t>
  </si>
  <si>
    <t>aaronbean@example.org</t>
  </si>
  <si>
    <t>(799)681-5430</t>
  </si>
  <si>
    <t>094 Williams Road</t>
  </si>
  <si>
    <t>South Codymouth</t>
  </si>
  <si>
    <t>olsenmary@example.org</t>
  </si>
  <si>
    <t>001-250-639-7237x191</t>
  </si>
  <si>
    <t>634 Thompson River</t>
  </si>
  <si>
    <t>Hutchinsonbury</t>
  </si>
  <si>
    <t>murilloryan@example.com</t>
  </si>
  <si>
    <t>443.838.9278x98595</t>
  </si>
  <si>
    <t>5687 Hernandez Valleys Suite 868</t>
  </si>
  <si>
    <t>Merrittburgh</t>
  </si>
  <si>
    <t>weaverjames@example.org</t>
  </si>
  <si>
    <t>465-960-2032x96783</t>
  </si>
  <si>
    <t>1682 Cindy Junction</t>
  </si>
  <si>
    <t>Dunnchester</t>
  </si>
  <si>
    <t>nrobinson@example.net</t>
  </si>
  <si>
    <t>841.959.0685x03742</t>
  </si>
  <si>
    <t>0929 Stone Branch Suite 172</t>
  </si>
  <si>
    <t>Chavezhaven</t>
  </si>
  <si>
    <t>timothy55@example.com</t>
  </si>
  <si>
    <t>911.242.8542x648</t>
  </si>
  <si>
    <t>95122 Alexa Extensions Apt. 788</t>
  </si>
  <si>
    <t>Port Tammy</t>
  </si>
  <si>
    <t>christopher46@example.org</t>
  </si>
  <si>
    <t>(991)802-5176</t>
  </si>
  <si>
    <t>6069 Manning Camp Apt. 628</t>
  </si>
  <si>
    <t>mark28@example.com</t>
  </si>
  <si>
    <t>08453 John Summit</t>
  </si>
  <si>
    <t>Bairdville</t>
  </si>
  <si>
    <t>xjohnson@example.org</t>
  </si>
  <si>
    <t>(765)798-8930x1366</t>
  </si>
  <si>
    <t>650 Johnson Road Suite 145</t>
  </si>
  <si>
    <t>New Amanda</t>
  </si>
  <si>
    <t>rjackson@example.net</t>
  </si>
  <si>
    <t>871.488.3756</t>
  </si>
  <si>
    <t>9013 Erin Village</t>
  </si>
  <si>
    <t>Ellisshire</t>
  </si>
  <si>
    <t>michelle20@example.org</t>
  </si>
  <si>
    <t>307-264-7249x678</t>
  </si>
  <si>
    <t>606 Davis Trace</t>
  </si>
  <si>
    <t>Wheelerland</t>
  </si>
  <si>
    <t>beckwilliam@example.net</t>
  </si>
  <si>
    <t>(391)663-9674</t>
  </si>
  <si>
    <t>983 Hunt Terrace Suite 369</t>
  </si>
  <si>
    <t>Gamblefort</t>
  </si>
  <si>
    <t>taylorrivera@example.com</t>
  </si>
  <si>
    <t>935.408.9562</t>
  </si>
  <si>
    <t>356 Jeff Spurs</t>
  </si>
  <si>
    <t>North Christinaton</t>
  </si>
  <si>
    <t>susan77@example.org</t>
  </si>
  <si>
    <t>879.379.9187x803</t>
  </si>
  <si>
    <t>0569 Dustin Terrace Suite 455</t>
  </si>
  <si>
    <t>Theodoreborough</t>
  </si>
  <si>
    <t>linda17@example.org</t>
  </si>
  <si>
    <t>+1-435-218-3981x70941</t>
  </si>
  <si>
    <t>44827 Crystal Manors Suite 988</t>
  </si>
  <si>
    <t>Manuelhaven</t>
  </si>
  <si>
    <t>fwalsh@example.com</t>
  </si>
  <si>
    <t>(346)716-2159x85166</t>
  </si>
  <si>
    <t>14909 Deborah Prairie</t>
  </si>
  <si>
    <t>North Thomas</t>
  </si>
  <si>
    <t>andersondenise@example.net</t>
  </si>
  <si>
    <t>001-381-615-7310</t>
  </si>
  <si>
    <t>81035 Vasquez Greens</t>
  </si>
  <si>
    <t>Ingramchester</t>
  </si>
  <si>
    <t>rebeccavillarreal@example.com</t>
  </si>
  <si>
    <t>367-922-1995</t>
  </si>
  <si>
    <t>7986 Lucas Brooks</t>
  </si>
  <si>
    <t>Port Sandraside</t>
  </si>
  <si>
    <t>ashley94@example.org</t>
  </si>
  <si>
    <t>001-861-711-7191x8625</t>
  </si>
  <si>
    <t>721 Brown Turnpike Suite 928</t>
  </si>
  <si>
    <t>Karenchester</t>
  </si>
  <si>
    <t>jessica74@example.com</t>
  </si>
  <si>
    <t>944-340-5371</t>
  </si>
  <si>
    <t>03512 Cortez Cove Apt. 759</t>
  </si>
  <si>
    <t>Brettside</t>
  </si>
  <si>
    <t>edeleon@example.com</t>
  </si>
  <si>
    <t>001-348-210-1199x528</t>
  </si>
  <si>
    <t>121 Adams Club Suite 374</t>
  </si>
  <si>
    <t>Pamelaport</t>
  </si>
  <si>
    <t>gpowers@example.net</t>
  </si>
  <si>
    <t>9086 Mark Ways Suite 207</t>
  </si>
  <si>
    <t>duncanbernard@example.org</t>
  </si>
  <si>
    <t>+1-557-928-4139x373</t>
  </si>
  <si>
    <t>88469 Tonya Lights Apt. 071</t>
  </si>
  <si>
    <t>Castilloville</t>
  </si>
  <si>
    <t>fgregory@example.org</t>
  </si>
  <si>
    <t>856.925.9531x77309</t>
  </si>
  <si>
    <t>1672 Shawn Islands</t>
  </si>
  <si>
    <t>Mercado</t>
  </si>
  <si>
    <t>yschmitt@example.net</t>
  </si>
  <si>
    <t>594-659-4186x71130</t>
  </si>
  <si>
    <t>0983 Karen Shores Apt. 062</t>
  </si>
  <si>
    <t>brichmond@example.org</t>
  </si>
  <si>
    <t>561-448-0765x0584</t>
  </si>
  <si>
    <t>8905 Nichole Spur Apt. 317</t>
  </si>
  <si>
    <t>Hopkinsborough</t>
  </si>
  <si>
    <t>nathanpatel@example.org</t>
  </si>
  <si>
    <t>+1-329-539-9440x5983</t>
  </si>
  <si>
    <t>794 Justin Avenue</t>
  </si>
  <si>
    <t>Amyview</t>
  </si>
  <si>
    <t>ogriffin@example.com</t>
  </si>
  <si>
    <t>(314)609-1567</t>
  </si>
  <si>
    <t>69890 Clarke Oval</t>
  </si>
  <si>
    <t>Port Benjaminberg</t>
  </si>
  <si>
    <t>adam79@example.com</t>
  </si>
  <si>
    <t>+1-741-509-6855x7760</t>
  </si>
  <si>
    <t>00036 Gregory Fall</t>
  </si>
  <si>
    <t>West Brenda</t>
  </si>
  <si>
    <t>amyandrews@example.com</t>
  </si>
  <si>
    <t>001-781-245-1233x603</t>
  </si>
  <si>
    <t>33386 Berry Radial</t>
  </si>
  <si>
    <t>boyerbonnie@example.org</t>
  </si>
  <si>
    <t>11681 Mark Mills Apt. 782</t>
  </si>
  <si>
    <t>Kathleenburgh</t>
  </si>
  <si>
    <t>kellerteresa@example.org</t>
  </si>
  <si>
    <t>484.458.3149x431</t>
  </si>
  <si>
    <t>6085 Hayes Freeway</t>
  </si>
  <si>
    <t>vbryant@example.org</t>
  </si>
  <si>
    <t>458 Timothy Plains</t>
  </si>
  <si>
    <t>West Michelleberg</t>
  </si>
  <si>
    <t>ibell@example.com</t>
  </si>
  <si>
    <t>3392 Carpenter Crescent</t>
  </si>
  <si>
    <t>Lindaport</t>
  </si>
  <si>
    <t>(423)357-0401x2721</t>
  </si>
  <si>
    <t>7549 Bailey Ports Apt. 270</t>
  </si>
  <si>
    <t>Caitlintown</t>
  </si>
  <si>
    <t>cmorris@example.com</t>
  </si>
  <si>
    <t>61599 Powell Mall</t>
  </si>
  <si>
    <t>Lake Davidtown</t>
  </si>
  <si>
    <t>albert88@example.com</t>
  </si>
  <si>
    <t>422-739-0729</t>
  </si>
  <si>
    <t>0530 Aguilar Parks Apt. 697</t>
  </si>
  <si>
    <t>West Greggfort</t>
  </si>
  <si>
    <t>caleb51@example.org</t>
  </si>
  <si>
    <t>677-469-6243</t>
  </si>
  <si>
    <t>0088 Christopher Cliff</t>
  </si>
  <si>
    <t>robertpaul@example.net</t>
  </si>
  <si>
    <t>001-807-973-6858x8379</t>
  </si>
  <si>
    <t>389 Washington Throughway Suite 415</t>
  </si>
  <si>
    <t>sarahill@example.org</t>
  </si>
  <si>
    <t>551.669.8362x805</t>
  </si>
  <si>
    <t>95144 Dustin Grove</t>
  </si>
  <si>
    <t>Wrightside</t>
  </si>
  <si>
    <t>mcdonaldjulia@example.org</t>
  </si>
  <si>
    <t>418.577.5464x56064</t>
  </si>
  <si>
    <t>7130 Michelle Burg Apt. 411</t>
  </si>
  <si>
    <t>racheltaylor@example.net</t>
  </si>
  <si>
    <t>302.897.8123x57953</t>
  </si>
  <si>
    <t>818 Johnson Spurs Suite 696</t>
  </si>
  <si>
    <t>South Kristopher</t>
  </si>
  <si>
    <t>callahankristin@example.org</t>
  </si>
  <si>
    <t>407.907.7655x29037</t>
  </si>
  <si>
    <t>329 Ashley Summit</t>
  </si>
  <si>
    <t>North Bryanberg</t>
  </si>
  <si>
    <t>millerrachel@example.net</t>
  </si>
  <si>
    <t>768-874-0032x13769</t>
  </si>
  <si>
    <t>98949 Baldwin Orchard</t>
  </si>
  <si>
    <t>Hayleymouth</t>
  </si>
  <si>
    <t>kevinfox@example.org</t>
  </si>
  <si>
    <t>563-771-4087x0020</t>
  </si>
  <si>
    <t>004 Tricia Gateway Apt. 727</t>
  </si>
  <si>
    <t>East Brianna</t>
  </si>
  <si>
    <t>lindsey55@example.net</t>
  </si>
  <si>
    <t>633.297.9945x020</t>
  </si>
  <si>
    <t>71180 Craig Stravenue Apt. 591</t>
  </si>
  <si>
    <t>Walkershire</t>
  </si>
  <si>
    <t>john54@example.net</t>
  </si>
  <si>
    <t>(398)743-4899</t>
  </si>
  <si>
    <t>547 Denise Trail Apt. 338</t>
  </si>
  <si>
    <t>Tracyhaven</t>
  </si>
  <si>
    <t>karenclark@example.org</t>
  </si>
  <si>
    <t>275-685-9295x2905</t>
  </si>
  <si>
    <t>51645 Schmidt Burg Suite 180</t>
  </si>
  <si>
    <t>Kingburgh</t>
  </si>
  <si>
    <t>robertsonjessica@example.com</t>
  </si>
  <si>
    <t>001-235-259-5431x37277</t>
  </si>
  <si>
    <t>18515 Randy Estates</t>
  </si>
  <si>
    <t>New Travisport</t>
  </si>
  <si>
    <t>ehenderson@example.org</t>
  </si>
  <si>
    <t>366.973.3049x932</t>
  </si>
  <si>
    <t>4199 Diana Ports Apt. 504</t>
  </si>
  <si>
    <t>Lake Sherryton</t>
  </si>
  <si>
    <t>michelleharrison@example.net</t>
  </si>
  <si>
    <t>654-200-9119x02120</t>
  </si>
  <si>
    <t>683 Nichole Hollow Suite 594</t>
  </si>
  <si>
    <t>loricrosby@example.org</t>
  </si>
  <si>
    <t>914-916-0960</t>
  </si>
  <si>
    <t>59709 Joshua Cove</t>
  </si>
  <si>
    <t>North Jessicatown</t>
  </si>
  <si>
    <t>todd92@example.net</t>
  </si>
  <si>
    <t>(510)304-0503x471</t>
  </si>
  <si>
    <t>241 Barnes Village</t>
  </si>
  <si>
    <t>Saundersberg</t>
  </si>
  <si>
    <t>donald33@example.org</t>
  </si>
  <si>
    <t>(455)816-5595</t>
  </si>
  <si>
    <t>167 Shannon Prairie</t>
  </si>
  <si>
    <t>New Larryland</t>
  </si>
  <si>
    <t>willisnathan@example.com</t>
  </si>
  <si>
    <t>954-369-6386x572</t>
  </si>
  <si>
    <t>78268 Anthony Mountains</t>
  </si>
  <si>
    <t>Karenhaven</t>
  </si>
  <si>
    <t>Terrance</t>
  </si>
  <si>
    <t>stephanie04@example.net</t>
  </si>
  <si>
    <t>(263)553-9179</t>
  </si>
  <si>
    <t>9170 Wayne Shore</t>
  </si>
  <si>
    <t>North Michellemouth</t>
  </si>
  <si>
    <t>danieljoshua@example.net</t>
  </si>
  <si>
    <t>(622)324-9370x224</t>
  </si>
  <si>
    <t>6465 Rose Stravenue Apt. 064</t>
  </si>
  <si>
    <t>West John</t>
  </si>
  <si>
    <t>ryanmaria@example.com</t>
  </si>
  <si>
    <t>48625 Marie Valleys</t>
  </si>
  <si>
    <t>New Davidfurt</t>
  </si>
  <si>
    <t>afuller@example.com</t>
  </si>
  <si>
    <t>451-915-9417x29750</t>
  </si>
  <si>
    <t>6721 Rebecca Meadows Suite 706</t>
  </si>
  <si>
    <t>Leslieburgh</t>
  </si>
  <si>
    <t>jacqueline20@example.com</t>
  </si>
  <si>
    <t>001-697-324-8309x6345</t>
  </si>
  <si>
    <t>5119 James Dam</t>
  </si>
  <si>
    <t>East Shannontown</t>
  </si>
  <si>
    <t>griffinanna@example.net</t>
  </si>
  <si>
    <t>(602)794-7096x0240</t>
  </si>
  <si>
    <t>085 Weber Mount Suite 182</t>
  </si>
  <si>
    <t>millerjulie@example.net</t>
  </si>
  <si>
    <t>911.293.4381x0128</t>
  </si>
  <si>
    <t>499 James Glens</t>
  </si>
  <si>
    <t>Johnathanburgh</t>
  </si>
  <si>
    <t>hansonthomas@example.org</t>
  </si>
  <si>
    <t>536.845.3823x51559</t>
  </si>
  <si>
    <t>2573 Simon Place</t>
  </si>
  <si>
    <t>South Jesus</t>
  </si>
  <si>
    <t>seth72@example.net</t>
  </si>
  <si>
    <t>911-693-8335</t>
  </si>
  <si>
    <t>09576 Hall Walks Apt. 348</t>
  </si>
  <si>
    <t>East Bailey</t>
  </si>
  <si>
    <t>jonesmichael@example.net</t>
  </si>
  <si>
    <t>27909 Schmidt Plains Suite 660</t>
  </si>
  <si>
    <t>Jeremiahfurt</t>
  </si>
  <si>
    <t>001-601-830-1349x7320</t>
  </si>
  <si>
    <t>26281 Luis River</t>
  </si>
  <si>
    <t>North Jeffrey</t>
  </si>
  <si>
    <t>porterkaitlyn@example.net</t>
  </si>
  <si>
    <t>+1-255-986-9229x1935</t>
  </si>
  <si>
    <t>49256 John Squares Apt. 888</t>
  </si>
  <si>
    <t>Barajastown</t>
  </si>
  <si>
    <t>markgibbs@example.com</t>
  </si>
  <si>
    <t>001-203-296-7739</t>
  </si>
  <si>
    <t>985 Matthew Gardens Suite 937</t>
  </si>
  <si>
    <t>Port Jenniferburgh</t>
  </si>
  <si>
    <t>edward65@example.net</t>
  </si>
  <si>
    <t>19207 Stanley Inlet Suite 300</t>
  </si>
  <si>
    <t>Lake Kristy</t>
  </si>
  <si>
    <t>xgonzalez@example.org</t>
  </si>
  <si>
    <t>969-423-6622x77421</t>
  </si>
  <si>
    <t>616 Bennett Tunnel</t>
  </si>
  <si>
    <t>Owenschester</t>
  </si>
  <si>
    <t>robertpage@example.org</t>
  </si>
  <si>
    <t>001-430-398-9750</t>
  </si>
  <si>
    <t>39821 Philip Neck Apt. 161</t>
  </si>
  <si>
    <t>West Kimberlymouth</t>
  </si>
  <si>
    <t>cooleycatherine@example.net</t>
  </si>
  <si>
    <t>431.784.8202</t>
  </si>
  <si>
    <t>3842 Morris Orchard Suite 811</t>
  </si>
  <si>
    <t>West Robertbury</t>
  </si>
  <si>
    <t>eric25@example.org</t>
  </si>
  <si>
    <t>1481 Espinoza Falls Suite 911</t>
  </si>
  <si>
    <t>New Theresa</t>
  </si>
  <si>
    <t>jennifer93@example.net</t>
  </si>
  <si>
    <t>001-574-887-4905x9393</t>
  </si>
  <si>
    <t>88925 Tyler Islands Apt. 432</t>
  </si>
  <si>
    <t>Veronicaland</t>
  </si>
  <si>
    <t>wmartinez@example.org</t>
  </si>
  <si>
    <t>420.241.5807x74730</t>
  </si>
  <si>
    <t>39600 Singleton Trafficway Apt. 195</t>
  </si>
  <si>
    <t>rowlandelizabeth@example.org</t>
  </si>
  <si>
    <t>(642)361-0176</t>
  </si>
  <si>
    <t>6907 Sandra Fords Apt. 207</t>
  </si>
  <si>
    <t>Victoriaville</t>
  </si>
  <si>
    <t>dwagner@example.net</t>
  </si>
  <si>
    <t>001-282-631-6000x40915</t>
  </si>
  <si>
    <t>76377 Stevens Mission</t>
  </si>
  <si>
    <t>Port Sandra</t>
  </si>
  <si>
    <t>cynthiabush@example.com</t>
  </si>
  <si>
    <t>918-513-6306</t>
  </si>
  <si>
    <t>9587 Julie Plains Apt. 448</t>
  </si>
  <si>
    <t>East Jenniferberg</t>
  </si>
  <si>
    <t>webbheather@example.com</t>
  </si>
  <si>
    <t>(460)504-1498x869</t>
  </si>
  <si>
    <t>105 Black Alley Apt. 709</t>
  </si>
  <si>
    <t>matthew97@example.org</t>
  </si>
  <si>
    <t>001-390-337-5664x2470</t>
  </si>
  <si>
    <t>061 Smith Well Suite 611</t>
  </si>
  <si>
    <t>Mejiaview</t>
  </si>
  <si>
    <t>qbartlett@example.net</t>
  </si>
  <si>
    <t>613.987.2053x8008</t>
  </si>
  <si>
    <t>430 Warren Prairie</t>
  </si>
  <si>
    <t>New Sethland</t>
  </si>
  <si>
    <t>johnsonpatricia@example.com</t>
  </si>
  <si>
    <t>001-420-746-4808x065</t>
  </si>
  <si>
    <t>6858 Greer Port Suite 566</t>
  </si>
  <si>
    <t>Reneetown</t>
  </si>
  <si>
    <t>tkelly@example.net</t>
  </si>
  <si>
    <t>129 Becky Ridges</t>
  </si>
  <si>
    <t>Wendystad</t>
  </si>
  <si>
    <t>carterricky@example.org</t>
  </si>
  <si>
    <t>573.365.7305</t>
  </si>
  <si>
    <t>9701 Susan Flats</t>
  </si>
  <si>
    <t>West Dennisbury</t>
  </si>
  <si>
    <t>samanthahampton@example.com</t>
  </si>
  <si>
    <t>(933)613-2047x4605</t>
  </si>
  <si>
    <t>812 Rodney Fords Apt. 731</t>
  </si>
  <si>
    <t>Ambershire</t>
  </si>
  <si>
    <t>nathan32@example.org</t>
  </si>
  <si>
    <t>570-250-7323</t>
  </si>
  <si>
    <t>60404 Arroyo Drive Suite 082</t>
  </si>
  <si>
    <t>Warrenton</t>
  </si>
  <si>
    <t>candicefowler@example.com</t>
  </si>
  <si>
    <t>3154 Anderson Parkway Suite 248</t>
  </si>
  <si>
    <t>danny41@example.com</t>
  </si>
  <si>
    <t>28836 Jeffrey Bridge</t>
  </si>
  <si>
    <t>Weaverfort</t>
  </si>
  <si>
    <t>christopherespinoza@example.com</t>
  </si>
  <si>
    <t>001-627-398-4166</t>
  </si>
  <si>
    <t>3605 Fischer Harbors</t>
  </si>
  <si>
    <t>Aprilbury</t>
  </si>
  <si>
    <t>wyates@example.org</t>
  </si>
  <si>
    <t>00294 Duane Center Apt. 344</t>
  </si>
  <si>
    <t>brownclinton@example.org</t>
  </si>
  <si>
    <t>(951)641-3142x18672</t>
  </si>
  <si>
    <t>0168 Fox Knoll</t>
  </si>
  <si>
    <t>Isabellaport</t>
  </si>
  <si>
    <t>mpaul@example.org</t>
  </si>
  <si>
    <t>476-489-6280</t>
  </si>
  <si>
    <t>49908 Amanda Drives Apt. 024</t>
  </si>
  <si>
    <t>Lake Lisatown</t>
  </si>
  <si>
    <t>rachelchaney@example.com</t>
  </si>
  <si>
    <t>+1-623-455-8311x8818</t>
  </si>
  <si>
    <t>904 Brian Cove Apt. 236</t>
  </si>
  <si>
    <t>South Gary</t>
  </si>
  <si>
    <t>tanya75@example.com</t>
  </si>
  <si>
    <t>3319 Steven Mount Apt. 159</t>
  </si>
  <si>
    <t>Muellerberg</t>
  </si>
  <si>
    <t>yholmes@example.net</t>
  </si>
  <si>
    <t>+1-972-632-0839x0409</t>
  </si>
  <si>
    <t>32526 Bell Parkways</t>
  </si>
  <si>
    <t>South Steve</t>
  </si>
  <si>
    <t>alexis55@example.net</t>
  </si>
  <si>
    <t>+1-987-577-1533x74662</t>
  </si>
  <si>
    <t>56154 White Avenue</t>
  </si>
  <si>
    <t>Kaylafort</t>
  </si>
  <si>
    <t>jenniferboone@example.org</t>
  </si>
  <si>
    <t>+1-200-596-4847x520</t>
  </si>
  <si>
    <t>976 Green Spring Apt. 231</t>
  </si>
  <si>
    <t>New Samanthafurt</t>
  </si>
  <si>
    <t>eknight@example.net</t>
  </si>
  <si>
    <t>(821)241-4039</t>
  </si>
  <si>
    <t>73167 Pham Crest Suite 257</t>
  </si>
  <si>
    <t>Melindaton</t>
  </si>
  <si>
    <t>thompsonjulie@example.net</t>
  </si>
  <si>
    <t>(527)632-4673x9077</t>
  </si>
  <si>
    <t>1819 Caldwell Row Apt. 612</t>
  </si>
  <si>
    <t>bakerdalton@example.com</t>
  </si>
  <si>
    <t>(893)965-9709x1915</t>
  </si>
  <si>
    <t>518 Cody Village</t>
  </si>
  <si>
    <t>East Kelli</t>
  </si>
  <si>
    <t>edwardsbryan@example.com</t>
  </si>
  <si>
    <t>(795)636-3214</t>
  </si>
  <si>
    <t>622 Mills Mountains</t>
  </si>
  <si>
    <t>Beltran</t>
  </si>
  <si>
    <t>wandamaynard@example.net</t>
  </si>
  <si>
    <t>905-374-0817x647</t>
  </si>
  <si>
    <t>359 Perez Vista</t>
  </si>
  <si>
    <t>Hartmantown</t>
  </si>
  <si>
    <t>michael66@example.org</t>
  </si>
  <si>
    <t>(568)713-4673</t>
  </si>
  <si>
    <t>308 Linda Hills</t>
  </si>
  <si>
    <t>South Rachelbury</t>
  </si>
  <si>
    <t>brewerlindsay@example.com</t>
  </si>
  <si>
    <t>001-716-840-3133x3251</t>
  </si>
  <si>
    <t>3657 Martinez Camp Apt. 104</t>
  </si>
  <si>
    <t>Norristown</t>
  </si>
  <si>
    <t>571.618.1335</t>
  </si>
  <si>
    <t>9706 Tammy Garden Apt. 167</t>
  </si>
  <si>
    <t>South Cassandrashire</t>
  </si>
  <si>
    <t>pbennett@example.org</t>
  </si>
  <si>
    <t>452-530-1539x7309</t>
  </si>
  <si>
    <t>9635 Carpenter Trace</t>
  </si>
  <si>
    <t>Coreyside</t>
  </si>
  <si>
    <t>znavarro@example.com</t>
  </si>
  <si>
    <t>546.960.8982</t>
  </si>
  <si>
    <t>2626 Woodard Keys Apt. 803</t>
  </si>
  <si>
    <t>Jameshaven</t>
  </si>
  <si>
    <t>donaldle@example.com</t>
  </si>
  <si>
    <t>835.555.6250</t>
  </si>
  <si>
    <t>5757 Henry Rue Suite 493</t>
  </si>
  <si>
    <t>Peterstad</t>
  </si>
  <si>
    <t>kimberly68@example.net</t>
  </si>
  <si>
    <t>+1-412-663-8962x6820</t>
  </si>
  <si>
    <t>9509 Travis Highway Apt. 224</t>
  </si>
  <si>
    <t>Baileyport</t>
  </si>
  <si>
    <t>jane50@example.org</t>
  </si>
  <si>
    <t>30451 Christopher Stream Suite 869</t>
  </si>
  <si>
    <t>Port Jamie</t>
  </si>
  <si>
    <t>nicole14@example.com</t>
  </si>
  <si>
    <t>001-590-974-6848x31315</t>
  </si>
  <si>
    <t>536 Corey Estates Suite 813</t>
  </si>
  <si>
    <t>Traviston</t>
  </si>
  <si>
    <t>stephensonlori@example.com</t>
  </si>
  <si>
    <t>(418)417-5273x068</t>
  </si>
  <si>
    <t>790 Larson Station</t>
  </si>
  <si>
    <t>Port Krystalmouth</t>
  </si>
  <si>
    <t>pattersoncaitlyn@example.com</t>
  </si>
  <si>
    <t>(857)513-6103x3255</t>
  </si>
  <si>
    <t>782 Holland Isle Apt. 562</t>
  </si>
  <si>
    <t>Claudiaside</t>
  </si>
  <si>
    <t>jasonanderson@example.net</t>
  </si>
  <si>
    <t>14813 Foley Parks Apt. 680</t>
  </si>
  <si>
    <t>East Michelleberg</t>
  </si>
  <si>
    <t>jasonzavala@example.net</t>
  </si>
  <si>
    <t>812.449.9818x742</t>
  </si>
  <si>
    <t>1012 Michelle Parks</t>
  </si>
  <si>
    <t>9609 Blake Crossing</t>
  </si>
  <si>
    <t>Hunterton</t>
  </si>
  <si>
    <t>jill79@example.com</t>
  </si>
  <si>
    <t>607 Hernandez Crossing Suite 747</t>
  </si>
  <si>
    <t>Katherineberg</t>
  </si>
  <si>
    <t>bodonnell@example.com</t>
  </si>
  <si>
    <t>423.339.2169</t>
  </si>
  <si>
    <t>11440 Moore Cove Suite 811</t>
  </si>
  <si>
    <t>New Judithtown</t>
  </si>
  <si>
    <t>3041 Moyer Rapids Apt. 082</t>
  </si>
  <si>
    <t>Lanceville</t>
  </si>
  <si>
    <t>elainethomas@example.net</t>
  </si>
  <si>
    <t>+1-438-920-2711x9951</t>
  </si>
  <si>
    <t>00080 Aaron Squares</t>
  </si>
  <si>
    <t>North Cesar</t>
  </si>
  <si>
    <t>Noble</t>
  </si>
  <si>
    <t>daniel55@example.net</t>
  </si>
  <si>
    <t>(635)674-4705x171</t>
  </si>
  <si>
    <t>310 Colton Row Apt. 627</t>
  </si>
  <si>
    <t>Payneberg</t>
  </si>
  <si>
    <t>evansrodney@example.org</t>
  </si>
  <si>
    <t>82875 King Fords Suite 878</t>
  </si>
  <si>
    <t>Shawnmouth</t>
  </si>
  <si>
    <t>howardcochran@example.com</t>
  </si>
  <si>
    <t>(679)532-7264x25765</t>
  </si>
  <si>
    <t>0768 Taylor Summit Apt. 572</t>
  </si>
  <si>
    <t>robin13@example.net</t>
  </si>
  <si>
    <t>815-610-1828</t>
  </si>
  <si>
    <t>675 Catherine Highway Apt. 447</t>
  </si>
  <si>
    <t>Kingville</t>
  </si>
  <si>
    <t>derekclark@example.net</t>
  </si>
  <si>
    <t>001-502-645-0798</t>
  </si>
  <si>
    <t>29076 Miller Expressway</t>
  </si>
  <si>
    <t>Lake Michellebury</t>
  </si>
  <si>
    <t>wilsonmichael@example.org</t>
  </si>
  <si>
    <t>04504 Rodriguez Course</t>
  </si>
  <si>
    <t>Dianeburgh</t>
  </si>
  <si>
    <t>seanvelasquez@example.com</t>
  </si>
  <si>
    <t>+1-345-218-1705x96834</t>
  </si>
  <si>
    <t>6466 Michael Point Suite 709</t>
  </si>
  <si>
    <t>Kellerfort</t>
  </si>
  <si>
    <t>heathermatthews@example.com</t>
  </si>
  <si>
    <t>499-740-5921x678</t>
  </si>
  <si>
    <t>48881 Bennett Mountain</t>
  </si>
  <si>
    <t>dmendoza@example.org</t>
  </si>
  <si>
    <t>055 Richard Estates Apt. 514</t>
  </si>
  <si>
    <t>West Denise</t>
  </si>
  <si>
    <t>leedarren@example.org</t>
  </si>
  <si>
    <t>001-905-333-4457x309</t>
  </si>
  <si>
    <t>573 Amber Orchard</t>
  </si>
  <si>
    <t>Collierhaven</t>
  </si>
  <si>
    <t>335 Higgins Plaza</t>
  </si>
  <si>
    <t>Michaelburgh</t>
  </si>
  <si>
    <t>kristenhernandez@example.net</t>
  </si>
  <si>
    <t>925-580-6832</t>
  </si>
  <si>
    <t>1516 Patton Landing Suite 344</t>
  </si>
  <si>
    <t>craig28@example.org</t>
  </si>
  <si>
    <t>380 Luke Cliffs</t>
  </si>
  <si>
    <t>wongnathan@example.com</t>
  </si>
  <si>
    <t>869.574.0408x768</t>
  </si>
  <si>
    <t>88437 Perez Mount</t>
  </si>
  <si>
    <t>rodriguezjohnathan@example.org</t>
  </si>
  <si>
    <t>001-269-865-3222</t>
  </si>
  <si>
    <t>346 Carpenter Inlet Apt. 344</t>
  </si>
  <si>
    <t>South Lynnborough</t>
  </si>
  <si>
    <t>tatepaige@example.com</t>
  </si>
  <si>
    <t>82752 Porter Knolls Suite 462</t>
  </si>
  <si>
    <t>Markville</t>
  </si>
  <si>
    <t>sanchezamy@example.org</t>
  </si>
  <si>
    <t>775-472-5796x3531</t>
  </si>
  <si>
    <t>0826 Smith Mills Suite 795</t>
  </si>
  <si>
    <t>Loriburgh</t>
  </si>
  <si>
    <t>michellereyes@example.com</t>
  </si>
  <si>
    <t>(391)438-7692x4986</t>
  </si>
  <si>
    <t>8114 Soto Shore Suite 373</t>
  </si>
  <si>
    <t>Emmashire</t>
  </si>
  <si>
    <t>hendrickscatherine@example.com</t>
  </si>
  <si>
    <t>699-968-7613x22372</t>
  </si>
  <si>
    <t>2488 Lopez Village</t>
  </si>
  <si>
    <t>timothy79@example.org</t>
  </si>
  <si>
    <t>461.600.7209x9879</t>
  </si>
  <si>
    <t>1129 Daniels Tunnel</t>
  </si>
  <si>
    <t>bcontreras@example.com</t>
  </si>
  <si>
    <t>64383 Evans Rapids Apt. 953</t>
  </si>
  <si>
    <t>Tonyside</t>
  </si>
  <si>
    <t>rcarpenter@example.com</t>
  </si>
  <si>
    <t>913.447.1815</t>
  </si>
  <si>
    <t>45266 Maldonado Shoal Apt. 490</t>
  </si>
  <si>
    <t>dave40@example.net</t>
  </si>
  <si>
    <t>889.266.0558</t>
  </si>
  <si>
    <t>09470 Bruce Hills Apt. 108</t>
  </si>
  <si>
    <t>sarah38@example.net</t>
  </si>
  <si>
    <t>933-307-2170</t>
  </si>
  <si>
    <t>072 Gina Motorway Apt. 183</t>
  </si>
  <si>
    <t>New Matthewport</t>
  </si>
  <si>
    <t>ldavis@example.net</t>
  </si>
  <si>
    <t>340 Sanchez Creek Suite 086</t>
  </si>
  <si>
    <t>alyssa86@example.org</t>
  </si>
  <si>
    <t>214-296-5054</t>
  </si>
  <si>
    <t>1724 Sanchez Stream</t>
  </si>
  <si>
    <t>New Christopherville</t>
  </si>
  <si>
    <t>agarcia@example.com</t>
  </si>
  <si>
    <t>(358)252-1633</t>
  </si>
  <si>
    <t>04615 Stafford Villages</t>
  </si>
  <si>
    <t>New Brittneyberg</t>
  </si>
  <si>
    <t>sarahwood@example.net</t>
  </si>
  <si>
    <t>118 Carmen Rue</t>
  </si>
  <si>
    <t>simmonsmary@example.net</t>
  </si>
  <si>
    <t>(690)586-6462</t>
  </si>
  <si>
    <t>8714 Baker Expressway Suite 887</t>
  </si>
  <si>
    <t>Christopherview</t>
  </si>
  <si>
    <t>wrightbenjamin@example.org</t>
  </si>
  <si>
    <t>32787 Judith Forges Apt. 556</t>
  </si>
  <si>
    <t>gshannon@example.org</t>
  </si>
  <si>
    <t>424.704.4312x28782</t>
  </si>
  <si>
    <t>97421 Cynthia Crossing Suite 788</t>
  </si>
  <si>
    <t>Jonesport</t>
  </si>
  <si>
    <t>markolson@example.org</t>
  </si>
  <si>
    <t>752-394-4264</t>
  </si>
  <si>
    <t>452 Kimberly Plains</t>
  </si>
  <si>
    <t>Suzannemouth</t>
  </si>
  <si>
    <t>rmiller@example.net</t>
  </si>
  <si>
    <t>228-531-8934</t>
  </si>
  <si>
    <t>08100 Ochoa Fall</t>
  </si>
  <si>
    <t>Amandatown</t>
  </si>
  <si>
    <t>jonathan06@example.org</t>
  </si>
  <si>
    <t>(982)213-0987</t>
  </si>
  <si>
    <t>022 Hoffman Union Apt. 099</t>
  </si>
  <si>
    <t>Jenniferfort</t>
  </si>
  <si>
    <t>ashleymoore@example.org</t>
  </si>
  <si>
    <t>377-744-2789</t>
  </si>
  <si>
    <t>5606 Nicole Spur</t>
  </si>
  <si>
    <t>North Anna</t>
  </si>
  <si>
    <t>michellehorton@example.com</t>
  </si>
  <si>
    <t>333-295-1558</t>
  </si>
  <si>
    <t>6150 Brown Stream Apt. 703</t>
  </si>
  <si>
    <t>nicholashartman@example.com</t>
  </si>
  <si>
    <t>943.445.1676</t>
  </si>
  <si>
    <t>567 Blake Radial Suite 339</t>
  </si>
  <si>
    <t>Melanieview</t>
  </si>
  <si>
    <t>alexis45@example.org</t>
  </si>
  <si>
    <t>718-723-2129</t>
  </si>
  <si>
    <t>35336 Paul Shoals</t>
  </si>
  <si>
    <t>East Bonniehaven</t>
  </si>
  <si>
    <t>susanfritz@example.com</t>
  </si>
  <si>
    <t>+1-279-689-8188x0666</t>
  </si>
  <si>
    <t>96482 Mark Trafficway</t>
  </si>
  <si>
    <t>Lake Anthonychester</t>
  </si>
  <si>
    <t>scott94@example.com</t>
  </si>
  <si>
    <t>333 Danny Roads Suite 853</t>
  </si>
  <si>
    <t>Laurafort</t>
  </si>
  <si>
    <t>todd98@example.com</t>
  </si>
  <si>
    <t>001-991-367-9254</t>
  </si>
  <si>
    <t>38438 Justin Crescent Apt. 696</t>
  </si>
  <si>
    <t>Lake Jeffreystad</t>
  </si>
  <si>
    <t>stefanie93@example.org</t>
  </si>
  <si>
    <t>295-476-8432</t>
  </si>
  <si>
    <t>6048 Claudia Ville Apt. 335</t>
  </si>
  <si>
    <t>aaron84@example.com</t>
  </si>
  <si>
    <t>816.974.4823x1199</t>
  </si>
  <si>
    <t>3122 Miller Curve</t>
  </si>
  <si>
    <t>Stevenfort</t>
  </si>
  <si>
    <t>larsenjason@example.com</t>
  </si>
  <si>
    <t>+1-704-644-8466x924</t>
  </si>
  <si>
    <t>83500 Parrish Cliff</t>
  </si>
  <si>
    <t>Melanieborough</t>
  </si>
  <si>
    <t>garzawillie@example.org</t>
  </si>
  <si>
    <t>001-616-253-7941x05096</t>
  </si>
  <si>
    <t>856 Doris Station</t>
  </si>
  <si>
    <t>Milestown</t>
  </si>
  <si>
    <t>kyle24@example.org</t>
  </si>
  <si>
    <t>+1-218-395-4848x1951</t>
  </si>
  <si>
    <t>96682 Calderon Passage Apt. 702</t>
  </si>
  <si>
    <t>South Rachel</t>
  </si>
  <si>
    <t>verickson@example.org</t>
  </si>
  <si>
    <t>500-492-1934</t>
  </si>
  <si>
    <t>01687 Klein Islands</t>
  </si>
  <si>
    <t>Petersonside</t>
  </si>
  <si>
    <t>meyerwanda@example.com</t>
  </si>
  <si>
    <t>+1-516-513-3988x24625</t>
  </si>
  <si>
    <t>757 Larry Ramp</t>
  </si>
  <si>
    <t>Lake Daleville</t>
  </si>
  <si>
    <t>elizabethmacias@example.org</t>
  </si>
  <si>
    <t>001-658-213-4451x67468</t>
  </si>
  <si>
    <t>1132 Contreras Ways Suite 628</t>
  </si>
  <si>
    <t>Butlerhaven</t>
  </si>
  <si>
    <t>marissa70@example.net</t>
  </si>
  <si>
    <t>+1-467-284-2518x80549</t>
  </si>
  <si>
    <t>01676 Moore Ranch</t>
  </si>
  <si>
    <t>Edwardsstad</t>
  </si>
  <si>
    <t>qwilliams@example.net</t>
  </si>
  <si>
    <t>(822)240-5390</t>
  </si>
  <si>
    <t>82596 Daniel Parkway</t>
  </si>
  <si>
    <t>Masonton</t>
  </si>
  <si>
    <t>collinsmarc@example.com</t>
  </si>
  <si>
    <t>(848)492-3531</t>
  </si>
  <si>
    <t>7197 Moore Lane Suite 703</t>
  </si>
  <si>
    <t>North Michaelhaven</t>
  </si>
  <si>
    <t>mnichols@example.com</t>
  </si>
  <si>
    <t>001-634-564-3118x88314</t>
  </si>
  <si>
    <t>4671 Johnny Plaza</t>
  </si>
  <si>
    <t>Brownfort</t>
  </si>
  <si>
    <t>Mccormick</t>
  </si>
  <si>
    <t>gtaylor@example.com</t>
  </si>
  <si>
    <t>001-855-410-5185x179</t>
  </si>
  <si>
    <t>9302 Lauren Estates Apt. 606</t>
  </si>
  <si>
    <t>walkerkathy@example.net</t>
  </si>
  <si>
    <t>426-395-0776x3660</t>
  </si>
  <si>
    <t>9559 Hamilton Street Suite 043</t>
  </si>
  <si>
    <t>Stevensland</t>
  </si>
  <si>
    <t>amanda54@example.org</t>
  </si>
  <si>
    <t>8735 Bradley Locks Apt. 306</t>
  </si>
  <si>
    <t>elizabethbrown@example.org</t>
  </si>
  <si>
    <t>300-766-8467x9376</t>
  </si>
  <si>
    <t>6917 Lee Harbors</t>
  </si>
  <si>
    <t>jperry@example.org</t>
  </si>
  <si>
    <t>001-904-532-0213</t>
  </si>
  <si>
    <t>5208 Dennis Inlet Suite 206</t>
  </si>
  <si>
    <t>robertroberts@example.org</t>
  </si>
  <si>
    <t>641-273-5488x748</t>
  </si>
  <si>
    <t>012 Taylor Light Apt. 721</t>
  </si>
  <si>
    <t>East Sarah</t>
  </si>
  <si>
    <t>drodriguez@example.net</t>
  </si>
  <si>
    <t>512.553.4332x8398</t>
  </si>
  <si>
    <t>447 David Coves</t>
  </si>
  <si>
    <t>vaughnkelly@example.net</t>
  </si>
  <si>
    <t>001-287-645-4160x51681</t>
  </si>
  <si>
    <t>68672 Lauren Square Suite 076</t>
  </si>
  <si>
    <t>New Victoria</t>
  </si>
  <si>
    <t>369-698-4423x56716</t>
  </si>
  <si>
    <t>95756 John Neck</t>
  </si>
  <si>
    <t>cherylpotts@example.net</t>
  </si>
  <si>
    <t>+1-724-979-3845x2872</t>
  </si>
  <si>
    <t>86766 Mark Vista Apt. 351</t>
  </si>
  <si>
    <t>Lake Reneehaven</t>
  </si>
  <si>
    <t>schmidtdiana@example.org</t>
  </si>
  <si>
    <t>001-601-856-7949x90152</t>
  </si>
  <si>
    <t>20497 Powell Highway</t>
  </si>
  <si>
    <t>Lesterton</t>
  </si>
  <si>
    <t>moralesbrianna@example.com</t>
  </si>
  <si>
    <t>001-602-590-6567</t>
  </si>
  <si>
    <t>5433 Pena Plaza</t>
  </si>
  <si>
    <t>Kaitlinfurt</t>
  </si>
  <si>
    <t>jacquelinebrown@example.com</t>
  </si>
  <si>
    <t>997-870-1326x4950</t>
  </si>
  <si>
    <t>82576 Carpenter Garden Suite 160</t>
  </si>
  <si>
    <t>West Terranceberg</t>
  </si>
  <si>
    <t>etran@example.net</t>
  </si>
  <si>
    <t>323-556-1572x880</t>
  </si>
  <si>
    <t>61297 Arthur Parkways</t>
  </si>
  <si>
    <t>Port Joelbury</t>
  </si>
  <si>
    <t>Collin</t>
  </si>
  <si>
    <t>suttonemily@example.net</t>
  </si>
  <si>
    <t>319-626-1984x0894</t>
  </si>
  <si>
    <t>0313 Solomon Haven Suite 001</t>
  </si>
  <si>
    <t>Lake Tylerfort</t>
  </si>
  <si>
    <t>hawkinsmegan@example.net</t>
  </si>
  <si>
    <t>821-620-2254x2839</t>
  </si>
  <si>
    <t>60702 Hernandez Stravenue</t>
  </si>
  <si>
    <t>iblair@example.com</t>
  </si>
  <si>
    <t>(378)657-4018x55101</t>
  </si>
  <si>
    <t>94739 Christine Isle Apt. 129</t>
  </si>
  <si>
    <t>stefanie47@example.org</t>
  </si>
  <si>
    <t>490-262-4690x23338</t>
  </si>
  <si>
    <t>8742 Black Bridge</t>
  </si>
  <si>
    <t>Crystalton</t>
  </si>
  <si>
    <t>Jo</t>
  </si>
  <si>
    <t>graceevans@example.org</t>
  </si>
  <si>
    <t>+1-607-991-3227x752</t>
  </si>
  <si>
    <t>613 Eric Manor Suite 874</t>
  </si>
  <si>
    <t>Port Charles</t>
  </si>
  <si>
    <t>debbie29@example.org</t>
  </si>
  <si>
    <t>+1-895-798-4838x66456</t>
  </si>
  <si>
    <t>3702 Robert Camp Apt. 429</t>
  </si>
  <si>
    <t>Jacobmouth</t>
  </si>
  <si>
    <t>davisvictoria@example.net</t>
  </si>
  <si>
    <t>001-648-820-3367x687</t>
  </si>
  <si>
    <t>142 Sean Creek</t>
  </si>
  <si>
    <t>Jeremyburgh</t>
  </si>
  <si>
    <t>james64@example.org</t>
  </si>
  <si>
    <t>(577)514-7632x0609</t>
  </si>
  <si>
    <t>5256 Scott Orchard</t>
  </si>
  <si>
    <t>South Andrea</t>
  </si>
  <si>
    <t>bowmanalexander@example.com</t>
  </si>
  <si>
    <t>398.438.9174</t>
  </si>
  <si>
    <t>211 Brown Radial Apt. 535</t>
  </si>
  <si>
    <t>wjohnson@example.com</t>
  </si>
  <si>
    <t>(657)989-7129x2064</t>
  </si>
  <si>
    <t>7713 Smith Inlet</t>
  </si>
  <si>
    <t>Callahanhaven</t>
  </si>
  <si>
    <t>amurray@example.com</t>
  </si>
  <si>
    <t>505.491.8237</t>
  </si>
  <si>
    <t>019 Chavez Creek Suite 656</t>
  </si>
  <si>
    <t>ashley78@example.net</t>
  </si>
  <si>
    <t>653.328.5419x539</t>
  </si>
  <si>
    <t>424 Alex Crescent</t>
  </si>
  <si>
    <t>Priceburgh</t>
  </si>
  <si>
    <t>silvasean@example.net</t>
  </si>
  <si>
    <t>258.915.3772x851</t>
  </si>
  <si>
    <t>96344 Megan Turnpike</t>
  </si>
  <si>
    <t>Lake Mikebury</t>
  </si>
  <si>
    <t>cameron83@example.net</t>
  </si>
  <si>
    <t>(336)594-8227</t>
  </si>
  <si>
    <t>2391 Emily Point</t>
  </si>
  <si>
    <t>Sarahchester</t>
  </si>
  <si>
    <t>davidnguyen@example.com</t>
  </si>
  <si>
    <t>968-921-3209</t>
  </si>
  <si>
    <t>350 Stephen Course</t>
  </si>
  <si>
    <t>marisamyers@example.org</t>
  </si>
  <si>
    <t>001-792-846-4365</t>
  </si>
  <si>
    <t>16699 Bowman Island</t>
  </si>
  <si>
    <t>South Vincent</t>
  </si>
  <si>
    <t>robin87@example.org</t>
  </si>
  <si>
    <t>336-203-3501x680</t>
  </si>
  <si>
    <t>7985 Williams Junction</t>
  </si>
  <si>
    <t>Hannahmouth</t>
  </si>
  <si>
    <t>joanna85@example.net</t>
  </si>
  <si>
    <t>001-976-448-3594x470</t>
  </si>
  <si>
    <t>0561 Hayes Fords Apt. 538</t>
  </si>
  <si>
    <t>Ethanshire</t>
  </si>
  <si>
    <t>megan98@example.net</t>
  </si>
  <si>
    <t>+1-358-698-6424x1467</t>
  </si>
  <si>
    <t>934 Fernando Alley Suite 069</t>
  </si>
  <si>
    <t>(635)468-7211x82306</t>
  </si>
  <si>
    <t>0738 William Trafficway</t>
  </si>
  <si>
    <t>Brookehaven</t>
  </si>
  <si>
    <t>solomongeorge@example.com</t>
  </si>
  <si>
    <t>(220)945-5786</t>
  </si>
  <si>
    <t>3518 Daniel Plaza</t>
  </si>
  <si>
    <t>South Lynnshire</t>
  </si>
  <si>
    <t>charles32@example.org</t>
  </si>
  <si>
    <t>+1-422-802-2519x723</t>
  </si>
  <si>
    <t>45009 Sarah Bypass Suite 966</t>
  </si>
  <si>
    <t>Savagehaven</t>
  </si>
  <si>
    <t>katherinehall@example.com</t>
  </si>
  <si>
    <t>001-543-809-1677x7265</t>
  </si>
  <si>
    <t>6438 Braun Valley</t>
  </si>
  <si>
    <t>New Gabriellaview</t>
  </si>
  <si>
    <t>steve45@example.org</t>
  </si>
  <si>
    <t>720-215-3083x392</t>
  </si>
  <si>
    <t>6831 Andrews Harbors</t>
  </si>
  <si>
    <t>Smithborough</t>
  </si>
  <si>
    <t>fstephens@example.net</t>
  </si>
  <si>
    <t>486.896.9124</t>
  </si>
  <si>
    <t>0655 Fletcher Station Apt. 418</t>
  </si>
  <si>
    <t>Wilkersonmouth</t>
  </si>
  <si>
    <t>robert76@example.org</t>
  </si>
  <si>
    <t>(406)800-6531x1106</t>
  </si>
  <si>
    <t>5967 Melissa Vista</t>
  </si>
  <si>
    <t>Matthewshire</t>
  </si>
  <si>
    <t>stewartjoshua@example.org</t>
  </si>
  <si>
    <t>+1-501-456-4829x44629</t>
  </si>
  <si>
    <t>9860 Jeffrey Point Suite 066</t>
  </si>
  <si>
    <t>jryan@example.com</t>
  </si>
  <si>
    <t>850-632-1234</t>
  </si>
  <si>
    <t>042 Alicia Ramp Apt. 742</t>
  </si>
  <si>
    <t>erosario@example.net</t>
  </si>
  <si>
    <t>+1-259-436-0030x4652</t>
  </si>
  <si>
    <t>097 Ross Manor Apt. 860</t>
  </si>
  <si>
    <t>Robinside</t>
  </si>
  <si>
    <t>lawrence45@example.org</t>
  </si>
  <si>
    <t>660-475-9068x359</t>
  </si>
  <si>
    <t>5482 Danny Ports Apt. 458</t>
  </si>
  <si>
    <t>North Victorfurt</t>
  </si>
  <si>
    <t>jennifersmith@example.com</t>
  </si>
  <si>
    <t>664-630-9690x7067</t>
  </si>
  <si>
    <t>519 Lee Mall</t>
  </si>
  <si>
    <t>Kevinstad</t>
  </si>
  <si>
    <t>jessicawheeler@example.com</t>
  </si>
  <si>
    <t>974.981.9685x7412</t>
  </si>
  <si>
    <t>6350 David Isle Suite 159</t>
  </si>
  <si>
    <t>crystal30@example.org</t>
  </si>
  <si>
    <t>467-554-8194x93203</t>
  </si>
  <si>
    <t>48919 Carrillo Village</t>
  </si>
  <si>
    <t>South Wayne</t>
  </si>
  <si>
    <t>dfoster@example.com</t>
  </si>
  <si>
    <t>031 Christopher Run</t>
  </si>
  <si>
    <t>Jeffersonstad</t>
  </si>
  <si>
    <t>marcianunez@example.org</t>
  </si>
  <si>
    <t>11476 Timothy Falls</t>
  </si>
  <si>
    <t>East Victoriamouth</t>
  </si>
  <si>
    <t>rallen@example.net</t>
  </si>
  <si>
    <t>+1-222-875-1413x854</t>
  </si>
  <si>
    <t>8392 Warren Circles Suite 762</t>
  </si>
  <si>
    <t>Bakerchester</t>
  </si>
  <si>
    <t>amanda54@example.net</t>
  </si>
  <si>
    <t>+1-732-520-9201x95726</t>
  </si>
  <si>
    <t>5178 Vanessa Stream</t>
  </si>
  <si>
    <t>North Randymouth</t>
  </si>
  <si>
    <t>pamela58@example.com</t>
  </si>
  <si>
    <t>76394 Susan Manor Suite 325</t>
  </si>
  <si>
    <t>West Jerryburgh</t>
  </si>
  <si>
    <t>michael32@example.net</t>
  </si>
  <si>
    <t>(221)874-5930</t>
  </si>
  <si>
    <t>5172 Adriana Ville</t>
  </si>
  <si>
    <t>Ryanland</t>
  </si>
  <si>
    <t>xponce@example.net</t>
  </si>
  <si>
    <t>+1-775-863-5501x020</t>
  </si>
  <si>
    <t>70667 Sherman Center</t>
  </si>
  <si>
    <t>Schwartzbury</t>
  </si>
  <si>
    <t>dpruitt@example.com</t>
  </si>
  <si>
    <t>+1-684-417-4391x649</t>
  </si>
  <si>
    <t>722 Maria Haven Suite 756</t>
  </si>
  <si>
    <t>eatkins@example.com</t>
  </si>
  <si>
    <t>616-307-7046</t>
  </si>
  <si>
    <t>269 Paul Squares Suite 635</t>
  </si>
  <si>
    <t>Lake Tina</t>
  </si>
  <si>
    <t>nancy65@example.com</t>
  </si>
  <si>
    <t>793-751-3415</t>
  </si>
  <si>
    <t>757 John Prairie Suite 578</t>
  </si>
  <si>
    <t>North Nathan</t>
  </si>
  <si>
    <t>calderonandrea@example.com</t>
  </si>
  <si>
    <t>0442 Anthony Overpass</t>
  </si>
  <si>
    <t>West Logan</t>
  </si>
  <si>
    <t>smendez@example.org</t>
  </si>
  <si>
    <t>240-233-7731x960</t>
  </si>
  <si>
    <t>49844 Little Loaf Suite 736</t>
  </si>
  <si>
    <t>New Lucasland</t>
  </si>
  <si>
    <t>bgordon@example.net</t>
  </si>
  <si>
    <t>548-243-3522</t>
  </si>
  <si>
    <t>0803 Ian Inlet</t>
  </si>
  <si>
    <t>Lake Veronica</t>
  </si>
  <si>
    <t>Curry</t>
  </si>
  <si>
    <t>klinekevin@example.com</t>
  </si>
  <si>
    <t>499.412.1114x9706</t>
  </si>
  <si>
    <t>326 Anderson Springs Apt. 318</t>
  </si>
  <si>
    <t>Stacyberg</t>
  </si>
  <si>
    <t>jamie21@example.net</t>
  </si>
  <si>
    <t>593 Patricia Shore Suite 221</t>
  </si>
  <si>
    <t>Martinstad</t>
  </si>
  <si>
    <t>zhughes@example.org</t>
  </si>
  <si>
    <t>+1-608-866-2426x55185</t>
  </si>
  <si>
    <t>53017 Nancy Prairie</t>
  </si>
  <si>
    <t>Port Jeanette</t>
  </si>
  <si>
    <t>Lorraine</t>
  </si>
  <si>
    <t>vincent79@example.com</t>
  </si>
  <si>
    <t>727-729-1335x6524</t>
  </si>
  <si>
    <t>846 Ramos Harbors Apt. 978</t>
  </si>
  <si>
    <t>Parrishbury</t>
  </si>
  <si>
    <t>shawnreed@example.org</t>
  </si>
  <si>
    <t>555.827.1967</t>
  </si>
  <si>
    <t>260 Adam Islands Suite 727</t>
  </si>
  <si>
    <t>Lake Laura</t>
  </si>
  <si>
    <t>qramirez@example.com</t>
  </si>
  <si>
    <t>(222)752-5127</t>
  </si>
  <si>
    <t>82923 Steven Stravenue Suite 363</t>
  </si>
  <si>
    <t>East Lynn</t>
  </si>
  <si>
    <t>katherine24@example.com</t>
  </si>
  <si>
    <t>991-525-6079x102</t>
  </si>
  <si>
    <t>02585 Sarah Hills</t>
  </si>
  <si>
    <t>merickson@example.com</t>
  </si>
  <si>
    <t>624-377-7447x82537</t>
  </si>
  <si>
    <t>1051 Paula Route</t>
  </si>
  <si>
    <t>Port Michaelborough</t>
  </si>
  <si>
    <t>jlewis@example.org</t>
  </si>
  <si>
    <t>501-622-7939x5692</t>
  </si>
  <si>
    <t>46883 Perry Village Apt. 644</t>
  </si>
  <si>
    <t>East Kaylaton</t>
  </si>
  <si>
    <t>krojas@example.com</t>
  </si>
  <si>
    <t>4661 Bradley Inlet Suite 040</t>
  </si>
  <si>
    <t>New Paigefurt</t>
  </si>
  <si>
    <t>carrollkrystal@example.com</t>
  </si>
  <si>
    <t>001-365-864-8641x407</t>
  </si>
  <si>
    <t>518 Elizabeth Parks Apt. 408</t>
  </si>
  <si>
    <t>Reedview</t>
  </si>
  <si>
    <t>douglas46@example.net</t>
  </si>
  <si>
    <t>401.466.4290x900</t>
  </si>
  <si>
    <t>420 Holloway Village Suite 095</t>
  </si>
  <si>
    <t>Wilkersonstad</t>
  </si>
  <si>
    <t>vzhang@example.com</t>
  </si>
  <si>
    <t>001-220-926-8274x2730</t>
  </si>
  <si>
    <t>99356 Tyler Lights</t>
  </si>
  <si>
    <t>pattersonalex@example.com</t>
  </si>
  <si>
    <t>001-671-628-9245</t>
  </si>
  <si>
    <t>266 Tyler Heights Suite 705</t>
  </si>
  <si>
    <t>East Cory</t>
  </si>
  <si>
    <t>npotts@example.net</t>
  </si>
  <si>
    <t>(426)218-6705x16754</t>
  </si>
  <si>
    <t>243 Jackson Dale</t>
  </si>
  <si>
    <t>Deniseville</t>
  </si>
  <si>
    <t>uellis@example.org</t>
  </si>
  <si>
    <t>825-319-9955x429</t>
  </si>
  <si>
    <t>527 Edwards Parkway Apt. 325</t>
  </si>
  <si>
    <t>Tarahaven</t>
  </si>
  <si>
    <t>gvelasquez@example.org</t>
  </si>
  <si>
    <t>001-369-914-7574</t>
  </si>
  <si>
    <t>1697 Kelly Inlet</t>
  </si>
  <si>
    <t>Jeffreyborough</t>
  </si>
  <si>
    <t>ramirezjoshua@example.org</t>
  </si>
  <si>
    <t>391-297-8136x794</t>
  </si>
  <si>
    <t>3555 Barton Valley Suite 636</t>
  </si>
  <si>
    <t>West Darrellfort</t>
  </si>
  <si>
    <t>jordanmelissa@example.net</t>
  </si>
  <si>
    <t>238-401-7065</t>
  </si>
  <si>
    <t>4054 Teresa Summit</t>
  </si>
  <si>
    <t>jonathandaniel@example.org</t>
  </si>
  <si>
    <t>886.519.0351</t>
  </si>
  <si>
    <t>02186 Timothy Ramp Apt. 523</t>
  </si>
  <si>
    <t>Mcneilside</t>
  </si>
  <si>
    <t>dana92@example.org</t>
  </si>
  <si>
    <t>(580)466-6398x00191</t>
  </si>
  <si>
    <t>8808 Robert Flat Apt. 742</t>
  </si>
  <si>
    <t>Joneston</t>
  </si>
  <si>
    <t>haley14@example.net</t>
  </si>
  <si>
    <t>918.317.0988x090</t>
  </si>
  <si>
    <t>84870 Jose Tunnel</t>
  </si>
  <si>
    <t>morrisonthomas@example.net</t>
  </si>
  <si>
    <t>+1-404-772-6593x7564</t>
  </si>
  <si>
    <t>83312 Jarvis Corner</t>
  </si>
  <si>
    <t>thomas67@example.net</t>
  </si>
  <si>
    <t>336.343.8064x9966</t>
  </si>
  <si>
    <t>7392 Lutz Canyon Apt. 954</t>
  </si>
  <si>
    <t>jennystephens@example.com</t>
  </si>
  <si>
    <t>001-578-729-4571x35988</t>
  </si>
  <si>
    <t>6926 Benjamin Crossing</t>
  </si>
  <si>
    <t>perezluis@example.com</t>
  </si>
  <si>
    <t>001-393-857-8001</t>
  </si>
  <si>
    <t>932 Smith Burgs</t>
  </si>
  <si>
    <t>Port Aliciachester</t>
  </si>
  <si>
    <t>stephennguyen@example.org</t>
  </si>
  <si>
    <t>201 Scott Junctions Suite 135</t>
  </si>
  <si>
    <t>santiagokatherine@example.net</t>
  </si>
  <si>
    <t>001-956-850-7549x808</t>
  </si>
  <si>
    <t>871 Rosales Mission</t>
  </si>
  <si>
    <t>Josephhaven</t>
  </si>
  <si>
    <t>watsoncarly@example.net</t>
  </si>
  <si>
    <t>001-916-609-9592x5762</t>
  </si>
  <si>
    <t>13314 Christine Parkway Apt. 719</t>
  </si>
  <si>
    <t>kendra29@example.net</t>
  </si>
  <si>
    <t>708-897-4473x5542</t>
  </si>
  <si>
    <t>1175 Holmes Rue Suite 164</t>
  </si>
  <si>
    <t>mistytaylor@example.com</t>
  </si>
  <si>
    <t>001-649-420-2002x973</t>
  </si>
  <si>
    <t>854 Wayne Crest Apt. 731</t>
  </si>
  <si>
    <t>hurstjoseph@example.org</t>
  </si>
  <si>
    <t>001-864-697-0016</t>
  </si>
  <si>
    <t>01860 Amy Parkways</t>
  </si>
  <si>
    <t>snyderbilly@example.org</t>
  </si>
  <si>
    <t>+1-970-400-1686x48017</t>
  </si>
  <si>
    <t>772 Johnson Cliffs</t>
  </si>
  <si>
    <t>North Elaine</t>
  </si>
  <si>
    <t>pricejennifer@example.com</t>
  </si>
  <si>
    <t>+1-363-788-0144x74156</t>
  </si>
  <si>
    <t>31370 Evans Plaza Suite 372</t>
  </si>
  <si>
    <t>rachelprice@example.net</t>
  </si>
  <si>
    <t>540-556-3667x8519</t>
  </si>
  <si>
    <t>25371 Travis Bypass</t>
  </si>
  <si>
    <t>timothyphillips@example.com</t>
  </si>
  <si>
    <t>771.276.5407</t>
  </si>
  <si>
    <t>8793 Nelson Camp</t>
  </si>
  <si>
    <t>North Donaldmouth</t>
  </si>
  <si>
    <t>qromero@example.com</t>
  </si>
  <si>
    <t>334.619.9730x16804</t>
  </si>
  <si>
    <t>149 Lisa Spurs</t>
  </si>
  <si>
    <t>South Stephenburgh</t>
  </si>
  <si>
    <t>mary77@example.org</t>
  </si>
  <si>
    <t>894-869-4668x82036</t>
  </si>
  <si>
    <t>5027 Long Route Suite 530</t>
  </si>
  <si>
    <t>westcarol@example.net</t>
  </si>
  <si>
    <t>469-975-6330x9135</t>
  </si>
  <si>
    <t>8554 Humphrey Loop</t>
  </si>
  <si>
    <t>West Dawnbury</t>
  </si>
  <si>
    <t>petersmith@example.com</t>
  </si>
  <si>
    <t>(561)901-8313</t>
  </si>
  <si>
    <t>064 Bauer Branch Suite 859</t>
  </si>
  <si>
    <t>william96@example.org</t>
  </si>
  <si>
    <t>461.635.9218x9171</t>
  </si>
  <si>
    <t>23075 Katherine Ferry</t>
  </si>
  <si>
    <t>Sanchezchester</t>
  </si>
  <si>
    <t>pjones@example.com</t>
  </si>
  <si>
    <t>(914)904-0279</t>
  </si>
  <si>
    <t>539 Gibson Lake Suite 994</t>
  </si>
  <si>
    <t>North Laura</t>
  </si>
  <si>
    <t>kayla91@example.org</t>
  </si>
  <si>
    <t>001-230-223-8033x47359</t>
  </si>
  <si>
    <t>255 Mark Rapid Apt. 404</t>
  </si>
  <si>
    <t>North Andrewville</t>
  </si>
  <si>
    <t>tonya45@example.net</t>
  </si>
  <si>
    <t>697-578-0506x58817</t>
  </si>
  <si>
    <t>37833 Richardson Ways Apt. 482</t>
  </si>
  <si>
    <t>luiscortez@example.org</t>
  </si>
  <si>
    <t>413-416-1709x402</t>
  </si>
  <si>
    <t>40115 Cooper Station Apt. 048</t>
  </si>
  <si>
    <t>Port Sarahborough</t>
  </si>
  <si>
    <t>combsjerry@example.com</t>
  </si>
  <si>
    <t>+1-345-248-6819x13348</t>
  </si>
  <si>
    <t>715 Danielle Spring</t>
  </si>
  <si>
    <t>Acevedoborough</t>
  </si>
  <si>
    <t>sawyerkelly@example.com</t>
  </si>
  <si>
    <t>+1-227-413-0164x3708</t>
  </si>
  <si>
    <t>1474 Lee Ways</t>
  </si>
  <si>
    <t>East Frank</t>
  </si>
  <si>
    <t>monica66@example.net</t>
  </si>
  <si>
    <t>437.485.8278x700</t>
  </si>
  <si>
    <t>958 Wright Pines</t>
  </si>
  <si>
    <t>Lindaborough</t>
  </si>
  <si>
    <t>michaelhouston@example.org</t>
  </si>
  <si>
    <t>(476)950-9895x073</t>
  </si>
  <si>
    <t>95733 Byrd Light</t>
  </si>
  <si>
    <t>roberthamilton@example.org</t>
  </si>
  <si>
    <t>594.909.3591x2867</t>
  </si>
  <si>
    <t>9829 Bryant Glens</t>
  </si>
  <si>
    <t>Macdonaldmouth</t>
  </si>
  <si>
    <t>ericparker@example.net</t>
  </si>
  <si>
    <t>+1-485-597-2047x608</t>
  </si>
  <si>
    <t>108 Robles Terrace Suite 064</t>
  </si>
  <si>
    <t>Port Karenshire</t>
  </si>
  <si>
    <t>wthomas@example.net</t>
  </si>
  <si>
    <t>(407)234-8779</t>
  </si>
  <si>
    <t>46137 Diana Crest</t>
  </si>
  <si>
    <t>dennishiggins@example.com</t>
  </si>
  <si>
    <t>(568)636-5013x927</t>
  </si>
  <si>
    <t>0742 Dorsey Drives Suite 936</t>
  </si>
  <si>
    <t>Conniebury</t>
  </si>
  <si>
    <t>kwilson@example.org</t>
  </si>
  <si>
    <t>001-474-771-6289x895</t>
  </si>
  <si>
    <t>509 Patrick Village Suite 898</t>
  </si>
  <si>
    <t>montgomerycraig@example.org</t>
  </si>
  <si>
    <t>0123 Fernandez Route</t>
  </si>
  <si>
    <t>schneiderstephen@example.com</t>
  </si>
  <si>
    <t>974 Jason Lakes</t>
  </si>
  <si>
    <t>South Joelhaven</t>
  </si>
  <si>
    <t>kellyyoung@example.com</t>
  </si>
  <si>
    <t>145 Peggy Square Apt. 661</t>
  </si>
  <si>
    <t>West Williamville</t>
  </si>
  <si>
    <t>tdaniels@example.net</t>
  </si>
  <si>
    <t>(967)570-1977x203</t>
  </si>
  <si>
    <t>154 Jones Union</t>
  </si>
  <si>
    <t>tbond@example.org</t>
  </si>
  <si>
    <t>924-973-8134x166</t>
  </si>
  <si>
    <t>230 Matthew Row Suite 225</t>
  </si>
  <si>
    <t>Port Derek</t>
  </si>
  <si>
    <t>ashleyjohnson@example.org</t>
  </si>
  <si>
    <t>+1-434-856-5909x295</t>
  </si>
  <si>
    <t>8326 Deanna Islands</t>
  </si>
  <si>
    <t>ndouglas@example.org</t>
  </si>
  <si>
    <t>289-872-6308</t>
  </si>
  <si>
    <t>396 Whitney Pike Suite 011</t>
  </si>
  <si>
    <t>Ianville</t>
  </si>
  <si>
    <t>daniel99@example.com</t>
  </si>
  <si>
    <t>(764)419-4438</t>
  </si>
  <si>
    <t>81516 Sabrina Glen Apt. 331</t>
  </si>
  <si>
    <t>theresa02@example.com</t>
  </si>
  <si>
    <t>868-219-7506</t>
  </si>
  <si>
    <t>930 Amy Lock Suite 740</t>
  </si>
  <si>
    <t>hlee@example.org</t>
  </si>
  <si>
    <t>273-663-9887</t>
  </si>
  <si>
    <t>1723 Shepherd Corners</t>
  </si>
  <si>
    <t>Lake Adamview</t>
  </si>
  <si>
    <t>martinkathy@example.org</t>
  </si>
  <si>
    <t>+1-564-460-8613x02466</t>
  </si>
  <si>
    <t>3070 Russell Mount</t>
  </si>
  <si>
    <t>Sweeneychester</t>
  </si>
  <si>
    <t>adam91@example.com</t>
  </si>
  <si>
    <t>825.927.8188x3008</t>
  </si>
  <si>
    <t>93750 Martin Mews</t>
  </si>
  <si>
    <t>North Regina</t>
  </si>
  <si>
    <t>emorales@example.net</t>
  </si>
  <si>
    <t>(230)555-9775</t>
  </si>
  <si>
    <t>250 Martin Islands Apt. 179</t>
  </si>
  <si>
    <t>North Laurahaven</t>
  </si>
  <si>
    <t>xramirez@example.net</t>
  </si>
  <si>
    <t>315.711.9721x64206</t>
  </si>
  <si>
    <t>786 Love Freeway</t>
  </si>
  <si>
    <t>josemcclain@example.net</t>
  </si>
  <si>
    <t>(354)835-2815x283</t>
  </si>
  <si>
    <t>81432 Charles Avenue Suite 142</t>
  </si>
  <si>
    <t>Davidsonside</t>
  </si>
  <si>
    <t>lorijackson@example.com</t>
  </si>
  <si>
    <t>967-921-7235x5018</t>
  </si>
  <si>
    <t>75557 Eaton Bridge</t>
  </si>
  <si>
    <t>Howardstad</t>
  </si>
  <si>
    <t>thomasjohnston@example.com</t>
  </si>
  <si>
    <t>543-274-3853</t>
  </si>
  <si>
    <t>44327 Wilson Meadows Suite 235</t>
  </si>
  <si>
    <t>awolf@example.com</t>
  </si>
  <si>
    <t>658.458.1725</t>
  </si>
  <si>
    <t>48104 Rivera Walks Suite 106</t>
  </si>
  <si>
    <t>East Steveview</t>
  </si>
  <si>
    <t>mcgratharthur@example.org</t>
  </si>
  <si>
    <t>311-378-3162</t>
  </si>
  <si>
    <t>137 Hale Fall</t>
  </si>
  <si>
    <t>cassandra79@example.net</t>
  </si>
  <si>
    <t>371.375.4784x30969</t>
  </si>
  <si>
    <t>50811 Julie Highway</t>
  </si>
  <si>
    <t>william37@example.com</t>
  </si>
  <si>
    <t>356-234-7936x956</t>
  </si>
  <si>
    <t>50993 Richardson Course</t>
  </si>
  <si>
    <t>sara85@example.com</t>
  </si>
  <si>
    <t>475.216.2242</t>
  </si>
  <si>
    <t>222 Samantha Plains Apt. 363</t>
  </si>
  <si>
    <t>maria40@example.org</t>
  </si>
  <si>
    <t>843-732-3787</t>
  </si>
  <si>
    <t>2786 Connie Squares</t>
  </si>
  <si>
    <t>West Brentchester</t>
  </si>
  <si>
    <t>lloyddavid@example.net</t>
  </si>
  <si>
    <t>665.733.7929x62771</t>
  </si>
  <si>
    <t>9859 Andrea Views Suite 303</t>
  </si>
  <si>
    <t>New Kaitlyn</t>
  </si>
  <si>
    <t>jacobwilliams@example.org</t>
  </si>
  <si>
    <t>+1-468-590-1284x88908</t>
  </si>
  <si>
    <t>163 Stokes Crossroad</t>
  </si>
  <si>
    <t>Duncanborough</t>
  </si>
  <si>
    <t>bradleywilliams@example.com</t>
  </si>
  <si>
    <t>+1-366-835-7885x068</t>
  </si>
  <si>
    <t>74908 Anthony Islands Apt. 603</t>
  </si>
  <si>
    <t>Walterfurt</t>
  </si>
  <si>
    <t>ipugh@example.com</t>
  </si>
  <si>
    <t>001-684-322-0680</t>
  </si>
  <si>
    <t>85509 Rebecca Plaza Suite 871</t>
  </si>
  <si>
    <t>noah43@example.com</t>
  </si>
  <si>
    <t>+1-362-832-7733x77112</t>
  </si>
  <si>
    <t>226 Adam Land</t>
  </si>
  <si>
    <t>Karamouth</t>
  </si>
  <si>
    <t>gutierrezjames@example.org</t>
  </si>
  <si>
    <t>36828 Phillip Court</t>
  </si>
  <si>
    <t>blackburnerika@example.net</t>
  </si>
  <si>
    <t>558-415-5434x51468</t>
  </si>
  <si>
    <t>51770 Melissa Station</t>
  </si>
  <si>
    <t>Lindachester</t>
  </si>
  <si>
    <t>igarcia@example.org</t>
  </si>
  <si>
    <t>847-443-8398x17646</t>
  </si>
  <si>
    <t>6174 Stacy Path</t>
  </si>
  <si>
    <t>(819)216-2885</t>
  </si>
  <si>
    <t>877 Juan Ports Suite 013</t>
  </si>
  <si>
    <t>Humphreyton</t>
  </si>
  <si>
    <t>laurawilliams@example.com</t>
  </si>
  <si>
    <t>+1-634-694-2699x19368</t>
  </si>
  <si>
    <t>68974 Patricia Isle Suite 800</t>
  </si>
  <si>
    <t>Mcgeeborough</t>
  </si>
  <si>
    <t>ksellers@example.net</t>
  </si>
  <si>
    <t>(320)751-6711x162</t>
  </si>
  <si>
    <t>234 Ball Ranch Apt. 435</t>
  </si>
  <si>
    <t>Davisville</t>
  </si>
  <si>
    <t>wcooper@example.net</t>
  </si>
  <si>
    <t>(944)256-7825</t>
  </si>
  <si>
    <t>6256 Benson Dale</t>
  </si>
  <si>
    <t>Cochranburgh</t>
  </si>
  <si>
    <t>iporter@example.net</t>
  </si>
  <si>
    <t>+1-845-647-8702x38078</t>
  </si>
  <si>
    <t>129 Espinoza Corner</t>
  </si>
  <si>
    <t>West Jacqueline</t>
  </si>
  <si>
    <t>jennifer55@example.com</t>
  </si>
  <si>
    <t>(792)555-3280x393</t>
  </si>
  <si>
    <t>3523 Joseph Fall Apt. 894</t>
  </si>
  <si>
    <t>jamesreyes@example.com</t>
  </si>
  <si>
    <t>720-920-5466x797</t>
  </si>
  <si>
    <t>091 Isabel Station</t>
  </si>
  <si>
    <t>Ryanville</t>
  </si>
  <si>
    <t>wilsonchristopher@example.org</t>
  </si>
  <si>
    <t>001-787-479-0304x244</t>
  </si>
  <si>
    <t>8201 Brianna Fork</t>
  </si>
  <si>
    <t>Peterstown</t>
  </si>
  <si>
    <t>reynoldskatrina@example.com</t>
  </si>
  <si>
    <t>352.275.5015x509</t>
  </si>
  <si>
    <t>4366 Peters Pass Suite 594</t>
  </si>
  <si>
    <t>Herreraport</t>
  </si>
  <si>
    <t>amanda80@example.com</t>
  </si>
  <si>
    <t>+1-942-774-8633x29450</t>
  </si>
  <si>
    <t>8009 Brandon View</t>
  </si>
  <si>
    <t>Bassview</t>
  </si>
  <si>
    <t>pricetammy@example.net</t>
  </si>
  <si>
    <t>+1-842-541-0592x4845</t>
  </si>
  <si>
    <t>8354 Russell Tunnel Suite 549</t>
  </si>
  <si>
    <t>ryan40@example.net</t>
  </si>
  <si>
    <t>001-270-549-1832x37259</t>
  </si>
  <si>
    <t>44840 Christine Skyway</t>
  </si>
  <si>
    <t>Kathyshire</t>
  </si>
  <si>
    <t>judytaylor@example.org</t>
  </si>
  <si>
    <t>(245)364-5545x9636</t>
  </si>
  <si>
    <t>48063 Kimberly Locks</t>
  </si>
  <si>
    <t>Deniseport</t>
  </si>
  <si>
    <t>uhughes@example.net</t>
  </si>
  <si>
    <t>2186 Louis Center</t>
  </si>
  <si>
    <t>Rodgersfurt</t>
  </si>
  <si>
    <t>kennedyjonathan@example.org</t>
  </si>
  <si>
    <t>(732)386-6871</t>
  </si>
  <si>
    <t>72599 Duarte Ports Apt. 466</t>
  </si>
  <si>
    <t>East Tonyton</t>
  </si>
  <si>
    <t>owensrachel@example.net</t>
  </si>
  <si>
    <t>+1-825-592-5898x7041</t>
  </si>
  <si>
    <t>198 Kevin Cliffs Apt. 261</t>
  </si>
  <si>
    <t>shortjacob@example.com</t>
  </si>
  <si>
    <t>673.871.9747x4268</t>
  </si>
  <si>
    <t>7342 Joanna Greens</t>
  </si>
  <si>
    <t>Rayfort</t>
  </si>
  <si>
    <t>qhouse@example.net</t>
  </si>
  <si>
    <t>001-879-235-8392x9309</t>
  </si>
  <si>
    <t>0407 Collins Knolls Suite 579</t>
  </si>
  <si>
    <t>laura76@example.net</t>
  </si>
  <si>
    <t>760-689-6912</t>
  </si>
  <si>
    <t>786 Joanne Prairie</t>
  </si>
  <si>
    <t>Port Tony</t>
  </si>
  <si>
    <t>reneelee@example.com</t>
  </si>
  <si>
    <t>(752)597-7192x1983</t>
  </si>
  <si>
    <t>54247 Brian Extension Apt. 971</t>
  </si>
  <si>
    <t>krosario@example.net</t>
  </si>
  <si>
    <t>+1-432-786-1433x37894</t>
  </si>
  <si>
    <t>3805 William Hill Suite 785</t>
  </si>
  <si>
    <t>Hernandezchester</t>
  </si>
  <si>
    <t>petersashley@example.net</t>
  </si>
  <si>
    <t>522-821-1091x765</t>
  </si>
  <si>
    <t>4600 Green Union</t>
  </si>
  <si>
    <t>Hamiltonside</t>
  </si>
  <si>
    <t>pgrant@example.com</t>
  </si>
  <si>
    <t>409.457.0342x8537</t>
  </si>
  <si>
    <t>77896 Kyle Meadows Apt. 377</t>
  </si>
  <si>
    <t>South Josephchester</t>
  </si>
  <si>
    <t>aaron47@example.org</t>
  </si>
  <si>
    <t>(791)613-1539</t>
  </si>
  <si>
    <t>35585 Kerri Junction Suite 770</t>
  </si>
  <si>
    <t>Kelleyborough</t>
  </si>
  <si>
    <t>jacksonjeffrey@example.net</t>
  </si>
  <si>
    <t>(881)295-0037x34284</t>
  </si>
  <si>
    <t>842 Haley View Suite 645</t>
  </si>
  <si>
    <t>Justinland</t>
  </si>
  <si>
    <t>blakekidd@example.com</t>
  </si>
  <si>
    <t>001-533-675-5948x6968</t>
  </si>
  <si>
    <t>79608 Cowan Ridges Apt. 660</t>
  </si>
  <si>
    <t>jaredpope@example.com</t>
  </si>
  <si>
    <t>001-952-930-0178x34555</t>
  </si>
  <si>
    <t>81915 Greg Mill Suite 729</t>
  </si>
  <si>
    <t>Ramirezburgh</t>
  </si>
  <si>
    <t>pcollier@example.com</t>
  </si>
  <si>
    <t>+1-478-819-7354x545</t>
  </si>
  <si>
    <t>101 Guerrero Valley</t>
  </si>
  <si>
    <t>North Davidville</t>
  </si>
  <si>
    <t>dominiquepark@example.com</t>
  </si>
  <si>
    <t>326.615.7468x071</t>
  </si>
  <si>
    <t>97301 Dudley Cove</t>
  </si>
  <si>
    <t>obriendebra@example.net</t>
  </si>
  <si>
    <t>(522)802-6169x78344</t>
  </si>
  <si>
    <t>1147 Hardin Vista Suite 026</t>
  </si>
  <si>
    <t>jdavis@example.org</t>
  </si>
  <si>
    <t>714.629.8087x48686</t>
  </si>
  <si>
    <t>29748 Patton Street</t>
  </si>
  <si>
    <t>Bowenstad</t>
  </si>
  <si>
    <t>uwilliams@example.net</t>
  </si>
  <si>
    <t>908.671.8963</t>
  </si>
  <si>
    <t>816 George Parkways</t>
  </si>
  <si>
    <t>Baileyton</t>
  </si>
  <si>
    <t>thomas47@example.com</t>
  </si>
  <si>
    <t>001-449-577-6955x40750</t>
  </si>
  <si>
    <t>1157 Glover Summit Apt. 997</t>
  </si>
  <si>
    <t>michael99@example.net</t>
  </si>
  <si>
    <t>749-822-6963</t>
  </si>
  <si>
    <t>77879 Pham Parks</t>
  </si>
  <si>
    <t>ronaldpeters@example.org</t>
  </si>
  <si>
    <t>001-711-889-1093x74633</t>
  </si>
  <si>
    <t>82276 Christopher Trail</t>
  </si>
  <si>
    <t>Port Carrie</t>
  </si>
  <si>
    <t>leejoshua@example.org</t>
  </si>
  <si>
    <t>286.233.2343x559</t>
  </si>
  <si>
    <t>6643 Timothy Station</t>
  </si>
  <si>
    <t>001-308-314-6361</t>
  </si>
  <si>
    <t>177 Matthew Lock Suite 191</t>
  </si>
  <si>
    <t>uray@example.net</t>
  </si>
  <si>
    <t>(993)470-9125x2628</t>
  </si>
  <si>
    <t>93991 Williams Centers</t>
  </si>
  <si>
    <t>Jacksonview</t>
  </si>
  <si>
    <t>jasonsanchez@example.com</t>
  </si>
  <si>
    <t>682.752.0081</t>
  </si>
  <si>
    <t>955 Davis Rest</t>
  </si>
  <si>
    <t>Port Maxwellhaven</t>
  </si>
  <si>
    <t>lorraine92@example.net</t>
  </si>
  <si>
    <t>001-598-948-0512x47140</t>
  </si>
  <si>
    <t>559 Liu Mission Apt. 295</t>
  </si>
  <si>
    <t>South Theresaton</t>
  </si>
  <si>
    <t>ellenmiller@example.org</t>
  </si>
  <si>
    <t>273-379-8553</t>
  </si>
  <si>
    <t>58951 Sally Way Suite 736</t>
  </si>
  <si>
    <t>Aliciaborough</t>
  </si>
  <si>
    <t>hmitchell@example.com</t>
  </si>
  <si>
    <t>(707)613-0546</t>
  </si>
  <si>
    <t>0096 Thomas Island</t>
  </si>
  <si>
    <t>Russellview</t>
  </si>
  <si>
    <t>sflores@example.org</t>
  </si>
  <si>
    <t>(948)836-2944</t>
  </si>
  <si>
    <t>2862 Fox Squares Apt. 108</t>
  </si>
  <si>
    <t>Michelleville</t>
  </si>
  <si>
    <t>cindy16@example.com</t>
  </si>
  <si>
    <t>001-810-866-1966x457</t>
  </si>
  <si>
    <t>568 Samantha Spur Apt. 403</t>
  </si>
  <si>
    <t>Port Sarahville</t>
  </si>
  <si>
    <t>calderonsuzanne@example.com</t>
  </si>
  <si>
    <t>(590)702-4472x6015</t>
  </si>
  <si>
    <t>62993 Steven Expressway Apt. 020</t>
  </si>
  <si>
    <t>sanderskurt@example.org</t>
  </si>
  <si>
    <t>(489)915-3174x5150</t>
  </si>
  <si>
    <t>764 Diane Roads</t>
  </si>
  <si>
    <t>Lake Phillipfurt</t>
  </si>
  <si>
    <t>jessicacarter@example.com</t>
  </si>
  <si>
    <t>(462)835-2643x8059</t>
  </si>
  <si>
    <t>2533 Tonya Mountains</t>
  </si>
  <si>
    <t>East Shaunfort</t>
  </si>
  <si>
    <t>842-782-6741x49936</t>
  </si>
  <si>
    <t>25973 Moore Orchard</t>
  </si>
  <si>
    <t>Suttonburgh</t>
  </si>
  <si>
    <t>mirandahenry@example.com</t>
  </si>
  <si>
    <t>(698)550-8785x544</t>
  </si>
  <si>
    <t>48542 Eric Cove Apt. 963</t>
  </si>
  <si>
    <t>Garystad</t>
  </si>
  <si>
    <t>fordmatthew@example.com</t>
  </si>
  <si>
    <t>495-774-6252</t>
  </si>
  <si>
    <t>56544 Hubbard Locks Suite 444</t>
  </si>
  <si>
    <t>Port Jasmine</t>
  </si>
  <si>
    <t>david96@example.net</t>
  </si>
  <si>
    <t>(892)664-3507</t>
  </si>
  <si>
    <t>6282 Mosley Fork</t>
  </si>
  <si>
    <t>West Bradleyhaven</t>
  </si>
  <si>
    <t>michaelweiss@example.org</t>
  </si>
  <si>
    <t>935-802-1607x8013</t>
  </si>
  <si>
    <t>20562 Philip Harbor</t>
  </si>
  <si>
    <t>patriciarichardson@example.net</t>
  </si>
  <si>
    <t>(755)747-3745x15436</t>
  </si>
  <si>
    <t>0575 Dean Lights</t>
  </si>
  <si>
    <t>Stephanieland</t>
  </si>
  <si>
    <t>jennifer94@example.com</t>
  </si>
  <si>
    <t>443.500.2136</t>
  </si>
  <si>
    <t>628 Daniel Gardens</t>
  </si>
  <si>
    <t>Keyborough</t>
  </si>
  <si>
    <t>greenedawn@example.net</t>
  </si>
  <si>
    <t>(515)284-5444x20227</t>
  </si>
  <si>
    <t>8346 Smith Park</t>
  </si>
  <si>
    <t>ysmith@example.org</t>
  </si>
  <si>
    <t>001-705-766-7481x34086</t>
  </si>
  <si>
    <t>1107 Melissa Heights Apt. 420</t>
  </si>
  <si>
    <t>Jarvisland</t>
  </si>
  <si>
    <t>ybell@example.com</t>
  </si>
  <si>
    <t>426-659-7640x538</t>
  </si>
  <si>
    <t>3448 Acevedo Freeway</t>
  </si>
  <si>
    <t>sgray@example.com</t>
  </si>
  <si>
    <t>462 Baker Inlet Suite 691</t>
  </si>
  <si>
    <t>Port Annaside</t>
  </si>
  <si>
    <t>danielpotter@example.com</t>
  </si>
  <si>
    <t>+1-216-291-9291x27716</t>
  </si>
  <si>
    <t>369 Andrea Mill Suite 461</t>
  </si>
  <si>
    <t>Sheriside</t>
  </si>
  <si>
    <t>leblancashley@example.org</t>
  </si>
  <si>
    <t>001-286-428-1010x20255</t>
  </si>
  <si>
    <t>96778 Hayden Tunnel Apt. 446</t>
  </si>
  <si>
    <t>Lake Kristin</t>
  </si>
  <si>
    <t>johnsonjavier@example.com</t>
  </si>
  <si>
    <t>026 Thomas Path</t>
  </si>
  <si>
    <t>Charleneview</t>
  </si>
  <si>
    <t>arnoldaaron@example.org</t>
  </si>
  <si>
    <t>(208)330-9126</t>
  </si>
  <si>
    <t>7250 Steven Street</t>
  </si>
  <si>
    <t>East Kristinamouth</t>
  </si>
  <si>
    <t>Foley</t>
  </si>
  <si>
    <t>davidholloway@example.org</t>
  </si>
  <si>
    <t>50550 Steven Via Apt. 274</t>
  </si>
  <si>
    <t>Floresport</t>
  </si>
  <si>
    <t>davidstephens@example.net</t>
  </si>
  <si>
    <t>001-859-835-6802</t>
  </si>
  <si>
    <t>1604 Teresa Skyway</t>
  </si>
  <si>
    <t>Glennhaven</t>
  </si>
  <si>
    <t>cooleydaniel@example.org</t>
  </si>
  <si>
    <t>(846)341-4132x1736</t>
  </si>
  <si>
    <t>70454 Dodson Point Suite 998</t>
  </si>
  <si>
    <t>Tuckerside</t>
  </si>
  <si>
    <t>aware@example.com</t>
  </si>
  <si>
    <t>397-708-0850x6880</t>
  </si>
  <si>
    <t>558 Ortiz Street</t>
  </si>
  <si>
    <t>East Samuel</t>
  </si>
  <si>
    <t>christopher40@example.org</t>
  </si>
  <si>
    <t>901-314-1236</t>
  </si>
  <si>
    <t>6440 Lewis Crossing</t>
  </si>
  <si>
    <t>toddtate@example.com</t>
  </si>
  <si>
    <t>0449 Stewart Villages</t>
  </si>
  <si>
    <t>South Jamesside</t>
  </si>
  <si>
    <t>maryanderson@example.net</t>
  </si>
  <si>
    <t>(492)443-1116x3466</t>
  </si>
  <si>
    <t>8638 Stark Burgs</t>
  </si>
  <si>
    <t>carriemason@example.net</t>
  </si>
  <si>
    <t>264.614.1928</t>
  </si>
  <si>
    <t>62094 Anthony Summit</t>
  </si>
  <si>
    <t>Port Robertchester</t>
  </si>
  <si>
    <t>taylorweber@example.com</t>
  </si>
  <si>
    <t>(731)673-7777x333</t>
  </si>
  <si>
    <t>368 Hart Haven</t>
  </si>
  <si>
    <t>Roseside</t>
  </si>
  <si>
    <t>kelly68@example.net</t>
  </si>
  <si>
    <t>929.200.0324x792</t>
  </si>
  <si>
    <t>0291 Andrew Mountains Suite 867</t>
  </si>
  <si>
    <t>Lake Marilyntown</t>
  </si>
  <si>
    <t>wmartin@example.net</t>
  </si>
  <si>
    <t>571.459.8793x274</t>
  </si>
  <si>
    <t>0334 Vasquez Inlet</t>
  </si>
  <si>
    <t>shannon52@example.com</t>
  </si>
  <si>
    <t>001-241-550-8544</t>
  </si>
  <si>
    <t>30342 Rebecca Corner</t>
  </si>
  <si>
    <t>Watsonburgh</t>
  </si>
  <si>
    <t>banderson@example.net</t>
  </si>
  <si>
    <t>07004 Armstrong Drives Apt. 525</t>
  </si>
  <si>
    <t>eward@example.com</t>
  </si>
  <si>
    <t>(213)960-9180</t>
  </si>
  <si>
    <t>61605 Garcia Row Apt. 889</t>
  </si>
  <si>
    <t>kelleyrichard@example.net</t>
  </si>
  <si>
    <t>(502)978-0731x655</t>
  </si>
  <si>
    <t>0658 Michelle Camp Suite 668</t>
  </si>
  <si>
    <t>Marcview</t>
  </si>
  <si>
    <t>deborah53@example.com</t>
  </si>
  <si>
    <t>918-527-2446x364</t>
  </si>
  <si>
    <t>605 Brown Mountains</t>
  </si>
  <si>
    <t>East Josephmouth</t>
  </si>
  <si>
    <t>ashleygray@example.com</t>
  </si>
  <si>
    <t>001-409-998-6891x67938</t>
  </si>
  <si>
    <t>050 Cory Estate</t>
  </si>
  <si>
    <t>Russochester</t>
  </si>
  <si>
    <t>vasquezlaura@example.org</t>
  </si>
  <si>
    <t>(714)959-2482</t>
  </si>
  <si>
    <t>819 Jamie Point Apt. 801</t>
  </si>
  <si>
    <t>Michellestad</t>
  </si>
  <si>
    <t>morenosteven@example.net</t>
  </si>
  <si>
    <t>(720)873-6586</t>
  </si>
  <si>
    <t>100 Shannon Fords Suite 643</t>
  </si>
  <si>
    <t>Lake Sonyaton</t>
  </si>
  <si>
    <t>kimbaker@example.com</t>
  </si>
  <si>
    <t>379-391-9811x98696</t>
  </si>
  <si>
    <t>4144 Collins Parkways Apt. 521</t>
  </si>
  <si>
    <t>Andreland</t>
  </si>
  <si>
    <t>wlogan@example.com</t>
  </si>
  <si>
    <t>(896)309-3587x862</t>
  </si>
  <si>
    <t>249 Christopher Estate Suite 165</t>
  </si>
  <si>
    <t>Leebury</t>
  </si>
  <si>
    <t>nicoleparker@example.com</t>
  </si>
  <si>
    <t>001-909-742-4981x844</t>
  </si>
  <si>
    <t>28887 Susan Squares</t>
  </si>
  <si>
    <t>West Brookebury</t>
  </si>
  <si>
    <t>lindaholland@example.net</t>
  </si>
  <si>
    <t>(615)314-9363x7033</t>
  </si>
  <si>
    <t>65787 Dixon Extensions</t>
  </si>
  <si>
    <t>danaguilar@example.com</t>
  </si>
  <si>
    <t>(786)841-6669</t>
  </si>
  <si>
    <t>67206 Trujillo Highway Apt. 158</t>
  </si>
  <si>
    <t>Port Nathanland</t>
  </si>
  <si>
    <t>vroman@example.com</t>
  </si>
  <si>
    <t>670-612-0036</t>
  </si>
  <si>
    <t>538 Antonio Throughway</t>
  </si>
  <si>
    <t>fishersabrina@example.net</t>
  </si>
  <si>
    <t>248-295-9989</t>
  </si>
  <si>
    <t>9258 Hughes Glens Apt. 351</t>
  </si>
  <si>
    <t>jeremy70@example.com</t>
  </si>
  <si>
    <t>+1-852-535-8919x72964</t>
  </si>
  <si>
    <t>59968 Nicole Run Apt. 308</t>
  </si>
  <si>
    <t>Abigailton</t>
  </si>
  <si>
    <t>jduarte@example.net</t>
  </si>
  <si>
    <t>001-266-535-0324x29155</t>
  </si>
  <si>
    <t>7058 Brandon Stravenue Apt. 045</t>
  </si>
  <si>
    <t>cochrantina@example.com</t>
  </si>
  <si>
    <t>001-842-392-4947x18472</t>
  </si>
  <si>
    <t>997 Wright Parkway</t>
  </si>
  <si>
    <t>Kristafurt</t>
  </si>
  <si>
    <t>cynthia69@example.com</t>
  </si>
  <si>
    <t>(486)448-1641</t>
  </si>
  <si>
    <t>85214 Hernandez Road</t>
  </si>
  <si>
    <t>Richardsonhaven</t>
  </si>
  <si>
    <t>joshua48@example.net</t>
  </si>
  <si>
    <t>286-943-1666</t>
  </si>
  <si>
    <t>2275 Kaitlin Street</t>
  </si>
  <si>
    <t>Tonyaville</t>
  </si>
  <si>
    <t>coopercristina@example.net</t>
  </si>
  <si>
    <t>(818)972-3968</t>
  </si>
  <si>
    <t>1365 Meyer Court</t>
  </si>
  <si>
    <t>Johnnyton</t>
  </si>
  <si>
    <t>villanuevajoshua@example.org</t>
  </si>
  <si>
    <t>560.795.1164</t>
  </si>
  <si>
    <t>942 Andersen Garden Apt. 409</t>
  </si>
  <si>
    <t>Lake Gregoryshire</t>
  </si>
  <si>
    <t>763.832.3066x80532</t>
  </si>
  <si>
    <t>20110 Jenny Mills Suite 252</t>
  </si>
  <si>
    <t>Patriciaborough</t>
  </si>
  <si>
    <t>+1-958-385-7260x3801</t>
  </si>
  <si>
    <t>338 Natalie Mission</t>
  </si>
  <si>
    <t>Baileyburgh</t>
  </si>
  <si>
    <t>jasminemyers@example.net</t>
  </si>
  <si>
    <t>904-929-4636x52604</t>
  </si>
  <si>
    <t>8305 Ashley Spur Suite 398</t>
  </si>
  <si>
    <t>West Jessica</t>
  </si>
  <si>
    <t>coxcraig@example.net</t>
  </si>
  <si>
    <t>466-444-2918</t>
  </si>
  <si>
    <t>7667 Alvarez Rue Suite 101</t>
  </si>
  <si>
    <t>Lake Richardfurt</t>
  </si>
  <si>
    <t>jamesmiller@example.org</t>
  </si>
  <si>
    <t>10269 Angela Lakes Suite 586</t>
  </si>
  <si>
    <t>Annetteton</t>
  </si>
  <si>
    <t>Herman</t>
  </si>
  <si>
    <t>3392 Rogers Branch</t>
  </si>
  <si>
    <t>South Lindsey</t>
  </si>
  <si>
    <t>paulleblanc@example.org</t>
  </si>
  <si>
    <t>42183 Melissa Lock</t>
  </si>
  <si>
    <t>garciapatty@example.com</t>
  </si>
  <si>
    <t>1109 Natalie Ports Suite 534</t>
  </si>
  <si>
    <t>shelbyhall@example.com</t>
  </si>
  <si>
    <t>793-920-3915x4018</t>
  </si>
  <si>
    <t>6984 Natalie Manors</t>
  </si>
  <si>
    <t>Schaeferland</t>
  </si>
  <si>
    <t>amberhenderson@example.net</t>
  </si>
  <si>
    <t>864.837.9162</t>
  </si>
  <si>
    <t>4053 Greene Stream Suite 734</t>
  </si>
  <si>
    <t>Jonathanfort</t>
  </si>
  <si>
    <t>ghorne@example.org</t>
  </si>
  <si>
    <t>+1-659-440-4250x09661</t>
  </si>
  <si>
    <t>127 Rodriguez Rapids</t>
  </si>
  <si>
    <t>Bateshaven</t>
  </si>
  <si>
    <t>mooremegan@example.org</t>
  </si>
  <si>
    <t>826-302-9493</t>
  </si>
  <si>
    <t>4288 Williams Mount</t>
  </si>
  <si>
    <t>Dianeton</t>
  </si>
  <si>
    <t>marknichols@example.com</t>
  </si>
  <si>
    <t>53918 David Viaduct</t>
  </si>
  <si>
    <t>East Cameronland</t>
  </si>
  <si>
    <t>npatel@example.com</t>
  </si>
  <si>
    <t>586.734.4923x046</t>
  </si>
  <si>
    <t>3478 Sharp Circle Apt. 187</t>
  </si>
  <si>
    <t>Ericberg</t>
  </si>
  <si>
    <t>xbell@example.org</t>
  </si>
  <si>
    <t>216-386-1558x0585</t>
  </si>
  <si>
    <t>700 Christopher Hollow</t>
  </si>
  <si>
    <t>Collinschester</t>
  </si>
  <si>
    <t>brittany20@example.org</t>
  </si>
  <si>
    <t>59025 Mendoza Keys Apt. 299</t>
  </si>
  <si>
    <t>martinvanessa@example.com</t>
  </si>
  <si>
    <t>840.919.0266</t>
  </si>
  <si>
    <t>952 Courtney Well</t>
  </si>
  <si>
    <t>North Angela</t>
  </si>
  <si>
    <t>sharonbean@example.com</t>
  </si>
  <si>
    <t>827.931.9238x604</t>
  </si>
  <si>
    <t>568 Schmitt Shoal</t>
  </si>
  <si>
    <t>Port Nicholasfort</t>
  </si>
  <si>
    <t>donaldjimenez@example.org</t>
  </si>
  <si>
    <t>(553)786-1077</t>
  </si>
  <si>
    <t>973 Brian Locks Apt. 264</t>
  </si>
  <si>
    <t>Anthonyside</t>
  </si>
  <si>
    <t>andrewbutler@example.org</t>
  </si>
  <si>
    <t>(298)763-8377x01738</t>
  </si>
  <si>
    <t>95757 Beverly Knolls Apt. 211</t>
  </si>
  <si>
    <t>kari31@example.net</t>
  </si>
  <si>
    <t>928-886-7427</t>
  </si>
  <si>
    <t>8533 Angela Heights Apt. 207</t>
  </si>
  <si>
    <t>Morton</t>
  </si>
  <si>
    <t>theresapowell@example.org</t>
  </si>
  <si>
    <t>39309 Ricky Terrace Apt. 786</t>
  </si>
  <si>
    <t>michelle43@example.org</t>
  </si>
  <si>
    <t>910.765.5674x67925</t>
  </si>
  <si>
    <t>57968 Dixon Plain</t>
  </si>
  <si>
    <t>Ballstad</t>
  </si>
  <si>
    <t>thompsonrachel@example.org</t>
  </si>
  <si>
    <t>(766)404-3206x30196</t>
  </si>
  <si>
    <t>393 Austin Street Apt. 370</t>
  </si>
  <si>
    <t>breannawhite@example.net</t>
  </si>
  <si>
    <t>001-781-787-7453x059</t>
  </si>
  <si>
    <t>527 Michael Orchard Apt. 239</t>
  </si>
  <si>
    <t>Leonardside</t>
  </si>
  <si>
    <t>913.558.3458x008</t>
  </si>
  <si>
    <t>733 Vaughn Terrace Suite 290</t>
  </si>
  <si>
    <t>Jacobfurt</t>
  </si>
  <si>
    <t>jordanlaurie@example.com</t>
  </si>
  <si>
    <t>(720)288-9456</t>
  </si>
  <si>
    <t>891 Lynch Inlet</t>
  </si>
  <si>
    <t>chase52@example.org</t>
  </si>
  <si>
    <t>001-285-948-8292x3962</t>
  </si>
  <si>
    <t>572 Watson Shoal</t>
  </si>
  <si>
    <t>Howardhaven</t>
  </si>
  <si>
    <t>umadden@example.com</t>
  </si>
  <si>
    <t>886-849-8784</t>
  </si>
  <si>
    <t>6285 Gonzalez Street</t>
  </si>
  <si>
    <t>South Stephanieside</t>
  </si>
  <si>
    <t>robin40@example.com</t>
  </si>
  <si>
    <t>001-531-344-7433x58502</t>
  </si>
  <si>
    <t>2391 Linda Cape</t>
  </si>
  <si>
    <t>South Jillchester</t>
  </si>
  <si>
    <t>cray@example.net</t>
  </si>
  <si>
    <t>288-689-5172x719</t>
  </si>
  <si>
    <t>7646 Michael Ways Suite 357</t>
  </si>
  <si>
    <t>Parrishstad</t>
  </si>
  <si>
    <t>torresdenise@example.org</t>
  </si>
  <si>
    <t>642 Christina Fork Suite 481</t>
  </si>
  <si>
    <t>Newtonburgh</t>
  </si>
  <si>
    <t>sandrameyers@example.net</t>
  </si>
  <si>
    <t>871.590.4646</t>
  </si>
  <si>
    <t>2043 Cheryl Brooks Apt. 513</t>
  </si>
  <si>
    <t>Morrisonchester</t>
  </si>
  <si>
    <t>thomas31@example.com</t>
  </si>
  <si>
    <t>392-366-3557x4096</t>
  </si>
  <si>
    <t>20016 Clark Cove Apt. 175</t>
  </si>
  <si>
    <t>Samanthachester</t>
  </si>
  <si>
    <t>josephmunoz@example.org</t>
  </si>
  <si>
    <t>892.900.7909x190</t>
  </si>
  <si>
    <t>0280 Robin Radial Suite 390</t>
  </si>
  <si>
    <t>Brewerhaven</t>
  </si>
  <si>
    <t>charles26@example.org</t>
  </si>
  <si>
    <t>948-941-5949x0890</t>
  </si>
  <si>
    <t>6683 Beard Station</t>
  </si>
  <si>
    <t>Chenfurt</t>
  </si>
  <si>
    <t>kyle89@example.org</t>
  </si>
  <si>
    <t>001-563-208-3995</t>
  </si>
  <si>
    <t>8482 Todd Camp</t>
  </si>
  <si>
    <t>Lake Richardmouth</t>
  </si>
  <si>
    <t>gbennett@example.com</t>
  </si>
  <si>
    <t>811.448.8132x781</t>
  </si>
  <si>
    <t>091 Ryan Falls Suite 780</t>
  </si>
  <si>
    <t>East Zacharyborough</t>
  </si>
  <si>
    <t>michaelsoto@example.org</t>
  </si>
  <si>
    <t>(273)615-6867x7965</t>
  </si>
  <si>
    <t>59619 Melissa Burg</t>
  </si>
  <si>
    <t>Mcphersonton</t>
  </si>
  <si>
    <t>lshepherd@example.org</t>
  </si>
  <si>
    <t>572.411.4113x087</t>
  </si>
  <si>
    <t>86027 Richard Village Suite 731</t>
  </si>
  <si>
    <t>Lake Patrick</t>
  </si>
  <si>
    <t>uhernandez@example.com</t>
  </si>
  <si>
    <t>001-850-380-0734x49205</t>
  </si>
  <si>
    <t>603 Holmes Forges Suite 435</t>
  </si>
  <si>
    <t>morenostephen@example.com</t>
  </si>
  <si>
    <t>001-488-253-0835x6638</t>
  </si>
  <si>
    <t>603 Sandra Forest Apt. 184</t>
  </si>
  <si>
    <t>Lake Oliviaton</t>
  </si>
  <si>
    <t>mark80@example.net</t>
  </si>
  <si>
    <t>+1-213-494-2230x84481</t>
  </si>
  <si>
    <t>1845 Hogan Fort Apt. 348</t>
  </si>
  <si>
    <t>Sanchezton</t>
  </si>
  <si>
    <t>greenbrian@example.com</t>
  </si>
  <si>
    <t>(965)403-7609x4606</t>
  </si>
  <si>
    <t>300 Landry Groves</t>
  </si>
  <si>
    <t>Lynnport</t>
  </si>
  <si>
    <t>johnsoncrystal@example.com</t>
  </si>
  <si>
    <t>750.339.7291x74816</t>
  </si>
  <si>
    <t>30518 Harrell Roads Apt. 577</t>
  </si>
  <si>
    <t>Hernandeztown</t>
  </si>
  <si>
    <t>ucampbell@example.org</t>
  </si>
  <si>
    <t>+1-772-971-1083x19225</t>
  </si>
  <si>
    <t>4732 Erica Shore</t>
  </si>
  <si>
    <t>udyer@example.org</t>
  </si>
  <si>
    <t>631 Joseph Vista</t>
  </si>
  <si>
    <t>pearsonjasmin@example.net</t>
  </si>
  <si>
    <t>480.806.2191</t>
  </si>
  <si>
    <t>5079 Vanessa Court Suite 315</t>
  </si>
  <si>
    <t>tarabrooks@example.net</t>
  </si>
  <si>
    <t>810-613-6819</t>
  </si>
  <si>
    <t>3878 Nixon Locks Apt. 209</t>
  </si>
  <si>
    <t>Robertfort</t>
  </si>
  <si>
    <t>thomasrobinson@example.org</t>
  </si>
  <si>
    <t>001-698-378-8220</t>
  </si>
  <si>
    <t>35653 Sullivan Harbor</t>
  </si>
  <si>
    <t>South Ritafort</t>
  </si>
  <si>
    <t>perezdevon@example.com</t>
  </si>
  <si>
    <t>599-234-3404x17718</t>
  </si>
  <si>
    <t>878 Short Creek Apt. 944</t>
  </si>
  <si>
    <t>Port Vincent</t>
  </si>
  <si>
    <t>nancycampbell@example.com</t>
  </si>
  <si>
    <t>670.495.1790</t>
  </si>
  <si>
    <t>6220 Patterson Spring Suite 105</t>
  </si>
  <si>
    <t>meghan69@example.com</t>
  </si>
  <si>
    <t>+1-254-532-9832x2538</t>
  </si>
  <si>
    <t>845 Zachary Groves</t>
  </si>
  <si>
    <t>Lake Davidmouth</t>
  </si>
  <si>
    <t>ibowman@example.org</t>
  </si>
  <si>
    <t>980.905.7491</t>
  </si>
  <si>
    <t>656 Torres Plaza</t>
  </si>
  <si>
    <t>marialong@example.org</t>
  </si>
  <si>
    <t>536-838-3134</t>
  </si>
  <si>
    <t>6067 Matthew Canyon</t>
  </si>
  <si>
    <t>ericshort@example.net</t>
  </si>
  <si>
    <t>574-907-0350x08867</t>
  </si>
  <si>
    <t>1433 Gregory Pine</t>
  </si>
  <si>
    <t>Graveston</t>
  </si>
  <si>
    <t>karen04@example.org</t>
  </si>
  <si>
    <t>591.551.6469x765</t>
  </si>
  <si>
    <t>916 Jeanne Knoll</t>
  </si>
  <si>
    <t>Shirleymouth</t>
  </si>
  <si>
    <t>fsilva@example.org</t>
  </si>
  <si>
    <t>413-952-4828</t>
  </si>
  <si>
    <t>082 Lori Plains</t>
  </si>
  <si>
    <t>Port Sheila</t>
  </si>
  <si>
    <t>perezcarol@example.net</t>
  </si>
  <si>
    <t>695-755-3317x19976</t>
  </si>
  <si>
    <t>8173 Kim Drive</t>
  </si>
  <si>
    <t>Jamesfurt</t>
  </si>
  <si>
    <t>rjimenez@example.com</t>
  </si>
  <si>
    <t>(423)861-4706x25752</t>
  </si>
  <si>
    <t>36423 Bennett Lodge</t>
  </si>
  <si>
    <t>North Markbury</t>
  </si>
  <si>
    <t>henryoconnell@example.com</t>
  </si>
  <si>
    <t>565.664.2036</t>
  </si>
  <si>
    <t>680 Martinez Ford</t>
  </si>
  <si>
    <t>Port Frances</t>
  </si>
  <si>
    <t>alexandrapotter@example.net</t>
  </si>
  <si>
    <t>(582)568-5996x1186</t>
  </si>
  <si>
    <t>53047 Charles Dam</t>
  </si>
  <si>
    <t>Freyport</t>
  </si>
  <si>
    <t>olivia90@example.com</t>
  </si>
  <si>
    <t>001-476-548-0113x1425</t>
  </si>
  <si>
    <t>469 Parker Center</t>
  </si>
  <si>
    <t>Port Elizabethside</t>
  </si>
  <si>
    <t>rivasjustin@example.com</t>
  </si>
  <si>
    <t>972-629-7323x5238</t>
  </si>
  <si>
    <t>9810 Melissa Crossroad</t>
  </si>
  <si>
    <t>Nealbury</t>
  </si>
  <si>
    <t>tlee@example.net</t>
  </si>
  <si>
    <t>+1-608-895-2487x371</t>
  </si>
  <si>
    <t>56693 Sanchez Vista</t>
  </si>
  <si>
    <t>bmanning@example.net</t>
  </si>
  <si>
    <t>001-787-275-2017</t>
  </si>
  <si>
    <t>378 Breanna Isle Apt. 996</t>
  </si>
  <si>
    <t>Gateschester</t>
  </si>
  <si>
    <t>stevenclark@example.net</t>
  </si>
  <si>
    <t>(614)564-8747x99628</t>
  </si>
  <si>
    <t>43001 Matthew Spurs</t>
  </si>
  <si>
    <t>East Alison</t>
  </si>
  <si>
    <t>katiecook@example.org</t>
  </si>
  <si>
    <t>001-598-263-1442</t>
  </si>
  <si>
    <t>898 Hood Bridge Suite 052</t>
  </si>
  <si>
    <t>Shawborough</t>
  </si>
  <si>
    <t>timothybaker@example.com</t>
  </si>
  <si>
    <t>001-911-877-6546x9033</t>
  </si>
  <si>
    <t>0751 William Bridge</t>
  </si>
  <si>
    <t>yhall@example.com</t>
  </si>
  <si>
    <t>001-434-217-4104</t>
  </si>
  <si>
    <t>2460 Sherry Locks</t>
  </si>
  <si>
    <t>olsonsavannah@example.net</t>
  </si>
  <si>
    <t>278.407.6647x80533</t>
  </si>
  <si>
    <t>32849 Gina Junctions Suite 962</t>
  </si>
  <si>
    <t>gonzalesgina@example.org</t>
  </si>
  <si>
    <t>0059 Carter Viaduct</t>
  </si>
  <si>
    <t>West Marcuschester</t>
  </si>
  <si>
    <t>kimberly97@example.net</t>
  </si>
  <si>
    <t>(632)900-4432x698</t>
  </si>
  <si>
    <t>529 Costa Road</t>
  </si>
  <si>
    <t>South Rebeccafort</t>
  </si>
  <si>
    <t>tanya87@example.org</t>
  </si>
  <si>
    <t>(994)373-4401</t>
  </si>
  <si>
    <t>56668 Ayala Plains</t>
  </si>
  <si>
    <t>Caldwellview</t>
  </si>
  <si>
    <t>elarson@example.net</t>
  </si>
  <si>
    <t>001-253-888-5241x387</t>
  </si>
  <si>
    <t>231 Michael Ridge</t>
  </si>
  <si>
    <t>pamela17@example.com</t>
  </si>
  <si>
    <t>509-874-7064x63210</t>
  </si>
  <si>
    <t>529 Michelle Junction</t>
  </si>
  <si>
    <t>smithgrace@example.com</t>
  </si>
  <si>
    <t>001-415-901-6605x53439</t>
  </si>
  <si>
    <t>75388 Michelle Lodge</t>
  </si>
  <si>
    <t>Hillbury</t>
  </si>
  <si>
    <t>910.971.8446x1534</t>
  </si>
  <si>
    <t>824 Knight Street Apt. 412</t>
  </si>
  <si>
    <t>West Saraberg</t>
  </si>
  <si>
    <t>bhughes@example.com</t>
  </si>
  <si>
    <t>(699)855-0057x95762</t>
  </si>
  <si>
    <t>7640 Deborah Cliff Suite 801</t>
  </si>
  <si>
    <t>mary54@example.com</t>
  </si>
  <si>
    <t>468.584.4979</t>
  </si>
  <si>
    <t>337 Nelson Squares</t>
  </si>
  <si>
    <t>Wilsontown</t>
  </si>
  <si>
    <t>osbornejohn@example.net</t>
  </si>
  <si>
    <t>001-959-761-7443x55710</t>
  </si>
  <si>
    <t>16919 David Tunnel</t>
  </si>
  <si>
    <t>Lake Cassandra</t>
  </si>
  <si>
    <t>josephjacobs@example.com</t>
  </si>
  <si>
    <t>14364 Sullivan Extension Apt. 016</t>
  </si>
  <si>
    <t>Manningstad</t>
  </si>
  <si>
    <t>Bowers</t>
  </si>
  <si>
    <t>halvarez@example.com</t>
  </si>
  <si>
    <t>648-858-0474x5500</t>
  </si>
  <si>
    <t>246 Mcdowell Loop Suite 448</t>
  </si>
  <si>
    <t>francisdanielle@example.org</t>
  </si>
  <si>
    <t>275.687.4151</t>
  </si>
  <si>
    <t>65870 Frye Turnpike</t>
  </si>
  <si>
    <t>South Williammouth</t>
  </si>
  <si>
    <t>sarahrosario@example.net</t>
  </si>
  <si>
    <t>001-631-508-3691x37539</t>
  </si>
  <si>
    <t>43139 Shea Hill</t>
  </si>
  <si>
    <t>Kelleymouth</t>
  </si>
  <si>
    <t>sholmes@example.org</t>
  </si>
  <si>
    <t>788.418.6650x03874</t>
  </si>
  <si>
    <t>673 Mason Mission Suite 891</t>
  </si>
  <si>
    <t>brandi09@example.com</t>
  </si>
  <si>
    <t>+1-833-385-9627x4856</t>
  </si>
  <si>
    <t>90640 Moore Stravenue</t>
  </si>
  <si>
    <t>Craigview</t>
  </si>
  <si>
    <t>tammy12@example.com</t>
  </si>
  <si>
    <t>001-473-773-1361x018</t>
  </si>
  <si>
    <t>1568 Guzman Circles Apt. 680</t>
  </si>
  <si>
    <t>North Michellefort</t>
  </si>
  <si>
    <t>ujackson@example.org</t>
  </si>
  <si>
    <t>+1-821-385-0845x2962</t>
  </si>
  <si>
    <t>876 Cameron Canyon Suite 552</t>
  </si>
  <si>
    <t>tarawoods@example.com</t>
  </si>
  <si>
    <t>322.418.1175x1358</t>
  </si>
  <si>
    <t>16286 Malone Square</t>
  </si>
  <si>
    <t>Courtneyfort</t>
  </si>
  <si>
    <t>fhodges@example.com</t>
  </si>
  <si>
    <t>4509 Terrell Mills Apt. 758</t>
  </si>
  <si>
    <t>New Johnville</t>
  </si>
  <si>
    <t>xmontgomery@example.org</t>
  </si>
  <si>
    <t>(591)920-6493x312</t>
  </si>
  <si>
    <t>8760 Melanie Fort Suite 972</t>
  </si>
  <si>
    <t>Brownside</t>
  </si>
  <si>
    <t>emily28@example.org</t>
  </si>
  <si>
    <t>573.298.7982</t>
  </si>
  <si>
    <t>20082 Jonathan Ports</t>
  </si>
  <si>
    <t>donaldwolfe@example.net</t>
  </si>
  <si>
    <t>460-448-8116x25604</t>
  </si>
  <si>
    <t>22378 Carey Meadows Suite 974</t>
  </si>
  <si>
    <t>timothymckee@example.com</t>
  </si>
  <si>
    <t>895-659-3558x7122</t>
  </si>
  <si>
    <t>28060 Curtis Rest Suite 470</t>
  </si>
  <si>
    <t>South Briannashire</t>
  </si>
  <si>
    <t>theresasmith@example.net</t>
  </si>
  <si>
    <t>339.412.0929x54742</t>
  </si>
  <si>
    <t>9783 Smith Orchard Apt. 649</t>
  </si>
  <si>
    <t>williamsdonald@example.org</t>
  </si>
  <si>
    <t>480.580.7269x43956</t>
  </si>
  <si>
    <t>14144 Wise Passage Suite 938</t>
  </si>
  <si>
    <t>New Williamland</t>
  </si>
  <si>
    <t>dorothy52@example.net</t>
  </si>
  <si>
    <t>5780 Elliott Road Apt. 973</t>
  </si>
  <si>
    <t>Hooperville</t>
  </si>
  <si>
    <t>kelsey27@example.net</t>
  </si>
  <si>
    <t>(791)257-2061x88525</t>
  </si>
  <si>
    <t>1710 Wilkins Mount Apt. 937</t>
  </si>
  <si>
    <t>Sheriland</t>
  </si>
  <si>
    <t>ernest89@example.com</t>
  </si>
  <si>
    <t>987.255.7701x0768</t>
  </si>
  <si>
    <t>115 Collins Ridges Apt. 975</t>
  </si>
  <si>
    <t>jonathanmcdonald@example.com</t>
  </si>
  <si>
    <t>289.359.6358x87043</t>
  </si>
  <si>
    <t>42508 Michael Unions</t>
  </si>
  <si>
    <t>Myersstad</t>
  </si>
  <si>
    <t>gfox@example.com</t>
  </si>
  <si>
    <t>511-393-4864</t>
  </si>
  <si>
    <t>042 Wayne Plains Apt. 998</t>
  </si>
  <si>
    <t>robinwhite@example.com</t>
  </si>
  <si>
    <t>+1-868-527-7171x90966</t>
  </si>
  <si>
    <t>103 Lisa Bridge Suite 132</t>
  </si>
  <si>
    <t>Coxshire</t>
  </si>
  <si>
    <t>chad85@example.org</t>
  </si>
  <si>
    <t>001-762-569-8977</t>
  </si>
  <si>
    <t>801 James Haven</t>
  </si>
  <si>
    <t>Denisemouth</t>
  </si>
  <si>
    <t>stephaniedaniel@example.net</t>
  </si>
  <si>
    <t>710.545.2344x156</t>
  </si>
  <si>
    <t>18453 David Ferry Suite 855</t>
  </si>
  <si>
    <t>Diazhaven</t>
  </si>
  <si>
    <t>stacey90@example.com</t>
  </si>
  <si>
    <t>001-902-887-5927x311</t>
  </si>
  <si>
    <t>3862 Elliott Island</t>
  </si>
  <si>
    <t>South Jerry</t>
  </si>
  <si>
    <t>dawsonsydney@example.org</t>
  </si>
  <si>
    <t>(638)718-9707x24730</t>
  </si>
  <si>
    <t>9384 Monroe Junction Apt. 356</t>
  </si>
  <si>
    <t>shawnyoung@example.com</t>
  </si>
  <si>
    <t>708.387.9155x1969</t>
  </si>
  <si>
    <t>788 Patel Wells</t>
  </si>
  <si>
    <t>rodney17@example.net</t>
  </si>
  <si>
    <t>(839)779-1558x0999</t>
  </si>
  <si>
    <t>70657 Evans Ford Apt. 189</t>
  </si>
  <si>
    <t>Lake Gina</t>
  </si>
  <si>
    <t>ttrevino@example.org</t>
  </si>
  <si>
    <t>772-393-9953</t>
  </si>
  <si>
    <t>38803 Pope Ranch</t>
  </si>
  <si>
    <t>brianalozano@example.org</t>
  </si>
  <si>
    <t>632.545.1790x81634</t>
  </si>
  <si>
    <t>5064 Sandoval Gateway</t>
  </si>
  <si>
    <t>Josetown</t>
  </si>
  <si>
    <t>bbuchanan@example.com</t>
  </si>
  <si>
    <t>(692)744-0386</t>
  </si>
  <si>
    <t>8136 Williams Pass</t>
  </si>
  <si>
    <t>New Maryberg</t>
  </si>
  <si>
    <t>darius58@example.org</t>
  </si>
  <si>
    <t>613.361.1228</t>
  </si>
  <si>
    <t>967 Stuart Road</t>
  </si>
  <si>
    <t>Carterchester</t>
  </si>
  <si>
    <t>john02@example.com</t>
  </si>
  <si>
    <t>001-948-393-1140x1187</t>
  </si>
  <si>
    <t>65721 Charles Tunnel</t>
  </si>
  <si>
    <t>North Teresa</t>
  </si>
  <si>
    <t>howardcoleman@example.net</t>
  </si>
  <si>
    <t>+1-573-891-7943x3797</t>
  </si>
  <si>
    <t>41463 Lin Brooks Apt. 203</t>
  </si>
  <si>
    <t>Woodbury</t>
  </si>
  <si>
    <t>johncarson@example.org</t>
  </si>
  <si>
    <t>3519 Brandon Locks Suite 298</t>
  </si>
  <si>
    <t>markmann@example.org</t>
  </si>
  <si>
    <t>171 Olson Route Apt. 117</t>
  </si>
  <si>
    <t>Danachester</t>
  </si>
  <si>
    <t>martha69@example.net</t>
  </si>
  <si>
    <t>873.428.8161x752</t>
  </si>
  <si>
    <t>5597 Raymond Glens Apt. 697</t>
  </si>
  <si>
    <t>Port Kellymouth</t>
  </si>
  <si>
    <t>leonarddana@example.com</t>
  </si>
  <si>
    <t>+1-534-492-0995x947</t>
  </si>
  <si>
    <t>33200 Teresa Track</t>
  </si>
  <si>
    <t>Frostport</t>
  </si>
  <si>
    <t>(217)308-1603</t>
  </si>
  <si>
    <t>56803 Jack Grove Suite 747</t>
  </si>
  <si>
    <t>andrew41@example.net</t>
  </si>
  <si>
    <t>001-395-568-4963x873</t>
  </si>
  <si>
    <t>0693 David Mews Apt. 822</t>
  </si>
  <si>
    <t>Leonardbury</t>
  </si>
  <si>
    <t>001-752-411-8845x4330</t>
  </si>
  <si>
    <t>162 Ross Oval Apt. 993</t>
  </si>
  <si>
    <t>xpalmer@example.com</t>
  </si>
  <si>
    <t>001-661-964-2207x317</t>
  </si>
  <si>
    <t>826 Herrera Mountains Apt. 752</t>
  </si>
  <si>
    <t>New Kevinmouth</t>
  </si>
  <si>
    <t>eric61@example.net</t>
  </si>
  <si>
    <t>001-622-828-7945x0124</t>
  </si>
  <si>
    <t>8594 Kathleen Landing Suite 087</t>
  </si>
  <si>
    <t>West Brandon</t>
  </si>
  <si>
    <t>mariachandler@example.org</t>
  </si>
  <si>
    <t>409.336.6510x49638</t>
  </si>
  <si>
    <t>648 Norton Islands Suite 338</t>
  </si>
  <si>
    <t>rachelstephens@example.com</t>
  </si>
  <si>
    <t>441-534-2199x405</t>
  </si>
  <si>
    <t>07491 Leslie Causeway Apt. 157</t>
  </si>
  <si>
    <t>East Nicholas</t>
  </si>
  <si>
    <t>dburch@example.org</t>
  </si>
  <si>
    <t>668 Hayes Avenue</t>
  </si>
  <si>
    <t>Lake Jeffreyton</t>
  </si>
  <si>
    <t>jennifer02@example.org</t>
  </si>
  <si>
    <t>235.738.0813x2294</t>
  </si>
  <si>
    <t>8432 Holt Inlet Apt. 255</t>
  </si>
  <si>
    <t>Ortizshire</t>
  </si>
  <si>
    <t>ccarpenter@example.com</t>
  </si>
  <si>
    <t>741.427.1058</t>
  </si>
  <si>
    <t>27047 Monica Lakes</t>
  </si>
  <si>
    <t>Hudsontown</t>
  </si>
  <si>
    <t>martinryan@example.net</t>
  </si>
  <si>
    <t>+1-926-595-9605x95420</t>
  </si>
  <si>
    <t>214 Kaiser Meadows</t>
  </si>
  <si>
    <t>Reneeport</t>
  </si>
  <si>
    <t>langjustin@example.com</t>
  </si>
  <si>
    <t>694-410-9736</t>
  </si>
  <si>
    <t>04655 Carlson Parkways Suite 594</t>
  </si>
  <si>
    <t>Wesleytown</t>
  </si>
  <si>
    <t>xfrank@example.org</t>
  </si>
  <si>
    <t>(836)567-2730x407</t>
  </si>
  <si>
    <t>615 Barber Knolls</t>
  </si>
  <si>
    <t>North Dennis</t>
  </si>
  <si>
    <t>powersrebecca@example.net</t>
  </si>
  <si>
    <t>001-862-721-6017x716</t>
  </si>
  <si>
    <t>69846 Jessica Isle Apt. 755</t>
  </si>
  <si>
    <t>Joannaport</t>
  </si>
  <si>
    <t>ljackson@example.net</t>
  </si>
  <si>
    <t>753-443-3032</t>
  </si>
  <si>
    <t>5791 David Squares Suite 036</t>
  </si>
  <si>
    <t>Tyroneport</t>
  </si>
  <si>
    <t>Page</t>
  </si>
  <si>
    <t>simsdanny@example.com</t>
  </si>
  <si>
    <t>476-818-5012</t>
  </si>
  <si>
    <t>13683 Angela Vista Apt. 911</t>
  </si>
  <si>
    <t>Katherineborough</t>
  </si>
  <si>
    <t>nmontgomery@example.net</t>
  </si>
  <si>
    <t>719 Medina Spring Apt. 190</t>
  </si>
  <si>
    <t>Joseberg</t>
  </si>
  <si>
    <t>(777)403-5494x6942</t>
  </si>
  <si>
    <t>45140 Emily Corner</t>
  </si>
  <si>
    <t>alawson@example.com</t>
  </si>
  <si>
    <t>8165 Katrina Key</t>
  </si>
  <si>
    <t>West Donna</t>
  </si>
  <si>
    <t>lisagarcia@example.net</t>
  </si>
  <si>
    <t>(774)651-3466x359</t>
  </si>
  <si>
    <t>8152 Reese Station</t>
  </si>
  <si>
    <t>Caroltown</t>
  </si>
  <si>
    <t>dunlapchristine@example.net</t>
  </si>
  <si>
    <t>(892)748-1005x617</t>
  </si>
  <si>
    <t>5983 Erin Ridges</t>
  </si>
  <si>
    <t>North Crystaltown</t>
  </si>
  <si>
    <t>rogerswesley@example.org</t>
  </si>
  <si>
    <t>741-800-5307x703</t>
  </si>
  <si>
    <t>277 Jon Hollow</t>
  </si>
  <si>
    <t>Lake Elizabethfurt</t>
  </si>
  <si>
    <t>awilliams@example.net</t>
  </si>
  <si>
    <t>42371 Smith Villages Apt. 329</t>
  </si>
  <si>
    <t>Port Wendymouth</t>
  </si>
  <si>
    <t>pstanton@example.org</t>
  </si>
  <si>
    <t>598-301-8905x9702</t>
  </si>
  <si>
    <t>7888 Jackson Plaza</t>
  </si>
  <si>
    <t>andersonmadison@example.com</t>
  </si>
  <si>
    <t>001-742-307-1198x7691</t>
  </si>
  <si>
    <t>203 Santana Cove</t>
  </si>
  <si>
    <t>North Chadport</t>
  </si>
  <si>
    <t>darlene41@example.net</t>
  </si>
  <si>
    <t>(980)332-5002</t>
  </si>
  <si>
    <t>317 Derek Shoal Suite 335</t>
  </si>
  <si>
    <t>Lorimouth</t>
  </si>
  <si>
    <t>jenkinsamy@example.com</t>
  </si>
  <si>
    <t>255-775-6057x30765</t>
  </si>
  <si>
    <t>39667 Wendy Stream Apt. 682</t>
  </si>
  <si>
    <t>zhanglinda@example.com</t>
  </si>
  <si>
    <t>64168 Richmond Camp Apt. 776</t>
  </si>
  <si>
    <t>Garnertown</t>
  </si>
  <si>
    <t>thompsoncourtney@example.net</t>
  </si>
  <si>
    <t>34293 Wilson Plains</t>
  </si>
  <si>
    <t>marissabridges@example.net</t>
  </si>
  <si>
    <t>739-585-4559x2214</t>
  </si>
  <si>
    <t>81192 Kara Heights</t>
  </si>
  <si>
    <t>amandagreen@example.com</t>
  </si>
  <si>
    <t>(323)864-8739</t>
  </si>
  <si>
    <t>7981 Lowe Expressway Suite 637</t>
  </si>
  <si>
    <t>Potterfurt</t>
  </si>
  <si>
    <t>raguilar@example.com</t>
  </si>
  <si>
    <t>6807 Estes Shores Suite 427</t>
  </si>
  <si>
    <t>Port Chad</t>
  </si>
  <si>
    <t>stevenpace@example.org</t>
  </si>
  <si>
    <t>(670)830-5618</t>
  </si>
  <si>
    <t>025 Jennifer Fork</t>
  </si>
  <si>
    <t>East Heatherbury</t>
  </si>
  <si>
    <t>velezana@example.org</t>
  </si>
  <si>
    <t>548.579.4546x57582</t>
  </si>
  <si>
    <t>04195 Peter Estate</t>
  </si>
  <si>
    <t>fclarke@example.net</t>
  </si>
  <si>
    <t>669.593.2292x9221</t>
  </si>
  <si>
    <t>9962 Johnson Prairie Suite 481</t>
  </si>
  <si>
    <t>Molinaburgh</t>
  </si>
  <si>
    <t>brodriguez@example.net</t>
  </si>
  <si>
    <t>453-883-4233x9772</t>
  </si>
  <si>
    <t>59337 Terri River Apt. 195</t>
  </si>
  <si>
    <t>dawn38@example.net</t>
  </si>
  <si>
    <t>001-886-498-5590x79835</t>
  </si>
  <si>
    <t>706 Patterson Tunnel Suite 741</t>
  </si>
  <si>
    <t>acook@example.com</t>
  </si>
  <si>
    <t>001-854-925-3786</t>
  </si>
  <si>
    <t>119 Hobbs Spring</t>
  </si>
  <si>
    <t>New Haydenbury</t>
  </si>
  <si>
    <t>bbrewer@example.net</t>
  </si>
  <si>
    <t>256-384-9295</t>
  </si>
  <si>
    <t>80923 Lance Rue</t>
  </si>
  <si>
    <t>Maryfort</t>
  </si>
  <si>
    <t>andersoneddie@example.org</t>
  </si>
  <si>
    <t>644.206.1172x41408</t>
  </si>
  <si>
    <t>223 Valdez Loaf Suite 502</t>
  </si>
  <si>
    <t>East Denisefort</t>
  </si>
  <si>
    <t>mduncan@example.org</t>
  </si>
  <si>
    <t>815-567-8442x0232</t>
  </si>
  <si>
    <t>3864 Grant Terrace</t>
  </si>
  <si>
    <t>Jackmouth</t>
  </si>
  <si>
    <t>emily08@example.com</t>
  </si>
  <si>
    <t>001-659-784-1776x94645</t>
  </si>
  <si>
    <t>98194 Arnold Ranch</t>
  </si>
  <si>
    <t>South Allenburgh</t>
  </si>
  <si>
    <t>xphillips@example.org</t>
  </si>
  <si>
    <t>(354)285-6783</t>
  </si>
  <si>
    <t>2109 John Highway Suite 981</t>
  </si>
  <si>
    <t>Port Carlaview</t>
  </si>
  <si>
    <t>sharon05@example.com</t>
  </si>
  <si>
    <t>001-312-955-1931x94092</t>
  </si>
  <si>
    <t>46840 Mcneil Drive Suite 290</t>
  </si>
  <si>
    <t>Waltonhaven</t>
  </si>
  <si>
    <t>ichambers@example.net</t>
  </si>
  <si>
    <t>(802)355-2869x614</t>
  </si>
  <si>
    <t>5775 Brown Valleys Suite 749</t>
  </si>
  <si>
    <t>Dianaside</t>
  </si>
  <si>
    <t>hamiltondonald@example.com</t>
  </si>
  <si>
    <t>(398)586-5473x3621</t>
  </si>
  <si>
    <t>83147 Sharp Trafficway</t>
  </si>
  <si>
    <t>New Tasha</t>
  </si>
  <si>
    <t>hardyjames@example.net</t>
  </si>
  <si>
    <t>556-813-9262x9440</t>
  </si>
  <si>
    <t>333 Colleen Hills Apt. 650</t>
  </si>
  <si>
    <t>joan56@example.com</t>
  </si>
  <si>
    <t>001-839-412-4391</t>
  </si>
  <si>
    <t>7062 Dustin Field</t>
  </si>
  <si>
    <t>pmaxwell@example.net</t>
  </si>
  <si>
    <t>+1-643-418-5372x94947</t>
  </si>
  <si>
    <t>17941 Kelly Shores</t>
  </si>
  <si>
    <t>fernando89@example.org</t>
  </si>
  <si>
    <t>381 Williams Estate</t>
  </si>
  <si>
    <t>Aguilarstad</t>
  </si>
  <si>
    <t>imiddleton@example.org</t>
  </si>
  <si>
    <t>646-597-1588</t>
  </si>
  <si>
    <t>82493 Dickerson Garden Apt. 842</t>
  </si>
  <si>
    <t>East Nicholasland</t>
  </si>
  <si>
    <t>caitlinsawyer@example.net</t>
  </si>
  <si>
    <t>712-357-4032x331</t>
  </si>
  <si>
    <t>6763 Martin Circles</t>
  </si>
  <si>
    <t>Daymouth</t>
  </si>
  <si>
    <t>pbates@example.org</t>
  </si>
  <si>
    <t>001-919-718-9831x2896</t>
  </si>
  <si>
    <t>79961 Perez Forks</t>
  </si>
  <si>
    <t>Colemanmouth</t>
  </si>
  <si>
    <t>lechristopher@example.net</t>
  </si>
  <si>
    <t>257-365-6298x3842</t>
  </si>
  <si>
    <t>1366 Elizabeth Row</t>
  </si>
  <si>
    <t>East Luisfurt</t>
  </si>
  <si>
    <t>tracey98@example.org</t>
  </si>
  <si>
    <t>487.639.9937x29750</t>
  </si>
  <si>
    <t>1741 Proctor Passage Suite 811</t>
  </si>
  <si>
    <t>New Veronica</t>
  </si>
  <si>
    <t>anthonystephens@example.com</t>
  </si>
  <si>
    <t>712 Karen Shores Apt. 091</t>
  </si>
  <si>
    <t>Chungchester</t>
  </si>
  <si>
    <t>shawn57@example.com</t>
  </si>
  <si>
    <t>(654)450-6912x79425</t>
  </si>
  <si>
    <t>96824 Laura Grove Suite 015</t>
  </si>
  <si>
    <t>North Brendaberg</t>
  </si>
  <si>
    <t>williamsstephanie@example.com</t>
  </si>
  <si>
    <t>4279 Danielle Fork Apt. 853</t>
  </si>
  <si>
    <t>South Timothybury</t>
  </si>
  <si>
    <t>icastillo@example.com</t>
  </si>
  <si>
    <t>(836)994-6618x35658</t>
  </si>
  <si>
    <t>7283 Wright Vista Suite 158</t>
  </si>
  <si>
    <t>kochsarah@example.net</t>
  </si>
  <si>
    <t>001-702-319-3990x14234</t>
  </si>
  <si>
    <t>38702 Melissa Squares Apt. 409</t>
  </si>
  <si>
    <t>Wintersport</t>
  </si>
  <si>
    <t>andersonscott@example.org</t>
  </si>
  <si>
    <t>+1-330-316-2802x062</t>
  </si>
  <si>
    <t>81429 Tiffany Turnpike</t>
  </si>
  <si>
    <t>hunterruiz@example.org</t>
  </si>
  <si>
    <t>541-866-4437x819</t>
  </si>
  <si>
    <t>097 Brewer Island Suite 222</t>
  </si>
  <si>
    <t>Brendashire</t>
  </si>
  <si>
    <t>brucereynolds@example.org</t>
  </si>
  <si>
    <t>(727)571-8537x109</t>
  </si>
  <si>
    <t>117 Stephens Freeway</t>
  </si>
  <si>
    <t>Raventon</t>
  </si>
  <si>
    <t>cmiller@example.com</t>
  </si>
  <si>
    <t>813.326.8025x9935</t>
  </si>
  <si>
    <t>45509 Nunez Knoll</t>
  </si>
  <si>
    <t>npham@example.net</t>
  </si>
  <si>
    <t>504.265.5237</t>
  </si>
  <si>
    <t>568 Matthew Points</t>
  </si>
  <si>
    <t>edwardlynn@example.net</t>
  </si>
  <si>
    <t>001-938-871-2404</t>
  </si>
  <si>
    <t>485 Long Roads Suite 138</t>
  </si>
  <si>
    <t>South Kyleview</t>
  </si>
  <si>
    <t>joneschristina@example.org</t>
  </si>
  <si>
    <t>575.536.1272</t>
  </si>
  <si>
    <t>1451 Brian Lights</t>
  </si>
  <si>
    <t>Susanton</t>
  </si>
  <si>
    <t>zanderson@example.com</t>
  </si>
  <si>
    <t>433 Freeman Land</t>
  </si>
  <si>
    <t>Port Rick</t>
  </si>
  <si>
    <t>whitekenneth@example.net</t>
  </si>
  <si>
    <t>216.963.6213x400</t>
  </si>
  <si>
    <t>622 Richard Spur Apt. 410</t>
  </si>
  <si>
    <t>amy12@example.net</t>
  </si>
  <si>
    <t>(338)298-1033x31371</t>
  </si>
  <si>
    <t>97993 Burton Streets Apt. 620</t>
  </si>
  <si>
    <t>wintersrobin@example.org</t>
  </si>
  <si>
    <t>(574)433-6932</t>
  </si>
  <si>
    <t>5197 Brooks River</t>
  </si>
  <si>
    <t>Williamschester</t>
  </si>
  <si>
    <t>elliottethan@example.com</t>
  </si>
  <si>
    <t>614.706.7510</t>
  </si>
  <si>
    <t>127 Ruiz Plains Apt. 543</t>
  </si>
  <si>
    <t>Ochoaton</t>
  </si>
  <si>
    <t>cstanley@example.com</t>
  </si>
  <si>
    <t>203.797.8225x072</t>
  </si>
  <si>
    <t>12207 Kimberly Spring Apt. 031</t>
  </si>
  <si>
    <t>(953)517-6072x954</t>
  </si>
  <si>
    <t>7783 Craig Plaza</t>
  </si>
  <si>
    <t>Port Kellyshire</t>
  </si>
  <si>
    <t>edwardsdon@example.net</t>
  </si>
  <si>
    <t>(553)948-1002</t>
  </si>
  <si>
    <t>2055 William Ville Apt. 880</t>
  </si>
  <si>
    <t>New Traviston</t>
  </si>
  <si>
    <t>joshuawoodard@example.com</t>
  </si>
  <si>
    <t>538.829.9134x9110</t>
  </si>
  <si>
    <t>359 Martinez Vista Suite 932</t>
  </si>
  <si>
    <t>halljeffrey@example.org</t>
  </si>
  <si>
    <t>(348)850-6381x16047</t>
  </si>
  <si>
    <t>443 Katie Glens Apt. 020</t>
  </si>
  <si>
    <t>East Sharon</t>
  </si>
  <si>
    <t>bookerscott@example.net</t>
  </si>
  <si>
    <t>937.778.2369x84000</t>
  </si>
  <si>
    <t>2179 Jacob Flats Suite 240</t>
  </si>
  <si>
    <t>thompsondouglas@example.com</t>
  </si>
  <si>
    <t>397.503.7911</t>
  </si>
  <si>
    <t>060 Rogers Pine Suite 278</t>
  </si>
  <si>
    <t>Andrewberg</t>
  </si>
  <si>
    <t>tararivera@example.net</t>
  </si>
  <si>
    <t>4863 Steven Drive</t>
  </si>
  <si>
    <t>abigailhamilton@example.net</t>
  </si>
  <si>
    <t>452-750-1816</t>
  </si>
  <si>
    <t>2299 Gregory Mews</t>
  </si>
  <si>
    <t>Rickychester</t>
  </si>
  <si>
    <t>jhanna@example.com</t>
  </si>
  <si>
    <t>(755)746-0776x532</t>
  </si>
  <si>
    <t>53083 Jeffrey Lights</t>
  </si>
  <si>
    <t>Taylormouth</t>
  </si>
  <si>
    <t>amandafowler@example.net</t>
  </si>
  <si>
    <t>75799 Hughes Drive Suite 542</t>
  </si>
  <si>
    <t>South Ronaldtown</t>
  </si>
  <si>
    <t>stevenjohnson@example.org</t>
  </si>
  <si>
    <t>+1-840-834-8900x67054</t>
  </si>
  <si>
    <t>4551 Wilson Garden</t>
  </si>
  <si>
    <t>williamsevan@example.org</t>
  </si>
  <si>
    <t>327 Parker Falls</t>
  </si>
  <si>
    <t>Rossbury</t>
  </si>
  <si>
    <t>vmcpherson@example.com</t>
  </si>
  <si>
    <t>742-837-9404x012</t>
  </si>
  <si>
    <t>334 Ann Ridge Apt. 923</t>
  </si>
  <si>
    <t>Guerrerochester</t>
  </si>
  <si>
    <t>seanmiller@example.com</t>
  </si>
  <si>
    <t>(421)454-4475x3390</t>
  </si>
  <si>
    <t>771 Richard Junction Suite 624</t>
  </si>
  <si>
    <t>robertperkins@example.net</t>
  </si>
  <si>
    <t>+1-278-534-7388x7902</t>
  </si>
  <si>
    <t>30715 Patel Burg</t>
  </si>
  <si>
    <t>Port Dianechester</t>
  </si>
  <si>
    <t>bailey28@example.com</t>
  </si>
  <si>
    <t>526.422.3882x3274</t>
  </si>
  <si>
    <t>339 Martinez Key</t>
  </si>
  <si>
    <t>Hornemouth</t>
  </si>
  <si>
    <t>robert24@example.com</t>
  </si>
  <si>
    <t>19066 Michael Mall Apt. 831</t>
  </si>
  <si>
    <t>Greenfurt</t>
  </si>
  <si>
    <t>estradacarol@example.com</t>
  </si>
  <si>
    <t>001-540-503-3134x4491</t>
  </si>
  <si>
    <t>11172 Hamilton Turnpike</t>
  </si>
  <si>
    <t>West Vickishire</t>
  </si>
  <si>
    <t>mitchell26@example.org</t>
  </si>
  <si>
    <t>448.912.6570</t>
  </si>
  <si>
    <t>62636 Snyder Stravenue</t>
  </si>
  <si>
    <t>Lake Bradmouth</t>
  </si>
  <si>
    <t>ricky61@example.net</t>
  </si>
  <si>
    <t>537.583.9277</t>
  </si>
  <si>
    <t>416 Steven Plains Apt. 768</t>
  </si>
  <si>
    <t>Port Johnchester</t>
  </si>
  <si>
    <t>mpratt@example.com</t>
  </si>
  <si>
    <t>206-711-6406x3794</t>
  </si>
  <si>
    <t>2673 Bennett Heights</t>
  </si>
  <si>
    <t>smithtimothy@example.net</t>
  </si>
  <si>
    <t>769.803.5917x168</t>
  </si>
  <si>
    <t>95835 Benjamin Vista</t>
  </si>
  <si>
    <t>davidmccoy@example.org</t>
  </si>
  <si>
    <t>357-941-1973</t>
  </si>
  <si>
    <t>32133 Michelle Rapid Apt. 325</t>
  </si>
  <si>
    <t>scott20@example.com</t>
  </si>
  <si>
    <t>(264)385-5927x0992</t>
  </si>
  <si>
    <t>69651 Craig Skyway</t>
  </si>
  <si>
    <t>Jenningshaven</t>
  </si>
  <si>
    <t>mannpamela@example.com</t>
  </si>
  <si>
    <t>+1-678-765-9363x3337</t>
  </si>
  <si>
    <t>962 Darrell Knoll Suite 037</t>
  </si>
  <si>
    <t>bakerthomas@example.net</t>
  </si>
  <si>
    <t>001-391-492-5817x9675</t>
  </si>
  <si>
    <t>00588 Matthew Center</t>
  </si>
  <si>
    <t>Donaldbury</t>
  </si>
  <si>
    <t>Duane</t>
  </si>
  <si>
    <t>medinasylvia@example.net</t>
  </si>
  <si>
    <t>(469)263-0744</t>
  </si>
  <si>
    <t>5526 Beard Heights Apt. 501</t>
  </si>
  <si>
    <t>North Jill</t>
  </si>
  <si>
    <t>benjamin01@example.org</t>
  </si>
  <si>
    <t>971.306.8120x731</t>
  </si>
  <si>
    <t>6939 Henry Trail Apt. 717</t>
  </si>
  <si>
    <t>Zacharymouth</t>
  </si>
  <si>
    <t>floreseric@example.net</t>
  </si>
  <si>
    <t>001-611-507-2077</t>
  </si>
  <si>
    <t>4456 Wise Crossing Apt. 095</t>
  </si>
  <si>
    <t>Timothyview</t>
  </si>
  <si>
    <t>robert15@example.com</t>
  </si>
  <si>
    <t>001-908-825-8137x229</t>
  </si>
  <si>
    <t>9520 Timothy Parkway Apt. 768</t>
  </si>
  <si>
    <t>Robinport</t>
  </si>
  <si>
    <t>shepardchad@example.com</t>
  </si>
  <si>
    <t>152 Maria Freeway Apt. 029</t>
  </si>
  <si>
    <t>Marieshire</t>
  </si>
  <si>
    <t>daniellehodge@example.net</t>
  </si>
  <si>
    <t>001-900-757-1860</t>
  </si>
  <si>
    <t>24838 Jasmine Islands</t>
  </si>
  <si>
    <t>East Martinchester</t>
  </si>
  <si>
    <t>scottmelendez@example.com</t>
  </si>
  <si>
    <t>366-924-5966x749</t>
  </si>
  <si>
    <t>226 Thomas Fork</t>
  </si>
  <si>
    <t>Alexandertown</t>
  </si>
  <si>
    <t>lauralee@example.net</t>
  </si>
  <si>
    <t>349.938.4807x778</t>
  </si>
  <si>
    <t>06666 Ryan Light Suite 279</t>
  </si>
  <si>
    <t>North Susanland</t>
  </si>
  <si>
    <t>williamskyle@example.org</t>
  </si>
  <si>
    <t>001-477-672-4248x27442</t>
  </si>
  <si>
    <t>873 Emily Lock Apt. 318</t>
  </si>
  <si>
    <t>North Marcmouth</t>
  </si>
  <si>
    <t>ywolfe@example.org</t>
  </si>
  <si>
    <t>458.802.2855x543</t>
  </si>
  <si>
    <t>3896 Erica Springs</t>
  </si>
  <si>
    <t>dale22@example.com</t>
  </si>
  <si>
    <t>364-308-0264x05956</t>
  </si>
  <si>
    <t>3184 Kline Motorway Suite 311</t>
  </si>
  <si>
    <t>Frankland</t>
  </si>
  <si>
    <t>bsanchez@example.org</t>
  </si>
  <si>
    <t>0666 Adams Vista Suite 074</t>
  </si>
  <si>
    <t>Barnesland</t>
  </si>
  <si>
    <t>fmullins@example.org</t>
  </si>
  <si>
    <t>775-555-3785x52271</t>
  </si>
  <si>
    <t>041 Casey Cape</t>
  </si>
  <si>
    <t>Taraview</t>
  </si>
  <si>
    <t>wvaldez@example.com</t>
  </si>
  <si>
    <t>712.584.7399x684</t>
  </si>
  <si>
    <t>150 Nelson Islands</t>
  </si>
  <si>
    <t>Lake Jessicaborough</t>
  </si>
  <si>
    <t>davidsmith@example.org</t>
  </si>
  <si>
    <t>894-488-6172x01203</t>
  </si>
  <si>
    <t>61438 Hernandez Fork Apt. 019</t>
  </si>
  <si>
    <t>william30@example.com</t>
  </si>
  <si>
    <t>+1-692-654-0160x678</t>
  </si>
  <si>
    <t>0899 Ryan Radial Apt. 146</t>
  </si>
  <si>
    <t>Port Aaron</t>
  </si>
  <si>
    <t>rollinsdonald@example.org</t>
  </si>
  <si>
    <t>651-506-3603x21043</t>
  </si>
  <si>
    <t>49047 Anderson Passage</t>
  </si>
  <si>
    <t>waltonellen@example.net</t>
  </si>
  <si>
    <t>684.786.1579</t>
  </si>
  <si>
    <t>12243 Timothy Haven Apt. 985</t>
  </si>
  <si>
    <t>Lake Monicaburgh</t>
  </si>
  <si>
    <t>melissavazquez@example.net</t>
  </si>
  <si>
    <t>4041 Davis Glen Apt. 627</t>
  </si>
  <si>
    <t>Stokesmouth</t>
  </si>
  <si>
    <t>jon61@example.net</t>
  </si>
  <si>
    <t>001-406-620-7812x79629</t>
  </si>
  <si>
    <t>009 Mary Cliffs Apt. 784</t>
  </si>
  <si>
    <t>Lake Micheal</t>
  </si>
  <si>
    <t>hernandezkimberly@example.net</t>
  </si>
  <si>
    <t>+1-555-627-7060x25717</t>
  </si>
  <si>
    <t>935 Nicole Creek</t>
  </si>
  <si>
    <t>Rhondachester</t>
  </si>
  <si>
    <t>xrose@example.net</t>
  </si>
  <si>
    <t>001-217-618-3226x844</t>
  </si>
  <si>
    <t>1146 Elizabeth Shoals Apt. 765</t>
  </si>
  <si>
    <t>martinkristin@example.com</t>
  </si>
  <si>
    <t>(336)232-2799x3029</t>
  </si>
  <si>
    <t>89193 Sanders Stravenue</t>
  </si>
  <si>
    <t>East Damonmouth</t>
  </si>
  <si>
    <t>smiller@example.net</t>
  </si>
  <si>
    <t>001-821-647-2481</t>
  </si>
  <si>
    <t>4761 Joan Rue Suite 469</t>
  </si>
  <si>
    <t>Welchburgh</t>
  </si>
  <si>
    <t>yoconnell@example.com</t>
  </si>
  <si>
    <t>156 April Views Apt. 800</t>
  </si>
  <si>
    <t>West Michele</t>
  </si>
  <si>
    <t>sarah45@example.org</t>
  </si>
  <si>
    <t>(893)908-5472</t>
  </si>
  <si>
    <t>23345 Watts Port Apt. 022</t>
  </si>
  <si>
    <t>Allenberg</t>
  </si>
  <si>
    <t>davidsimpson@example.org</t>
  </si>
  <si>
    <t>001-204-592-1040</t>
  </si>
  <si>
    <t>683 Robinson Villages</t>
  </si>
  <si>
    <t>West Brian</t>
  </si>
  <si>
    <t>nancy60@example.org</t>
  </si>
  <si>
    <t>(854)889-1017x61321</t>
  </si>
  <si>
    <t>0316 Julie Oval</t>
  </si>
  <si>
    <t>Whiteton</t>
  </si>
  <si>
    <t>julie07@example.org</t>
  </si>
  <si>
    <t>700.671.7661x64719</t>
  </si>
  <si>
    <t>8097 Matthew Lights</t>
  </si>
  <si>
    <t>Allenmouth</t>
  </si>
  <si>
    <t>manningamanda@example.net</t>
  </si>
  <si>
    <t>745 Garcia Rest Apt. 452</t>
  </si>
  <si>
    <t>wigginsryan@example.com</t>
  </si>
  <si>
    <t>06692 Schmidt Burg Suite 437</t>
  </si>
  <si>
    <t>West Dustin</t>
  </si>
  <si>
    <t>michael80@example.net</t>
  </si>
  <si>
    <t>728.342.8501x303</t>
  </si>
  <si>
    <t>949 Golden Ports</t>
  </si>
  <si>
    <t>East Julia</t>
  </si>
  <si>
    <t>oolson@example.com</t>
  </si>
  <si>
    <t>677-209-2175x679</t>
  </si>
  <si>
    <t>2686 David Circle</t>
  </si>
  <si>
    <t>Port Jacquelinefort</t>
  </si>
  <si>
    <t>(615)217-7671x5661</t>
  </si>
  <si>
    <t>867 Maria Estates Apt. 428</t>
  </si>
  <si>
    <t>Jessicaburgh</t>
  </si>
  <si>
    <t>gwebb@example.org</t>
  </si>
  <si>
    <t>592.883.8941</t>
  </si>
  <si>
    <t>05601 Dawn Ways</t>
  </si>
  <si>
    <t>hhull@example.org</t>
  </si>
  <si>
    <t>001-717-299-8148x72167</t>
  </si>
  <si>
    <t>668 Robin Crest</t>
  </si>
  <si>
    <t>West Amandaton</t>
  </si>
  <si>
    <t>christine10@example.com</t>
  </si>
  <si>
    <t>673.915.8717</t>
  </si>
  <si>
    <t>7649 White Squares Suite 717</t>
  </si>
  <si>
    <t>Bethchester</t>
  </si>
  <si>
    <t>wyoung@example.net</t>
  </si>
  <si>
    <t>856-863-9524x139</t>
  </si>
  <si>
    <t>675 Roberts Manor Suite 530</t>
  </si>
  <si>
    <t>zduran@example.org</t>
  </si>
  <si>
    <t>1587 Nicole Village Suite 065</t>
  </si>
  <si>
    <t>Powellview</t>
  </si>
  <si>
    <t>fbishop@example.org</t>
  </si>
  <si>
    <t>001-718-339-7063x28657</t>
  </si>
  <si>
    <t>6730 Amanda Drives Apt. 179</t>
  </si>
  <si>
    <t>tford@example.net</t>
  </si>
  <si>
    <t>231-830-4266</t>
  </si>
  <si>
    <t>4809 David Crescent</t>
  </si>
  <si>
    <t>Stricklandberg</t>
  </si>
  <si>
    <t>firwin@example.org</t>
  </si>
  <si>
    <t>242.539.3291</t>
  </si>
  <si>
    <t>50783 Smith Fields Suite 668</t>
  </si>
  <si>
    <t>kellyjackson@example.org</t>
  </si>
  <si>
    <t>460-719-2437x7437</t>
  </si>
  <si>
    <t>65887 Sandy Place</t>
  </si>
  <si>
    <t>Lake Caroline</t>
  </si>
  <si>
    <t>kimberly68@example.org</t>
  </si>
  <si>
    <t>001-233-762-7843</t>
  </si>
  <si>
    <t>3659 Edwin Square Apt. 785</t>
  </si>
  <si>
    <t>New Christinemouth</t>
  </si>
  <si>
    <t>roachpaul@example.com</t>
  </si>
  <si>
    <t>240.716.3751x668</t>
  </si>
  <si>
    <t>16542 Benjamin Cove Apt. 789</t>
  </si>
  <si>
    <t>Skinnerview</t>
  </si>
  <si>
    <t>laurahardin@example.com</t>
  </si>
  <si>
    <t>+1-269-670-1454x508</t>
  </si>
  <si>
    <t>5239 Jamie Mall</t>
  </si>
  <si>
    <t>Carrollborough</t>
  </si>
  <si>
    <t>hannah12@example.org</t>
  </si>
  <si>
    <t>324-946-2961x68384</t>
  </si>
  <si>
    <t>60703 Matthew Green Apt. 256</t>
  </si>
  <si>
    <t>East Dawn</t>
  </si>
  <si>
    <t>williamsshelly@example.com</t>
  </si>
  <si>
    <t>+1-299-891-5374x24302</t>
  </si>
  <si>
    <t>2993 Rebecca Bypass</t>
  </si>
  <si>
    <t>West Douglas</t>
  </si>
  <si>
    <t>michaelmclaughlin@example.com</t>
  </si>
  <si>
    <t>0205 Vanessa Squares</t>
  </si>
  <si>
    <t>Lawsonbury</t>
  </si>
  <si>
    <t>uterrell@example.com</t>
  </si>
  <si>
    <t>910-765-7454x660</t>
  </si>
  <si>
    <t>23523 Emily Common Apt. 204</t>
  </si>
  <si>
    <t>Chungburgh</t>
  </si>
  <si>
    <t>albert71@example.net</t>
  </si>
  <si>
    <t>693.407.8251</t>
  </si>
  <si>
    <t>0013 Baker Flats Suite 353</t>
  </si>
  <si>
    <t>Johnsonchester</t>
  </si>
  <si>
    <t>dwayneburgess@example.net</t>
  </si>
  <si>
    <t>(667)687-9474</t>
  </si>
  <si>
    <t>89934 Boyd Overpass</t>
  </si>
  <si>
    <t>Lake Clifford</t>
  </si>
  <si>
    <t>qruiz@example.org</t>
  </si>
  <si>
    <t>624 Torres Views Apt. 046</t>
  </si>
  <si>
    <t>New Nicholas</t>
  </si>
  <si>
    <t>byoung@example.net</t>
  </si>
  <si>
    <t>001-928-701-9208</t>
  </si>
  <si>
    <t>985 Smith Pass Suite 451</t>
  </si>
  <si>
    <t>North Carla</t>
  </si>
  <si>
    <t>molinaleonard@example.org</t>
  </si>
  <si>
    <t>358.571.3793</t>
  </si>
  <si>
    <t>520 Mcdaniel Summit Apt. 390</t>
  </si>
  <si>
    <t>briannamarshall@example.org</t>
  </si>
  <si>
    <t>(965)291-8388x9733</t>
  </si>
  <si>
    <t>0766 Pamela Mountains Apt. 287</t>
  </si>
  <si>
    <t>East Amyside</t>
  </si>
  <si>
    <t>ylee@example.com</t>
  </si>
  <si>
    <t>+1-220-399-3283x16392</t>
  </si>
  <si>
    <t>80120 Paul Forges</t>
  </si>
  <si>
    <t>Port Troyborough</t>
  </si>
  <si>
    <t>danielcook@example.org</t>
  </si>
  <si>
    <t>795.579.3824</t>
  </si>
  <si>
    <t>51654 Brown Wells Suite 179</t>
  </si>
  <si>
    <t>South Debbieport</t>
  </si>
  <si>
    <t>sanchezjulie@example.net</t>
  </si>
  <si>
    <t>488-252-0542x9067</t>
  </si>
  <si>
    <t>950 Watts Crescent</t>
  </si>
  <si>
    <t>Hallport</t>
  </si>
  <si>
    <t>william05@example.com</t>
  </si>
  <si>
    <t>510-838-4218x164</t>
  </si>
  <si>
    <t>61337 Matthews Mountain Apt. 317</t>
  </si>
  <si>
    <t>New Danielberg</t>
  </si>
  <si>
    <t>sanchezpenny@example.org</t>
  </si>
  <si>
    <t>001-776-537-1609x490</t>
  </si>
  <si>
    <t>6746 Devin Rue</t>
  </si>
  <si>
    <t>Norrismouth</t>
  </si>
  <si>
    <t>rhondaknox@example.com</t>
  </si>
  <si>
    <t>825-880-4272</t>
  </si>
  <si>
    <t>053 Whitney Views Apt. 080</t>
  </si>
  <si>
    <t>smithteresa@example.org</t>
  </si>
  <si>
    <t>624.450.3982x443</t>
  </si>
  <si>
    <t>7817 Tanner Estate Suite 103</t>
  </si>
  <si>
    <t>Youngtown</t>
  </si>
  <si>
    <t>julie23@example.com</t>
  </si>
  <si>
    <t>+1-535-248-9093x9874</t>
  </si>
  <si>
    <t>28067 Leon Turnpike</t>
  </si>
  <si>
    <t>North Jeffreybury</t>
  </si>
  <si>
    <t>edwardschristine@example.net</t>
  </si>
  <si>
    <t>(899)556-4929</t>
  </si>
  <si>
    <t>071 Burke Vista</t>
  </si>
  <si>
    <t>robertbradford@example.net</t>
  </si>
  <si>
    <t>+1-472-603-0957x152</t>
  </si>
  <si>
    <t>4353 Connie Village</t>
  </si>
  <si>
    <t>zreilly@example.org</t>
  </si>
  <si>
    <t>001-944-727-2130</t>
  </si>
  <si>
    <t>2450 Kristin Unions Apt. 378</t>
  </si>
  <si>
    <t>Wardchester</t>
  </si>
  <si>
    <t>(836)810-4795x0399</t>
  </si>
  <si>
    <t>22848 Eileen Knolls Suite 547</t>
  </si>
  <si>
    <t>Kennethchester</t>
  </si>
  <si>
    <t>jamesjensen@example.com</t>
  </si>
  <si>
    <t>001-882-289-1685x245</t>
  </si>
  <si>
    <t>61576 Clark Station</t>
  </si>
  <si>
    <t>Delgadoburgh</t>
  </si>
  <si>
    <t>vrodriguez@example.net</t>
  </si>
  <si>
    <t>927.409.9740x1961</t>
  </si>
  <si>
    <t>106 Bonnie Squares</t>
  </si>
  <si>
    <t>Haroldview</t>
  </si>
  <si>
    <t>mparker@example.com</t>
  </si>
  <si>
    <t>370.824.1585</t>
  </si>
  <si>
    <t>93560 Lisa Roads</t>
  </si>
  <si>
    <t>meadowsjustin@example.com</t>
  </si>
  <si>
    <t>+1-570-777-0565x213</t>
  </si>
  <si>
    <t>1940 Brown Stream</t>
  </si>
  <si>
    <t>charleslucas@example.net</t>
  </si>
  <si>
    <t>790-565-8683</t>
  </si>
  <si>
    <t>120 Pierce Terrace Suite 094</t>
  </si>
  <si>
    <t>Michelemouth</t>
  </si>
  <si>
    <t>dthompson@example.com</t>
  </si>
  <si>
    <t>(224)644-8847x9513</t>
  </si>
  <si>
    <t>86151 Collins Road Apt. 512</t>
  </si>
  <si>
    <t>julia90@example.org</t>
  </si>
  <si>
    <t>289.474.2469</t>
  </si>
  <si>
    <t>47775 Andrea Street Apt. 065</t>
  </si>
  <si>
    <t>rickjones@example.net</t>
  </si>
  <si>
    <t>+1-509-735-1503x574</t>
  </si>
  <si>
    <t>3147 Diana Ports</t>
  </si>
  <si>
    <t>North Dawn</t>
  </si>
  <si>
    <t>larrybrooks@example.org</t>
  </si>
  <si>
    <t>(921)514-2136</t>
  </si>
  <si>
    <t>943 Palmer Burgs Suite 838</t>
  </si>
  <si>
    <t>East Aaronfort</t>
  </si>
  <si>
    <t>lopezchristine@example.org</t>
  </si>
  <si>
    <t>001-671-954-1647x903</t>
  </si>
  <si>
    <t>97910 Patricia Mission Apt. 535</t>
  </si>
  <si>
    <t>Port Travisberg</t>
  </si>
  <si>
    <t>dnelson@example.org</t>
  </si>
  <si>
    <t>318 Pham Knoll Suite 752</t>
  </si>
  <si>
    <t>Lake Karenburgh</t>
  </si>
  <si>
    <t>christopher38@example.org</t>
  </si>
  <si>
    <t>237-849-1090</t>
  </si>
  <si>
    <t>23474 Isabel Extension</t>
  </si>
  <si>
    <t>youngjustin@example.com</t>
  </si>
  <si>
    <t>3553 Nathan Spring Suite 282</t>
  </si>
  <si>
    <t>Stevenstad</t>
  </si>
  <si>
    <t>cweber@example.org</t>
  </si>
  <si>
    <t>37024 Shane Manor</t>
  </si>
  <si>
    <t>Terrytown</t>
  </si>
  <si>
    <t>halllindsay@example.net</t>
  </si>
  <si>
    <t>787.677.3797</t>
  </si>
  <si>
    <t>77765 Franklin Hollow Apt. 098</t>
  </si>
  <si>
    <t>dsingh@example.net</t>
  </si>
  <si>
    <t>0978 Michele Via Suite 971</t>
  </si>
  <si>
    <t>Ramseyhaven</t>
  </si>
  <si>
    <t>jessicaburton@example.org</t>
  </si>
  <si>
    <t>001-663-513-4793</t>
  </si>
  <si>
    <t>46013 Nguyen Field Apt. 957</t>
  </si>
  <si>
    <t>Port Theresaport</t>
  </si>
  <si>
    <t>burkeaustin@example.com</t>
  </si>
  <si>
    <t>496.794.1496x4563</t>
  </si>
  <si>
    <t>94830 Snyder Mission</t>
  </si>
  <si>
    <t>manderson@example.com</t>
  </si>
  <si>
    <t>001-548-888-8449x997</t>
  </si>
  <si>
    <t>60587 Robert Fields</t>
  </si>
  <si>
    <t>South Peterton</t>
  </si>
  <si>
    <t>meagan80@example.org</t>
  </si>
  <si>
    <t>(707)221-9364x6245</t>
  </si>
  <si>
    <t>388 John Glen</t>
  </si>
  <si>
    <t>richardsonmegan@example.net</t>
  </si>
  <si>
    <t>+1-321-808-7654x8618</t>
  </si>
  <si>
    <t>5318 Brown Hill</t>
  </si>
  <si>
    <t>ojoseph@example.net</t>
  </si>
  <si>
    <t>(400)999-9359x9205</t>
  </si>
  <si>
    <t>9872 David Alley Suite 949</t>
  </si>
  <si>
    <t>Esparzaport</t>
  </si>
  <si>
    <t>jessicamoore@example.org</t>
  </si>
  <si>
    <t>950.767.5325x1321</t>
  </si>
  <si>
    <t>033 Watts Lodge</t>
  </si>
  <si>
    <t>higginsrobin@example.net</t>
  </si>
  <si>
    <t>+1-300-330-8336x05418</t>
  </si>
  <si>
    <t>52870 Ortega Mill Apt. 055</t>
  </si>
  <si>
    <t>Port Aliciaview</t>
  </si>
  <si>
    <t>olopez@example.net</t>
  </si>
  <si>
    <t>288-552-4287</t>
  </si>
  <si>
    <t>8839 Payne Mills Suite 806</t>
  </si>
  <si>
    <t>Michellefort</t>
  </si>
  <si>
    <t>cheyenne16@example.com</t>
  </si>
  <si>
    <t>432 Peterson Pass</t>
  </si>
  <si>
    <t>amassey@example.org</t>
  </si>
  <si>
    <t>001-581-629-4863x87637</t>
  </si>
  <si>
    <t>6043 Heather Bypass</t>
  </si>
  <si>
    <t>Port Travis</t>
  </si>
  <si>
    <t>kmartinez@example.net</t>
  </si>
  <si>
    <t>843.534.8634</t>
  </si>
  <si>
    <t>631 James Port Suite 681</t>
  </si>
  <si>
    <t>Soliston</t>
  </si>
  <si>
    <t>josephtaylor@example.net</t>
  </si>
  <si>
    <t>(560)974-0568x73430</t>
  </si>
  <si>
    <t>1256 Lee Mount Suite 898</t>
  </si>
  <si>
    <t>Lake Jeremy</t>
  </si>
  <si>
    <t>dgarcia@example.net</t>
  </si>
  <si>
    <t>45867 Scott Isle</t>
  </si>
  <si>
    <t>Johnstonshire</t>
  </si>
  <si>
    <t>jenniferpowers@example.com</t>
  </si>
  <si>
    <t>001-580-893-3154x560</t>
  </si>
  <si>
    <t>7072 Patricia Haven</t>
  </si>
  <si>
    <t>Tateview</t>
  </si>
  <si>
    <t>brandonbrown@example.com</t>
  </si>
  <si>
    <t>744-611-6861</t>
  </si>
  <si>
    <t>87556 Jonathan Estate Apt. 154</t>
  </si>
  <si>
    <t>donald26@example.org</t>
  </si>
  <si>
    <t>896-415-1369x9663</t>
  </si>
  <si>
    <t>9718 Patel Locks Suite 487</t>
  </si>
  <si>
    <t>Dukeside</t>
  </si>
  <si>
    <t>christinaboyd@example.org</t>
  </si>
  <si>
    <t>372.219.7010x20112</t>
  </si>
  <si>
    <t>7251 Paula Locks</t>
  </si>
  <si>
    <t>Scottstad</t>
  </si>
  <si>
    <t>crystal39@example.org</t>
  </si>
  <si>
    <t>559-685-5371x322</t>
  </si>
  <si>
    <t>077 Morales Green Apt. 671</t>
  </si>
  <si>
    <t>West Paulburgh</t>
  </si>
  <si>
    <t>martinezstephanie@example.net</t>
  </si>
  <si>
    <t>905.287.4277</t>
  </si>
  <si>
    <t>35971 James Plain</t>
  </si>
  <si>
    <t>South Casey</t>
  </si>
  <si>
    <t>adamhancock@example.org</t>
  </si>
  <si>
    <t>245-681-7631x444</t>
  </si>
  <si>
    <t>71946 Matthews Divide Suite 026</t>
  </si>
  <si>
    <t>Williamsbury</t>
  </si>
  <si>
    <t>ambermoody@example.org</t>
  </si>
  <si>
    <t>302.597.3252</t>
  </si>
  <si>
    <t>0115 Swanson Way Apt. 400</t>
  </si>
  <si>
    <t>cmarshall@example.com</t>
  </si>
  <si>
    <t>(323)394-5445x75811</t>
  </si>
  <si>
    <t>235 Katie Mount Suite 332</t>
  </si>
  <si>
    <t>petersonjessica@example.com</t>
  </si>
  <si>
    <t>25319 Gardner Mountain</t>
  </si>
  <si>
    <t>South Jacob</t>
  </si>
  <si>
    <t>tsimmons@example.org</t>
  </si>
  <si>
    <t>509-238-9072x3101</t>
  </si>
  <si>
    <t>049 Austin Valleys</t>
  </si>
  <si>
    <t>jamie08@example.com</t>
  </si>
  <si>
    <t>(912)940-9216</t>
  </si>
  <si>
    <t>484 Henderson Junctions Apt. 988</t>
  </si>
  <si>
    <t>Simpsonborough</t>
  </si>
  <si>
    <t>sramirez@example.com</t>
  </si>
  <si>
    <t>968.765.5795x915</t>
  </si>
  <si>
    <t>4162 Bender Greens Suite 377</t>
  </si>
  <si>
    <t>mbaker@example.org</t>
  </si>
  <si>
    <t>672.355.1363x3068</t>
  </si>
  <si>
    <t>9601 Elizabeth Isle</t>
  </si>
  <si>
    <t>South Sheliafort</t>
  </si>
  <si>
    <t>justinreyes@example.com</t>
  </si>
  <si>
    <t>(757)592-8075x96689</t>
  </si>
  <si>
    <t>74991 William Extension</t>
  </si>
  <si>
    <t>West Dawn</t>
  </si>
  <si>
    <t>angela14@example.net</t>
  </si>
  <si>
    <t>001-792-446-3469x3201</t>
  </si>
  <si>
    <t>836 Jason Harbor Apt. 038</t>
  </si>
  <si>
    <t>jasonsolomon@example.com</t>
  </si>
  <si>
    <t>+1-490-497-3210x9065</t>
  </si>
  <si>
    <t>515 Melissa Springs</t>
  </si>
  <si>
    <t>kbenson@example.com</t>
  </si>
  <si>
    <t>001-977-749-9430x271</t>
  </si>
  <si>
    <t>24412 Samantha Ridges</t>
  </si>
  <si>
    <t>Sharonville</t>
  </si>
  <si>
    <t>Sweeney</t>
  </si>
  <si>
    <t>sara87@example.org</t>
  </si>
  <si>
    <t>929-208-0607x6662</t>
  </si>
  <si>
    <t>179 Christopher Mountains</t>
  </si>
  <si>
    <t>South Karenmouth</t>
  </si>
  <si>
    <t>(967)581-4028</t>
  </si>
  <si>
    <t>27725 Ford Mountain</t>
  </si>
  <si>
    <t>North Kimberlyshire</t>
  </si>
  <si>
    <t>stacey22@example.net</t>
  </si>
  <si>
    <t>140 Charles Shoals Apt. 766</t>
  </si>
  <si>
    <t>Amybury</t>
  </si>
  <si>
    <t>nelsonrobin@example.org</t>
  </si>
  <si>
    <t>2941 Ortiz Lodge Apt. 599</t>
  </si>
  <si>
    <t>Bradybury</t>
  </si>
  <si>
    <t>ricardobowman@example.org</t>
  </si>
  <si>
    <t>795-719-9761x1850</t>
  </si>
  <si>
    <t>618 Benjamin Port Apt. 343</t>
  </si>
  <si>
    <t>Reynoldsmouth</t>
  </si>
  <si>
    <t>douglasgregory@example.net</t>
  </si>
  <si>
    <t>31858 Kevin Shoals Apt. 940</t>
  </si>
  <si>
    <t>South Melissaview</t>
  </si>
  <si>
    <t>(926)915-7991</t>
  </si>
  <si>
    <t>693 Katie Keys Suite 187</t>
  </si>
  <si>
    <t>West Anthonyview</t>
  </si>
  <si>
    <t>richardsmaria@example.org</t>
  </si>
  <si>
    <t>800.712.5605</t>
  </si>
  <si>
    <t>618 Kaitlyn Inlet Apt. 921</t>
  </si>
  <si>
    <t>New Alexis</t>
  </si>
  <si>
    <t>connerkyle@example.com</t>
  </si>
  <si>
    <t>(707)691-6103x0643</t>
  </si>
  <si>
    <t>58557 Jackson Ramp</t>
  </si>
  <si>
    <t>brittanylee@example.com</t>
  </si>
  <si>
    <t>001-637-670-4034</t>
  </si>
  <si>
    <t>4550 Theresa Union</t>
  </si>
  <si>
    <t>tyler24@example.net</t>
  </si>
  <si>
    <t>783.428.5281x932</t>
  </si>
  <si>
    <t>8324 Wilson Pass</t>
  </si>
  <si>
    <t>princestephanie@example.net</t>
  </si>
  <si>
    <t>912.434.3787x9586</t>
  </si>
  <si>
    <t>389 Hicks Flats Apt. 315</t>
  </si>
  <si>
    <t>Richardborough</t>
  </si>
  <si>
    <t>daniel47@example.org</t>
  </si>
  <si>
    <t>(969)317-8009</t>
  </si>
  <si>
    <t>135 Davis Ports Suite 292</t>
  </si>
  <si>
    <t>East Brandonland</t>
  </si>
  <si>
    <t>susanlawrence@example.org</t>
  </si>
  <si>
    <t>001-820-999-1760x763</t>
  </si>
  <si>
    <t>84469 Rivera Field</t>
  </si>
  <si>
    <t>Port Angelastad</t>
  </si>
  <si>
    <t>kirbyrichard@example.net</t>
  </si>
  <si>
    <t>(916)412-6985</t>
  </si>
  <si>
    <t>0840 Rebecca Pine</t>
  </si>
  <si>
    <t>nicholsonjennifer@example.com</t>
  </si>
  <si>
    <t>246.636.8376</t>
  </si>
  <si>
    <t>6389 Phillips Light Apt. 137</t>
  </si>
  <si>
    <t>angela61@example.net</t>
  </si>
  <si>
    <t>+1-368-813-8927x043</t>
  </si>
  <si>
    <t>74624 Mendoza Bypass</t>
  </si>
  <si>
    <t>South Albert</t>
  </si>
  <si>
    <t>adamscatherine@example.com</t>
  </si>
  <si>
    <t>(575)488-6681x08570</t>
  </si>
  <si>
    <t>043 Frank Burg Suite 744</t>
  </si>
  <si>
    <t>Gonzalezbury</t>
  </si>
  <si>
    <t>329.233.2549</t>
  </si>
  <si>
    <t>714 Lyons Bridge Apt. 042</t>
  </si>
  <si>
    <t>Lake Marthaside</t>
  </si>
  <si>
    <t>sarahsimpson@example.net</t>
  </si>
  <si>
    <t>751-699-9924x48598</t>
  </si>
  <si>
    <t>348 Jason Place</t>
  </si>
  <si>
    <t>Kari</t>
  </si>
  <si>
    <t>vgarcia@example.org</t>
  </si>
  <si>
    <t>835.960.8187x36942</t>
  </si>
  <si>
    <t>8857 James Knolls Apt. 801</t>
  </si>
  <si>
    <t>Stephanieshire</t>
  </si>
  <si>
    <t>leesexton@example.com</t>
  </si>
  <si>
    <t>(974)653-5896</t>
  </si>
  <si>
    <t>8923 Suarez Turnpike</t>
  </si>
  <si>
    <t>Raystad</t>
  </si>
  <si>
    <t>aaronrose@example.net</t>
  </si>
  <si>
    <t>653-358-5304</t>
  </si>
  <si>
    <t>971 Michael Cape</t>
  </si>
  <si>
    <t>South Roberto</t>
  </si>
  <si>
    <t>kevin53@example.com</t>
  </si>
  <si>
    <t>001-443-214-9098</t>
  </si>
  <si>
    <t>9109 Vanessa Fort Suite 697</t>
  </si>
  <si>
    <t>nicholas94@example.com</t>
  </si>
  <si>
    <t>001-983-747-3151x175</t>
  </si>
  <si>
    <t>44399 Cruz Motorway</t>
  </si>
  <si>
    <t>jmorris@example.org</t>
  </si>
  <si>
    <t>218.937.4231</t>
  </si>
  <si>
    <t>448 David Curve Suite 860</t>
  </si>
  <si>
    <t>South Monicaville</t>
  </si>
  <si>
    <t>tayloramanda@example.net</t>
  </si>
  <si>
    <t>758.385.4606x506</t>
  </si>
  <si>
    <t>80553 Zachary Plain</t>
  </si>
  <si>
    <t>Stevenston</t>
  </si>
  <si>
    <t>glozano@example.net</t>
  </si>
  <si>
    <t>+1-875-431-7641x0144</t>
  </si>
  <si>
    <t>17963 Richardson Rue Suite 303</t>
  </si>
  <si>
    <t>Port Michelleville</t>
  </si>
  <si>
    <t>sarahsmith@example.org</t>
  </si>
  <si>
    <t>(217)309-9270</t>
  </si>
  <si>
    <t>97033 Jackie Street</t>
  </si>
  <si>
    <t>Cindymouth</t>
  </si>
  <si>
    <t>nkoch@example.net</t>
  </si>
  <si>
    <t>(640)949-7743</t>
  </si>
  <si>
    <t>00360 Mcdonald Drives Apt. 613</t>
  </si>
  <si>
    <t>Miketon</t>
  </si>
  <si>
    <t>bethany01@example.net</t>
  </si>
  <si>
    <t>+1-997-338-6732x3834</t>
  </si>
  <si>
    <t>6117 Jessica Canyon Apt. 383</t>
  </si>
  <si>
    <t>New Triciaville</t>
  </si>
  <si>
    <t>barbara15@example.com</t>
  </si>
  <si>
    <t>844-642-4500</t>
  </si>
  <si>
    <t>89839 Adam Gardens</t>
  </si>
  <si>
    <t>New Brad</t>
  </si>
  <si>
    <t>hoffmanjoy@example.org</t>
  </si>
  <si>
    <t>+1-760-546-0100x3908</t>
  </si>
  <si>
    <t>28996 Reyes Station Apt. 192</t>
  </si>
  <si>
    <t>West Andrewmouth</t>
  </si>
  <si>
    <t>amydelgado@example.com</t>
  </si>
  <si>
    <t>00789 Donaldson Bridge Suite 170</t>
  </si>
  <si>
    <t>Norrisland</t>
  </si>
  <si>
    <t>nicolasrussell@example.org</t>
  </si>
  <si>
    <t>983-402-9005x7571</t>
  </si>
  <si>
    <t>7136 Kristy Forks</t>
  </si>
  <si>
    <t>Blakeberg</t>
  </si>
  <si>
    <t>huberwilliam@example.org</t>
  </si>
  <si>
    <t>784.837.6828x1437</t>
  </si>
  <si>
    <t>17976 Banks Underpass Suite 993</t>
  </si>
  <si>
    <t>Raymondtown</t>
  </si>
  <si>
    <t>maynardrobert@example.org</t>
  </si>
  <si>
    <t>(555)434-8257x84457</t>
  </si>
  <si>
    <t>96467 Simon Forest</t>
  </si>
  <si>
    <t>Lake Herbert</t>
  </si>
  <si>
    <t>cynthiaalvarado@example.com</t>
  </si>
  <si>
    <t>611 Davila Stream</t>
  </si>
  <si>
    <t>caleb19@example.com</t>
  </si>
  <si>
    <t>(290)739-2172</t>
  </si>
  <si>
    <t>696 Michael Plaza</t>
  </si>
  <si>
    <t>East Garyview</t>
  </si>
  <si>
    <t>zacharymeyer@example.org</t>
  </si>
  <si>
    <t>814-583-9123</t>
  </si>
  <si>
    <t>32512 Jasmine Mountains Apt. 762</t>
  </si>
  <si>
    <t>Guzmanmouth</t>
  </si>
  <si>
    <t>josepalmer@example.com</t>
  </si>
  <si>
    <t>(999)724-0176</t>
  </si>
  <si>
    <t>17039 Debra Way Apt. 378</t>
  </si>
  <si>
    <t>North Janet</t>
  </si>
  <si>
    <t>mcgeebrittany@example.net</t>
  </si>
  <si>
    <t>241-914-0777</t>
  </si>
  <si>
    <t>202 Sherman Canyon</t>
  </si>
  <si>
    <t>leejamie@example.com</t>
  </si>
  <si>
    <t>756-714-9924</t>
  </si>
  <si>
    <t>790 Johnson Ramp</t>
  </si>
  <si>
    <t>Colleenmouth</t>
  </si>
  <si>
    <t>joseph40@example.com</t>
  </si>
  <si>
    <t>509.691.9691x28296</t>
  </si>
  <si>
    <t>5285 Combs Greens</t>
  </si>
  <si>
    <t>Terriside</t>
  </si>
  <si>
    <t>kayla93@example.com</t>
  </si>
  <si>
    <t>712.372.3859</t>
  </si>
  <si>
    <t>64117 Joseph Inlet Suite 691</t>
  </si>
  <si>
    <t>+1-310-913-0355x7357</t>
  </si>
  <si>
    <t>2370 Charles Squares Apt. 523</t>
  </si>
  <si>
    <t>Riddleport</t>
  </si>
  <si>
    <t>brandy77@example.org</t>
  </si>
  <si>
    <t>(876)524-3840</t>
  </si>
  <si>
    <t>1032 Curtis Streets Apt. 250</t>
  </si>
  <si>
    <t>ryanthompson@example.com</t>
  </si>
  <si>
    <t>711-880-8188x828</t>
  </si>
  <si>
    <t>613 Moore Dam Apt. 198</t>
  </si>
  <si>
    <t>North Micheal</t>
  </si>
  <si>
    <t>kimberly46@example.com</t>
  </si>
  <si>
    <t>+1-667-547-1078x16821</t>
  </si>
  <si>
    <t>89218 Jose Isle</t>
  </si>
  <si>
    <t>Hughesmouth</t>
  </si>
  <si>
    <t>mendozajoanne@example.org</t>
  </si>
  <si>
    <t>281-908-3136x667</t>
  </si>
  <si>
    <t>3373 Franklin Rest Apt. 538</t>
  </si>
  <si>
    <t>North Christy</t>
  </si>
  <si>
    <t>sdixon@example.com</t>
  </si>
  <si>
    <t>(652)587-4401</t>
  </si>
  <si>
    <t>92438 Jennifer Valley</t>
  </si>
  <si>
    <t>Brentmouth</t>
  </si>
  <si>
    <t>savannahhampton@example.net</t>
  </si>
  <si>
    <t>+1-573-327-8147x5439</t>
  </si>
  <si>
    <t>1294 Jacobs Lane Suite 096</t>
  </si>
  <si>
    <t>Molinaview</t>
  </si>
  <si>
    <t>prestoneric@example.org</t>
  </si>
  <si>
    <t>641.620.0222x6330</t>
  </si>
  <si>
    <t>125 King Station</t>
  </si>
  <si>
    <t>Ashleyview</t>
  </si>
  <si>
    <t>tanya22@example.org</t>
  </si>
  <si>
    <t>377-326-3306x191</t>
  </si>
  <si>
    <t>2542 Sarah Cliff Suite 228</t>
  </si>
  <si>
    <t>Bryanfurt</t>
  </si>
  <si>
    <t>kayla24@example.com</t>
  </si>
  <si>
    <t>50871 Whitehead Mission</t>
  </si>
  <si>
    <t>aburke@example.com</t>
  </si>
  <si>
    <t>04621 Alvarez Streets Suite 130</t>
  </si>
  <si>
    <t>West Hollyshire</t>
  </si>
  <si>
    <t>hawkinskevin@example.org</t>
  </si>
  <si>
    <t>50285 Mark Union</t>
  </si>
  <si>
    <t>reginawilliams@example.org</t>
  </si>
  <si>
    <t>6872 Anita Camp</t>
  </si>
  <si>
    <t>blake01@example.org</t>
  </si>
  <si>
    <t>963.972.0995</t>
  </si>
  <si>
    <t>1718 Adam Bridge Suite 093</t>
  </si>
  <si>
    <t>West Daniel</t>
  </si>
  <si>
    <t>amandathomas@example.org</t>
  </si>
  <si>
    <t>(351)933-2496</t>
  </si>
  <si>
    <t>867 Kayla Mall Suite 372</t>
  </si>
  <si>
    <t>blyons@example.org</t>
  </si>
  <si>
    <t>(419)247-3864x37747</t>
  </si>
  <si>
    <t>781 Cheryl Overpass</t>
  </si>
  <si>
    <t>Michellebury</t>
  </si>
  <si>
    <t>miguel38@example.net</t>
  </si>
  <si>
    <t>001-393-352-6439x2355</t>
  </si>
  <si>
    <t>001 Jerry Orchard</t>
  </si>
  <si>
    <t>Huffmanburgh</t>
  </si>
  <si>
    <t>cmoore@example.net</t>
  </si>
  <si>
    <t>598-344-0523x24795</t>
  </si>
  <si>
    <t>358 Michael Stravenue Suite 980</t>
  </si>
  <si>
    <t>Benjaminstad</t>
  </si>
  <si>
    <t>jason30@example.com</t>
  </si>
  <si>
    <t>001-938-542-0230x79774</t>
  </si>
  <si>
    <t>64820 Brett Mews Apt. 866</t>
  </si>
  <si>
    <t>zfernandez@example.org</t>
  </si>
  <si>
    <t>001-907-516-6250x373</t>
  </si>
  <si>
    <t>168 James Light Apt. 687</t>
  </si>
  <si>
    <t>New Jeffreychester</t>
  </si>
  <si>
    <t>alyssa77@example.net</t>
  </si>
  <si>
    <t>+1-304-401-4052x06109</t>
  </si>
  <si>
    <t>7117 Shaffer Locks</t>
  </si>
  <si>
    <t>West Nicolestad</t>
  </si>
  <si>
    <t>robertreyes@example.org</t>
  </si>
  <si>
    <t>(376)913-7222</t>
  </si>
  <si>
    <t>455 Vanessa Circle Apt. 107</t>
  </si>
  <si>
    <t>West Sarahland</t>
  </si>
  <si>
    <t>mdavis@example.com</t>
  </si>
  <si>
    <t>+1-450-821-4594x4763</t>
  </si>
  <si>
    <t>112 Brenda Oval</t>
  </si>
  <si>
    <t>clarkleah@example.net</t>
  </si>
  <si>
    <t>+1-231-748-1476x01613</t>
  </si>
  <si>
    <t>1856 Molina Knoll Apt. 696</t>
  </si>
  <si>
    <t>East Tinaland</t>
  </si>
  <si>
    <t>Buck</t>
  </si>
  <si>
    <t>csmith@example.net</t>
  </si>
  <si>
    <t>+1-257-540-1433x692</t>
  </si>
  <si>
    <t>13271 Mary Station</t>
  </si>
  <si>
    <t>amandarivera@example.com</t>
  </si>
  <si>
    <t>9814 Garcia Plaza Suite 656</t>
  </si>
  <si>
    <t>brandonhayden@example.org</t>
  </si>
  <si>
    <t>291-466-7892</t>
  </si>
  <si>
    <t>638 Hobbs Shores</t>
  </si>
  <si>
    <t>qjordan@example.org</t>
  </si>
  <si>
    <t>(658)757-9260x16936</t>
  </si>
  <si>
    <t>316 Andrew Throughway Suite 427</t>
  </si>
  <si>
    <t>Tamarastad</t>
  </si>
  <si>
    <t>darrell91@example.com</t>
  </si>
  <si>
    <t>636-510-3689x782</t>
  </si>
  <si>
    <t>0953 Courtney Street Suite 681</t>
  </si>
  <si>
    <t>ashleyjohnson@example.com</t>
  </si>
  <si>
    <t>+1-828-901-8279x211</t>
  </si>
  <si>
    <t>621 Pamela Keys</t>
  </si>
  <si>
    <t>New Coreyton</t>
  </si>
  <si>
    <t>michael50@example.net</t>
  </si>
  <si>
    <t>26793 Mary Tunnel Apt. 975</t>
  </si>
  <si>
    <t>steven58@example.com</t>
  </si>
  <si>
    <t>668.352.8279</t>
  </si>
  <si>
    <t>53931 Cruz Inlet Suite 614</t>
  </si>
  <si>
    <t>scottevans@example.net</t>
  </si>
  <si>
    <t>741-695-6060x345</t>
  </si>
  <si>
    <t>86185 Best Fords</t>
  </si>
  <si>
    <t>Trujilloburgh</t>
  </si>
  <si>
    <t>lmcdonald@example.com</t>
  </si>
  <si>
    <t>17269 Lang Plaza Apt. 087</t>
  </si>
  <si>
    <t>Loristad</t>
  </si>
  <si>
    <t>sanchezleah@example.org</t>
  </si>
  <si>
    <t>6965 Harris Loaf Suite 754</t>
  </si>
  <si>
    <t>Tiffanyport</t>
  </si>
  <si>
    <t>jenkinszachary@example.net</t>
  </si>
  <si>
    <t>301.735.8370x51988</t>
  </si>
  <si>
    <t>99872 Curtis Forges Suite 160</t>
  </si>
  <si>
    <t>Elizabethfort</t>
  </si>
  <si>
    <t>ajohnson@example.org</t>
  </si>
  <si>
    <t>(282)250-8660</t>
  </si>
  <si>
    <t>387 Short Mount</t>
  </si>
  <si>
    <t>Douglasport</t>
  </si>
  <si>
    <t>Dougherty</t>
  </si>
  <si>
    <t>dianesanders@example.com</t>
  </si>
  <si>
    <t>001-552-458-1044x902</t>
  </si>
  <si>
    <t>922 Kayla Run Suite 059</t>
  </si>
  <si>
    <t>Lake Linda</t>
  </si>
  <si>
    <t>ksloan@example.com</t>
  </si>
  <si>
    <t>(971)210-1716x779</t>
  </si>
  <si>
    <t>8239 Martinez Run</t>
  </si>
  <si>
    <t>Hicksmouth</t>
  </si>
  <si>
    <t>oroman@example.org</t>
  </si>
  <si>
    <t>605-934-8513x875</t>
  </si>
  <si>
    <t>47167 Stephanie Circles</t>
  </si>
  <si>
    <t>vbright@example.com</t>
  </si>
  <si>
    <t>783.219.4894</t>
  </si>
  <si>
    <t>96482 Amy River</t>
  </si>
  <si>
    <t>East Caitlinmouth</t>
  </si>
  <si>
    <t>kimberlyali@example.com</t>
  </si>
  <si>
    <t>826-899-1024x9660</t>
  </si>
  <si>
    <t>009 Smith Mews</t>
  </si>
  <si>
    <t>Jacksonberg</t>
  </si>
  <si>
    <t>537-811-4340</t>
  </si>
  <si>
    <t>226 Garcia Circle</t>
  </si>
  <si>
    <t>Marksfurt</t>
  </si>
  <si>
    <t>navarrojeremy@example.net</t>
  </si>
  <si>
    <t>001-665-611-2812x05514</t>
  </si>
  <si>
    <t>11707 Chavez Falls</t>
  </si>
  <si>
    <t>Brownport</t>
  </si>
  <si>
    <t>christopherlewis@example.net</t>
  </si>
  <si>
    <t>(321)787-3538</t>
  </si>
  <si>
    <t>5921 Russell Motorway Suite 343</t>
  </si>
  <si>
    <t>Loriborough</t>
  </si>
  <si>
    <t>tamara39@example.net</t>
  </si>
  <si>
    <t>+1-828-574-5088x4144</t>
  </si>
  <si>
    <t>357 Rodriguez River</t>
  </si>
  <si>
    <t>South Patrickport</t>
  </si>
  <si>
    <t>aprilreid@example.net</t>
  </si>
  <si>
    <t>001-749-705-5380x2392</t>
  </si>
  <si>
    <t>1156 Delgado Fords</t>
  </si>
  <si>
    <t>New Eric</t>
  </si>
  <si>
    <t>russell37@example.org</t>
  </si>
  <si>
    <t>545.633.7024x8648</t>
  </si>
  <si>
    <t>480 Jenna Centers</t>
  </si>
  <si>
    <t>Brettberg</t>
  </si>
  <si>
    <t>victoria11@example.com</t>
  </si>
  <si>
    <t>1670 Harrison Neck</t>
  </si>
  <si>
    <t>susanjackson@example.net</t>
  </si>
  <si>
    <t>+1-447-549-8877x1505</t>
  </si>
  <si>
    <t>397 Jason Locks Apt. 372</t>
  </si>
  <si>
    <t>Abbotttown</t>
  </si>
  <si>
    <t>callahanleslie@example.com</t>
  </si>
  <si>
    <t>(491)852-1527x308</t>
  </si>
  <si>
    <t>85953 James Mission</t>
  </si>
  <si>
    <t>thomaswilliams@example.org</t>
  </si>
  <si>
    <t>995-752-3261</t>
  </si>
  <si>
    <t>803 Cruz Extensions</t>
  </si>
  <si>
    <t>andreameyer@example.com</t>
  </si>
  <si>
    <t>938.673.0839x627</t>
  </si>
  <si>
    <t>379 Schultz Green</t>
  </si>
  <si>
    <t>lindataylor@example.com</t>
  </si>
  <si>
    <t>702-445-5482x228</t>
  </si>
  <si>
    <t>5255 James Divide Apt. 110</t>
  </si>
  <si>
    <t>Port Adam</t>
  </si>
  <si>
    <t>imurray@example.org</t>
  </si>
  <si>
    <t>302-509-8870x84863</t>
  </si>
  <si>
    <t>325 Richard Crescent Suite 698</t>
  </si>
  <si>
    <t>michael25@example.com</t>
  </si>
  <si>
    <t>+1-872-419-3814x9725</t>
  </si>
  <si>
    <t>8454 Lopez Light Suite 414</t>
  </si>
  <si>
    <t>Natalieberg</t>
  </si>
  <si>
    <t>amberdouglas@example.org</t>
  </si>
  <si>
    <t>941-931-6949x7561</t>
  </si>
  <si>
    <t>3432 Lang Trace</t>
  </si>
  <si>
    <t>Chandlerview</t>
  </si>
  <si>
    <t>jamesnicholson@example.org</t>
  </si>
  <si>
    <t>+1-699-998-3716x2073</t>
  </si>
  <si>
    <t>8688 Matthew Port Apt. 836</t>
  </si>
  <si>
    <t>West Jasmineport</t>
  </si>
  <si>
    <t>guerrerojames@example.net</t>
  </si>
  <si>
    <t>5626 Fox Tunnel</t>
  </si>
  <si>
    <t>Lake Brentport</t>
  </si>
  <si>
    <t>cmartinez@example.com</t>
  </si>
  <si>
    <t>+1-285-296-8473x4996</t>
  </si>
  <si>
    <t>240 Powell Center Apt. 926</t>
  </si>
  <si>
    <t>munozmargaret@example.com</t>
  </si>
  <si>
    <t>(370)934-5577x3778</t>
  </si>
  <si>
    <t>577 Dwayne Vista Suite 180</t>
  </si>
  <si>
    <t>mcdonaldsteven@example.com</t>
  </si>
  <si>
    <t>001-922-334-7196x02772</t>
  </si>
  <si>
    <t>930 Thomas Fall Apt. 585</t>
  </si>
  <si>
    <t>Lake Ravenbury</t>
  </si>
  <si>
    <t>jerry35@example.net</t>
  </si>
  <si>
    <t>001-250-849-1808</t>
  </si>
  <si>
    <t>466 Rich Overpass</t>
  </si>
  <si>
    <t>Mejiamouth</t>
  </si>
  <si>
    <t>kcannon@example.org</t>
  </si>
  <si>
    <t>307-569-3116</t>
  </si>
  <si>
    <t>68612 Kristin Expressway</t>
  </si>
  <si>
    <t>robert40@example.org</t>
  </si>
  <si>
    <t>(971)479-2530x039</t>
  </si>
  <si>
    <t>56994 David Curve Suite 734</t>
  </si>
  <si>
    <t>Patriciaview</t>
  </si>
  <si>
    <t>randrade@example.org</t>
  </si>
  <si>
    <t>894.592.7655x4406</t>
  </si>
  <si>
    <t>9061 Michael Way</t>
  </si>
  <si>
    <t>johnsmith@example.com</t>
  </si>
  <si>
    <t>(458)384-8591x0145</t>
  </si>
  <si>
    <t>90527 Johnson Valleys</t>
  </si>
  <si>
    <t>Sonyachester</t>
  </si>
  <si>
    <t>nicolegardner@example.net</t>
  </si>
  <si>
    <t>(889)721-2974</t>
  </si>
  <si>
    <t>652 Robert Street</t>
  </si>
  <si>
    <t>North Donaldland</t>
  </si>
  <si>
    <t>trevorhernandez@example.net</t>
  </si>
  <si>
    <t>651.750.0571x2133</t>
  </si>
  <si>
    <t>9426 Jennings Path</t>
  </si>
  <si>
    <t>Scottfort</t>
  </si>
  <si>
    <t>michellejohnson@example.org</t>
  </si>
  <si>
    <t>+1-304-791-6103x3713</t>
  </si>
  <si>
    <t>98108 Gonzalez Place Suite 170</t>
  </si>
  <si>
    <t>Haas</t>
  </si>
  <si>
    <t>mathewschad@example.org</t>
  </si>
  <si>
    <t>001-234-863-8961x63335</t>
  </si>
  <si>
    <t>9026 Payne Ranch</t>
  </si>
  <si>
    <t>corey72@example.net</t>
  </si>
  <si>
    <t>(711)692-1208x7638</t>
  </si>
  <si>
    <t>534 Nicole Knoll Apt. 290</t>
  </si>
  <si>
    <t>Bradshawland</t>
  </si>
  <si>
    <t>alejandra83@example.org</t>
  </si>
  <si>
    <t>001-503-309-8516x079</t>
  </si>
  <si>
    <t>5906 Joe Street Suite 148</t>
  </si>
  <si>
    <t>Lake Ruth</t>
  </si>
  <si>
    <t>wilsonmichael@example.net</t>
  </si>
  <si>
    <t>312-953-6959x7688</t>
  </si>
  <si>
    <t>43127 Melissa Islands</t>
  </si>
  <si>
    <t>Mcconnellborough</t>
  </si>
  <si>
    <t>jane72@example.org</t>
  </si>
  <si>
    <t>366-396-2330x25166</t>
  </si>
  <si>
    <t>7601 Jon Summit</t>
  </si>
  <si>
    <t>Hickstown</t>
  </si>
  <si>
    <t>meghan69@example.org</t>
  </si>
  <si>
    <t>912-578-2702</t>
  </si>
  <si>
    <t>23362 Burton Pine Suite 023</t>
  </si>
  <si>
    <t>Kathleenstad</t>
  </si>
  <si>
    <t>jefferybrady@example.net</t>
  </si>
  <si>
    <t>001-492-836-9273</t>
  </si>
  <si>
    <t>726 Chelsea Cove Apt. 808</t>
  </si>
  <si>
    <t>heathercompton@example.net</t>
  </si>
  <si>
    <t>836-739-9534</t>
  </si>
  <si>
    <t>369 Williams Walks Suite 380</t>
  </si>
  <si>
    <t>dennis42@example.net</t>
  </si>
  <si>
    <t>8991 Welch Viaduct</t>
  </si>
  <si>
    <t>Lake Nicole</t>
  </si>
  <si>
    <t>703-788-5075</t>
  </si>
  <si>
    <t>572 Robert Ferry</t>
  </si>
  <si>
    <t>Helenshire</t>
  </si>
  <si>
    <t>orodriguez@example.net</t>
  </si>
  <si>
    <t>964.573.7646x8983</t>
  </si>
  <si>
    <t>01217 Andrew Stream</t>
  </si>
  <si>
    <t>Port Alyssa</t>
  </si>
  <si>
    <t>ariasteresa@example.com</t>
  </si>
  <si>
    <t>001-438-254-0508</t>
  </si>
  <si>
    <t>226 Amy Ports</t>
  </si>
  <si>
    <t>Jillianmouth</t>
  </si>
  <si>
    <t>lbowen@example.net</t>
  </si>
  <si>
    <t>211-322-1235</t>
  </si>
  <si>
    <t>665 Jackson Via Suite 525</t>
  </si>
  <si>
    <t>mreeves@example.net</t>
  </si>
  <si>
    <t>666-874-0830x39363</t>
  </si>
  <si>
    <t>09410 Young Trace Suite 284</t>
  </si>
  <si>
    <t>david15@example.com</t>
  </si>
  <si>
    <t>972-862-7142x84419</t>
  </si>
  <si>
    <t>418 Marissa Drive Suite 725</t>
  </si>
  <si>
    <t>New Lanceberg</t>
  </si>
  <si>
    <t>brandon93@example.com</t>
  </si>
  <si>
    <t>001-200-220-7786x377</t>
  </si>
  <si>
    <t>92898 Keith Coves</t>
  </si>
  <si>
    <t>West Erinberg</t>
  </si>
  <si>
    <t>carolyn52@example.org</t>
  </si>
  <si>
    <t>873-716-4083x8622</t>
  </si>
  <si>
    <t>60967 Margaret Keys</t>
  </si>
  <si>
    <t>Port Cynthiahaven</t>
  </si>
  <si>
    <t>bmoss@example.net</t>
  </si>
  <si>
    <t>+1-613-316-7825x8230</t>
  </si>
  <si>
    <t>134 Sanchez Lakes Apt. 224</t>
  </si>
  <si>
    <t>New Christina</t>
  </si>
  <si>
    <t>richard77@example.com</t>
  </si>
  <si>
    <t>625.677.3312x44647</t>
  </si>
  <si>
    <t>269 Joseph Islands</t>
  </si>
  <si>
    <t>Port Ana</t>
  </si>
  <si>
    <t>pooletim@example.net</t>
  </si>
  <si>
    <t>341-999-1456x27136</t>
  </si>
  <si>
    <t>70951 Bowen Parks Suite 339</t>
  </si>
  <si>
    <t>Harrell</t>
  </si>
  <si>
    <t>jasondean@example.net</t>
  </si>
  <si>
    <t>+1-459-558-0632x990</t>
  </si>
  <si>
    <t>20653 Cervantes Point Suite 697</t>
  </si>
  <si>
    <t>East Cassie</t>
  </si>
  <si>
    <t>Velazquez</t>
  </si>
  <si>
    <t>qduran@example.org</t>
  </si>
  <si>
    <t>956-548-0045x829</t>
  </si>
  <si>
    <t>6504 David Ways Suite 560</t>
  </si>
  <si>
    <t>East Brendaside</t>
  </si>
  <si>
    <t>heather17@example.com</t>
  </si>
  <si>
    <t>620.827.7822x428</t>
  </si>
  <si>
    <t>4485 Schultz Haven Apt. 090</t>
  </si>
  <si>
    <t>stevenmoore@example.net</t>
  </si>
  <si>
    <t>588-843-8589x77341</t>
  </si>
  <si>
    <t>493 Deborah Knolls</t>
  </si>
  <si>
    <t>Murphyville</t>
  </si>
  <si>
    <t>reedanthony@example.org</t>
  </si>
  <si>
    <t>+1-301-771-0968x3340</t>
  </si>
  <si>
    <t>0256 James Highway</t>
  </si>
  <si>
    <t>North Stevenshire</t>
  </si>
  <si>
    <t>cheryltorres@example.org</t>
  </si>
  <si>
    <t>4913 Robert Spring Apt. 080</t>
  </si>
  <si>
    <t>annettejohnson@example.net</t>
  </si>
  <si>
    <t>995.923.5302</t>
  </si>
  <si>
    <t>496 Roberts Summit Apt. 642</t>
  </si>
  <si>
    <t>Lake Greghaven</t>
  </si>
  <si>
    <t>alyssa03@example.com</t>
  </si>
  <si>
    <t>001-901-759-0635</t>
  </si>
  <si>
    <t>44702 Duane Union</t>
  </si>
  <si>
    <t>Pageport</t>
  </si>
  <si>
    <t>changamanda@example.org</t>
  </si>
  <si>
    <t>333-465-5319</t>
  </si>
  <si>
    <t>36021 Hutchinson Key Suite 767</t>
  </si>
  <si>
    <t>Mcintoshton</t>
  </si>
  <si>
    <t>awhite@example.org</t>
  </si>
  <si>
    <t>(983)490-9102</t>
  </si>
  <si>
    <t>388 Bowen Course</t>
  </si>
  <si>
    <t>Elijahside</t>
  </si>
  <si>
    <t>matthew10@example.net</t>
  </si>
  <si>
    <t>793.295.6562</t>
  </si>
  <si>
    <t>7405 Sherri Hollow Suite 416</t>
  </si>
  <si>
    <t>johnsonbrenda@example.com</t>
  </si>
  <si>
    <t>918-346-6254x31857</t>
  </si>
  <si>
    <t>6438 Harrison Courts</t>
  </si>
  <si>
    <t>briannanelson@example.org</t>
  </si>
  <si>
    <t>(637)954-1517x0050</t>
  </si>
  <si>
    <t>40452 Bell Court</t>
  </si>
  <si>
    <t>gonzalezlindsey@example.net</t>
  </si>
  <si>
    <t>31947 Norman Viaduct</t>
  </si>
  <si>
    <t>danielbecker@example.org</t>
  </si>
  <si>
    <t>97812 Ashley Camp</t>
  </si>
  <si>
    <t>North Jared</t>
  </si>
  <si>
    <t>lmcdonald@example.net</t>
  </si>
  <si>
    <t>498-299-8580x348</t>
  </si>
  <si>
    <t>11087 Brooks Haven</t>
  </si>
  <si>
    <t>South Jeremy</t>
  </si>
  <si>
    <t>andreamcguire@example.com</t>
  </si>
  <si>
    <t>836 Rachel Glens</t>
  </si>
  <si>
    <t>East Kevinville</t>
  </si>
  <si>
    <t>cookchristine@example.org</t>
  </si>
  <si>
    <t>360.817.4992</t>
  </si>
  <si>
    <t>4910 Lee Ports Apt. 555</t>
  </si>
  <si>
    <t>East Aliciaview</t>
  </si>
  <si>
    <t>emily62@example.org</t>
  </si>
  <si>
    <t>543.896.2221x771</t>
  </si>
  <si>
    <t>53269 Arroyo Pine Apt. 236</t>
  </si>
  <si>
    <t>South Dale</t>
  </si>
  <si>
    <t>rachaelphillips@example.net</t>
  </si>
  <si>
    <t>974.993.3080x336</t>
  </si>
  <si>
    <t>7665 Rebecca Radial Apt. 749</t>
  </si>
  <si>
    <t>Smithfort</t>
  </si>
  <si>
    <t>(390)540-6155x3163</t>
  </si>
  <si>
    <t>1788 Connie Ramp</t>
  </si>
  <si>
    <t>Christensenport</t>
  </si>
  <si>
    <t>nmiller@example.org</t>
  </si>
  <si>
    <t>(645)217-5083x7798</t>
  </si>
  <si>
    <t>49050 John Crossing</t>
  </si>
  <si>
    <t>Littleburgh</t>
  </si>
  <si>
    <t>james87@example.net</t>
  </si>
  <si>
    <t>001-435-595-8835x8167</t>
  </si>
  <si>
    <t>895 Kendra Points</t>
  </si>
  <si>
    <t>Ortizburgh</t>
  </si>
  <si>
    <t>blackwelljoseph@example.org</t>
  </si>
  <si>
    <t>(922)208-4940x283</t>
  </si>
  <si>
    <t>379 Laura Flat</t>
  </si>
  <si>
    <t>uwhitaker@example.org</t>
  </si>
  <si>
    <t>83009 Garza Streets</t>
  </si>
  <si>
    <t>Lake Philipville</t>
  </si>
  <si>
    <t>leonard69@example.net</t>
  </si>
  <si>
    <t>655-930-4931</t>
  </si>
  <si>
    <t>69878 David Trafficway Apt. 753</t>
  </si>
  <si>
    <t>Donaldport</t>
  </si>
  <si>
    <t>bsanchez@example.com</t>
  </si>
  <si>
    <t>001-877-439-3391x524</t>
  </si>
  <si>
    <t>732 Rodriguez Drives</t>
  </si>
  <si>
    <t>Lake Williamville</t>
  </si>
  <si>
    <t>ntaylor@example.com</t>
  </si>
  <si>
    <t>(817)233-1939x67275</t>
  </si>
  <si>
    <t>50016 Caroline Curve Apt. 823</t>
  </si>
  <si>
    <t>Port Francesfurt</t>
  </si>
  <si>
    <t>jhart@example.com</t>
  </si>
  <si>
    <t>528 Kelly Road</t>
  </si>
  <si>
    <t>darrylespinoza@example.org</t>
  </si>
  <si>
    <t>(291)368-9178x822</t>
  </si>
  <si>
    <t>707 Vincent Canyon Suite 589</t>
  </si>
  <si>
    <t>rhammond@example.net</t>
  </si>
  <si>
    <t>+1-735-910-4825x3065</t>
  </si>
  <si>
    <t>96793 Webb Point Apt. 889</t>
  </si>
  <si>
    <t>Torresshire</t>
  </si>
  <si>
    <t>lutzrobert@example.com</t>
  </si>
  <si>
    <t>250-466-8244x62787</t>
  </si>
  <si>
    <t>2685 Sanchez Drive</t>
  </si>
  <si>
    <t>efreeman@example.net</t>
  </si>
  <si>
    <t>347.618.5313x240</t>
  </si>
  <si>
    <t>5035 Banks Knolls</t>
  </si>
  <si>
    <t>Conradburgh</t>
  </si>
  <si>
    <t>brownkara@example.com</t>
  </si>
  <si>
    <t>473-404-3145</t>
  </si>
  <si>
    <t>952 Perez Road</t>
  </si>
  <si>
    <t>West Jenna</t>
  </si>
  <si>
    <t>elizabethkennedy@example.net</t>
  </si>
  <si>
    <t>540.388.2452</t>
  </si>
  <si>
    <t>4721 Michael Mountains Apt. 187</t>
  </si>
  <si>
    <t>Schwartzton</t>
  </si>
  <si>
    <t>wheelerbrett@example.com</t>
  </si>
  <si>
    <t>(943)211-3802</t>
  </si>
  <si>
    <t>7910 Hanna Locks Suite 422</t>
  </si>
  <si>
    <t>Briannachester</t>
  </si>
  <si>
    <t>eric78@example.com</t>
  </si>
  <si>
    <t>769.704.7745x0378</t>
  </si>
  <si>
    <t>906 Chang Greens Apt. 426</t>
  </si>
  <si>
    <t>Geoffreyfort</t>
  </si>
  <si>
    <t>anthonyhamilton@example.net</t>
  </si>
  <si>
    <t>(922)500-9901</t>
  </si>
  <si>
    <t>0208 Patricia Meadow Apt. 412</t>
  </si>
  <si>
    <t>Jensenmouth</t>
  </si>
  <si>
    <t>gabriel98@example.org</t>
  </si>
  <si>
    <t>+1-636-870-5392x017</t>
  </si>
  <si>
    <t>976 Alex Shore Apt. 158</t>
  </si>
  <si>
    <t>Hillburgh</t>
  </si>
  <si>
    <t>mmurray@example.net</t>
  </si>
  <si>
    <t>890.659.4532</t>
  </si>
  <si>
    <t>98783 Johnston Vista Suite 052</t>
  </si>
  <si>
    <t>lbutler@example.org</t>
  </si>
  <si>
    <t>745-433-8899x94853</t>
  </si>
  <si>
    <t>6824 Emily Skyway Suite 164</t>
  </si>
  <si>
    <t>Robinsonland</t>
  </si>
  <si>
    <t>jeffrey67@example.net</t>
  </si>
  <si>
    <t>001-627-984-1975x0168</t>
  </si>
  <si>
    <t>16712 Rasmussen Forks Suite 140</t>
  </si>
  <si>
    <t>Harrellborough</t>
  </si>
  <si>
    <t>rwright@example.org</t>
  </si>
  <si>
    <t>(514)596-2852x4059</t>
  </si>
  <si>
    <t>821 Jay Canyon Apt. 835</t>
  </si>
  <si>
    <t>Lake Markchester</t>
  </si>
  <si>
    <t>jonathon03@example.com</t>
  </si>
  <si>
    <t>759.434.6173x2621</t>
  </si>
  <si>
    <t>7214 Kennedy Ranch Suite 255</t>
  </si>
  <si>
    <t>East Toddport</t>
  </si>
  <si>
    <t>maureenli@example.com</t>
  </si>
  <si>
    <t>474.771.2070</t>
  </si>
  <si>
    <t>6914 Sara Heights Apt. 230</t>
  </si>
  <si>
    <t>tanderson@example.net</t>
  </si>
  <si>
    <t>(769)744-7149x48384</t>
  </si>
  <si>
    <t>27027 Brandt Trail</t>
  </si>
  <si>
    <t>lrodgers@example.org</t>
  </si>
  <si>
    <t>5507 Anthony Knolls Apt. 356</t>
  </si>
  <si>
    <t>Lake Alyssaport</t>
  </si>
  <si>
    <t>jason33@example.org</t>
  </si>
  <si>
    <t>001-554-215-8891x07597</t>
  </si>
  <si>
    <t>81421 John Pines Suite 345</t>
  </si>
  <si>
    <t>ysandoval@example.com</t>
  </si>
  <si>
    <t>486-698-3211x966</t>
  </si>
  <si>
    <t>844 Day Roads</t>
  </si>
  <si>
    <t>West Leahmouth</t>
  </si>
  <si>
    <t>parkerangela@example.net</t>
  </si>
  <si>
    <t>03703 Melissa Lodge Apt. 004</t>
  </si>
  <si>
    <t>rodneyreyes@example.org</t>
  </si>
  <si>
    <t>001-228-646-0624</t>
  </si>
  <si>
    <t>2007 Maria Gateway</t>
  </si>
  <si>
    <t>lori05@example.net</t>
  </si>
  <si>
    <t>+1-430-918-7117x4499</t>
  </si>
  <si>
    <t>19208 Vernon View Apt. 133</t>
  </si>
  <si>
    <t>rileywilliam@example.com</t>
  </si>
  <si>
    <t>+1-462-751-9112x71187</t>
  </si>
  <si>
    <t>11370 Allison Village</t>
  </si>
  <si>
    <t>Reneefort</t>
  </si>
  <si>
    <t>Cardenas</t>
  </si>
  <si>
    <t>uhouston@example.net</t>
  </si>
  <si>
    <t>(611)717-5014x44845</t>
  </si>
  <si>
    <t>8565 Caldwell Port Apt. 791</t>
  </si>
  <si>
    <t>Nicholasville</t>
  </si>
  <si>
    <t>hubbardgeorge@example.net</t>
  </si>
  <si>
    <t>794.667.7843</t>
  </si>
  <si>
    <t>63218 Scott Flat Apt. 621</t>
  </si>
  <si>
    <t>Bautistaside</t>
  </si>
  <si>
    <t>qgraham@example.net</t>
  </si>
  <si>
    <t>001-490-659-4837x239</t>
  </si>
  <si>
    <t>2135 Juan Islands</t>
  </si>
  <si>
    <t>Fergusontown</t>
  </si>
  <si>
    <t>janetduncan@example.com</t>
  </si>
  <si>
    <t>3471 Blankenship Courts</t>
  </si>
  <si>
    <t>Jeremiahton</t>
  </si>
  <si>
    <t>Xavier</t>
  </si>
  <si>
    <t>crodriguez@example.org</t>
  </si>
  <si>
    <t>(646)623-9133x48966</t>
  </si>
  <si>
    <t>0973 Yolanda Ramp</t>
  </si>
  <si>
    <t>herreratroy@example.org</t>
  </si>
  <si>
    <t>7437 Turner Well Apt. 608</t>
  </si>
  <si>
    <t>Rebeccabury</t>
  </si>
  <si>
    <t>robert05@example.com</t>
  </si>
  <si>
    <t>629-808-6322x35762</t>
  </si>
  <si>
    <t>0137 Ashley Glen</t>
  </si>
  <si>
    <t>stephaniebruce@example.net</t>
  </si>
  <si>
    <t>001-291-962-9052x057</t>
  </si>
  <si>
    <t>460 Lee Wall Apt. 607</t>
  </si>
  <si>
    <t>New Joelton</t>
  </si>
  <si>
    <t>bpadilla@example.net</t>
  </si>
  <si>
    <t>348-413-3729</t>
  </si>
  <si>
    <t>462 Taylor Squares</t>
  </si>
  <si>
    <t>Port Vicki</t>
  </si>
  <si>
    <t>jenniferhart@example.org</t>
  </si>
  <si>
    <t>+1-983-623-6012x8671</t>
  </si>
  <si>
    <t>7814 Li Center</t>
  </si>
  <si>
    <t>New Philipfurt</t>
  </si>
  <si>
    <t>robert10@example.com</t>
  </si>
  <si>
    <t>+1-445-972-7402x593</t>
  </si>
  <si>
    <t>68292 Vincent Green</t>
  </si>
  <si>
    <t>matthew37@example.com</t>
  </si>
  <si>
    <t>115 Gina Neck</t>
  </si>
  <si>
    <t>North Javierville</t>
  </si>
  <si>
    <t>johnsonchristopher@example.net</t>
  </si>
  <si>
    <t>(438)800-6428</t>
  </si>
  <si>
    <t>596 Edward Ways Suite 762</t>
  </si>
  <si>
    <t>davismichelle@example.net</t>
  </si>
  <si>
    <t>+1-892-510-5938x268</t>
  </si>
  <si>
    <t>779 Sanchez Estate Apt. 724</t>
  </si>
  <si>
    <t>North Brittany</t>
  </si>
  <si>
    <t>angela81@example.org</t>
  </si>
  <si>
    <t>765.989.0993x68773</t>
  </si>
  <si>
    <t>77623 James Knolls</t>
  </si>
  <si>
    <t>New Timothy</t>
  </si>
  <si>
    <t>davisadam@example.com</t>
  </si>
  <si>
    <t>655-484-6507x430</t>
  </si>
  <si>
    <t>434 Cooley Oval Apt. 293</t>
  </si>
  <si>
    <t>Wrightton</t>
  </si>
  <si>
    <t>Glen</t>
  </si>
  <si>
    <t>phillipsjonathan@example.com</t>
  </si>
  <si>
    <t>831.220.5906x259</t>
  </si>
  <si>
    <t>3807 Hernandez Ports</t>
  </si>
  <si>
    <t>New Sherrystad</t>
  </si>
  <si>
    <t>baileyjonathan@example.org</t>
  </si>
  <si>
    <t>(930)772-2178x826</t>
  </si>
  <si>
    <t>39336 Huff Summit Suite 304</t>
  </si>
  <si>
    <t>Port Codyburgh</t>
  </si>
  <si>
    <t>thomas91@example.net</t>
  </si>
  <si>
    <t>688 James Fords Apt. 547</t>
  </si>
  <si>
    <t>jeffrey14@example.net</t>
  </si>
  <si>
    <t>001-440-665-8639</t>
  </si>
  <si>
    <t>6069 Martin Dam Suite 044</t>
  </si>
  <si>
    <t>North Derricktown</t>
  </si>
  <si>
    <t>atkinserin@example.org</t>
  </si>
  <si>
    <t>(284)909-0937x20778</t>
  </si>
  <si>
    <t>49519 Christopher Ports</t>
  </si>
  <si>
    <t>jayrocha@example.net</t>
  </si>
  <si>
    <t>+1-304-510-5920x0931</t>
  </si>
  <si>
    <t>045 Melanie Islands Apt. 170</t>
  </si>
  <si>
    <t>Bergstad</t>
  </si>
  <si>
    <t>shannon05@example.net</t>
  </si>
  <si>
    <t>968-213-9639</t>
  </si>
  <si>
    <t>2054 Velasquez Loop Suite 512</t>
  </si>
  <si>
    <t>Taraville</t>
  </si>
  <si>
    <t>chadking@example.org</t>
  </si>
  <si>
    <t>225-874-5626</t>
  </si>
  <si>
    <t>668 Williams Parkways</t>
  </si>
  <si>
    <t>Kristafort</t>
  </si>
  <si>
    <t>(944)881-9675</t>
  </si>
  <si>
    <t>65839 Campbell Forks Apt. 821</t>
  </si>
  <si>
    <t>Carsonland</t>
  </si>
  <si>
    <t>qbuckley@example.org</t>
  </si>
  <si>
    <t>(886)947-5275x5581</t>
  </si>
  <si>
    <t>011 Brian Port</t>
  </si>
  <si>
    <t>brianhernandez@example.org</t>
  </si>
  <si>
    <t>001-922-650-3702</t>
  </si>
  <si>
    <t>716 Steven Shoal Suite 716</t>
  </si>
  <si>
    <t>Lake Garyshire</t>
  </si>
  <si>
    <t>martha88@example.net</t>
  </si>
  <si>
    <t>590 Robert Keys</t>
  </si>
  <si>
    <t>christopherlittle@example.net</t>
  </si>
  <si>
    <t>787.335.4734x19195</t>
  </si>
  <si>
    <t>790 Hall Ports</t>
  </si>
  <si>
    <t>North Kara</t>
  </si>
  <si>
    <t>kevin89@example.net</t>
  </si>
  <si>
    <t>(889)648-3587x861</t>
  </si>
  <si>
    <t>32893 Leblanc Hollow</t>
  </si>
  <si>
    <t>Tracyburgh</t>
  </si>
  <si>
    <t>laurieellison@example.com</t>
  </si>
  <si>
    <t>+1-950-952-0427x110</t>
  </si>
  <si>
    <t>3516 Anthony Radial Suite 618</t>
  </si>
  <si>
    <t>Taylorburgh</t>
  </si>
  <si>
    <t>amy97@example.net</t>
  </si>
  <si>
    <t>+1-761-473-2016x43736</t>
  </si>
  <si>
    <t>81356 Bishop Ports</t>
  </si>
  <si>
    <t>Lake Trevorfurt</t>
  </si>
  <si>
    <t>paulayers@example.com</t>
  </si>
  <si>
    <t>968-848-2014x3294</t>
  </si>
  <si>
    <t>0915 Gray Track</t>
  </si>
  <si>
    <t>East Jadetown</t>
  </si>
  <si>
    <t>nicholasowens@example.org</t>
  </si>
  <si>
    <t>001-922-763-2900x309</t>
  </si>
  <si>
    <t>81135 Brewer Gateway Suite 501</t>
  </si>
  <si>
    <t>Stewartland</t>
  </si>
  <si>
    <t>courtneyhill@example.com</t>
  </si>
  <si>
    <t>(689)582-5674x19159</t>
  </si>
  <si>
    <t>71303 Wolfe Plain</t>
  </si>
  <si>
    <t>Rodriguezland</t>
  </si>
  <si>
    <t>952-595-0061x98749</t>
  </si>
  <si>
    <t>4720 Guzman Crescent</t>
  </si>
  <si>
    <t>West Nancychester</t>
  </si>
  <si>
    <t>danielsroberto@example.net</t>
  </si>
  <si>
    <t>701-928-6556</t>
  </si>
  <si>
    <t>2728 Sarah Crescent</t>
  </si>
  <si>
    <t>South Benjaminland</t>
  </si>
  <si>
    <t>mparker@example.net</t>
  </si>
  <si>
    <t>001-219-868-6950x9891</t>
  </si>
  <si>
    <t>1587 Hudson Ports</t>
  </si>
  <si>
    <t>North Samanthaville</t>
  </si>
  <si>
    <t>nicole34@example.com</t>
  </si>
  <si>
    <t>001-250-225-5654x9594</t>
  </si>
  <si>
    <t>05437 James Roads Suite 788</t>
  </si>
  <si>
    <t>South Andrewtown</t>
  </si>
  <si>
    <t>olivia69@example.org</t>
  </si>
  <si>
    <t>(894)533-2017</t>
  </si>
  <si>
    <t>27378 Fisher Expressway</t>
  </si>
  <si>
    <t>East Brandonshire</t>
  </si>
  <si>
    <t>sandrabutler@example.net</t>
  </si>
  <si>
    <t>675-267-1067</t>
  </si>
  <si>
    <t>5776 Eric Rapid Apt. 911</t>
  </si>
  <si>
    <t>Lake Jacob</t>
  </si>
  <si>
    <t>wheelerjohn@example.net</t>
  </si>
  <si>
    <t>+1-283-257-7090x401</t>
  </si>
  <si>
    <t>93549 Price Run</t>
  </si>
  <si>
    <t>Kristinachester</t>
  </si>
  <si>
    <t>megan67@example.com</t>
  </si>
  <si>
    <t>910.421.4334x812</t>
  </si>
  <si>
    <t>5278 Santos Branch Apt. 139</t>
  </si>
  <si>
    <t>Daugherty</t>
  </si>
  <si>
    <t>turnerlatasha@example.net</t>
  </si>
  <si>
    <t>09812 Christina Alley Suite 275</t>
  </si>
  <si>
    <t>South Kristiebury</t>
  </si>
  <si>
    <t>brownjill@example.net</t>
  </si>
  <si>
    <t>544-432-5204x882</t>
  </si>
  <si>
    <t>991 Ashley Vista Suite 387</t>
  </si>
  <si>
    <t>Benjaminbury</t>
  </si>
  <si>
    <t>farrellstacy@example.com</t>
  </si>
  <si>
    <t>+1-296-646-5609x5447</t>
  </si>
  <si>
    <t>21117 Mcguire Creek Suite 286</t>
  </si>
  <si>
    <t>North Kaitlinberg</t>
  </si>
  <si>
    <t>laurajackson@example.com</t>
  </si>
  <si>
    <t>(725)522-2808</t>
  </si>
  <si>
    <t>744 Erika Mountains</t>
  </si>
  <si>
    <t>Paulashire</t>
  </si>
  <si>
    <t>vfox@example.org</t>
  </si>
  <si>
    <t>212-941-7534</t>
  </si>
  <si>
    <t>404 Donna Forge</t>
  </si>
  <si>
    <t>East Thomaston</t>
  </si>
  <si>
    <t>ramosjames@example.org</t>
  </si>
  <si>
    <t>265-806-9446</t>
  </si>
  <si>
    <t>11061 Snyder View</t>
  </si>
  <si>
    <t>Lake Saraport</t>
  </si>
  <si>
    <t>howellamanda@example.com</t>
  </si>
  <si>
    <t>+1-908-323-6119x729</t>
  </si>
  <si>
    <t>1489 Morgan Route Suite 005</t>
  </si>
  <si>
    <t>Cameronview</t>
  </si>
  <si>
    <t>jameswelch@example.net</t>
  </si>
  <si>
    <t>001-443-671-0655x055</t>
  </si>
  <si>
    <t>688 Hoffman Mews</t>
  </si>
  <si>
    <t>East Michelle</t>
  </si>
  <si>
    <t>leeallison@example.org</t>
  </si>
  <si>
    <t>001-548-424-4217</t>
  </si>
  <si>
    <t>8010 Jennifer Divide Suite 228</t>
  </si>
  <si>
    <t>West Margaretchester</t>
  </si>
  <si>
    <t>brendanweaver@example.org</t>
  </si>
  <si>
    <t>714.252.2584x12033</t>
  </si>
  <si>
    <t>8511 Haley Turnpike</t>
  </si>
  <si>
    <t>Walterside</t>
  </si>
  <si>
    <t>uweber@example.net</t>
  </si>
  <si>
    <t>001-361-258-0662</t>
  </si>
  <si>
    <t>1890 Charles Burg</t>
  </si>
  <si>
    <t>Devonmouth</t>
  </si>
  <si>
    <t>erinharris@example.net</t>
  </si>
  <si>
    <t>800 Thomas Cliff Suite 847</t>
  </si>
  <si>
    <t>jay62@example.org</t>
  </si>
  <si>
    <t>00278 Martinez Circles</t>
  </si>
  <si>
    <t>elizabethross@example.net</t>
  </si>
  <si>
    <t>001-465-756-7760x22761</t>
  </si>
  <si>
    <t>940 Ashlee Gateway</t>
  </si>
  <si>
    <t>South Davidberg</t>
  </si>
  <si>
    <t>mary37@example.com</t>
  </si>
  <si>
    <t>375-972-3536</t>
  </si>
  <si>
    <t>274 Jim Lodge</t>
  </si>
  <si>
    <t>Adamberg</t>
  </si>
  <si>
    <t>hammondphilip@example.com</t>
  </si>
  <si>
    <t>988-398-5382x286</t>
  </si>
  <si>
    <t>519 Danielle Lodge Suite 829</t>
  </si>
  <si>
    <t>Billyside</t>
  </si>
  <si>
    <t>loriparker@example.net</t>
  </si>
  <si>
    <t>456-876-1820</t>
  </si>
  <si>
    <t>518 Henderson Dale</t>
  </si>
  <si>
    <t>michellekhan@example.com</t>
  </si>
  <si>
    <t>90658 Jason Park Apt. 101</t>
  </si>
  <si>
    <t>matthew29@example.net</t>
  </si>
  <si>
    <t>677-778-5764x0579</t>
  </si>
  <si>
    <t>33330 Martin Manors Apt. 268</t>
  </si>
  <si>
    <t>Brittanyport</t>
  </si>
  <si>
    <t>ewells@example.org</t>
  </si>
  <si>
    <t>001-875-895-6175x6187</t>
  </si>
  <si>
    <t>325 Angela Lock Apt. 776</t>
  </si>
  <si>
    <t>carla55@example.net</t>
  </si>
  <si>
    <t>997-539-3489</t>
  </si>
  <si>
    <t>437 Zachary Mountain</t>
  </si>
  <si>
    <t>Riosmouth</t>
  </si>
  <si>
    <t>nicolas32@example.net</t>
  </si>
  <si>
    <t>800.525.7717x80613</t>
  </si>
  <si>
    <t>11976 Harry Station Apt. 162</t>
  </si>
  <si>
    <t>Wardshire</t>
  </si>
  <si>
    <t>luis70@example.net</t>
  </si>
  <si>
    <t>522-850-6636</t>
  </si>
  <si>
    <t>63840 Susan Motorway Suite 150</t>
  </si>
  <si>
    <t>Elizabethmouth</t>
  </si>
  <si>
    <t>samanthawhitehead@example.org</t>
  </si>
  <si>
    <t>870.548.7607x484</t>
  </si>
  <si>
    <t>661 Laurie Run Apt. 184</t>
  </si>
  <si>
    <t>West Christopherburgh</t>
  </si>
  <si>
    <t>harrislisa@example.org</t>
  </si>
  <si>
    <t>875.782.5001</t>
  </si>
  <si>
    <t>81864 Murphy Place</t>
  </si>
  <si>
    <t>pachecodakota@example.com</t>
  </si>
  <si>
    <t>(358)212-5051</t>
  </si>
  <si>
    <t>4421 Torres Mount Suite 868</t>
  </si>
  <si>
    <t>nortonjennifer@example.net</t>
  </si>
  <si>
    <t>260-580-7631x28057</t>
  </si>
  <si>
    <t>50526 Gill Tunnel Suite 768</t>
  </si>
  <si>
    <t>South Allisonbury</t>
  </si>
  <si>
    <t>vbrown@example.net</t>
  </si>
  <si>
    <t>+1-602-679-8980x5172</t>
  </si>
  <si>
    <t>6669 Christopher Plain Suite 066</t>
  </si>
  <si>
    <t>zcantrell@example.com</t>
  </si>
  <si>
    <t>(840)479-0872x616</t>
  </si>
  <si>
    <t>1085 Williams Dale</t>
  </si>
  <si>
    <t>East Garrettfurt</t>
  </si>
  <si>
    <t>rschmitt@example.com</t>
  </si>
  <si>
    <t>+1-536-881-2954x018</t>
  </si>
  <si>
    <t>11792 Hunt Court Suite 791</t>
  </si>
  <si>
    <t>Oscarshire</t>
  </si>
  <si>
    <t>latoya64@example.net</t>
  </si>
  <si>
    <t>8148 Torres Freeway Apt. 905</t>
  </si>
  <si>
    <t>Barreraport</t>
  </si>
  <si>
    <t>jalexander@example.com</t>
  </si>
  <si>
    <t>653-631-7710x8583</t>
  </si>
  <si>
    <t>977 Powell Islands</t>
  </si>
  <si>
    <t>West Johnburgh</t>
  </si>
  <si>
    <t>jennifersolomon@example.net</t>
  </si>
  <si>
    <t>523-803-2570x3382</t>
  </si>
  <si>
    <t>313 Bruce Fork Apt. 495</t>
  </si>
  <si>
    <t>jennanelson@example.org</t>
  </si>
  <si>
    <t>001-785-579-1107x748</t>
  </si>
  <si>
    <t>313 Ball Village Apt. 428</t>
  </si>
  <si>
    <t>pleonard@example.org</t>
  </si>
  <si>
    <t>762.986.1484x460</t>
  </si>
  <si>
    <t>262 Browning Isle</t>
  </si>
  <si>
    <t>Scotttown</t>
  </si>
  <si>
    <t>randallpaul@example.org</t>
  </si>
  <si>
    <t>889-789-3097</t>
  </si>
  <si>
    <t>390 Shannon Inlet Suite 138</t>
  </si>
  <si>
    <t>Tuckerfort</t>
  </si>
  <si>
    <t>martinezsandra@example.com</t>
  </si>
  <si>
    <t>916-610-1397x29987</t>
  </si>
  <si>
    <t>729 Andrews Lodge</t>
  </si>
  <si>
    <t>West Vincent</t>
  </si>
  <si>
    <t>harrisdarren@example.com</t>
  </si>
  <si>
    <t>(285)944-2064</t>
  </si>
  <si>
    <t>07532 Ortega Loop</t>
  </si>
  <si>
    <t>East Danielfort</t>
  </si>
  <si>
    <t>lindseydaniels@example.com</t>
  </si>
  <si>
    <t>+1-203-808-2299x73288</t>
  </si>
  <si>
    <t>5455 Scott Island Suite 452</t>
  </si>
  <si>
    <t>New Jesus</t>
  </si>
  <si>
    <t>murphycarrie@example.com</t>
  </si>
  <si>
    <t>(756)646-9710x01835</t>
  </si>
  <si>
    <t>322 Carl Knoll Apt. 048</t>
  </si>
  <si>
    <t>nicolekennedy@example.org</t>
  </si>
  <si>
    <t>240.689.1636</t>
  </si>
  <si>
    <t>535 Jennifer Turnpike Suite 841</t>
  </si>
  <si>
    <t>New Tonyaside</t>
  </si>
  <si>
    <t>charlenefrazier@example.net</t>
  </si>
  <si>
    <t>2680 Harris Haven</t>
  </si>
  <si>
    <t>ashleyfreeman@example.org</t>
  </si>
  <si>
    <t>(910)713-8898x355</t>
  </si>
  <si>
    <t>56031 Cohen Fork</t>
  </si>
  <si>
    <t>North Joshuaberg</t>
  </si>
  <si>
    <t>taylornicholas@example.com</t>
  </si>
  <si>
    <t>001-562-890-4136x556</t>
  </si>
  <si>
    <t>47169 Leah Road</t>
  </si>
  <si>
    <t>New Cassidy</t>
  </si>
  <si>
    <t>markcarrillo@example.org</t>
  </si>
  <si>
    <t>+1-804-971-5236x9037</t>
  </si>
  <si>
    <t>2211 Powell Causeway Apt. 765</t>
  </si>
  <si>
    <t>New Dale</t>
  </si>
  <si>
    <t>ymcintosh@example.com</t>
  </si>
  <si>
    <t>001-567-997-8627x4724</t>
  </si>
  <si>
    <t>43938 Danielle Via</t>
  </si>
  <si>
    <t>randyrojas@example.org</t>
  </si>
  <si>
    <t>(620)661-7991</t>
  </si>
  <si>
    <t>1755 Brown Trace Apt. 548</t>
  </si>
  <si>
    <t>South Emmamouth</t>
  </si>
  <si>
    <t>dickersonshawn@example.org</t>
  </si>
  <si>
    <t>915.996.1033x02618</t>
  </si>
  <si>
    <t>436 David Turnpike</t>
  </si>
  <si>
    <t>Amberbury</t>
  </si>
  <si>
    <t>sandrews@example.com</t>
  </si>
  <si>
    <t>266-917-1961x8537</t>
  </si>
  <si>
    <t>3124 Trevor Vista</t>
  </si>
  <si>
    <t>imoore@example.com</t>
  </si>
  <si>
    <t>(479)721-8139x500</t>
  </si>
  <si>
    <t>47037 Mitchell Village Suite 943</t>
  </si>
  <si>
    <t>Danaville</t>
  </si>
  <si>
    <t>tamarathompson@example.net</t>
  </si>
  <si>
    <t>801.997.9527</t>
  </si>
  <si>
    <t>2504 Janet Canyon</t>
  </si>
  <si>
    <t>Morrismouth</t>
  </si>
  <si>
    <t>georgemaldonado@example.net</t>
  </si>
  <si>
    <t>(453)734-1668x410</t>
  </si>
  <si>
    <t>00227 Clifford Tunnel Suite 184</t>
  </si>
  <si>
    <t>edwardali@example.org</t>
  </si>
  <si>
    <t>537.719.2442x3981</t>
  </si>
  <si>
    <t>94023 Lisa Forest</t>
  </si>
  <si>
    <t>Camachoton</t>
  </si>
  <si>
    <t>kevin75@example.org</t>
  </si>
  <si>
    <t>584 Brenda Turnpike</t>
  </si>
  <si>
    <t>Sandraville</t>
  </si>
  <si>
    <t>idominguez@example.net</t>
  </si>
  <si>
    <t>+1-608-413-0721x691</t>
  </si>
  <si>
    <t>723 Whitaker Common Apt. 043</t>
  </si>
  <si>
    <t>andreahill@example.com</t>
  </si>
  <si>
    <t>445-484-2906</t>
  </si>
  <si>
    <t>533 Alvarado Inlet Suite 761</t>
  </si>
  <si>
    <t>North Michealburgh</t>
  </si>
  <si>
    <t>bvargas@example.net</t>
  </si>
  <si>
    <t>567.762.2184x717</t>
  </si>
  <si>
    <t>70403 Timothy Shores Apt. 749</t>
  </si>
  <si>
    <t>Kimberlybury</t>
  </si>
  <si>
    <t>chall@example.com</t>
  </si>
  <si>
    <t>(800)236-0753</t>
  </si>
  <si>
    <t>80739 Lauren Island Apt. 843</t>
  </si>
  <si>
    <t>robert03@example.net</t>
  </si>
  <si>
    <t>(607)614-8142x955</t>
  </si>
  <si>
    <t>7098 Erica Stream</t>
  </si>
  <si>
    <t>Arielburgh</t>
  </si>
  <si>
    <t>megan10@example.net</t>
  </si>
  <si>
    <t>744-546-9145x70484</t>
  </si>
  <si>
    <t>9803 Miller Isle</t>
  </si>
  <si>
    <t>Jasmineburgh</t>
  </si>
  <si>
    <t>johnsonkaren@example.com</t>
  </si>
  <si>
    <t>(455)291-0557</t>
  </si>
  <si>
    <t>1646 Kristopher Meadow</t>
  </si>
  <si>
    <t>dellison@example.com</t>
  </si>
  <si>
    <t>723.487.4914</t>
  </si>
  <si>
    <t>44211 Ellis Views Suite 897</t>
  </si>
  <si>
    <t>Torresborough</t>
  </si>
  <si>
    <t>donald37@example.com</t>
  </si>
  <si>
    <t>(211)289-9748x348</t>
  </si>
  <si>
    <t>661 Fernandez Canyon</t>
  </si>
  <si>
    <t>stantonwilliam@example.com</t>
  </si>
  <si>
    <t>218-230-7121x58021</t>
  </si>
  <si>
    <t>9848 Susan Turnpike</t>
  </si>
  <si>
    <t>thomassarah@example.org</t>
  </si>
  <si>
    <t>9628 Crystal Prairie Suite 111</t>
  </si>
  <si>
    <t>timothy99@example.com</t>
  </si>
  <si>
    <t>48017 Miller Mountains Suite 333</t>
  </si>
  <si>
    <t>katherinemiller@example.org</t>
  </si>
  <si>
    <t>(219)409-0547x23791</t>
  </si>
  <si>
    <t>82557 Monica Dale Suite 880</t>
  </si>
  <si>
    <t>rharrell@example.com</t>
  </si>
  <si>
    <t>925-607-3805x21861</t>
  </si>
  <si>
    <t>35653 Haynes Junctions</t>
  </si>
  <si>
    <t>Edwardsshire</t>
  </si>
  <si>
    <t>atkinsandrew@example.org</t>
  </si>
  <si>
    <t>(890)920-9422x3957</t>
  </si>
  <si>
    <t>3183 Juan Way</t>
  </si>
  <si>
    <t>mistyhamilton@example.org</t>
  </si>
  <si>
    <t>001-564-455-9784x3675</t>
  </si>
  <si>
    <t>425 Odom Meadow Apt. 306</t>
  </si>
  <si>
    <t>Hurleyborough</t>
  </si>
  <si>
    <t>sheila34@example.com</t>
  </si>
  <si>
    <t>001-648-297-6196x7362</t>
  </si>
  <si>
    <t>788 Kimberly Crossroad</t>
  </si>
  <si>
    <t>Port Nicholas</t>
  </si>
  <si>
    <t>qjenkins@example.net</t>
  </si>
  <si>
    <t>001-210-601-7448x351</t>
  </si>
  <si>
    <t>848 Rivera Ville</t>
  </si>
  <si>
    <t>phillip32@example.org</t>
  </si>
  <si>
    <t>(825)448-2508</t>
  </si>
  <si>
    <t>9540 Hanson Skyway</t>
  </si>
  <si>
    <t>hollychapman@example.net</t>
  </si>
  <si>
    <t>761 Daniel Port Suite 906</t>
  </si>
  <si>
    <t>Robertberg</t>
  </si>
  <si>
    <t>jamesmartin@example.net</t>
  </si>
  <si>
    <t>001-957-858-9280x8898</t>
  </si>
  <si>
    <t>39266 Wilson Mission Apt. 268</t>
  </si>
  <si>
    <t>South Erintown</t>
  </si>
  <si>
    <t>lovetimothy@example.org</t>
  </si>
  <si>
    <t>001-979-882-3672</t>
  </si>
  <si>
    <t>1251 Linda Rue Suite 780</t>
  </si>
  <si>
    <t>Deanchester</t>
  </si>
  <si>
    <t>amy02@example.org</t>
  </si>
  <si>
    <t>745.961.5385x902</t>
  </si>
  <si>
    <t>749 Virginia Springs Suite 356</t>
  </si>
  <si>
    <t>tiffany34@example.net</t>
  </si>
  <si>
    <t>(595)399-2441x1816</t>
  </si>
  <si>
    <t>4273 Robin Rue</t>
  </si>
  <si>
    <t>Bobbyburgh</t>
  </si>
  <si>
    <t>dawnyoder@example.com</t>
  </si>
  <si>
    <t>(295)294-9611</t>
  </si>
  <si>
    <t>9275 Amy Bridge Suite 409</t>
  </si>
  <si>
    <t>sharon42@example.net</t>
  </si>
  <si>
    <t>096 King Club</t>
  </si>
  <si>
    <t>Timport</t>
  </si>
  <si>
    <t>adamsexton@example.com</t>
  </si>
  <si>
    <t>+1-796-666-8392x800</t>
  </si>
  <si>
    <t>4298 Karen Terrace</t>
  </si>
  <si>
    <t>Lake Ryanstad</t>
  </si>
  <si>
    <t>carl56@example.org</t>
  </si>
  <si>
    <t>917.563.9735x77664</t>
  </si>
  <si>
    <t>354 Chelsea Passage Suite 484</t>
  </si>
  <si>
    <t>Trujilloville</t>
  </si>
  <si>
    <t>jeffreythompson@example.org</t>
  </si>
  <si>
    <t>29611 Jackson Tunnel</t>
  </si>
  <si>
    <t>Mccoystad</t>
  </si>
  <si>
    <t>jose84@example.com</t>
  </si>
  <si>
    <t>263.740.4589x92803</t>
  </si>
  <si>
    <t>961 Ryan Turnpike</t>
  </si>
  <si>
    <t>Brockchester</t>
  </si>
  <si>
    <t>debra45@example.com</t>
  </si>
  <si>
    <t>(774)797-2667x119</t>
  </si>
  <si>
    <t>9066 Stephanie Point Apt. 666</t>
  </si>
  <si>
    <t>sandrathompson@example.com</t>
  </si>
  <si>
    <t>001-359-364-6781x68023</t>
  </si>
  <si>
    <t>9697 Sherry Shoals</t>
  </si>
  <si>
    <t>lschmitt@example.net</t>
  </si>
  <si>
    <t>435-768-6727x0623</t>
  </si>
  <si>
    <t>556 Stephanie Mews Apt. 963</t>
  </si>
  <si>
    <t>West Natashaside</t>
  </si>
  <si>
    <t>josesmith@example.org</t>
  </si>
  <si>
    <t>769.309.7738x1073</t>
  </si>
  <si>
    <t>380 Glenn Village</t>
  </si>
  <si>
    <t>New Anthonyborough</t>
  </si>
  <si>
    <t>lauradelgado@example.com</t>
  </si>
  <si>
    <t>001-209-686-9994x96502</t>
  </si>
  <si>
    <t>3111 Rodriguez Station Suite 682</t>
  </si>
  <si>
    <t>michaelschaefer@example.com</t>
  </si>
  <si>
    <t>(526)210-2820</t>
  </si>
  <si>
    <t>654 Alexis Roads</t>
  </si>
  <si>
    <t>Courtneyborough</t>
  </si>
  <si>
    <t>christine92@example.com</t>
  </si>
  <si>
    <t>001-469-372-9002x106</t>
  </si>
  <si>
    <t>98221 Gill Skyway</t>
  </si>
  <si>
    <t>Michaelport</t>
  </si>
  <si>
    <t>ycoleman@example.org</t>
  </si>
  <si>
    <t>+1-408-725-7427x0733</t>
  </si>
  <si>
    <t>1681 Edwards Path Suite 747</t>
  </si>
  <si>
    <t>cookthomas@example.org</t>
  </si>
  <si>
    <t>(543)434-0033x00062</t>
  </si>
  <si>
    <t>87416 Robert Flat</t>
  </si>
  <si>
    <t>East Kayla</t>
  </si>
  <si>
    <t>lawsongina@example.net</t>
  </si>
  <si>
    <t>418.441.7145</t>
  </si>
  <si>
    <t>84347 Alicia Coves Suite 542</t>
  </si>
  <si>
    <t>Davidmouth</t>
  </si>
  <si>
    <t>kevin42@example.com</t>
  </si>
  <si>
    <t>292.451.7800</t>
  </si>
  <si>
    <t>0356 Bolton Pass Apt. 220</t>
  </si>
  <si>
    <t>Stacyshire</t>
  </si>
  <si>
    <t>theresamanning@example.com</t>
  </si>
  <si>
    <t>+1-905-460-7844x6947</t>
  </si>
  <si>
    <t>92386 Gaines Ville</t>
  </si>
  <si>
    <t>sextonnatalie@example.com</t>
  </si>
  <si>
    <t>08278 Fernandez Squares Apt. 404</t>
  </si>
  <si>
    <t>Jessemouth</t>
  </si>
  <si>
    <t>davisdebbie@example.com</t>
  </si>
  <si>
    <t>+1-302-400-3090x89841</t>
  </si>
  <si>
    <t>684 Emily View</t>
  </si>
  <si>
    <t>charlescook@example.net</t>
  </si>
  <si>
    <t>317.370.2076</t>
  </si>
  <si>
    <t>827 Cline Pine Suite 898</t>
  </si>
  <si>
    <t>Williamburgh</t>
  </si>
  <si>
    <t>stuartlisa@example.org</t>
  </si>
  <si>
    <t>289.377.5441</t>
  </si>
  <si>
    <t>72522 Dana Ports Suite 318</t>
  </si>
  <si>
    <t>Randallfurt</t>
  </si>
  <si>
    <t>elynn@example.net</t>
  </si>
  <si>
    <t>001-212-802-6281x0588</t>
  </si>
  <si>
    <t>842 Scott Islands Apt. 130</t>
  </si>
  <si>
    <t>Englishburgh</t>
  </si>
  <si>
    <t>hmurphy@example.org</t>
  </si>
  <si>
    <t>712-842-9382</t>
  </si>
  <si>
    <t>234 Paul Views Suite 816</t>
  </si>
  <si>
    <t>West Emma</t>
  </si>
  <si>
    <t>michael62@example.com</t>
  </si>
  <si>
    <t>297 Melissa Road Suite 613</t>
  </si>
  <si>
    <t>richardfrench@example.com</t>
  </si>
  <si>
    <t>001-323-525-7605x2920</t>
  </si>
  <si>
    <t>95643 Thomas Shore Suite 373</t>
  </si>
  <si>
    <t>South Allisonmouth</t>
  </si>
  <si>
    <t>patrickmurphy@example.net</t>
  </si>
  <si>
    <t>(595)771-7875</t>
  </si>
  <si>
    <t>3509 Nichole Landing</t>
  </si>
  <si>
    <t>mcdonalderic@example.org</t>
  </si>
  <si>
    <t>04880 Davis Isle Suite 237</t>
  </si>
  <si>
    <t>Lake Joannmouth</t>
  </si>
  <si>
    <t>ehull@example.com</t>
  </si>
  <si>
    <t>(658)970-3068x57600</t>
  </si>
  <si>
    <t>152 Lewis Views Suite 288</t>
  </si>
  <si>
    <t>Santiagoberg</t>
  </si>
  <si>
    <t>barberjoseph@example.net</t>
  </si>
  <si>
    <t>+1-912-829-3890x6235</t>
  </si>
  <si>
    <t>09652 David Isle</t>
  </si>
  <si>
    <t>New Christopherhaven</t>
  </si>
  <si>
    <t>williamsjason@example.org</t>
  </si>
  <si>
    <t>(379)825-9346x8389</t>
  </si>
  <si>
    <t>76805 Ronald Center</t>
  </si>
  <si>
    <t>richard56@example.net</t>
  </si>
  <si>
    <t>200-453-0682x2881</t>
  </si>
  <si>
    <t>77533 Greg Plaza Suite 766</t>
  </si>
  <si>
    <t>vmann@example.net</t>
  </si>
  <si>
    <t>49312 Jackson Mountain Apt. 769</t>
  </si>
  <si>
    <t>Edwardtown</t>
  </si>
  <si>
    <t>robinwatson@example.org</t>
  </si>
  <si>
    <t>510.703.9087</t>
  </si>
  <si>
    <t>13822 Mccall Terrace Apt. 824</t>
  </si>
  <si>
    <t>morganmadeline@example.net</t>
  </si>
  <si>
    <t>(854)290-7256x999</t>
  </si>
  <si>
    <t>6925 Henderson Mountain Apt. 528</t>
  </si>
  <si>
    <t>hansonvalerie@example.org</t>
  </si>
  <si>
    <t>(280)557-6373x770</t>
  </si>
  <si>
    <t>53032 Murphy Passage</t>
  </si>
  <si>
    <t>Feliciabury</t>
  </si>
  <si>
    <t>bushkeith@example.org</t>
  </si>
  <si>
    <t>(988)443-2310x9242</t>
  </si>
  <si>
    <t>696 Lindsey Springs Suite 424</t>
  </si>
  <si>
    <t>South Shannonton</t>
  </si>
  <si>
    <t>moonjohn@example.com</t>
  </si>
  <si>
    <t>627.810.5764x3405</t>
  </si>
  <si>
    <t>9082 Murphy Landing</t>
  </si>
  <si>
    <t>davidjody@example.com</t>
  </si>
  <si>
    <t>987-931-5692x06131</t>
  </si>
  <si>
    <t>0175 Christine Extension Apt. 539</t>
  </si>
  <si>
    <t>East Kyle</t>
  </si>
  <si>
    <t>haynesmaria@example.net</t>
  </si>
  <si>
    <t>+1-633-642-0303x906</t>
  </si>
  <si>
    <t>0426 Jennings Wall</t>
  </si>
  <si>
    <t>South Jessicaport</t>
  </si>
  <si>
    <t>laurenrodriguez@example.org</t>
  </si>
  <si>
    <t>969-916-4407x2250</t>
  </si>
  <si>
    <t>0748 Ramirez Common Suite 410</t>
  </si>
  <si>
    <t>Lake Spencer</t>
  </si>
  <si>
    <t>stevensthomas@example.net</t>
  </si>
  <si>
    <t>00329 Baker Terrace</t>
  </si>
  <si>
    <t>jameshill@example.net</t>
  </si>
  <si>
    <t>(605)340-2969x27370</t>
  </si>
  <si>
    <t>132 Webb Place</t>
  </si>
  <si>
    <t>New Kimberlytown</t>
  </si>
  <si>
    <t>nharris@example.net</t>
  </si>
  <si>
    <t>335.578.9372x2614</t>
  </si>
  <si>
    <t>19190 Ralph Valley Apt. 672</t>
  </si>
  <si>
    <t>Port Amyshire</t>
  </si>
  <si>
    <t>nkelly@example.org</t>
  </si>
  <si>
    <t>799-216-6942x696</t>
  </si>
  <si>
    <t>4945 Clark Union</t>
  </si>
  <si>
    <t>adamsmelanie@example.org</t>
  </si>
  <si>
    <t>+1-964-945-5602x918</t>
  </si>
  <si>
    <t>89709 Blackwell Center Suite 194</t>
  </si>
  <si>
    <t>Griffinburgh</t>
  </si>
  <si>
    <t>cwilliams@example.org</t>
  </si>
  <si>
    <t>001-789-533-3637</t>
  </si>
  <si>
    <t>3975 Tony Parkways Suite 646</t>
  </si>
  <si>
    <t>dawnjohnson@example.net</t>
  </si>
  <si>
    <t>6270 Burke Shoals Suite 850</t>
  </si>
  <si>
    <t>New Anthonymouth</t>
  </si>
  <si>
    <t>joseph66@example.org</t>
  </si>
  <si>
    <t>970-605-7006x02721</t>
  </si>
  <si>
    <t>608 Walker Squares Apt. 589</t>
  </si>
  <si>
    <t>Mullinsburgh</t>
  </si>
  <si>
    <t>qlee@example.net</t>
  </si>
  <si>
    <t>001-374-966-5540x6008</t>
  </si>
  <si>
    <t>63358 Jacobs Vista</t>
  </si>
  <si>
    <t>East Jesse</t>
  </si>
  <si>
    <t>steven93@example.com</t>
  </si>
  <si>
    <t>001-593-803-3395x564</t>
  </si>
  <si>
    <t>117 Martinez Greens Suite 921</t>
  </si>
  <si>
    <t>South Mark</t>
  </si>
  <si>
    <t>duanescott@example.org</t>
  </si>
  <si>
    <t>(349)957-7750x04696</t>
  </si>
  <si>
    <t>1992 Todd Oval</t>
  </si>
  <si>
    <t>ian67@example.com</t>
  </si>
  <si>
    <t>452.547.3121x78918</t>
  </si>
  <si>
    <t>6441 Christina Haven</t>
  </si>
  <si>
    <t>courtneyfields@example.net</t>
  </si>
  <si>
    <t>550-476-8540</t>
  </si>
  <si>
    <t>39033 Elizabeth Knolls Suite 885</t>
  </si>
  <si>
    <t>South Stephanietown</t>
  </si>
  <si>
    <t>wardmichael@example.net</t>
  </si>
  <si>
    <t>(318)700-1778x069</t>
  </si>
  <si>
    <t>70250 Patterson Burg Suite 669</t>
  </si>
  <si>
    <t>Erinshire</t>
  </si>
  <si>
    <t>jonesmelissa@example.org</t>
  </si>
  <si>
    <t>651-970-2186x55259</t>
  </si>
  <si>
    <t>0148 Blackwell Freeway Apt. 985</t>
  </si>
  <si>
    <t>New Loriport</t>
  </si>
  <si>
    <t>mitchellmelanie@example.org</t>
  </si>
  <si>
    <t>6066 Martinez Alley Apt. 781</t>
  </si>
  <si>
    <t>North Markshire</t>
  </si>
  <si>
    <t>ohoffman@example.net</t>
  </si>
  <si>
    <t>001-506-462-0152</t>
  </si>
  <si>
    <t>7032 Louis Ramp Apt. 086</t>
  </si>
  <si>
    <t>West Traciberg</t>
  </si>
  <si>
    <t>beverlyjohnson@example.org</t>
  </si>
  <si>
    <t>001-822-680-3022x625</t>
  </si>
  <si>
    <t>158 Brian Manors</t>
  </si>
  <si>
    <t>Patrickbury</t>
  </si>
  <si>
    <t>sarahliu@example.com</t>
  </si>
  <si>
    <t>(963)910-3847x71565</t>
  </si>
  <si>
    <t>315 Lauren Gateway</t>
  </si>
  <si>
    <t>Lewisberg</t>
  </si>
  <si>
    <t>lindseybullock@example.net</t>
  </si>
  <si>
    <t>668.416.7824x957</t>
  </si>
  <si>
    <t>949 Hogan Causeway Apt. 051</t>
  </si>
  <si>
    <t>Williamsville</t>
  </si>
  <si>
    <t>danagraham@example.net</t>
  </si>
  <si>
    <t>248-536-7783x54733</t>
  </si>
  <si>
    <t>8623 Randall Divide</t>
  </si>
  <si>
    <t>james85@example.com</t>
  </si>
  <si>
    <t>796-965-5339x412</t>
  </si>
  <si>
    <t>70944 Kimberly Valley</t>
  </si>
  <si>
    <t>Alexismouth</t>
  </si>
  <si>
    <t>jacobsrichard@example.com</t>
  </si>
  <si>
    <t>(551)917-8484</t>
  </si>
  <si>
    <t>91792 Baker Lodge</t>
  </si>
  <si>
    <t>Pachecostad</t>
  </si>
  <si>
    <t>johnsoncristina@example.org</t>
  </si>
  <si>
    <t>+1-781-853-4154x3754</t>
  </si>
  <si>
    <t>57550 Bailey Crest</t>
  </si>
  <si>
    <t>Acostachester</t>
  </si>
  <si>
    <t>brittanybarton@example.net</t>
  </si>
  <si>
    <t>828.917.8023x75337</t>
  </si>
  <si>
    <t>99148 Bradley Manor</t>
  </si>
  <si>
    <t>Zacharyport</t>
  </si>
  <si>
    <t>alexandria44@example.com</t>
  </si>
  <si>
    <t>(439)958-0238</t>
  </si>
  <si>
    <t>5382 Christopher Pine Apt. 326</t>
  </si>
  <si>
    <t>Paigeton</t>
  </si>
  <si>
    <t>murphycameron@example.org</t>
  </si>
  <si>
    <t>631-247-8979</t>
  </si>
  <si>
    <t>8701 Cooper Stravenue</t>
  </si>
  <si>
    <t>scottguerrero@example.net</t>
  </si>
  <si>
    <t>(681)456-1712</t>
  </si>
  <si>
    <t>7123 Brown Port Apt. 253</t>
  </si>
  <si>
    <t>susan80@example.net</t>
  </si>
  <si>
    <t>729-422-9057</t>
  </si>
  <si>
    <t>172 Cindy Wall</t>
  </si>
  <si>
    <t>Sabrinaview</t>
  </si>
  <si>
    <t>gallowayselena@example.com</t>
  </si>
  <si>
    <t>470.399.9457x5810</t>
  </si>
  <si>
    <t>1327 Long Lane</t>
  </si>
  <si>
    <t>samuelwells@example.com</t>
  </si>
  <si>
    <t>(552)516-2243x976</t>
  </si>
  <si>
    <t>1775 Abigail Points Suite 102</t>
  </si>
  <si>
    <t>Ellenmouth</t>
  </si>
  <si>
    <t>ksweeney@example.org</t>
  </si>
  <si>
    <t>360-418-3922</t>
  </si>
  <si>
    <t>6302 Michael Spur Suite 438</t>
  </si>
  <si>
    <t>North Josephport</t>
  </si>
  <si>
    <t>rodgerskelsey@example.com</t>
  </si>
  <si>
    <t>558 Parsons Heights Apt. 330</t>
  </si>
  <si>
    <t>New Latoyachester</t>
  </si>
  <si>
    <t>plopez@example.org</t>
  </si>
  <si>
    <t>72790 Shields Mountain</t>
  </si>
  <si>
    <t>hthomas@example.com</t>
  </si>
  <si>
    <t>(318)539-3832x74922</t>
  </si>
  <si>
    <t>55604 Travis Freeway Apt. 235</t>
  </si>
  <si>
    <t>Toddstad</t>
  </si>
  <si>
    <t>(265)735-4082</t>
  </si>
  <si>
    <t>51598 Wilson Neck Apt. 604</t>
  </si>
  <si>
    <t>Sandratown</t>
  </si>
  <si>
    <t>masonfranklin@example.org</t>
  </si>
  <si>
    <t>778-617-9250x87286</t>
  </si>
  <si>
    <t>95556 Evans Branch</t>
  </si>
  <si>
    <t>Reyesland</t>
  </si>
  <si>
    <t>wilsonmichael@example.com</t>
  </si>
  <si>
    <t>001-738-724-5903x617</t>
  </si>
  <si>
    <t>913 Anderson Manor Apt. 886</t>
  </si>
  <si>
    <t>East Stephen</t>
  </si>
  <si>
    <t>bishoprichard@example.org</t>
  </si>
  <si>
    <t>(539)740-3243</t>
  </si>
  <si>
    <t>7897 Snyder Streets</t>
  </si>
  <si>
    <t>Floreschester</t>
  </si>
  <si>
    <t>hernandezjames@example.com</t>
  </si>
  <si>
    <t>601-329-2003</t>
  </si>
  <si>
    <t>536 Prince Crossroad</t>
  </si>
  <si>
    <t>Gloriachester</t>
  </si>
  <si>
    <t>glenda48@example.org</t>
  </si>
  <si>
    <t>596-428-6277x328</t>
  </si>
  <si>
    <t>0537 Gabrielle Fords Apt. 343</t>
  </si>
  <si>
    <t>Port Jasonhaven</t>
  </si>
  <si>
    <t>langedward@example.net</t>
  </si>
  <si>
    <t>001-748-561-4521x571</t>
  </si>
  <si>
    <t>9643 Griffin Road Suite 140</t>
  </si>
  <si>
    <t>East Nicoleberg</t>
  </si>
  <si>
    <t>mcclainjoshua@example.org</t>
  </si>
  <si>
    <t>291-274-1864</t>
  </si>
  <si>
    <t>161 Rogers Club Suite 390</t>
  </si>
  <si>
    <t>North Maryberg</t>
  </si>
  <si>
    <t>alexis51@example.net</t>
  </si>
  <si>
    <t>284-927-7806x66549</t>
  </si>
  <si>
    <t>5814 Mayo Pike Suite 582</t>
  </si>
  <si>
    <t>fdunlap@example.org</t>
  </si>
  <si>
    <t>907 Phillip Tunnel Suite 547</t>
  </si>
  <si>
    <t>North Kendratown</t>
  </si>
  <si>
    <t>collin73@example.com</t>
  </si>
  <si>
    <t>264-571-7817x5904</t>
  </si>
  <si>
    <t>1063 Martinez Loop</t>
  </si>
  <si>
    <t>Nelsonberg</t>
  </si>
  <si>
    <t>amandapierce@example.net</t>
  </si>
  <si>
    <t>309.959.9091x967</t>
  </si>
  <si>
    <t>16462 Susan Vista Apt. 281</t>
  </si>
  <si>
    <t>East Damon</t>
  </si>
  <si>
    <t>madelinestephens@example.org</t>
  </si>
  <si>
    <t>(426)876-1940x4731</t>
  </si>
  <si>
    <t>0594 Ashley Cliff Apt. 028</t>
  </si>
  <si>
    <t>East Jared</t>
  </si>
  <si>
    <t>desiree50@example.org</t>
  </si>
  <si>
    <t>+1-243-663-6933x3177</t>
  </si>
  <si>
    <t>4772 Gray Canyon</t>
  </si>
  <si>
    <t>Maryberg</t>
  </si>
  <si>
    <t>timothymarsh@example.net</t>
  </si>
  <si>
    <t>722-339-9825</t>
  </si>
  <si>
    <t>67305 Vaughn Centers Apt. 058</t>
  </si>
  <si>
    <t>South Christinabury</t>
  </si>
  <si>
    <t>millermargaret@example.com</t>
  </si>
  <si>
    <t>720.768.8131</t>
  </si>
  <si>
    <t>36024 Emily Mission Apt. 679</t>
  </si>
  <si>
    <t>Ethanhaven</t>
  </si>
  <si>
    <t>perkinsjulia@example.com</t>
  </si>
  <si>
    <t>319-756-8111x2181</t>
  </si>
  <si>
    <t>2189 Anderson Brooks Suite 713</t>
  </si>
  <si>
    <t>West Mario</t>
  </si>
  <si>
    <t>johnsonhannah@example.com</t>
  </si>
  <si>
    <t>(946)375-7936</t>
  </si>
  <si>
    <t>585 David Knolls Suite 275</t>
  </si>
  <si>
    <t>Garciaside</t>
  </si>
  <si>
    <t>amandacruz@example.net</t>
  </si>
  <si>
    <t>(997)435-1890</t>
  </si>
  <si>
    <t>75100 Daniel Center</t>
  </si>
  <si>
    <t>Amyborough</t>
  </si>
  <si>
    <t>irangel@example.net</t>
  </si>
  <si>
    <t>001-841-960-5926x9200</t>
  </si>
  <si>
    <t>1900 Rebecca Way Apt. 320</t>
  </si>
  <si>
    <t>North Bradleyberg</t>
  </si>
  <si>
    <t>ymeyer@example.com</t>
  </si>
  <si>
    <t>398.970.4928</t>
  </si>
  <si>
    <t>8282 Bruce Plaza</t>
  </si>
  <si>
    <t>West Katie</t>
  </si>
  <si>
    <t>teresaward@example.com</t>
  </si>
  <si>
    <t>(419)220-6609</t>
  </si>
  <si>
    <t>3730 Banks Stravenue Suite 966</t>
  </si>
  <si>
    <t>Keyberg</t>
  </si>
  <si>
    <t>timothycline@example.com</t>
  </si>
  <si>
    <t>001-841-658-4713x10909</t>
  </si>
  <si>
    <t>62805 Curtis Row Apt. 860</t>
  </si>
  <si>
    <t>South Aaron</t>
  </si>
  <si>
    <t>woodkenneth@example.org</t>
  </si>
  <si>
    <t>(409)280-8212</t>
  </si>
  <si>
    <t>77731 Corey Parkway</t>
  </si>
  <si>
    <t>Mirandaton</t>
  </si>
  <si>
    <t>brucejerry@example.org</t>
  </si>
  <si>
    <t>966.557.7738x9457</t>
  </si>
  <si>
    <t>441 Ryan Oval</t>
  </si>
  <si>
    <t>amy23@example.com</t>
  </si>
  <si>
    <t>001-812-896-9083x69251</t>
  </si>
  <si>
    <t>097 Dwayne Place</t>
  </si>
  <si>
    <t>wattskyle@example.com</t>
  </si>
  <si>
    <t>001-766-248-9861x22980</t>
  </si>
  <si>
    <t>088 Richard Lock</t>
  </si>
  <si>
    <t>Hansenmouth</t>
  </si>
  <si>
    <t>krandall@example.com</t>
  </si>
  <si>
    <t>001-806-970-1030x2637</t>
  </si>
  <si>
    <t>686 Ryan Fall Suite 152</t>
  </si>
  <si>
    <t>brittanyclark@example.org</t>
  </si>
  <si>
    <t>340-286-0684x657</t>
  </si>
  <si>
    <t>9040 Jason Mews Suite 931</t>
  </si>
  <si>
    <t>East Meganmouth</t>
  </si>
  <si>
    <t>michele56@example.net</t>
  </si>
  <si>
    <t>(899)554-8651</t>
  </si>
  <si>
    <t>7405 Franklin Track</t>
  </si>
  <si>
    <t>Lyonsborough</t>
  </si>
  <si>
    <t>sarahthomas@example.net</t>
  </si>
  <si>
    <t>+1-534-339-1574x57326</t>
  </si>
  <si>
    <t>50518 Robin View Apt. 565</t>
  </si>
  <si>
    <t>Turnerchester</t>
  </si>
  <si>
    <t>heather08@example.net</t>
  </si>
  <si>
    <t>+1-971-572-1387x54038</t>
  </si>
  <si>
    <t>02694 David Turnpike</t>
  </si>
  <si>
    <t>Jameston</t>
  </si>
  <si>
    <t>gwilson@example.net</t>
  </si>
  <si>
    <t>001-778-894-4201</t>
  </si>
  <si>
    <t>87677 Garcia Radial Suite 603</t>
  </si>
  <si>
    <t>North Cathy</t>
  </si>
  <si>
    <t>morgan43@example.net</t>
  </si>
  <si>
    <t>265-367-5828</t>
  </si>
  <si>
    <t>340 Janet Mission</t>
  </si>
  <si>
    <t>pamelagonzalez@example.org</t>
  </si>
  <si>
    <t>+1-438-337-1533x1094</t>
  </si>
  <si>
    <t>1001 Larry Station</t>
  </si>
  <si>
    <t>frankkeith@example.net</t>
  </si>
  <si>
    <t>001-736-232-6850x7165</t>
  </si>
  <si>
    <t>10228 Jessica Vista Suite 353</t>
  </si>
  <si>
    <t>Lake Angelafort</t>
  </si>
  <si>
    <t>zlopez@example.org</t>
  </si>
  <si>
    <t>349.613.5349x015</t>
  </si>
  <si>
    <t>5701 Aguilar Lane Suite 704</t>
  </si>
  <si>
    <t>jsimmons@example.com</t>
  </si>
  <si>
    <t>695.333.5023x3306</t>
  </si>
  <si>
    <t>662 Trevor Mountains</t>
  </si>
  <si>
    <t>Hardinstad</t>
  </si>
  <si>
    <t>roblesjeanne@example.net</t>
  </si>
  <si>
    <t>287.794.8872x5754</t>
  </si>
  <si>
    <t>9867 Kayla Prairie Suite 394</t>
  </si>
  <si>
    <t>Millerton</t>
  </si>
  <si>
    <t>douglasunderwood@example.net</t>
  </si>
  <si>
    <t>(218)920-9841</t>
  </si>
  <si>
    <t>230 Lauren Road</t>
  </si>
  <si>
    <t>Lake Heatherstad</t>
  </si>
  <si>
    <t>heidi20@example.net</t>
  </si>
  <si>
    <t>201-785-7775x1495</t>
  </si>
  <si>
    <t>24874 Bailey Lane</t>
  </si>
  <si>
    <t>Lake Maryton</t>
  </si>
  <si>
    <t>samuel65@example.net</t>
  </si>
  <si>
    <t>570 Wells Springs</t>
  </si>
  <si>
    <t>bobrien@example.com</t>
  </si>
  <si>
    <t>562-993-1338</t>
  </si>
  <si>
    <t>015 Charles Mission</t>
  </si>
  <si>
    <t>mary30@example.org</t>
  </si>
  <si>
    <t>961-622-2346x284</t>
  </si>
  <si>
    <t>2699 Ryan Pass</t>
  </si>
  <si>
    <t>vwilliams@example.com</t>
  </si>
  <si>
    <t>655-254-4267x03167</t>
  </si>
  <si>
    <t>8432 Taylor Grove</t>
  </si>
  <si>
    <t>(563)757-9407</t>
  </si>
  <si>
    <t>571 Tiffany Run</t>
  </si>
  <si>
    <t>Valerieberg</t>
  </si>
  <si>
    <t>sean46@example.org</t>
  </si>
  <si>
    <t>001-753-973-5113x274</t>
  </si>
  <si>
    <t>3902 Richard Fork Suite 651</t>
  </si>
  <si>
    <t>njensen@example.net</t>
  </si>
  <si>
    <t>001-276-913-0917x46489</t>
  </si>
  <si>
    <t>4063 Alejandro Crest</t>
  </si>
  <si>
    <t>Emilyshire</t>
  </si>
  <si>
    <t>karen78@example.com</t>
  </si>
  <si>
    <t>09272 Susan Shoal Apt. 088</t>
  </si>
  <si>
    <t>Lake Zachary</t>
  </si>
  <si>
    <t>xschwartz@example.org</t>
  </si>
  <si>
    <t>447.446.4046x779</t>
  </si>
  <si>
    <t>5553 Adam Center Suite 173</t>
  </si>
  <si>
    <t>Cruzhaven</t>
  </si>
  <si>
    <t>vliu@example.net</t>
  </si>
  <si>
    <t>(832)734-7662</t>
  </si>
  <si>
    <t>62016 Erickson Green Apt. 896</t>
  </si>
  <si>
    <t>Hamptontown</t>
  </si>
  <si>
    <t>danielwalker@example.net</t>
  </si>
  <si>
    <t>3449 Christine Shore Apt. 864</t>
  </si>
  <si>
    <t>East Danielland</t>
  </si>
  <si>
    <t>kendrabarrett@example.net</t>
  </si>
  <si>
    <t>604.911.4766x018</t>
  </si>
  <si>
    <t>62810 Carlos Green Apt. 925</t>
  </si>
  <si>
    <t>mhill@example.net</t>
  </si>
  <si>
    <t>(393)245-8658x186</t>
  </si>
  <si>
    <t>372 Hooper Trace</t>
  </si>
  <si>
    <t>South Christineville</t>
  </si>
  <si>
    <t>eramirez@example.com</t>
  </si>
  <si>
    <t>(877)681-6559x066</t>
  </si>
  <si>
    <t>08067 Kimberly Circle</t>
  </si>
  <si>
    <t>Port Brandonland</t>
  </si>
  <si>
    <t>crystalhinton@example.com</t>
  </si>
  <si>
    <t>963.220.0192x479</t>
  </si>
  <si>
    <t>02771 Young Crest</t>
  </si>
  <si>
    <t>kristenclark@example.org</t>
  </si>
  <si>
    <t>+1-311-482-5488x0665</t>
  </si>
  <si>
    <t>2084 Melton Track</t>
  </si>
  <si>
    <t>Moramouth</t>
  </si>
  <si>
    <t>mtaylor@example.net</t>
  </si>
  <si>
    <t>(647)482-5855x500</t>
  </si>
  <si>
    <t>6796 Pratt View Apt. 139</t>
  </si>
  <si>
    <t>East Ambershire</t>
  </si>
  <si>
    <t>mjohnston@example.net</t>
  </si>
  <si>
    <t>679-713-5087x4125</t>
  </si>
  <si>
    <t>174 Bentley Parks Apt. 710</t>
  </si>
  <si>
    <t>clarkpaul@example.net</t>
  </si>
  <si>
    <t>54129 Hayden Track Apt. 711</t>
  </si>
  <si>
    <t>North Nancyfurt</t>
  </si>
  <si>
    <t>joselester@example.com</t>
  </si>
  <si>
    <t>902.465.4539x1844</t>
  </si>
  <si>
    <t>6198 Wheeler Creek Suite 264</t>
  </si>
  <si>
    <t>martinmarvin@example.net</t>
  </si>
  <si>
    <t>210-949-1579</t>
  </si>
  <si>
    <t>3075 Jones Fort</t>
  </si>
  <si>
    <t>West Heather</t>
  </si>
  <si>
    <t>daviscurtis@example.net</t>
  </si>
  <si>
    <t>260.270.0626x752</t>
  </si>
  <si>
    <t>3136 Kevin Drive Suite 118</t>
  </si>
  <si>
    <t>denisemercado@example.org</t>
  </si>
  <si>
    <t>73615 Lopez Flats Suite 497</t>
  </si>
  <si>
    <t>Haroldton</t>
  </si>
  <si>
    <t>christophermiddleton@example.org</t>
  </si>
  <si>
    <t>(618)853-5352x9782</t>
  </si>
  <si>
    <t>66465 Williams Plaza</t>
  </si>
  <si>
    <t>hendersonerica@example.net</t>
  </si>
  <si>
    <t>(822)821-2518x78658</t>
  </si>
  <si>
    <t>450 Lynn Mission Suite 074</t>
  </si>
  <si>
    <t>Livingstonport</t>
  </si>
  <si>
    <t>kevin80@example.net</t>
  </si>
  <si>
    <t>001-380-246-9890</t>
  </si>
  <si>
    <t>2936 Renee Pine</t>
  </si>
  <si>
    <t>Riverafort</t>
  </si>
  <si>
    <t>wadestephanie@example.com</t>
  </si>
  <si>
    <t>580.514.0583</t>
  </si>
  <si>
    <t>608 John Lakes</t>
  </si>
  <si>
    <t>annajackson@example.com</t>
  </si>
  <si>
    <t>+1-302-978-5199x33252</t>
  </si>
  <si>
    <t>23855 Kathy Meadow Apt. 073</t>
  </si>
  <si>
    <t>Stevenchester</t>
  </si>
  <si>
    <t>johncharles@example.com</t>
  </si>
  <si>
    <t>978.462.7791x7699</t>
  </si>
  <si>
    <t>01433 Susan Mountains Suite 296</t>
  </si>
  <si>
    <t>East Lawrencefurt</t>
  </si>
  <si>
    <t>floreslauren@example.net</t>
  </si>
  <si>
    <t>860-458-9471</t>
  </si>
  <si>
    <t>97084 Wilson Crescent Apt. 003</t>
  </si>
  <si>
    <t>Jasonview</t>
  </si>
  <si>
    <t>victorialee@example.org</t>
  </si>
  <si>
    <t>559.306.4752x823</t>
  </si>
  <si>
    <t>52877 Craig Fields</t>
  </si>
  <si>
    <t>Weavermouth</t>
  </si>
  <si>
    <t>kerrycunningham@example.net</t>
  </si>
  <si>
    <t>(644)526-9047x036</t>
  </si>
  <si>
    <t>3914 Pratt Trafficway</t>
  </si>
  <si>
    <t>Donnaport</t>
  </si>
  <si>
    <t>(257)691-7558</t>
  </si>
  <si>
    <t>2882 Davis Via Suite 695</t>
  </si>
  <si>
    <t>South Stevenmouth</t>
  </si>
  <si>
    <t>ovelez@example.net</t>
  </si>
  <si>
    <t>001-647-488-5265</t>
  </si>
  <si>
    <t>606 Bethany Crescent Apt. 301</t>
  </si>
  <si>
    <t>Lake Traceytown</t>
  </si>
  <si>
    <t>kjordan@example.com</t>
  </si>
  <si>
    <t>(880)787-0625</t>
  </si>
  <si>
    <t>25037 Ashley Island Apt. 410</t>
  </si>
  <si>
    <t>Port David</t>
  </si>
  <si>
    <t>crystal98@example.org</t>
  </si>
  <si>
    <t>613-414-8644</t>
  </si>
  <si>
    <t>6302 Stevenson Plaza Apt. 994</t>
  </si>
  <si>
    <t>Lopezview</t>
  </si>
  <si>
    <t>zgonzales@example.net</t>
  </si>
  <si>
    <t>600 Kimberly Cliff Apt. 521</t>
  </si>
  <si>
    <t>donovanrachel@example.com</t>
  </si>
  <si>
    <t>392.687.6878x7359</t>
  </si>
  <si>
    <t>340 Woodard Station Suite 380</t>
  </si>
  <si>
    <t>North Kaitlinview</t>
  </si>
  <si>
    <t>fgoodwin@example.org</t>
  </si>
  <si>
    <t>867-353-5296</t>
  </si>
  <si>
    <t>11160 Giles Plain Apt. 440</t>
  </si>
  <si>
    <t>West Joemouth</t>
  </si>
  <si>
    <t>winterspatricia@example.com</t>
  </si>
  <si>
    <t>535-646-3830</t>
  </si>
  <si>
    <t>81076 Timothy Brooks</t>
  </si>
  <si>
    <t>Harrisfurt</t>
  </si>
  <si>
    <t>patrick27@example.net</t>
  </si>
  <si>
    <t>+1-411-309-9902x5564</t>
  </si>
  <si>
    <t>308 Gonzales Radial Suite 099</t>
  </si>
  <si>
    <t>Lake Jerrybury</t>
  </si>
  <si>
    <t>ntaylor@example.org</t>
  </si>
  <si>
    <t>(715)767-8819</t>
  </si>
  <si>
    <t>2759 Grant Street</t>
  </si>
  <si>
    <t>East Douglasborough</t>
  </si>
  <si>
    <t>wmarshall@example.org</t>
  </si>
  <si>
    <t>(934)951-0530x01380</t>
  </si>
  <si>
    <t>087 Hardin Square Suite 680</t>
  </si>
  <si>
    <t>Savagemouth</t>
  </si>
  <si>
    <t>milleramy@example.com</t>
  </si>
  <si>
    <t>001-649-892-7417x8614</t>
  </si>
  <si>
    <t>915 Reyes Spring</t>
  </si>
  <si>
    <t>michaelrollins@example.org</t>
  </si>
  <si>
    <t>280-409-9998x12429</t>
  </si>
  <si>
    <t>95002 Eric Place</t>
  </si>
  <si>
    <t>New Lisaport</t>
  </si>
  <si>
    <t>bmunoz@example.net</t>
  </si>
  <si>
    <t>374-784-4689x24072</t>
  </si>
  <si>
    <t>98797 Hanson Court</t>
  </si>
  <si>
    <t>Cassidy</t>
  </si>
  <si>
    <t>gilesbrandon@example.net</t>
  </si>
  <si>
    <t>965.335.6055</t>
  </si>
  <si>
    <t>3106 Perry Estate Apt. 553</t>
  </si>
  <si>
    <t>Chapmanberg</t>
  </si>
  <si>
    <t>danielle59@example.com</t>
  </si>
  <si>
    <t>001-603-940-0802x231</t>
  </si>
  <si>
    <t>91255 Becky Forest</t>
  </si>
  <si>
    <t>Kennethport</t>
  </si>
  <si>
    <t>daniel36@example.com</t>
  </si>
  <si>
    <t>766-419-1215</t>
  </si>
  <si>
    <t>288 Anderson Haven Suite 873</t>
  </si>
  <si>
    <t>larsonkristin@example.org</t>
  </si>
  <si>
    <t>+1-216-266-5237x310</t>
  </si>
  <si>
    <t>96780 Ryan Port Suite 786</t>
  </si>
  <si>
    <t>bhall@example.org</t>
  </si>
  <si>
    <t>818.547.9273</t>
  </si>
  <si>
    <t>1553 Michelle Run Suite 155</t>
  </si>
  <si>
    <t>thoover@example.org</t>
  </si>
  <si>
    <t>001-260-882-0975x451</t>
  </si>
  <si>
    <t>64669 Jennifer Fords</t>
  </si>
  <si>
    <t>bryan75@example.com</t>
  </si>
  <si>
    <t>+1-426-609-7263x343</t>
  </si>
  <si>
    <t>55106 Leah Pike Suite 412</t>
  </si>
  <si>
    <t>Patriciahaven</t>
  </si>
  <si>
    <t>kelly94@example.org</t>
  </si>
  <si>
    <t>+1-569-244-7327x5947</t>
  </si>
  <si>
    <t>004 James Walk</t>
  </si>
  <si>
    <t>East Robertton</t>
  </si>
  <si>
    <t>xward@example.com</t>
  </si>
  <si>
    <t>+1-677-450-8853x520</t>
  </si>
  <si>
    <t>287 Craig Cliffs Apt. 555</t>
  </si>
  <si>
    <t>Dannyfurt</t>
  </si>
  <si>
    <t>mlester@example.net</t>
  </si>
  <si>
    <t>001-402-222-3982</t>
  </si>
  <si>
    <t>810 Greg Inlet Apt. 379</t>
  </si>
  <si>
    <t>Bryanland</t>
  </si>
  <si>
    <t>kgill@example.net</t>
  </si>
  <si>
    <t>001-726-697-8324x017</t>
  </si>
  <si>
    <t>30817 Isaac Mall</t>
  </si>
  <si>
    <t>aguilarmelissa@example.com</t>
  </si>
  <si>
    <t>268.367.0483x21315</t>
  </si>
  <si>
    <t>0864 Angelica Estate</t>
  </si>
  <si>
    <t>lawsonwanda@example.net</t>
  </si>
  <si>
    <t>(974)904-2433x693</t>
  </si>
  <si>
    <t>1511 Lisa Fall</t>
  </si>
  <si>
    <t>david94@example.com</t>
  </si>
  <si>
    <t>001-302-538-0614x400</t>
  </si>
  <si>
    <t>39884 Powell Prairie Suite 219</t>
  </si>
  <si>
    <t>michael54@example.org</t>
  </si>
  <si>
    <t>001-331-725-9163</t>
  </si>
  <si>
    <t>755 Taylor Shore</t>
  </si>
  <si>
    <t>catherine45@example.org</t>
  </si>
  <si>
    <t>546.570.8023x86595</t>
  </si>
  <si>
    <t>6049 Connie Tunnel</t>
  </si>
  <si>
    <t>Hernandezport</t>
  </si>
  <si>
    <t>vgraham@example.com</t>
  </si>
  <si>
    <t>375-536-8631</t>
  </si>
  <si>
    <t>631 Anna Mill</t>
  </si>
  <si>
    <t>Lindseyville</t>
  </si>
  <si>
    <t>katrina76@example.com</t>
  </si>
  <si>
    <t>+1-232-876-8227x815</t>
  </si>
  <si>
    <t>56348 Sara Pine</t>
  </si>
  <si>
    <t>South Jamesmouth</t>
  </si>
  <si>
    <t>sara88@example.com</t>
  </si>
  <si>
    <t>736-382-1586x368</t>
  </si>
  <si>
    <t>460 Cynthia Street</t>
  </si>
  <si>
    <t>Warrenhaven</t>
  </si>
  <si>
    <t>lori14@example.org</t>
  </si>
  <si>
    <t>224-877-9988x9058</t>
  </si>
  <si>
    <t>825 John Drive Suite 923</t>
  </si>
  <si>
    <t>plewis@example.net</t>
  </si>
  <si>
    <t>4188 Graves Island Suite 492</t>
  </si>
  <si>
    <t>Christianberg</t>
  </si>
  <si>
    <t>thomasarmstrong@example.net</t>
  </si>
  <si>
    <t>395.479.1342x3944</t>
  </si>
  <si>
    <t>7907 Diaz Shoal</t>
  </si>
  <si>
    <t>West Karenton</t>
  </si>
  <si>
    <t>jsantos@example.com</t>
  </si>
  <si>
    <t>+1-708-276-3539x90793</t>
  </si>
  <si>
    <t>66925 Jason Prairie</t>
  </si>
  <si>
    <t>andrew10@example.net</t>
  </si>
  <si>
    <t>706.857.2921</t>
  </si>
  <si>
    <t>577 Elizabeth Groves</t>
  </si>
  <si>
    <t>Claytonside</t>
  </si>
  <si>
    <t>taylorperkins@example.org</t>
  </si>
  <si>
    <t>(409)275-2202x144</t>
  </si>
  <si>
    <t>108 Sherman Drives Suite 909</t>
  </si>
  <si>
    <t>Baldwinfurt</t>
  </si>
  <si>
    <t>Vang</t>
  </si>
  <si>
    <t>craigkennedy@example.net</t>
  </si>
  <si>
    <t>486.312.1311</t>
  </si>
  <si>
    <t>7015 Hunter Courts Suite 082</t>
  </si>
  <si>
    <t>Lake Sabrina</t>
  </si>
  <si>
    <t>mccallcharles@example.net</t>
  </si>
  <si>
    <t>0964 Tyler Camp Suite 483</t>
  </si>
  <si>
    <t>East Sarahton</t>
  </si>
  <si>
    <t>christiancox@example.org</t>
  </si>
  <si>
    <t>001-290-855-9991x7876</t>
  </si>
  <si>
    <t>54892 Miller Locks Apt. 449</t>
  </si>
  <si>
    <t>ellen21@example.com</t>
  </si>
  <si>
    <t>739.662.6715x13161</t>
  </si>
  <si>
    <t>100 Smith Plaza Suite 672</t>
  </si>
  <si>
    <t>West Catherineshire</t>
  </si>
  <si>
    <t>jordan83@example.net</t>
  </si>
  <si>
    <t>640-400-1406x84869</t>
  </si>
  <si>
    <t>9662 Andrew Path Apt. 673</t>
  </si>
  <si>
    <t>South Lisastad</t>
  </si>
  <si>
    <t>yfowler@example.com</t>
  </si>
  <si>
    <t>(538)600-0366x933</t>
  </si>
  <si>
    <t>306 Phillips Cape</t>
  </si>
  <si>
    <t>ashley44@example.net</t>
  </si>
  <si>
    <t>+1-502-459-8664x65706</t>
  </si>
  <si>
    <t>5771 Edwards Path Apt. 252</t>
  </si>
  <si>
    <t>Caitlynborough</t>
  </si>
  <si>
    <t>lauraali@example.com</t>
  </si>
  <si>
    <t>714.871.2893</t>
  </si>
  <si>
    <t>6385 Laura Branch</t>
  </si>
  <si>
    <t>North Amyside</t>
  </si>
  <si>
    <t>williambarry@example.com</t>
  </si>
  <si>
    <t>(455)206-4947x606</t>
  </si>
  <si>
    <t>2190 Brian Falls</t>
  </si>
  <si>
    <t>Lowerybury</t>
  </si>
  <si>
    <t>gordoncarol@example.com</t>
  </si>
  <si>
    <t>9013 William Mall Apt. 747</t>
  </si>
  <si>
    <t>Hollyhaven</t>
  </si>
  <si>
    <t>wrichardson@example.net</t>
  </si>
  <si>
    <t>757.278.8443x7257</t>
  </si>
  <si>
    <t>6144 Alan Crest Apt. 124</t>
  </si>
  <si>
    <t>South Adrianland</t>
  </si>
  <si>
    <t>krystal72@example.net</t>
  </si>
  <si>
    <t>463-546-3484</t>
  </si>
  <si>
    <t>0000 Estrada Harbor</t>
  </si>
  <si>
    <t>Murphyborough</t>
  </si>
  <si>
    <t>williamscarlos@example.org</t>
  </si>
  <si>
    <t>72172 Melanie Ports</t>
  </si>
  <si>
    <t>jonesmichael@example.com</t>
  </si>
  <si>
    <t>(341)480-5775</t>
  </si>
  <si>
    <t>4039 Rhonda Branch Apt. 468</t>
  </si>
  <si>
    <t>frichard@example.com</t>
  </si>
  <si>
    <t>6831 Miller Highway Suite 287</t>
  </si>
  <si>
    <t>Coltonshire</t>
  </si>
  <si>
    <t>deborahlane@example.org</t>
  </si>
  <si>
    <t>+1-241-917-9337x548</t>
  </si>
  <si>
    <t>2995 Mark Oval</t>
  </si>
  <si>
    <t>East Maryburgh</t>
  </si>
  <si>
    <t>Clifford</t>
  </si>
  <si>
    <t>michael66@example.net</t>
  </si>
  <si>
    <t>+1-350-687-2169x44728</t>
  </si>
  <si>
    <t>5246 Jesse Springs Apt. 618</t>
  </si>
  <si>
    <t>Kristopherbury</t>
  </si>
  <si>
    <t>brandonpena@example.net</t>
  </si>
  <si>
    <t>278-953-3209</t>
  </si>
  <si>
    <t>0434 Richard Ways</t>
  </si>
  <si>
    <t>Wheelerview</t>
  </si>
  <si>
    <t>patrickbanks@example.org</t>
  </si>
  <si>
    <t>+1-745-935-1950x159</t>
  </si>
  <si>
    <t>69389 Cummings Plaza</t>
  </si>
  <si>
    <t>gsmith@example.com</t>
  </si>
  <si>
    <t>769-943-6479</t>
  </si>
  <si>
    <t>25287 Huff Isle</t>
  </si>
  <si>
    <t>fwhite@example.org</t>
  </si>
  <si>
    <t>517-455-5833x4502</t>
  </si>
  <si>
    <t>960 Murray Ridges Apt. 354</t>
  </si>
  <si>
    <t>nperry@example.com</t>
  </si>
  <si>
    <t>570 Megan Track Suite 280</t>
  </si>
  <si>
    <t>smithjonathan@example.com</t>
  </si>
  <si>
    <t>657 Bowman Rapid Apt. 549</t>
  </si>
  <si>
    <t>margaretfranco@example.org</t>
  </si>
  <si>
    <t>50885 Marc Station</t>
  </si>
  <si>
    <t>South Kennethchester</t>
  </si>
  <si>
    <t>andradechristopher@example.net</t>
  </si>
  <si>
    <t>530.286.5784x96670</t>
  </si>
  <si>
    <t>27692 Christine Plaza Suite 575</t>
  </si>
  <si>
    <t>Stonestad</t>
  </si>
  <si>
    <t>xmacdonald@example.org</t>
  </si>
  <si>
    <t>+1-557-295-2885x96636</t>
  </si>
  <si>
    <t>2419 Proctor Estates</t>
  </si>
  <si>
    <t>Snowborough</t>
  </si>
  <si>
    <t>jasonramirez@example.com</t>
  </si>
  <si>
    <t>995-253-3498x059</t>
  </si>
  <si>
    <t>5854 Danielle Common</t>
  </si>
  <si>
    <t>danielleray@example.net</t>
  </si>
  <si>
    <t>001-390-945-8719</t>
  </si>
  <si>
    <t>10143 Jason Cliff</t>
  </si>
  <si>
    <t>nicole24@example.com</t>
  </si>
  <si>
    <t>(465)235-1435</t>
  </si>
  <si>
    <t>22406 Hubbard Stream</t>
  </si>
  <si>
    <t>jessica76@example.com</t>
  </si>
  <si>
    <t>(572)799-8772</t>
  </si>
  <si>
    <t>727 Phillips Cliff Suite 567</t>
  </si>
  <si>
    <t>Natalietown</t>
  </si>
  <si>
    <t>ikline@example.org</t>
  </si>
  <si>
    <t>297.720.4441</t>
  </si>
  <si>
    <t>930 James Mall Suite 589</t>
  </si>
  <si>
    <t>amberspencer@example.org</t>
  </si>
  <si>
    <t>615-202-0443</t>
  </si>
  <si>
    <t>0775 Erika Street Apt. 835</t>
  </si>
  <si>
    <t>bennettjerry@example.org</t>
  </si>
  <si>
    <t>001-514-668-2991</t>
  </si>
  <si>
    <t>207 Amanda Shore</t>
  </si>
  <si>
    <t>Lake Graceshire</t>
  </si>
  <si>
    <t>ywiggins@example.com</t>
  </si>
  <si>
    <t>737.431.4954x033</t>
  </si>
  <si>
    <t>83508 Beck Squares Suite 192</t>
  </si>
  <si>
    <t>Tylermouth</t>
  </si>
  <si>
    <t>oschmidt@example.com</t>
  </si>
  <si>
    <t>802.372.6989x59904</t>
  </si>
  <si>
    <t>43839 Mcbride Mountain</t>
  </si>
  <si>
    <t>East Maureen</t>
  </si>
  <si>
    <t>greenconnie@example.org</t>
  </si>
  <si>
    <t>(418)348-9799</t>
  </si>
  <si>
    <t>4671 Mark Garden Suite 223</t>
  </si>
  <si>
    <t>Port Alanville</t>
  </si>
  <si>
    <t>udickson@example.com</t>
  </si>
  <si>
    <t>(713)805-9535</t>
  </si>
  <si>
    <t>105 Campos Stravenue</t>
  </si>
  <si>
    <t>Port Douglasville</t>
  </si>
  <si>
    <t>mathew30@example.org</t>
  </si>
  <si>
    <t>(777)274-9167x26916</t>
  </si>
  <si>
    <t>71095 Brandon Parks</t>
  </si>
  <si>
    <t>New Brianside</t>
  </si>
  <si>
    <t>dawn41@example.org</t>
  </si>
  <si>
    <t>+1-628-387-6999x4090</t>
  </si>
  <si>
    <t>56736 Ronald Flat Suite 028</t>
  </si>
  <si>
    <t>South Amandaside</t>
  </si>
  <si>
    <t>mcdonaldkeith@example.org</t>
  </si>
  <si>
    <t>+1-822-623-6927x4172</t>
  </si>
  <si>
    <t>37683 Corey Meadow Suite 185</t>
  </si>
  <si>
    <t>nathanharmon@example.com</t>
  </si>
  <si>
    <t>001-789-815-5116x8807</t>
  </si>
  <si>
    <t>70156 Edward Bridge Suite 154</t>
  </si>
  <si>
    <t>Andrewview</t>
  </si>
  <si>
    <t>kellywilliam@example.com</t>
  </si>
  <si>
    <t>(639)556-6633</t>
  </si>
  <si>
    <t>48541 Alison Burg Apt. 233</t>
  </si>
  <si>
    <t>Port Kelly</t>
  </si>
  <si>
    <t>alan98@example.org</t>
  </si>
  <si>
    <t>294-429-9486x085</t>
  </si>
  <si>
    <t>900 Mills Island</t>
  </si>
  <si>
    <t>nortondavid@example.com</t>
  </si>
  <si>
    <t>863-717-1588x3246</t>
  </si>
  <si>
    <t>5239 Hill Run Apt. 392</t>
  </si>
  <si>
    <t>wgrant@example.net</t>
  </si>
  <si>
    <t>+1-472-850-3934x8662</t>
  </si>
  <si>
    <t>0517 Tyler Key</t>
  </si>
  <si>
    <t>West Thomasborough</t>
  </si>
  <si>
    <t>greerkenneth@example.org</t>
  </si>
  <si>
    <t>(456)429-6108</t>
  </si>
  <si>
    <t>5085 Matthew Locks Apt. 493</t>
  </si>
  <si>
    <t>Chaseview</t>
  </si>
  <si>
    <t>doylecarrie@example.org</t>
  </si>
  <si>
    <t>334.731.7927x5826</t>
  </si>
  <si>
    <t>016 Smith Streets Suite 984</t>
  </si>
  <si>
    <t>Port Roberto</t>
  </si>
  <si>
    <t>jmccarty@example.com</t>
  </si>
  <si>
    <t>001-965-920-7052x7862</t>
  </si>
  <si>
    <t>69225 Lyons Plains</t>
  </si>
  <si>
    <t>South Kara</t>
  </si>
  <si>
    <t>karen98@example.com</t>
  </si>
  <si>
    <t>(467)359-0798x702</t>
  </si>
  <si>
    <t>4798 William Street</t>
  </si>
  <si>
    <t>Howefurt</t>
  </si>
  <si>
    <t>cartergreg@example.com</t>
  </si>
  <si>
    <t>(925)921-6882x33098</t>
  </si>
  <si>
    <t>04039 Hill Haven Suite 105</t>
  </si>
  <si>
    <t>Angelaview</t>
  </si>
  <si>
    <t>cynthia22@example.org</t>
  </si>
  <si>
    <t>001-847-418-5841</t>
  </si>
  <si>
    <t>113 Timothy Divide</t>
  </si>
  <si>
    <t>Dawnfort</t>
  </si>
  <si>
    <t>kmann@example.com</t>
  </si>
  <si>
    <t>001-354-225-3869x4007</t>
  </si>
  <si>
    <t>163 Rogers Island</t>
  </si>
  <si>
    <t>East Derekbury</t>
  </si>
  <si>
    <t>jdaugherty@example.org</t>
  </si>
  <si>
    <t>95952 Howard Divide</t>
  </si>
  <si>
    <t>Stevenstown</t>
  </si>
  <si>
    <t>davidcantrell@example.org</t>
  </si>
  <si>
    <t>001-234-537-9925x719</t>
  </si>
  <si>
    <t>59636 David Plain Apt. 784</t>
  </si>
  <si>
    <t>Robinsonshire</t>
  </si>
  <si>
    <t>hsoto@example.net</t>
  </si>
  <si>
    <t>2011 Nicholas Corner Apt. 668</t>
  </si>
  <si>
    <t>Cuevasport</t>
  </si>
  <si>
    <t>bryanbarnes@example.org</t>
  </si>
  <si>
    <t>+1-317-821-1632x220</t>
  </si>
  <si>
    <t>3091 Branch Prairie Suite 961</t>
  </si>
  <si>
    <t>Perkinsfurt</t>
  </si>
  <si>
    <t>snyderbailey@example.net</t>
  </si>
  <si>
    <t>502-252-9713x797</t>
  </si>
  <si>
    <t>80396 Lawrence Fork Apt. 369</t>
  </si>
  <si>
    <t>ronaldmata@example.org</t>
  </si>
  <si>
    <t>332-747-3805</t>
  </si>
  <si>
    <t>2501 Tonya Gateway Suite 876</t>
  </si>
  <si>
    <t>Michaelchester</t>
  </si>
  <si>
    <t>teresawu@example.org</t>
  </si>
  <si>
    <t>+1-270-697-0187x01197</t>
  </si>
  <si>
    <t>170 Cohen Trail Suite 302</t>
  </si>
  <si>
    <t>Curryfurt</t>
  </si>
  <si>
    <t>hromero@example.com</t>
  </si>
  <si>
    <t>(237)906-2206</t>
  </si>
  <si>
    <t>884 Steven Rest</t>
  </si>
  <si>
    <t>Watsonside</t>
  </si>
  <si>
    <t>karlcoleman@example.net</t>
  </si>
  <si>
    <t>001-740-394-7070x992</t>
  </si>
  <si>
    <t>0453 Joseph Junction</t>
  </si>
  <si>
    <t>mariovalencia@example.net</t>
  </si>
  <si>
    <t>001-606-298-8432x6779</t>
  </si>
  <si>
    <t>61544 Jackson Ports Suite 139</t>
  </si>
  <si>
    <t>jamesthomas@example.org</t>
  </si>
  <si>
    <t>(220)281-0626</t>
  </si>
  <si>
    <t>645 Johnson Station</t>
  </si>
  <si>
    <t>Bryanburgh</t>
  </si>
  <si>
    <t>hernandezjohn@example.net</t>
  </si>
  <si>
    <t>(971)249-6933x9011</t>
  </si>
  <si>
    <t>21086 Meyer Village Suite 393</t>
  </si>
  <si>
    <t>Joshuaburgh</t>
  </si>
  <si>
    <t>garyschwartz@example.org</t>
  </si>
  <si>
    <t>439-790-1115</t>
  </si>
  <si>
    <t>394 Newton Mountains</t>
  </si>
  <si>
    <t>Fieldsburgh</t>
  </si>
  <si>
    <t>wardbrandon@example.org</t>
  </si>
  <si>
    <t>755.393.9686</t>
  </si>
  <si>
    <t>7401 Aaron Courts</t>
  </si>
  <si>
    <t>patrickhamilton@example.net</t>
  </si>
  <si>
    <t>929-331-1893x0192</t>
  </si>
  <si>
    <t>580 Jessica Wells</t>
  </si>
  <si>
    <t>Erikbury</t>
  </si>
  <si>
    <t>shawjeffrey@example.com</t>
  </si>
  <si>
    <t>(398)837-9594x86472</t>
  </si>
  <si>
    <t>931 Davis Cove</t>
  </si>
  <si>
    <t>South Danielhaven</t>
  </si>
  <si>
    <t>melissaholland@example.org</t>
  </si>
  <si>
    <t>569.858.1025x81374</t>
  </si>
  <si>
    <t>555 Stephanie Squares</t>
  </si>
  <si>
    <t>kenneth57@example.net</t>
  </si>
  <si>
    <t>232-498-9073x35720</t>
  </si>
  <si>
    <t>3720 Hernandez Neck Suite 975</t>
  </si>
  <si>
    <t>patricklong@example.com</t>
  </si>
  <si>
    <t>518-531-0333x28014</t>
  </si>
  <si>
    <t>27869 Jacob Rest Suite 534</t>
  </si>
  <si>
    <t>elizabeth90@example.net</t>
  </si>
  <si>
    <t>304-436-4658</t>
  </si>
  <si>
    <t>223 Michael Stravenue Suite 413</t>
  </si>
  <si>
    <t>Hollandville</t>
  </si>
  <si>
    <t>rachelmurphy@example.org</t>
  </si>
  <si>
    <t>71037 Jackson Course</t>
  </si>
  <si>
    <t>New Bethanyland</t>
  </si>
  <si>
    <t>nicolegiles@example.com</t>
  </si>
  <si>
    <t>+1-464-314-7124x66284</t>
  </si>
  <si>
    <t>164 Garrett Square Suite 116</t>
  </si>
  <si>
    <t>debbie46@example.net</t>
  </si>
  <si>
    <t>001-609-570-1710x9479</t>
  </si>
  <si>
    <t>75377 Jeanette Loop</t>
  </si>
  <si>
    <t>Williamtown</t>
  </si>
  <si>
    <t>sharrison@example.org</t>
  </si>
  <si>
    <t>930-224-1142x507</t>
  </si>
  <si>
    <t>4562 William Lakes</t>
  </si>
  <si>
    <t>Longton</t>
  </si>
  <si>
    <t>jeffreysummers@example.com</t>
  </si>
  <si>
    <t>(303)795-3339</t>
  </si>
  <si>
    <t>82712 Robinson Trace Apt. 886</t>
  </si>
  <si>
    <t>Santiagotown</t>
  </si>
  <si>
    <t>heather01@example.com</t>
  </si>
  <si>
    <t>739-326-3095x7297</t>
  </si>
  <si>
    <t>06018 Navarro Turnpike</t>
  </si>
  <si>
    <t>New Kelseystad</t>
  </si>
  <si>
    <t>(721)333-6688x1700</t>
  </si>
  <si>
    <t>66658 Martinez Trail</t>
  </si>
  <si>
    <t>Jeffreyside</t>
  </si>
  <si>
    <t>hbyrd@example.org</t>
  </si>
  <si>
    <t>424-311-6813x33320</t>
  </si>
  <si>
    <t>134 Walker Route Apt. 717</t>
  </si>
  <si>
    <t>South Ericmouth</t>
  </si>
  <si>
    <t>michellerivera@example.org</t>
  </si>
  <si>
    <t>30429 Anthony Lakes</t>
  </si>
  <si>
    <t>cindy98@example.com</t>
  </si>
  <si>
    <t>271-426-0810x809</t>
  </si>
  <si>
    <t>123 Buckley Turnpike</t>
  </si>
  <si>
    <t>North Jerry</t>
  </si>
  <si>
    <t>kristin61@example.net</t>
  </si>
  <si>
    <t>742-460-4355x466</t>
  </si>
  <si>
    <t>9575 Dana Port</t>
  </si>
  <si>
    <t>Parsonsfurt</t>
  </si>
  <si>
    <t>oking@example.net</t>
  </si>
  <si>
    <t>001-879-229-5804</t>
  </si>
  <si>
    <t>48394 Rodriguez Streets Apt. 853</t>
  </si>
  <si>
    <t>Port Dannyshire</t>
  </si>
  <si>
    <t>eric24@example.com</t>
  </si>
  <si>
    <t>(351)335-6359x7825</t>
  </si>
  <si>
    <t>84240 David Junction Apt. 312</t>
  </si>
  <si>
    <t>North Emilymouth</t>
  </si>
  <si>
    <t>michaelhopkins@example.org</t>
  </si>
  <si>
    <t>(907)318-4643</t>
  </si>
  <si>
    <t>363 Kenneth Mill</t>
  </si>
  <si>
    <t>New Cherylshire</t>
  </si>
  <si>
    <t>ryantammy@example.net</t>
  </si>
  <si>
    <t>(740)434-6997x012</t>
  </si>
  <si>
    <t>72772 Jessica Tunnel</t>
  </si>
  <si>
    <t>wbaxter@example.net</t>
  </si>
  <si>
    <t>+1-655-593-9947x881</t>
  </si>
  <si>
    <t>24995 Buchanan Lock Apt. 561</t>
  </si>
  <si>
    <t>Port Sherrymouth</t>
  </si>
  <si>
    <t>icook@example.com</t>
  </si>
  <si>
    <t>641.452.2075x4066</t>
  </si>
  <si>
    <t>24162 Dean Glens</t>
  </si>
  <si>
    <t>Marissaside</t>
  </si>
  <si>
    <t>jermaine51@example.com</t>
  </si>
  <si>
    <t>19782 Cynthia Union Suite 958</t>
  </si>
  <si>
    <t>lisa61@example.org</t>
  </si>
  <si>
    <t>967.814.7098</t>
  </si>
  <si>
    <t>123 Scott Spring</t>
  </si>
  <si>
    <t>Pierceview</t>
  </si>
  <si>
    <t>prattjasmine@example.com</t>
  </si>
  <si>
    <t>(518)788-9145</t>
  </si>
  <si>
    <t>21903 Peterson Glens</t>
  </si>
  <si>
    <t>Waltonmouth</t>
  </si>
  <si>
    <t>Burch</t>
  </si>
  <si>
    <t>robert26@example.net</t>
  </si>
  <si>
    <t>780 Garner Rest</t>
  </si>
  <si>
    <t>Port Brianmouth</t>
  </si>
  <si>
    <t>vjames@example.com</t>
  </si>
  <si>
    <t>(516)852-1550</t>
  </si>
  <si>
    <t>140 Nicholas Bridge</t>
  </si>
  <si>
    <t>South Tammy</t>
  </si>
  <si>
    <t>Summers</t>
  </si>
  <si>
    <t>figueroatyler@example.org</t>
  </si>
  <si>
    <t>839.467.6321x6066</t>
  </si>
  <si>
    <t>5525 Danielle Fall</t>
  </si>
  <si>
    <t>New Debraside</t>
  </si>
  <si>
    <t>freemanshannon@example.com</t>
  </si>
  <si>
    <t>846.558.5953x43123</t>
  </si>
  <si>
    <t>941 Gregory Lake Apt. 497</t>
  </si>
  <si>
    <t>Perezchester</t>
  </si>
  <si>
    <t>lisa20@example.org</t>
  </si>
  <si>
    <t>695-619-7920x31834</t>
  </si>
  <si>
    <t>313 Shawn View</t>
  </si>
  <si>
    <t>New Katietown</t>
  </si>
  <si>
    <t>abigail23@example.net</t>
  </si>
  <si>
    <t>214-212-2740x561</t>
  </si>
  <si>
    <t>8081 Steven Pike Apt. 559</t>
  </si>
  <si>
    <t>Katherineburgh</t>
  </si>
  <si>
    <t>wcruz@example.net</t>
  </si>
  <si>
    <t>328.486.1175</t>
  </si>
  <si>
    <t>1049 Mary Hill</t>
  </si>
  <si>
    <t>Erintown</t>
  </si>
  <si>
    <t>stephanie37@example.org</t>
  </si>
  <si>
    <t>+1-719-218-7762x912</t>
  </si>
  <si>
    <t>1368 Hodges Neck Apt. 628</t>
  </si>
  <si>
    <t>Ingrammouth</t>
  </si>
  <si>
    <t>smithkatrina@example.org</t>
  </si>
  <si>
    <t>897.367.8053x3594</t>
  </si>
  <si>
    <t>1193 Humphrey Fork</t>
  </si>
  <si>
    <t>North Donna</t>
  </si>
  <si>
    <t>pellis@example.org</t>
  </si>
  <si>
    <t>+1-579-467-7191x38613</t>
  </si>
  <si>
    <t>850 Aguilar Lodge Apt. 600</t>
  </si>
  <si>
    <t>josephgonzalez@example.net</t>
  </si>
  <si>
    <t>985.452.8968x43056</t>
  </si>
  <si>
    <t>2809 Robert Neck Apt. 151</t>
  </si>
  <si>
    <t>001-422-443-6946x6732</t>
  </si>
  <si>
    <t>024 Spencer Run</t>
  </si>
  <si>
    <t>Craigport</t>
  </si>
  <si>
    <t>regina53@example.net</t>
  </si>
  <si>
    <t>203.693.3870x743</t>
  </si>
  <si>
    <t>3132 Jennifer Throughway</t>
  </si>
  <si>
    <t>Port Gregorybury</t>
  </si>
  <si>
    <t>iwalker@example.net</t>
  </si>
  <si>
    <t>621.753.9460x2400</t>
  </si>
  <si>
    <t>06274 Jensen Skyway</t>
  </si>
  <si>
    <t>Alexhaven</t>
  </si>
  <si>
    <t>claudiadoyle@example.net</t>
  </si>
  <si>
    <t>(727)384-1671x941</t>
  </si>
  <si>
    <t>0443 Cox Prairie Apt. 636</t>
  </si>
  <si>
    <t>robertbrown@example.net</t>
  </si>
  <si>
    <t>001-804-917-3211x3876</t>
  </si>
  <si>
    <t>677 Powers Trail</t>
  </si>
  <si>
    <t>Port Lindaside</t>
  </si>
  <si>
    <t>chensheri@example.org</t>
  </si>
  <si>
    <t>86895 Brown Manors Apt. 360</t>
  </si>
  <si>
    <t>chasemorgan@example.net</t>
  </si>
  <si>
    <t>550.395.4501</t>
  </si>
  <si>
    <t>47161 Joseph Fields</t>
  </si>
  <si>
    <t>Victorburgh</t>
  </si>
  <si>
    <t>renee30@example.com</t>
  </si>
  <si>
    <t>395-290-4394x5299</t>
  </si>
  <si>
    <t>8976 Estes Summit</t>
  </si>
  <si>
    <t>Frederickview</t>
  </si>
  <si>
    <t>jramos@example.org</t>
  </si>
  <si>
    <t>382.257.7844x13525</t>
  </si>
  <si>
    <t>395 Heather Well</t>
  </si>
  <si>
    <t>Ericatown</t>
  </si>
  <si>
    <t>jamesbrock@example.org</t>
  </si>
  <si>
    <t>1459 Joe Fords Apt. 933</t>
  </si>
  <si>
    <t>jonessheila@example.com</t>
  </si>
  <si>
    <t>001-823-706-6306x255</t>
  </si>
  <si>
    <t>3509 Dean Pines Suite 288</t>
  </si>
  <si>
    <t>New Abigail</t>
  </si>
  <si>
    <t>edwardthomas@example.org</t>
  </si>
  <si>
    <t>555-515-8386x848</t>
  </si>
  <si>
    <t>275 Anderson Passage</t>
  </si>
  <si>
    <t>wduncan@example.com</t>
  </si>
  <si>
    <t>490.973.1002x926</t>
  </si>
  <si>
    <t>3922 Barber Ports Suite 785</t>
  </si>
  <si>
    <t>Josephport</t>
  </si>
  <si>
    <t>andrea19@example.net</t>
  </si>
  <si>
    <t>001-428-960-7865x5009</t>
  </si>
  <si>
    <t>78739 Paul Forks Suite 688</t>
  </si>
  <si>
    <t>ntravis@example.net</t>
  </si>
  <si>
    <t>910-606-7721x1638</t>
  </si>
  <si>
    <t>0555 Miller Isle Suite 776</t>
  </si>
  <si>
    <t>jodimarquez@example.net</t>
  </si>
  <si>
    <t>354.759.9097</t>
  </si>
  <si>
    <t>141 Troy Plains</t>
  </si>
  <si>
    <t>vkennedy@example.com</t>
  </si>
  <si>
    <t>(909)316-2632x78019</t>
  </si>
  <si>
    <t>7442 Emily Mountains</t>
  </si>
  <si>
    <t>baileybarbara@example.net</t>
  </si>
  <si>
    <t>960-838-9852</t>
  </si>
  <si>
    <t>514 Elizabeth River</t>
  </si>
  <si>
    <t>Kanemouth</t>
  </si>
  <si>
    <t>trevor86@example.org</t>
  </si>
  <si>
    <t>441.820.6697</t>
  </si>
  <si>
    <t>7932 Mary Underpass Apt. 823</t>
  </si>
  <si>
    <t>Kathrynfurt</t>
  </si>
  <si>
    <t>petercarson@example.net</t>
  </si>
  <si>
    <t>16488 Williams Plaza</t>
  </si>
  <si>
    <t>North Adamville</t>
  </si>
  <si>
    <t>trevor58@example.com</t>
  </si>
  <si>
    <t>(622)392-5018x896</t>
  </si>
  <si>
    <t>29650 Jason Turnpike Apt. 583</t>
  </si>
  <si>
    <t>Costaburgh</t>
  </si>
  <si>
    <t>ericaflores@example.net</t>
  </si>
  <si>
    <t>629-972-5766x1172</t>
  </si>
  <si>
    <t>16795 Michelle Prairie Suite 551</t>
  </si>
  <si>
    <t>West Martintown</t>
  </si>
  <si>
    <t>+1-650-249-1394x5894</t>
  </si>
  <si>
    <t>0527 Heather Light Apt. 285</t>
  </si>
  <si>
    <t>maria64@example.com</t>
  </si>
  <si>
    <t>001-444-428-5689x3758</t>
  </si>
  <si>
    <t>83979 Dana Loop Suite 925</t>
  </si>
  <si>
    <t>Garyland</t>
  </si>
  <si>
    <t>rioshenry@example.com</t>
  </si>
  <si>
    <t>429-439-6677x271</t>
  </si>
  <si>
    <t>258 Smith Place Suite 379</t>
  </si>
  <si>
    <t>Oliverberg</t>
  </si>
  <si>
    <t>jonesjoseph@example.org</t>
  </si>
  <si>
    <t>001-460-909-9824</t>
  </si>
  <si>
    <t>93264 Ryan Falls</t>
  </si>
  <si>
    <t>Kellieville</t>
  </si>
  <si>
    <t>debramartin@example.net</t>
  </si>
  <si>
    <t>243.396.8226</t>
  </si>
  <si>
    <t>45098 Everett Crest</t>
  </si>
  <si>
    <t>Desireechester</t>
  </si>
  <si>
    <t>williamsonmelissa@example.org</t>
  </si>
  <si>
    <t>001-394-369-5266x5740</t>
  </si>
  <si>
    <t>12950 Johnny Creek</t>
  </si>
  <si>
    <t>alexander54@example.net</t>
  </si>
  <si>
    <t>934.443.6209x5394</t>
  </si>
  <si>
    <t>3352 Julie Orchard</t>
  </si>
  <si>
    <t>michael00@example.org</t>
  </si>
  <si>
    <t>+1-832-966-1084x916</t>
  </si>
  <si>
    <t>2026 Michele Pines</t>
  </si>
  <si>
    <t>Medinaville</t>
  </si>
  <si>
    <t>davismonique@example.com</t>
  </si>
  <si>
    <t>659.597.0677x8333</t>
  </si>
  <si>
    <t>3241 Harris Unions Apt. 223</t>
  </si>
  <si>
    <t>ohall@example.com</t>
  </si>
  <si>
    <t>(488)865-8983</t>
  </si>
  <si>
    <t>82701 Cory Club</t>
  </si>
  <si>
    <t>Chaseborough</t>
  </si>
  <si>
    <t>feliciatran@example.org</t>
  </si>
  <si>
    <t>284-682-1801</t>
  </si>
  <si>
    <t>4944 Brown Ville Suite 674</t>
  </si>
  <si>
    <t>Edwardshaven</t>
  </si>
  <si>
    <t>idavis@example.org</t>
  </si>
  <si>
    <t>498-466-9523x713</t>
  </si>
  <si>
    <t>7959 Brenda Shore</t>
  </si>
  <si>
    <t>Lake Patriciaberg</t>
  </si>
  <si>
    <t>vincentkelley@example.net</t>
  </si>
  <si>
    <t>351.980.0932</t>
  </si>
  <si>
    <t>851 Robert Crescent Apt. 905</t>
  </si>
  <si>
    <t>Alvarezville</t>
  </si>
  <si>
    <t>qhester@example.org</t>
  </si>
  <si>
    <t>708.766.2424x853</t>
  </si>
  <si>
    <t>2267 Chung Ports Suite 495</t>
  </si>
  <si>
    <t>wwilliams@example.org</t>
  </si>
  <si>
    <t>816.436.9741</t>
  </si>
  <si>
    <t>434 Brian Manors</t>
  </si>
  <si>
    <t>Wolfburgh</t>
  </si>
  <si>
    <t>erica46@example.net</t>
  </si>
  <si>
    <t>(539)900-2777</t>
  </si>
  <si>
    <t>87003 Anderson Gardens Suite 593</t>
  </si>
  <si>
    <t>williamanderson@example.org</t>
  </si>
  <si>
    <t>405-595-1543</t>
  </si>
  <si>
    <t>53576 Laurie Street Suite 901</t>
  </si>
  <si>
    <t>james36@example.com</t>
  </si>
  <si>
    <t>(934)535-5810x64028</t>
  </si>
  <si>
    <t>55028 Dennis Ferry Apt. 955</t>
  </si>
  <si>
    <t>whoffman@example.org</t>
  </si>
  <si>
    <t>001-230-382-3329x896</t>
  </si>
  <si>
    <t>795 Brittany Mountains</t>
  </si>
  <si>
    <t>East Brandonfurt</t>
  </si>
  <si>
    <t>imoore@example.org</t>
  </si>
  <si>
    <t>361 Scott Brooks Suite 599</t>
  </si>
  <si>
    <t>wellslisa@example.net</t>
  </si>
  <si>
    <t>399.977.2690</t>
  </si>
  <si>
    <t>53313 Campbell Port Suite 118</t>
  </si>
  <si>
    <t>ronald16@example.com</t>
  </si>
  <si>
    <t>79904 Pearson Stream Apt. 551</t>
  </si>
  <si>
    <t>andrebauer@example.net</t>
  </si>
  <si>
    <t>516-311-1609x2891</t>
  </si>
  <si>
    <t>579 Clark Field Suite 007</t>
  </si>
  <si>
    <t>Port Nancymouth</t>
  </si>
  <si>
    <t>christopher22@example.com</t>
  </si>
  <si>
    <t>+1-512-521-7333x725</t>
  </si>
  <si>
    <t>524 Thomas Mountains</t>
  </si>
  <si>
    <t>vibarra@example.com</t>
  </si>
  <si>
    <t>467-910-2785x973</t>
  </si>
  <si>
    <t>270 Gallegos Square</t>
  </si>
  <si>
    <t>Darrenville</t>
  </si>
  <si>
    <t>maryjefferson@example.net</t>
  </si>
  <si>
    <t>001-408-856-2929x1113</t>
  </si>
  <si>
    <t>75044 Porter Crescent Apt. 871</t>
  </si>
  <si>
    <t>usullivan@example.net</t>
  </si>
  <si>
    <t>001-780-300-7152x907</t>
  </si>
  <si>
    <t>62321 Scott Springs Suite 971</t>
  </si>
  <si>
    <t>Gregtown</t>
  </si>
  <si>
    <t>haynespamela@example.net</t>
  </si>
  <si>
    <t>44594 Ashley Common</t>
  </si>
  <si>
    <t>amynunez@example.com</t>
  </si>
  <si>
    <t>+1-905-786-8096x582</t>
  </si>
  <si>
    <t>22034 Stephanie Ranch</t>
  </si>
  <si>
    <t>Aaronton</t>
  </si>
  <si>
    <t>davidalexis@example.net</t>
  </si>
  <si>
    <t>+1-699-506-6591x5695</t>
  </si>
  <si>
    <t>3177 Mitchell Mount Apt. 145</t>
  </si>
  <si>
    <t>Paigeborough</t>
  </si>
  <si>
    <t>icohen@example.com</t>
  </si>
  <si>
    <t>707.359.0681x959</t>
  </si>
  <si>
    <t>5501 Murray Junctions</t>
  </si>
  <si>
    <t>Youngton</t>
  </si>
  <si>
    <t>courtneyedwards@example.net</t>
  </si>
  <si>
    <t>001-601-380-7221x579</t>
  </si>
  <si>
    <t>945 Lynch Estates Apt. 234</t>
  </si>
  <si>
    <t>New Laurenmouth</t>
  </si>
  <si>
    <t>lowens@example.net</t>
  </si>
  <si>
    <t>81069 Randall Tunnel Apt. 934</t>
  </si>
  <si>
    <t>East Donnaview</t>
  </si>
  <si>
    <t>vpeters@example.com</t>
  </si>
  <si>
    <t>925-957-6589x682</t>
  </si>
  <si>
    <t>06772 Brian Burgs Apt. 830</t>
  </si>
  <si>
    <t>Lake Nancyport</t>
  </si>
  <si>
    <t>martineztravis@example.net</t>
  </si>
  <si>
    <t>452.698.7339x92879</t>
  </si>
  <si>
    <t>679 Colin Extensions</t>
  </si>
  <si>
    <t>hsutton@example.com</t>
  </si>
  <si>
    <t>07447 Megan Cape</t>
  </si>
  <si>
    <t>Jeremychester</t>
  </si>
  <si>
    <t>michael10@example.net</t>
  </si>
  <si>
    <t>689-900-5510</t>
  </si>
  <si>
    <t>019 Michael Forks</t>
  </si>
  <si>
    <t>South Glen</t>
  </si>
  <si>
    <t>juan03@example.org</t>
  </si>
  <si>
    <t>(943)282-2354</t>
  </si>
  <si>
    <t>159 House Meadow</t>
  </si>
  <si>
    <t>Port Courtneyhaven</t>
  </si>
  <si>
    <t>wendy04@example.net</t>
  </si>
  <si>
    <t>334-356-8633x40464</t>
  </si>
  <si>
    <t>354 Campbell Stream Suite 923</t>
  </si>
  <si>
    <t>Jillfort</t>
  </si>
  <si>
    <t>salazarroy@example.com</t>
  </si>
  <si>
    <t>001-730-538-5472x4632</t>
  </si>
  <si>
    <t>47724 Smith Garden Apt. 569</t>
  </si>
  <si>
    <t>Carolfurt</t>
  </si>
  <si>
    <t>bmoore@example.net</t>
  </si>
  <si>
    <t>(739)452-2581x087</t>
  </si>
  <si>
    <t>711 Ebony Camp</t>
  </si>
  <si>
    <t>Thomaschester</t>
  </si>
  <si>
    <t>swilliams@example.net</t>
  </si>
  <si>
    <t>669.938.2633x95241</t>
  </si>
  <si>
    <t>95729 Jeffrey Manors</t>
  </si>
  <si>
    <t>lauren38@example.org</t>
  </si>
  <si>
    <t>89739 Erica Alley Apt. 340</t>
  </si>
  <si>
    <t>jonesashley@example.com</t>
  </si>
  <si>
    <t>479.229.4914</t>
  </si>
  <si>
    <t>03325 Roberts Plaza Suite 532</t>
  </si>
  <si>
    <t>ilopez@example.com</t>
  </si>
  <si>
    <t>+1-390-567-6977x5658</t>
  </si>
  <si>
    <t>772 Kevin Mountain</t>
  </si>
  <si>
    <t>rhonda19@example.net</t>
  </si>
  <si>
    <t>949-960-8248</t>
  </si>
  <si>
    <t>774 Dominguez Cliff</t>
  </si>
  <si>
    <t>Mccalltown</t>
  </si>
  <si>
    <t>felicia27@example.com</t>
  </si>
  <si>
    <t>495 Callahan Haven</t>
  </si>
  <si>
    <t>Lake Francisco</t>
  </si>
  <si>
    <t>alan44@example.net</t>
  </si>
  <si>
    <t>(950)930-8886</t>
  </si>
  <si>
    <t>166 Kimberly Causeway</t>
  </si>
  <si>
    <t>Dorothychester</t>
  </si>
  <si>
    <t>9187 Dean Plains Suite 067</t>
  </si>
  <si>
    <t>Lake Jamiemouth</t>
  </si>
  <si>
    <t>stuart38@example.com</t>
  </si>
  <si>
    <t>218.688.0155x55433</t>
  </si>
  <si>
    <t>2294 Parker Shores</t>
  </si>
  <si>
    <t>Stevensville</t>
  </si>
  <si>
    <t>cburke@example.com</t>
  </si>
  <si>
    <t>408-322-8328</t>
  </si>
  <si>
    <t>824 Romero Expressway</t>
  </si>
  <si>
    <t>Hayeschester</t>
  </si>
  <si>
    <t>washingtonjames@example.org</t>
  </si>
  <si>
    <t>633.973.0190</t>
  </si>
  <si>
    <t>0377 Bobby Street Apt. 309</t>
  </si>
  <si>
    <t>Port Jeanneton</t>
  </si>
  <si>
    <t>coxsusan@example.org</t>
  </si>
  <si>
    <t>(998)430-5875x51742</t>
  </si>
  <si>
    <t>6245 Hammond Road</t>
  </si>
  <si>
    <t>bmiller@example.com</t>
  </si>
  <si>
    <t>(404)875-3212x2361</t>
  </si>
  <si>
    <t>65577 Shawn Parkway</t>
  </si>
  <si>
    <t>eguzman@example.com</t>
  </si>
  <si>
    <t>001-360-465-0791</t>
  </si>
  <si>
    <t>24626 Miller Underpass Suite 673</t>
  </si>
  <si>
    <t>Huffburgh</t>
  </si>
  <si>
    <t>jaimefranco@example.org</t>
  </si>
  <si>
    <t>+1-452-409-3159x66160</t>
  </si>
  <si>
    <t>964 Huffman Flats Suite 236</t>
  </si>
  <si>
    <t>gregorymorris@example.com</t>
  </si>
  <si>
    <t>744.609.5807</t>
  </si>
  <si>
    <t>563 Carl Centers Suite 298</t>
  </si>
  <si>
    <t>hallwilliam@example.org</t>
  </si>
  <si>
    <t>001-390-425-1690x6325</t>
  </si>
  <si>
    <t>59537 Hansen Unions</t>
  </si>
  <si>
    <t>South Heathertown</t>
  </si>
  <si>
    <t>danielhernandez@example.com</t>
  </si>
  <si>
    <t>(620)785-0067x6013</t>
  </si>
  <si>
    <t>02392 Brandon Lakes</t>
  </si>
  <si>
    <t>New Misty</t>
  </si>
  <si>
    <t>romerodavid@example.org</t>
  </si>
  <si>
    <t>537.286.9103x11089</t>
  </si>
  <si>
    <t>355 Dawn Lodge Apt. 149</t>
  </si>
  <si>
    <t>brandontaylor@example.org</t>
  </si>
  <si>
    <t>001-500-364-3835x86892</t>
  </si>
  <si>
    <t>284 Susan Pines Suite 913</t>
  </si>
  <si>
    <t>Cathyborough</t>
  </si>
  <si>
    <t>joe64@example.net</t>
  </si>
  <si>
    <t>494.457.4896</t>
  </si>
  <si>
    <t>075 Williams Groves Apt. 509</t>
  </si>
  <si>
    <t>Seanfurt</t>
  </si>
  <si>
    <t>justinwong@example.com</t>
  </si>
  <si>
    <t>44628 Ronald Dale</t>
  </si>
  <si>
    <t>Andreachester</t>
  </si>
  <si>
    <t>juliecunningham@example.com</t>
  </si>
  <si>
    <t>29265 Lopez Dam Apt. 344</t>
  </si>
  <si>
    <t>Lake Deniseville</t>
  </si>
  <si>
    <t>odonovan@example.net</t>
  </si>
  <si>
    <t>+1-863-918-2293x669</t>
  </si>
  <si>
    <t>4803 Robert Pines Apt. 440</t>
  </si>
  <si>
    <t>Brandonton</t>
  </si>
  <si>
    <t>kirsten98@example.com</t>
  </si>
  <si>
    <t>(788)889-1236</t>
  </si>
  <si>
    <t>7864 Harris Gardens</t>
  </si>
  <si>
    <t>New Luis</t>
  </si>
  <si>
    <t>thomasbenjamin@example.net</t>
  </si>
  <si>
    <t>001-876-642-3390x0755</t>
  </si>
  <si>
    <t>8494 Bailey Cape</t>
  </si>
  <si>
    <t>East Juan</t>
  </si>
  <si>
    <t>william48@example.org</t>
  </si>
  <si>
    <t>671-827-0836x79125</t>
  </si>
  <si>
    <t>87321 Jeremy Landing</t>
  </si>
  <si>
    <t>Jeffersonland</t>
  </si>
  <si>
    <t>87621 Hickman Run Apt. 115</t>
  </si>
  <si>
    <t>lthomas@example.net</t>
  </si>
  <si>
    <t>561.611.8447x873</t>
  </si>
  <si>
    <t>1126 Watts Fields</t>
  </si>
  <si>
    <t>Port Andre</t>
  </si>
  <si>
    <t>jermaine66@example.net</t>
  </si>
  <si>
    <t>981-724-6176</t>
  </si>
  <si>
    <t>226 Kaitlyn Coves</t>
  </si>
  <si>
    <t>Mckayberg</t>
  </si>
  <si>
    <t>brookehanson@example.com</t>
  </si>
  <si>
    <t>+1-245-564-0821x339</t>
  </si>
  <si>
    <t>844 Salinas Isle Apt. 613</t>
  </si>
  <si>
    <t>Dave</t>
  </si>
  <si>
    <t>johnsoncameron@example.org</t>
  </si>
  <si>
    <t>935.224.6146</t>
  </si>
  <si>
    <t>4480 Molina Hollow Suite 678</t>
  </si>
  <si>
    <t>kristin74@example.net</t>
  </si>
  <si>
    <t>(933)438-4368x23558</t>
  </si>
  <si>
    <t>0460 Robert Lock</t>
  </si>
  <si>
    <t>South Kayla</t>
  </si>
  <si>
    <t>663.412.8073x003</t>
  </si>
  <si>
    <t>52018 Christopher Harbors Suite 276</t>
  </si>
  <si>
    <t>Nancyland</t>
  </si>
  <si>
    <t>acastro@example.net</t>
  </si>
  <si>
    <t>(536)627-1391</t>
  </si>
  <si>
    <t>106 Burke Spur Suite 517</t>
  </si>
  <si>
    <t>Brookemouth</t>
  </si>
  <si>
    <t>tmontoya@example.com</t>
  </si>
  <si>
    <t>(745)763-6007x35461</t>
  </si>
  <si>
    <t>51395 Steven Turnpike Suite 910</t>
  </si>
  <si>
    <t>New Benjaminborough</t>
  </si>
  <si>
    <t>tmcpherson@example.com</t>
  </si>
  <si>
    <t>+1-498-203-7515x487</t>
  </si>
  <si>
    <t>6277 Mccoy Forges Apt. 660</t>
  </si>
  <si>
    <t>Fletchertown</t>
  </si>
  <si>
    <t>regina45@example.org</t>
  </si>
  <si>
    <t>001-582-211-5705x3266</t>
  </si>
  <si>
    <t>79070 Anne Lodge</t>
  </si>
  <si>
    <t>hectordixon@example.com</t>
  </si>
  <si>
    <t>+1-632-396-0824x882</t>
  </si>
  <si>
    <t>11579 Richard Viaduct Suite 013</t>
  </si>
  <si>
    <t>Christianmouth</t>
  </si>
  <si>
    <t>rayscott@example.com</t>
  </si>
  <si>
    <t>6164 Cooley Forks</t>
  </si>
  <si>
    <t>Briannashire</t>
  </si>
  <si>
    <t>aromero@example.com</t>
  </si>
  <si>
    <t>539.963.7888x59586</t>
  </si>
  <si>
    <t>505 Andrea Port</t>
  </si>
  <si>
    <t>Port Carlos</t>
  </si>
  <si>
    <t>jason50@example.org</t>
  </si>
  <si>
    <t>936-792-5368x1566</t>
  </si>
  <si>
    <t>901 Michael Meadow</t>
  </si>
  <si>
    <t>Warrenview</t>
  </si>
  <si>
    <t>ylucas@example.com</t>
  </si>
  <si>
    <t>548.587.4220</t>
  </si>
  <si>
    <t>7897 Martin Valleys</t>
  </si>
  <si>
    <t>Huntmouth</t>
  </si>
  <si>
    <t>fjackson@example.com</t>
  </si>
  <si>
    <t>+1-233-861-3596x94011</t>
  </si>
  <si>
    <t>9766 Kramer Neck Suite 144</t>
  </si>
  <si>
    <t>New Cathyside</t>
  </si>
  <si>
    <t>rmartin@example.com</t>
  </si>
  <si>
    <t>776.342.4369x2722</t>
  </si>
  <si>
    <t>46466 Donna Alley</t>
  </si>
  <si>
    <t>apineda@example.org</t>
  </si>
  <si>
    <t>(739)848-3088x911</t>
  </si>
  <si>
    <t>50693 Barrett Street</t>
  </si>
  <si>
    <t>Donnabury</t>
  </si>
  <si>
    <t>jenna22@example.org</t>
  </si>
  <si>
    <t>276-466-8701x1528</t>
  </si>
  <si>
    <t>8156 Davis Centers Suite 651</t>
  </si>
  <si>
    <t>Port Brianfort</t>
  </si>
  <si>
    <t>charlesreed@example.com</t>
  </si>
  <si>
    <t>590-483-3875</t>
  </si>
  <si>
    <t>4294 Gregory Parks Apt. 411</t>
  </si>
  <si>
    <t>North Sherry</t>
  </si>
  <si>
    <t>imurphy@example.com</t>
  </si>
  <si>
    <t>001-891-386-4860</t>
  </si>
  <si>
    <t>56400 Gonzalez Meadow</t>
  </si>
  <si>
    <t>South Kimberly</t>
  </si>
  <si>
    <t>chloeruiz@example.net</t>
  </si>
  <si>
    <t>765.642.3186x75958</t>
  </si>
  <si>
    <t>1772 Lewis Dam Apt. 990</t>
  </si>
  <si>
    <t>South Kelly</t>
  </si>
  <si>
    <t>kelseyellis@example.com</t>
  </si>
  <si>
    <t>971.690.5113x9005</t>
  </si>
  <si>
    <t>019 Alvarez Spurs</t>
  </si>
  <si>
    <t>Riggsfurt</t>
  </si>
  <si>
    <t>leevincent@example.org</t>
  </si>
  <si>
    <t>39505 Rios Tunnel Suite 823</t>
  </si>
  <si>
    <t>East Kellyhaven</t>
  </si>
  <si>
    <t>david42@example.net</t>
  </si>
  <si>
    <t>93258 Robert Creek Suite 090</t>
  </si>
  <si>
    <t>Holthaven</t>
  </si>
  <si>
    <t>zhangmary@example.com</t>
  </si>
  <si>
    <t>49666 Debra Landing</t>
  </si>
  <si>
    <t>youngbrandi@example.com</t>
  </si>
  <si>
    <t>+1-702-928-1974x90619</t>
  </si>
  <si>
    <t>18828 Lindsey Hollow Apt. 177</t>
  </si>
  <si>
    <t>Lake Garrett</t>
  </si>
  <si>
    <t>oreynolds@example.com</t>
  </si>
  <si>
    <t>850.939.8820x4389</t>
  </si>
  <si>
    <t>548 Ashley Village</t>
  </si>
  <si>
    <t>Jordanside</t>
  </si>
  <si>
    <t>kelseygreer@example.com</t>
  </si>
  <si>
    <t>32527 John Rue Suite 506</t>
  </si>
  <si>
    <t>North Danny</t>
  </si>
  <si>
    <t>joseph36@example.com</t>
  </si>
  <si>
    <t>794.514.6039x03241</t>
  </si>
  <si>
    <t>8448 Miller Club Apt. 051</t>
  </si>
  <si>
    <t>Port Toniberg</t>
  </si>
  <si>
    <t>jeffreygibson@example.com</t>
  </si>
  <si>
    <t>(995)836-1362</t>
  </si>
  <si>
    <t>8484 Hall Vista</t>
  </si>
  <si>
    <t>Claudiaburgh</t>
  </si>
  <si>
    <t>xfoster@example.net</t>
  </si>
  <si>
    <t>352.604.0802x011</t>
  </si>
  <si>
    <t>819 Christensen Land Apt. 114</t>
  </si>
  <si>
    <t>Stanleyville</t>
  </si>
  <si>
    <t>kevindiaz@example.net</t>
  </si>
  <si>
    <t>(711)801-3619x50177</t>
  </si>
  <si>
    <t>69528 Reed Extensions</t>
  </si>
  <si>
    <t>+1-425-853-6190x666</t>
  </si>
  <si>
    <t>6774 Anthony Parkway Suite 933</t>
  </si>
  <si>
    <t>bairdmichael@example.org</t>
  </si>
  <si>
    <t>001-496-723-1154x302</t>
  </si>
  <si>
    <t>792 Julie Hills</t>
  </si>
  <si>
    <t>Port Carlmouth</t>
  </si>
  <si>
    <t>austinbeasley@example.net</t>
  </si>
  <si>
    <t>001-874-483-8738</t>
  </si>
  <si>
    <t>0123 Stacy Shores Suite 157</t>
  </si>
  <si>
    <t>Tammyville</t>
  </si>
  <si>
    <t>riverajustin@example.com</t>
  </si>
  <si>
    <t>215.390.1739</t>
  </si>
  <si>
    <t>28789 James Wells</t>
  </si>
  <si>
    <t>smithbrittany@example.com</t>
  </si>
  <si>
    <t>+1-935-905-9689x38372</t>
  </si>
  <si>
    <t>1032 Kimberly Meadow Apt. 795</t>
  </si>
  <si>
    <t>Andrewsmouth</t>
  </si>
  <si>
    <t>guzmanamanda@example.com</t>
  </si>
  <si>
    <t>001-234-496-0535x589</t>
  </si>
  <si>
    <t>1928 Blair Orchard</t>
  </si>
  <si>
    <t>Huberborough</t>
  </si>
  <si>
    <t>kayla55@example.org</t>
  </si>
  <si>
    <t>(297)707-5268</t>
  </si>
  <si>
    <t>6420 Jody Mountain</t>
  </si>
  <si>
    <t>xdavenport@example.com</t>
  </si>
  <si>
    <t>001-573-617-3674x042</t>
  </si>
  <si>
    <t>2801 Danielle Motorway Apt. 132</t>
  </si>
  <si>
    <t>New Kathleen</t>
  </si>
  <si>
    <t>tinalucero@example.com</t>
  </si>
  <si>
    <t>683.709.8308x731</t>
  </si>
  <si>
    <t>3231 Rachel Fort</t>
  </si>
  <si>
    <t>bryanjennings@example.org</t>
  </si>
  <si>
    <t>237-628-4836x654</t>
  </si>
  <si>
    <t>54278 Taylor Lake Suite 433</t>
  </si>
  <si>
    <t>Alexisburgh</t>
  </si>
  <si>
    <t>zcarpenter@example.org</t>
  </si>
  <si>
    <t>001-517-934-2727x99511</t>
  </si>
  <si>
    <t>8971 Aaron Islands Apt. 364</t>
  </si>
  <si>
    <t>ijackson@example.net</t>
  </si>
  <si>
    <t>+1-563-864-2973x5974</t>
  </si>
  <si>
    <t>537 Ramsey Burgs</t>
  </si>
  <si>
    <t>West Jackton</t>
  </si>
  <si>
    <t>michaellong@example.com</t>
  </si>
  <si>
    <t>603.997.7067</t>
  </si>
  <si>
    <t>1540 Anderson Expressway</t>
  </si>
  <si>
    <t>South Elizabethbury</t>
  </si>
  <si>
    <t>christophergoodwin@example.com</t>
  </si>
  <si>
    <t>(250)441-0934x041</t>
  </si>
  <si>
    <t>2298 Eric Corner Suite 094</t>
  </si>
  <si>
    <t>Amandashire</t>
  </si>
  <si>
    <t>robert62@example.com</t>
  </si>
  <si>
    <t>613-894-3921x1496</t>
  </si>
  <si>
    <t>43201 Miller Circles</t>
  </si>
  <si>
    <t>bkoch@example.net</t>
  </si>
  <si>
    <t>065 Nicholas Fall</t>
  </si>
  <si>
    <t>Jaytown</t>
  </si>
  <si>
    <t>foleyjennifer@example.org</t>
  </si>
  <si>
    <t>253.402.7645x4866</t>
  </si>
  <si>
    <t>322 Michael Knoll Suite 082</t>
  </si>
  <si>
    <t>Taylorchester</t>
  </si>
  <si>
    <t>mjones@example.net</t>
  </si>
  <si>
    <t>001-418-888-5793x11889</t>
  </si>
  <si>
    <t>74413 Timothy Village Apt. 171</t>
  </si>
  <si>
    <t>michellewalters@example.org</t>
  </si>
  <si>
    <t>835.813.7273</t>
  </si>
  <si>
    <t>474 Rogers Forest</t>
  </si>
  <si>
    <t>Youngberg</t>
  </si>
  <si>
    <t>andrewhenderson@example.com</t>
  </si>
  <si>
    <t>(693)681-9471</t>
  </si>
  <si>
    <t>159 Parker Hill Apt. 629</t>
  </si>
  <si>
    <t>North Edward</t>
  </si>
  <si>
    <t>caleb31@example.com</t>
  </si>
  <si>
    <t>268-787-8968x2952</t>
  </si>
  <si>
    <t>042 Kelly Overpass Suite 648</t>
  </si>
  <si>
    <t>jfrye@example.net</t>
  </si>
  <si>
    <t>(934)262-6631x80314</t>
  </si>
  <si>
    <t>787 Misty Center Suite 500</t>
  </si>
  <si>
    <t>Marshallburgh</t>
  </si>
  <si>
    <t>andersonwalter@example.org</t>
  </si>
  <si>
    <t>001-576-773-6462x9570</t>
  </si>
  <si>
    <t>22623 Molina Stream</t>
  </si>
  <si>
    <t>Scottport</t>
  </si>
  <si>
    <t>hhorton@example.com</t>
  </si>
  <si>
    <t>(816)857-3856x1681</t>
  </si>
  <si>
    <t>1067 Chapman Centers Suite 578</t>
  </si>
  <si>
    <t>Ellisonstad</t>
  </si>
  <si>
    <t>narmstrong@example.org</t>
  </si>
  <si>
    <t>422.481.9214x695</t>
  </si>
  <si>
    <t>31416 Pearson Glen</t>
  </si>
  <si>
    <t>Bushfurt</t>
  </si>
  <si>
    <t>jackson45@example.com</t>
  </si>
  <si>
    <t>+1-964-895-7656x1620</t>
  </si>
  <si>
    <t>18370 Conner Meadows Apt. 610</t>
  </si>
  <si>
    <t>Petersonview</t>
  </si>
  <si>
    <t>andreadecker@example.com</t>
  </si>
  <si>
    <t>840-495-0590x55519</t>
  </si>
  <si>
    <t>344 Anthony Club</t>
  </si>
  <si>
    <t>Claireville</t>
  </si>
  <si>
    <t>willisalicia@example.com</t>
  </si>
  <si>
    <t>+1-693-966-3451x80003</t>
  </si>
  <si>
    <t>1269 Michael Viaduct</t>
  </si>
  <si>
    <t>East Sarahside</t>
  </si>
  <si>
    <t>dbush@example.net</t>
  </si>
  <si>
    <t>(204)695-4952</t>
  </si>
  <si>
    <t>5080 Rita Lock Apt. 978</t>
  </si>
  <si>
    <t>West Pedro</t>
  </si>
  <si>
    <t>ecarpenter@example.net</t>
  </si>
  <si>
    <t>23947 Johnson Views</t>
  </si>
  <si>
    <t>West Deborahside</t>
  </si>
  <si>
    <t>daviderickson@example.com</t>
  </si>
  <si>
    <t>400.740.0265x84921</t>
  </si>
  <si>
    <t>8054 Campbell Cape</t>
  </si>
  <si>
    <t>Jordanview</t>
  </si>
  <si>
    <t>elizabethtaylor@example.net</t>
  </si>
  <si>
    <t>001-453-577-4214</t>
  </si>
  <si>
    <t>3788 Bartlett Mountain Suite 067</t>
  </si>
  <si>
    <t>Lake Elizabeth</t>
  </si>
  <si>
    <t>paynemegan@example.org</t>
  </si>
  <si>
    <t>290.276.5195</t>
  </si>
  <si>
    <t>680 Brenda Landing</t>
  </si>
  <si>
    <t>Espinozatown</t>
  </si>
  <si>
    <t>charlotte90@example.org</t>
  </si>
  <si>
    <t>(875)544-2587x684</t>
  </si>
  <si>
    <t>17707 Joseph Stream Apt. 809</t>
  </si>
  <si>
    <t>West Angelaside</t>
  </si>
  <si>
    <t>zkennedy@example.com</t>
  </si>
  <si>
    <t>001-630-843-1264x54027</t>
  </si>
  <si>
    <t>833 Thomas Stream</t>
  </si>
  <si>
    <t>jacobsjillian@example.org</t>
  </si>
  <si>
    <t>(961)765-7745x1459</t>
  </si>
  <si>
    <t>62627 Phillip Estates</t>
  </si>
  <si>
    <t>East Annaport</t>
  </si>
  <si>
    <t>john74@example.org</t>
  </si>
  <si>
    <t>(758)272-0017x8392</t>
  </si>
  <si>
    <t>827 Moore Harbors Apt. 168</t>
  </si>
  <si>
    <t>South Geraldville</t>
  </si>
  <si>
    <t>robertyoung@example.org</t>
  </si>
  <si>
    <t>+1-835-859-8563x938</t>
  </si>
  <si>
    <t>50163 Kenneth Trail Apt. 863</t>
  </si>
  <si>
    <t>jorgegarcia@example.net</t>
  </si>
  <si>
    <t>546 David Loaf</t>
  </si>
  <si>
    <t>Sherryport</t>
  </si>
  <si>
    <t>vestrada@example.org</t>
  </si>
  <si>
    <t>279.648.3129x687</t>
  </si>
  <si>
    <t>018 Sampson Way Apt. 905</t>
  </si>
  <si>
    <t>Lake Marybury</t>
  </si>
  <si>
    <t>mariahall@example.com</t>
  </si>
  <si>
    <t>0824 Kevin Ports</t>
  </si>
  <si>
    <t>Ashleeshire</t>
  </si>
  <si>
    <t>alvarezjason@example.com</t>
  </si>
  <si>
    <t>(918)326-6812x125</t>
  </si>
  <si>
    <t>5018 Hill Landing Suite 817</t>
  </si>
  <si>
    <t>mathewsmelissa@example.net</t>
  </si>
  <si>
    <t>001-542-711-9465x37424</t>
  </si>
  <si>
    <t>48841 Gates Shore</t>
  </si>
  <si>
    <t>West Francisburgh</t>
  </si>
  <si>
    <t>mcconnelldeborah@example.net</t>
  </si>
  <si>
    <t>318.662.2203</t>
  </si>
  <si>
    <t>625 Hudson Circle Suite 322</t>
  </si>
  <si>
    <t>Ronaldtown</t>
  </si>
  <si>
    <t>qstewart@example.net</t>
  </si>
  <si>
    <t>995.861.2229x02376</t>
  </si>
  <si>
    <t>8374 Cynthia Canyon Suite 320</t>
  </si>
  <si>
    <t>New Blakebury</t>
  </si>
  <si>
    <t>palmerwilliam@example.net</t>
  </si>
  <si>
    <t>437-924-0377x811</t>
  </si>
  <si>
    <t>18622 Evans Square</t>
  </si>
  <si>
    <t>South Michelletown</t>
  </si>
  <si>
    <t>zlopez@example.com</t>
  </si>
  <si>
    <t>311-526-5901x78205</t>
  </si>
  <si>
    <t>541 Patricia Pines</t>
  </si>
  <si>
    <t>East Paigeland</t>
  </si>
  <si>
    <t>russellgray@example.org</t>
  </si>
  <si>
    <t>+1-782-513-3828x9414</t>
  </si>
  <si>
    <t>4204 Denise Valleys</t>
  </si>
  <si>
    <t>Cherylberg</t>
  </si>
  <si>
    <t>tgarcia@example.com</t>
  </si>
  <si>
    <t>(881)921-3955x45488</t>
  </si>
  <si>
    <t>0020 Michael Squares</t>
  </si>
  <si>
    <t>Kingview</t>
  </si>
  <si>
    <t>crystal76@example.com</t>
  </si>
  <si>
    <t>001-385-697-9982x18798</t>
  </si>
  <si>
    <t>710 Dennis Station Suite 787</t>
  </si>
  <si>
    <t>Brittneyfurt</t>
  </si>
  <si>
    <t>thompsondanielle@example.org</t>
  </si>
  <si>
    <t>(713)793-2751x79712</t>
  </si>
  <si>
    <t>027 Horne Forge Suite 128</t>
  </si>
  <si>
    <t>East Craigbury</t>
  </si>
  <si>
    <t>herbert32@example.org</t>
  </si>
  <si>
    <t>001-674-975-6167x93937</t>
  </si>
  <si>
    <t>7986 Sosa Lights Suite 962</t>
  </si>
  <si>
    <t>Barbaraburgh</t>
  </si>
  <si>
    <t>dorseyjordan@example.org</t>
  </si>
  <si>
    <t>440-662-3843x0593</t>
  </si>
  <si>
    <t>504 Brian Park Apt. 441</t>
  </si>
  <si>
    <t>South Haroldstad</t>
  </si>
  <si>
    <t>vmanning@example.net</t>
  </si>
  <si>
    <t>(260)392-9043</t>
  </si>
  <si>
    <t>370 Jeffery Springs</t>
  </si>
  <si>
    <t>Lake Omartown</t>
  </si>
  <si>
    <t>leblanccaroline@example.com</t>
  </si>
  <si>
    <t>810-351-8672x121</t>
  </si>
  <si>
    <t>7196 Tammy Plaza Apt. 671</t>
  </si>
  <si>
    <t>East Kristenhaven</t>
  </si>
  <si>
    <t>stephanie79@example.org</t>
  </si>
  <si>
    <t>(347)506-7325</t>
  </si>
  <si>
    <t>559 Vanessa Cliffs Apt. 233</t>
  </si>
  <si>
    <t>llam@example.org</t>
  </si>
  <si>
    <t>+1-860-805-7190x00885</t>
  </si>
  <si>
    <t>57420 Kristi Estate Apt. 629</t>
  </si>
  <si>
    <t>brookehall@example.com</t>
  </si>
  <si>
    <t>710-593-7870x559</t>
  </si>
  <si>
    <t>3238 Martinez Branch Suite 650</t>
  </si>
  <si>
    <t>Derekchester</t>
  </si>
  <si>
    <t>3670 Benson Wells</t>
  </si>
  <si>
    <t>michelle94@example.org</t>
  </si>
  <si>
    <t>732.889.9188x0468</t>
  </si>
  <si>
    <t>33233 Kevin Neck</t>
  </si>
  <si>
    <t>New Douglasmouth</t>
  </si>
  <si>
    <t>bryanjones@example.com</t>
  </si>
  <si>
    <t>568.834.4723</t>
  </si>
  <si>
    <t>50201 Morgan Isle</t>
  </si>
  <si>
    <t>Morganville</t>
  </si>
  <si>
    <t>derek69@example.com</t>
  </si>
  <si>
    <t>(996)529-0896</t>
  </si>
  <si>
    <t>950 Petersen Field Suite 967</t>
  </si>
  <si>
    <t>cynthia60@example.net</t>
  </si>
  <si>
    <t>(640)474-0554</t>
  </si>
  <si>
    <t>33370 Karl Loaf</t>
  </si>
  <si>
    <t>Lake Scottfort</t>
  </si>
  <si>
    <t>dalele@example.org</t>
  </si>
  <si>
    <t>+1-947-203-9123x5315</t>
  </si>
  <si>
    <t>64669 Stewart Green</t>
  </si>
  <si>
    <t>Lake Gordon</t>
  </si>
  <si>
    <t>julie47@example.com</t>
  </si>
  <si>
    <t>(885)281-9920x0498</t>
  </si>
  <si>
    <t>94737 Paige Shoals</t>
  </si>
  <si>
    <t>South Valerie</t>
  </si>
  <si>
    <t>wsimmons@example.net</t>
  </si>
  <si>
    <t>370-506-2850</t>
  </si>
  <si>
    <t>59785 Olson Islands Suite 312</t>
  </si>
  <si>
    <t>Perezside</t>
  </si>
  <si>
    <t>milleralexander@example.net</t>
  </si>
  <si>
    <t>580.815.7639</t>
  </si>
  <si>
    <t>654 Stephen Village</t>
  </si>
  <si>
    <t>Port Matthewfort</t>
  </si>
  <si>
    <t>lawrencemckenzie@example.net</t>
  </si>
  <si>
    <t>404-971-6210</t>
  </si>
  <si>
    <t>68332 Michael Garden Suite 456</t>
  </si>
  <si>
    <t>ryan59@example.org</t>
  </si>
  <si>
    <t>552.647.8883x424</t>
  </si>
  <si>
    <t>194 Wagner Ferry</t>
  </si>
  <si>
    <t>West Kennethstad</t>
  </si>
  <si>
    <t>justin36@example.org</t>
  </si>
  <si>
    <t>(945)561-6281x405</t>
  </si>
  <si>
    <t>954 Hernandez Street Suite 805</t>
  </si>
  <si>
    <t>West Kevin</t>
  </si>
  <si>
    <t>asanchez@example.net</t>
  </si>
  <si>
    <t>001-603-426-3984x84050</t>
  </si>
  <si>
    <t>66453 Williams Keys Suite 370</t>
  </si>
  <si>
    <t>Johnside</t>
  </si>
  <si>
    <t>jacob51@example.net</t>
  </si>
  <si>
    <t>787.273.6157x108</t>
  </si>
  <si>
    <t>3177 Lauren Extensions</t>
  </si>
  <si>
    <t>ubennett@example.org</t>
  </si>
  <si>
    <t>208.253.0007x890</t>
  </si>
  <si>
    <t>34147 Davis Branch</t>
  </si>
  <si>
    <t>East Emilyport</t>
  </si>
  <si>
    <t>angeladawson@example.org</t>
  </si>
  <si>
    <t>001-746-950-1040x39748</t>
  </si>
  <si>
    <t>78237 Miller Vista Apt. 253</t>
  </si>
  <si>
    <t>gonzalezsummer@example.net</t>
  </si>
  <si>
    <t>(497)468-4171</t>
  </si>
  <si>
    <t>4499 Rose Loaf Suite 526</t>
  </si>
  <si>
    <t>Lake Brandishire</t>
  </si>
  <si>
    <t>erodriguez@example.net</t>
  </si>
  <si>
    <t>001-715-909-6555x1754</t>
  </si>
  <si>
    <t>432 Johnson Trafficway</t>
  </si>
  <si>
    <t>East Brendaport</t>
  </si>
  <si>
    <t>saunderscourtney@example.com</t>
  </si>
  <si>
    <t>001-757-263-4871</t>
  </si>
  <si>
    <t>4810 Patrick Forge</t>
  </si>
  <si>
    <t>Tamaramouth</t>
  </si>
  <si>
    <t>chaneydenise@example.net</t>
  </si>
  <si>
    <t>(958)283-9166x70238</t>
  </si>
  <si>
    <t>7082 David Loaf</t>
  </si>
  <si>
    <t>kreynolds@example.com</t>
  </si>
  <si>
    <t>001-670-502-4718x62917</t>
  </si>
  <si>
    <t>2685 Price Bridge</t>
  </si>
  <si>
    <t>Port Andreaview</t>
  </si>
  <si>
    <t>dominique57@example.com</t>
  </si>
  <si>
    <t>001-200-713-3805x349</t>
  </si>
  <si>
    <t>984 Blake Bridge Apt. 353</t>
  </si>
  <si>
    <t>Port Katrinahaven</t>
  </si>
  <si>
    <t>jonesjason@example.com</t>
  </si>
  <si>
    <t>964-371-6308x876</t>
  </si>
  <si>
    <t>79901 Kathryn Springs Apt. 919</t>
  </si>
  <si>
    <t>North Davidburgh</t>
  </si>
  <si>
    <t>natalieschultz@example.org</t>
  </si>
  <si>
    <t>476.303.3504x080</t>
  </si>
  <si>
    <t>74070 Kenneth Stravenue Suite 666</t>
  </si>
  <si>
    <t>Brownview</t>
  </si>
  <si>
    <t>krobertson@example.com</t>
  </si>
  <si>
    <t>(942)943-2067x0092</t>
  </si>
  <si>
    <t>65401 Robertson Street Apt. 382</t>
  </si>
  <si>
    <t>North Johnmouth</t>
  </si>
  <si>
    <t>ssuarez@example.com</t>
  </si>
  <si>
    <t>(366)544-9242x9416</t>
  </si>
  <si>
    <t>961 Denise Summit Apt. 234</t>
  </si>
  <si>
    <t>North Kyleland</t>
  </si>
  <si>
    <t>jessica68@example.net</t>
  </si>
  <si>
    <t>606.434.9772</t>
  </si>
  <si>
    <t>286 Christine Row Apt. 920</t>
  </si>
  <si>
    <t>West Michaelhaven</t>
  </si>
  <si>
    <t>elopez@example.com</t>
  </si>
  <si>
    <t>001-432-696-5061x422</t>
  </si>
  <si>
    <t>79524 Johnson Route Suite 630</t>
  </si>
  <si>
    <t>megansteele@example.com</t>
  </si>
  <si>
    <t>001-920-906-3073x03851</t>
  </si>
  <si>
    <t>32453 Mary Plain</t>
  </si>
  <si>
    <t>East Allenville</t>
  </si>
  <si>
    <t>bvaughn@example.net</t>
  </si>
  <si>
    <t>(280)739-3150x674</t>
  </si>
  <si>
    <t>3580 Powell Glens Apt. 361</t>
  </si>
  <si>
    <t>South Carolynburgh</t>
  </si>
  <si>
    <t>fernandopeters@example.net</t>
  </si>
  <si>
    <t>001-229-381-6108x071</t>
  </si>
  <si>
    <t>161 Shannon Forks</t>
  </si>
  <si>
    <t>lydia40@example.net</t>
  </si>
  <si>
    <t>254.971.0360</t>
  </si>
  <si>
    <t>117 Baker Parks</t>
  </si>
  <si>
    <t>lewisrichard@example.net</t>
  </si>
  <si>
    <t>684.660.4637x078</t>
  </si>
  <si>
    <t>161 Burton Vista</t>
  </si>
  <si>
    <t>hcook@example.org</t>
  </si>
  <si>
    <t>001-507-614-3787x2726</t>
  </si>
  <si>
    <t>952 David Square</t>
  </si>
  <si>
    <t>Brandonborough</t>
  </si>
  <si>
    <t>+1-542-612-5661x3108</t>
  </si>
  <si>
    <t>74952 Farmer Courts Apt. 362</t>
  </si>
  <si>
    <t>wilsonlauren@example.org</t>
  </si>
  <si>
    <t>(901)657-4057x76796</t>
  </si>
  <si>
    <t>689 Latoya Point Apt. 098</t>
  </si>
  <si>
    <t>russellnicole@example.com</t>
  </si>
  <si>
    <t>212.470.8199x202</t>
  </si>
  <si>
    <t>07509 Ball Branch</t>
  </si>
  <si>
    <t>Lindsaymouth</t>
  </si>
  <si>
    <t>matthewanderson@example.net</t>
  </si>
  <si>
    <t>524-983-9055</t>
  </si>
  <si>
    <t>6153 Chris Street</t>
  </si>
  <si>
    <t>Lake Christina</t>
  </si>
  <si>
    <t>ejenkins@example.com</t>
  </si>
  <si>
    <t>274-835-9770</t>
  </si>
  <si>
    <t>8952 Johnson Drive</t>
  </si>
  <si>
    <t>Jacksonhaven</t>
  </si>
  <si>
    <t>rochagordon@example.net</t>
  </si>
  <si>
    <t>783.565.2691</t>
  </si>
  <si>
    <t>86040 Monica Ports Suite 813</t>
  </si>
  <si>
    <t>csantana@example.net</t>
  </si>
  <si>
    <t>244.732.9826x72387</t>
  </si>
  <si>
    <t>9164 Jones Trace Apt. 948</t>
  </si>
  <si>
    <t>ortegabenjamin@example.net</t>
  </si>
  <si>
    <t>296.300.0463x8606</t>
  </si>
  <si>
    <t>131 Jaime Road Apt. 366</t>
  </si>
  <si>
    <t>Charlesmouth</t>
  </si>
  <si>
    <t>dshepherd@example.com</t>
  </si>
  <si>
    <t>308.476.3216</t>
  </si>
  <si>
    <t>414 Lawrence Springs</t>
  </si>
  <si>
    <t>Jacobshire</t>
  </si>
  <si>
    <t>davidschwartz@example.com</t>
  </si>
  <si>
    <t>3054 Phillips Mall</t>
  </si>
  <si>
    <t>Armstrongton</t>
  </si>
  <si>
    <t>kristi70@example.com</t>
  </si>
  <si>
    <t>249-462-5820x38821</t>
  </si>
  <si>
    <t>048 Jeffrey Field</t>
  </si>
  <si>
    <t>Lake Brandyberg</t>
  </si>
  <si>
    <t>mwillis@example.net</t>
  </si>
  <si>
    <t>886-831-1298</t>
  </si>
  <si>
    <t>0989 Sparks Knoll</t>
  </si>
  <si>
    <t>Stephensmouth</t>
  </si>
  <si>
    <t>zellis@example.net</t>
  </si>
  <si>
    <t>(806)412-4936</t>
  </si>
  <si>
    <t>464 Riley Tunnel Suite 566</t>
  </si>
  <si>
    <t>dickersonlisa@example.com</t>
  </si>
  <si>
    <t>740 Robert Mountain</t>
  </si>
  <si>
    <t>North Leslie</t>
  </si>
  <si>
    <t>rittertimothy@example.com</t>
  </si>
  <si>
    <t>+1-801-250-6516x6659</t>
  </si>
  <si>
    <t>2657 Robinson Mall Apt. 664</t>
  </si>
  <si>
    <t>Atkinsside</t>
  </si>
  <si>
    <t>michael17@example.com</t>
  </si>
  <si>
    <t>383.838.2615x8762</t>
  </si>
  <si>
    <t>43074 Steven Port</t>
  </si>
  <si>
    <t>egonzalez@example.net</t>
  </si>
  <si>
    <t>18680 Moran Haven Suite 065</t>
  </si>
  <si>
    <t>Westchester</t>
  </si>
  <si>
    <t>tthompson@example.net</t>
  </si>
  <si>
    <t>759-503-1702</t>
  </si>
  <si>
    <t>8782 Brittany Causeway</t>
  </si>
  <si>
    <t>Wrightland</t>
  </si>
  <si>
    <t>elizabeth37@example.net</t>
  </si>
  <si>
    <t>001-704-900-5949</t>
  </si>
  <si>
    <t>9506 Montgomery Branch</t>
  </si>
  <si>
    <t>South Donald</t>
  </si>
  <si>
    <t>mmalone@example.com</t>
  </si>
  <si>
    <t>+1-950-893-6723x7589</t>
  </si>
  <si>
    <t>013 Hickman Bypass Apt. 253</t>
  </si>
  <si>
    <t>Sethbury</t>
  </si>
  <si>
    <t>wrichard@example.com</t>
  </si>
  <si>
    <t>(658)620-6145x59623</t>
  </si>
  <si>
    <t>1903 Craig Turnpike</t>
  </si>
  <si>
    <t>East Jamesmouth</t>
  </si>
  <si>
    <t>ralphdunlap@example.net</t>
  </si>
  <si>
    <t>956.233.0821</t>
  </si>
  <si>
    <t>1446 Johnson Fort</t>
  </si>
  <si>
    <t>leerobert@example.com</t>
  </si>
  <si>
    <t>861.237.4887x699</t>
  </si>
  <si>
    <t>94780 Miller Dam</t>
  </si>
  <si>
    <t>pbush@example.com</t>
  </si>
  <si>
    <t>537-576-8749</t>
  </si>
  <si>
    <t>627 Lisa Island Suite 282</t>
  </si>
  <si>
    <t>Bishopfurt</t>
  </si>
  <si>
    <t>sanderskayla@example.org</t>
  </si>
  <si>
    <t>213.673.6137</t>
  </si>
  <si>
    <t>040 John Forges</t>
  </si>
  <si>
    <t>amandacarpenter@example.com</t>
  </si>
  <si>
    <t>(839)614-9465</t>
  </si>
  <si>
    <t>974 Stacey Junctions Apt. 107</t>
  </si>
  <si>
    <t>Rogersmouth</t>
  </si>
  <si>
    <t>bethanyramirez@example.org</t>
  </si>
  <si>
    <t>854-483-1397</t>
  </si>
  <si>
    <t>104 Morgan Mews</t>
  </si>
  <si>
    <t>adamsavage@example.org</t>
  </si>
  <si>
    <t>+1-754-315-2972x74607</t>
  </si>
  <si>
    <t>20770 Briana Branch Apt. 983</t>
  </si>
  <si>
    <t>Markburgh</t>
  </si>
  <si>
    <t>john90@example.com</t>
  </si>
  <si>
    <t>390.837.6113x6879</t>
  </si>
  <si>
    <t>5955 Brown Port</t>
  </si>
  <si>
    <t>Duncanport</t>
  </si>
  <si>
    <t>thomasdudley@example.net</t>
  </si>
  <si>
    <t>405.707.8092</t>
  </si>
  <si>
    <t>08694 Amy Drive</t>
  </si>
  <si>
    <t>joseph45@example.net</t>
  </si>
  <si>
    <t>+1-850-740-1588x510</t>
  </si>
  <si>
    <t>93914 Johnston Divide</t>
  </si>
  <si>
    <t>East Natalieville</t>
  </si>
  <si>
    <t>jasonflores@example.net</t>
  </si>
  <si>
    <t>09069 Karl Plaza Suite 970</t>
  </si>
  <si>
    <t>Camposport</t>
  </si>
  <si>
    <t>newmanroberto@example.com</t>
  </si>
  <si>
    <t>548 Linda Ford Suite 268</t>
  </si>
  <si>
    <t>New Tammyfort</t>
  </si>
  <si>
    <t>jonesmichael@example.org</t>
  </si>
  <si>
    <t>001-242-811-9847x5072</t>
  </si>
  <si>
    <t>7472 Mercado Lodge</t>
  </si>
  <si>
    <t>Port Barbarafort</t>
  </si>
  <si>
    <t>candacehicks@example.net</t>
  </si>
  <si>
    <t>389.641.6597x234</t>
  </si>
  <si>
    <t>920 Stephen Ford Suite 116</t>
  </si>
  <si>
    <t>North Jasmine</t>
  </si>
  <si>
    <t>+1-346-572-1466x7427</t>
  </si>
  <si>
    <t>7913 Conner Plaza Suite 411</t>
  </si>
  <si>
    <t>Hufffort</t>
  </si>
  <si>
    <t>frederickbruce@example.com</t>
  </si>
  <si>
    <t>406 Eric Isle</t>
  </si>
  <si>
    <t>Oliviahaven</t>
  </si>
  <si>
    <t>mcculloughkatie@example.com</t>
  </si>
  <si>
    <t>25162 Nelson Island Suite 396</t>
  </si>
  <si>
    <t>Gentryborough</t>
  </si>
  <si>
    <t>tnorman@example.org</t>
  </si>
  <si>
    <t>001-599-299-6770x454</t>
  </si>
  <si>
    <t>583 Alexis Court</t>
  </si>
  <si>
    <t>Tyrone</t>
  </si>
  <si>
    <t>ymoreno@example.com</t>
  </si>
  <si>
    <t>+1-970-402-2090x0679</t>
  </si>
  <si>
    <t>4828 Raven Street Apt. 695</t>
  </si>
  <si>
    <t>christopherrodriguez@example.net</t>
  </si>
  <si>
    <t>312-813-0650x5997</t>
  </si>
  <si>
    <t>207 Michael Point</t>
  </si>
  <si>
    <t>Philipborough</t>
  </si>
  <si>
    <t>peterfisher@example.org</t>
  </si>
  <si>
    <t>207 Derrick Canyon</t>
  </si>
  <si>
    <t>West Jasonhaven</t>
  </si>
  <si>
    <t>jeremy37@example.com</t>
  </si>
  <si>
    <t>001-511-560-7672x73384</t>
  </si>
  <si>
    <t>3586 Taylor Wells Suite 069</t>
  </si>
  <si>
    <t>Fordstad</t>
  </si>
  <si>
    <t>hernandezedward@example.net</t>
  </si>
  <si>
    <t>007 Mclaughlin Neck</t>
  </si>
  <si>
    <t>coryjackson@example.org</t>
  </si>
  <si>
    <t>643.861.4485</t>
  </si>
  <si>
    <t>94578 Harris Fords Suite 760</t>
  </si>
  <si>
    <t>Briannabury</t>
  </si>
  <si>
    <t>nicole88@example.com</t>
  </si>
  <si>
    <t>001-756-792-4120x6898</t>
  </si>
  <si>
    <t>835 Ibarra Crest Apt. 584</t>
  </si>
  <si>
    <t>Lake Annaville</t>
  </si>
  <si>
    <t>wpennington@example.net</t>
  </si>
  <si>
    <t>857.706.2060x835</t>
  </si>
  <si>
    <t>371 Jennifer Ridges Apt. 674</t>
  </si>
  <si>
    <t>garrisonhannah@example.com</t>
  </si>
  <si>
    <t>+1-807-312-4418x730</t>
  </si>
  <si>
    <t>57145 Patterson Prairie Apt. 368</t>
  </si>
  <si>
    <t>(988)222-5220x2038</t>
  </si>
  <si>
    <t>15287 Tran Hollow</t>
  </si>
  <si>
    <t>Marcusside</t>
  </si>
  <si>
    <t>emilyharrison@example.com</t>
  </si>
  <si>
    <t>639.598.3278x1143</t>
  </si>
  <si>
    <t>7756 Thomas Place Suite 771</t>
  </si>
  <si>
    <t>New Jeremyside</t>
  </si>
  <si>
    <t>david58@example.com</t>
  </si>
  <si>
    <t>743-953-3579</t>
  </si>
  <si>
    <t>09110 David Garden Apt. 055</t>
  </si>
  <si>
    <t>ejennings@example.net</t>
  </si>
  <si>
    <t>658-435-2013</t>
  </si>
  <si>
    <t>4465 Silva Estate</t>
  </si>
  <si>
    <t>felicia19@example.org</t>
  </si>
  <si>
    <t>585 Kristen Creek Suite 203</t>
  </si>
  <si>
    <t>klin@example.org</t>
  </si>
  <si>
    <t>4584 Tommy Landing Suite 672</t>
  </si>
  <si>
    <t>Lake Candice</t>
  </si>
  <si>
    <t>autumnarias@example.org</t>
  </si>
  <si>
    <t>(804)530-4122x68650</t>
  </si>
  <si>
    <t>4765 Debbie Square Apt. 861</t>
  </si>
  <si>
    <t>West Brendahaven</t>
  </si>
  <si>
    <t>hubbardjacob@example.net</t>
  </si>
  <si>
    <t>8987 Gomez Run Suite 160</t>
  </si>
  <si>
    <t>kayla74@example.net</t>
  </si>
  <si>
    <t>001-654-228-4334x861</t>
  </si>
  <si>
    <t>22264 Nicholas Land Apt. 072</t>
  </si>
  <si>
    <t>Mcclureland</t>
  </si>
  <si>
    <t>dthompson@example.org</t>
  </si>
  <si>
    <t>415.887.6025x86493</t>
  </si>
  <si>
    <t>80553 Sandoval Mountain Suite 841</t>
  </si>
  <si>
    <t>laura06@example.org</t>
  </si>
  <si>
    <t>927.872.0988</t>
  </si>
  <si>
    <t>880 Lambert Crossroad</t>
  </si>
  <si>
    <t>Christinaberg</t>
  </si>
  <si>
    <t>autumnnelson@example.net</t>
  </si>
  <si>
    <t>826.398.6199x66857</t>
  </si>
  <si>
    <t>2234 Barrett Pines</t>
  </si>
  <si>
    <t>denise32@example.net</t>
  </si>
  <si>
    <t>977-286-9388x74086</t>
  </si>
  <si>
    <t>833 Joseph Vista</t>
  </si>
  <si>
    <t>Kleinland</t>
  </si>
  <si>
    <t>cwhitney@example.net</t>
  </si>
  <si>
    <t>(420)579-8281x737</t>
  </si>
  <si>
    <t>35906 Sarah Creek</t>
  </si>
  <si>
    <t>hunttheresa@example.net</t>
  </si>
  <si>
    <t>(552)312-6477x53720</t>
  </si>
  <si>
    <t>200 Richard Extensions</t>
  </si>
  <si>
    <t>Port Franklin</t>
  </si>
  <si>
    <t>432.739.0157x0161</t>
  </si>
  <si>
    <t>3167 Lee Lodge Apt. 174</t>
  </si>
  <si>
    <t>West Jeffreyton</t>
  </si>
  <si>
    <t>rshort@example.org</t>
  </si>
  <si>
    <t>001-210-841-2114x3073</t>
  </si>
  <si>
    <t>6331 Blackwell Fork</t>
  </si>
  <si>
    <t>brewererin@example.com</t>
  </si>
  <si>
    <t>277-962-9636x97094</t>
  </si>
  <si>
    <t>871 Gary Rapids</t>
  </si>
  <si>
    <t>Curtiston</t>
  </si>
  <si>
    <t>marythomas@example.org</t>
  </si>
  <si>
    <t>+1-472-367-4471x7142</t>
  </si>
  <si>
    <t>572 Vazquez Course</t>
  </si>
  <si>
    <t>Alexandershire</t>
  </si>
  <si>
    <t>blackdavid@example.net</t>
  </si>
  <si>
    <t>225-474-4103x045</t>
  </si>
  <si>
    <t>31590 Davis Rapid Apt. 321</t>
  </si>
  <si>
    <t>denise80@example.org</t>
  </si>
  <si>
    <t>001-453-388-1819x46337</t>
  </si>
  <si>
    <t>53741 Scott Stream</t>
  </si>
  <si>
    <t>East Courtneyhaven</t>
  </si>
  <si>
    <t>josephperry@example.net</t>
  </si>
  <si>
    <t>707.836.2544x14032</t>
  </si>
  <si>
    <t>008 Allen Spur Suite 679</t>
  </si>
  <si>
    <t>North Theresamouth</t>
  </si>
  <si>
    <t>sean96@example.com</t>
  </si>
  <si>
    <t>859.389.6838</t>
  </si>
  <si>
    <t>106 Jones Lock Apt. 601</t>
  </si>
  <si>
    <t>Durhamport</t>
  </si>
  <si>
    <t>robertbutler@example.com</t>
  </si>
  <si>
    <t>555.281.7072x99459</t>
  </si>
  <si>
    <t>0181 Tara Ville</t>
  </si>
  <si>
    <t>Coopertown</t>
  </si>
  <si>
    <t>april63@example.com</t>
  </si>
  <si>
    <t>001-255-384-9164x3326</t>
  </si>
  <si>
    <t>286 Kerr Trace</t>
  </si>
  <si>
    <t>Braunfurt</t>
  </si>
  <si>
    <t>evelyn61@example.com</t>
  </si>
  <si>
    <t>001-890-981-4171x3965</t>
  </si>
  <si>
    <t>56752 Jones Gardens Apt. 446</t>
  </si>
  <si>
    <t>Port Jamesview</t>
  </si>
  <si>
    <t>brian78@example.com</t>
  </si>
  <si>
    <t>82307 Sosa Grove Suite 060</t>
  </si>
  <si>
    <t>Reneeview</t>
  </si>
  <si>
    <t>calvinsmith@example.net</t>
  </si>
  <si>
    <t>503-267-9979</t>
  </si>
  <si>
    <t>10503 Juan Points</t>
  </si>
  <si>
    <t>Port Jenniferview</t>
  </si>
  <si>
    <t>melaniegalloway@example.net</t>
  </si>
  <si>
    <t>248.243.5268</t>
  </si>
  <si>
    <t>20989 Shawn Mountains Apt. 943</t>
  </si>
  <si>
    <t>West Anna</t>
  </si>
  <si>
    <t>robertsonkathleen@example.com</t>
  </si>
  <si>
    <t>+1-296-475-2780x09727</t>
  </si>
  <si>
    <t>8011 Douglas Mountains Apt. 668</t>
  </si>
  <si>
    <t>Port Tinaview</t>
  </si>
  <si>
    <t>qjones@example.org</t>
  </si>
  <si>
    <t>+1-241-890-0327x82101</t>
  </si>
  <si>
    <t>8233 Burch Brook</t>
  </si>
  <si>
    <t>Myersfort</t>
  </si>
  <si>
    <t>hartrhonda@example.org</t>
  </si>
  <si>
    <t>(562)774-2823</t>
  </si>
  <si>
    <t>885 Martin Canyon</t>
  </si>
  <si>
    <t>New Wendy</t>
  </si>
  <si>
    <t>evan51@example.org</t>
  </si>
  <si>
    <t>762 Schmidt View Apt. 520</t>
  </si>
  <si>
    <t>hannah94@example.com</t>
  </si>
  <si>
    <t>+1-764-615-0444x88968</t>
  </si>
  <si>
    <t>37376 Villarreal Streets Suite 435</t>
  </si>
  <si>
    <t>Lake Shellyburgh</t>
  </si>
  <si>
    <t>nicole12@example.com</t>
  </si>
  <si>
    <t>3075 Crawford Squares</t>
  </si>
  <si>
    <t>Pamelamouth</t>
  </si>
  <si>
    <t>barrettjohn@example.net</t>
  </si>
  <si>
    <t>324.886.4921</t>
  </si>
  <si>
    <t>4154 Flores Fort Suite 054</t>
  </si>
  <si>
    <t>Richardside</t>
  </si>
  <si>
    <t>gabrielleturner@example.net</t>
  </si>
  <si>
    <t>428-819-9189</t>
  </si>
  <si>
    <t>4137 Courtney Stravenue</t>
  </si>
  <si>
    <t>gonzalezmeghan@example.org</t>
  </si>
  <si>
    <t>1628 Thompson Station Apt. 785</t>
  </si>
  <si>
    <t>karenmullins@example.net</t>
  </si>
  <si>
    <t>(399)796-3455</t>
  </si>
  <si>
    <t>8727 Gomez Wells Suite 312</t>
  </si>
  <si>
    <t>Rushmouth</t>
  </si>
  <si>
    <t>langsharon@example.net</t>
  </si>
  <si>
    <t>(731)206-7826</t>
  </si>
  <si>
    <t>413 Maria Green</t>
  </si>
  <si>
    <t>Bennettberg</t>
  </si>
  <si>
    <t>betty87@example.com</t>
  </si>
  <si>
    <t>001-339-376-4829</t>
  </si>
  <si>
    <t>605 Brown Turnpike Apt. 785</t>
  </si>
  <si>
    <t>Lake Alexstad</t>
  </si>
  <si>
    <t>williamsgeorge@example.net</t>
  </si>
  <si>
    <t>(273)638-0804x057</t>
  </si>
  <si>
    <t>098 Carolyn Underpass Suite 500</t>
  </si>
  <si>
    <t>South Lauraview</t>
  </si>
  <si>
    <t>isaac55@example.net</t>
  </si>
  <si>
    <t>+1-915-825-6096x431</t>
  </si>
  <si>
    <t>994 Edward Isle Suite 474</t>
  </si>
  <si>
    <t>Lake Ashleyberg</t>
  </si>
  <si>
    <t>dbrady@example.net</t>
  </si>
  <si>
    <t>+1-920-514-8578x894</t>
  </si>
  <si>
    <t>05328 Morris Plains</t>
  </si>
  <si>
    <t>sean05@example.org</t>
  </si>
  <si>
    <t>33959 Smith Spur</t>
  </si>
  <si>
    <t>Geraldshire</t>
  </si>
  <si>
    <t>janice84@example.com</t>
  </si>
  <si>
    <t>479-591-8366x881</t>
  </si>
  <si>
    <t>0581 Evans Knolls</t>
  </si>
  <si>
    <t>Stanleyport</t>
  </si>
  <si>
    <t>rfriedman@example.net</t>
  </si>
  <si>
    <t>389-625-0000</t>
  </si>
  <si>
    <t>7709 Joshua Cliffs</t>
  </si>
  <si>
    <t>South Jesse</t>
  </si>
  <si>
    <t>eballard@example.org</t>
  </si>
  <si>
    <t>001-621-224-2373x39325</t>
  </si>
  <si>
    <t>408 Anthony Lights Suite 317</t>
  </si>
  <si>
    <t>silvamartin@example.org</t>
  </si>
  <si>
    <t>(250)483-1137x388</t>
  </si>
  <si>
    <t>4092 William Prairie</t>
  </si>
  <si>
    <t>Port Ashleytown</t>
  </si>
  <si>
    <t>josephadams@example.org</t>
  </si>
  <si>
    <t>+1-810-580-4811x2805</t>
  </si>
  <si>
    <t>24061 Michael Plain</t>
  </si>
  <si>
    <t>nunezamanda@example.com</t>
  </si>
  <si>
    <t>001-562-980-4608x9185</t>
  </si>
  <si>
    <t>130 Robinson Spring</t>
  </si>
  <si>
    <t>Port Katiebury</t>
  </si>
  <si>
    <t>madeline26@example.org</t>
  </si>
  <si>
    <t>(986)527-6977</t>
  </si>
  <si>
    <t>0750 Teresa Island</t>
  </si>
  <si>
    <t>ninaobrien@example.net</t>
  </si>
  <si>
    <t>+1-481-746-4031x87827</t>
  </si>
  <si>
    <t>338 Brady Mews</t>
  </si>
  <si>
    <t>jason36@example.com</t>
  </si>
  <si>
    <t>606-662-1930</t>
  </si>
  <si>
    <t>483 Emily Canyon</t>
  </si>
  <si>
    <t>South Richardburgh</t>
  </si>
  <si>
    <t>amber72@example.com</t>
  </si>
  <si>
    <t>2958 Jason Curve</t>
  </si>
  <si>
    <t>nelsonkimberly@example.net</t>
  </si>
  <si>
    <t>001-950-989-0769x9708</t>
  </si>
  <si>
    <t>2136 Tyler Lock Suite 252</t>
  </si>
  <si>
    <t>dbrown@example.net</t>
  </si>
  <si>
    <t>(459)478-5180x524</t>
  </si>
  <si>
    <t>243 Gutierrez Union</t>
  </si>
  <si>
    <t>fbass@example.org</t>
  </si>
  <si>
    <t>001-400-692-1363x92562</t>
  </si>
  <si>
    <t>632 Kristen Divide</t>
  </si>
  <si>
    <t>Matthewfort</t>
  </si>
  <si>
    <t>victoriaobrien@example.org</t>
  </si>
  <si>
    <t>6688 Clark Track Apt. 902</t>
  </si>
  <si>
    <t>Glassshire</t>
  </si>
  <si>
    <t>angelasmith@example.com</t>
  </si>
  <si>
    <t>327.402.0397x14785</t>
  </si>
  <si>
    <t>490 Shaw Lane Suite 534</t>
  </si>
  <si>
    <t>Lake Rebeccahaven</t>
  </si>
  <si>
    <t>patricia60@example.com</t>
  </si>
  <si>
    <t>937-869-2211</t>
  </si>
  <si>
    <t>30660 Jillian Meadow</t>
  </si>
  <si>
    <t>Port Brandy</t>
  </si>
  <si>
    <t>johnpierce@example.com</t>
  </si>
  <si>
    <t>+1-937-761-5014x23084</t>
  </si>
  <si>
    <t>2452 Terrell Island</t>
  </si>
  <si>
    <t>Ingramside</t>
  </si>
  <si>
    <t>meghan36@example.com</t>
  </si>
  <si>
    <t>(527)984-6689x67887</t>
  </si>
  <si>
    <t>77338 Brown Trace</t>
  </si>
  <si>
    <t>emily87@example.net</t>
  </si>
  <si>
    <t>364.770.4377x12133</t>
  </si>
  <si>
    <t>3057 Sosa Islands</t>
  </si>
  <si>
    <t>Averyview</t>
  </si>
  <si>
    <t>marioanderson@example.org</t>
  </si>
  <si>
    <t>256.449.1105x5724</t>
  </si>
  <si>
    <t>543 Steven Harbor Apt. 282</t>
  </si>
  <si>
    <t>Bakerport</t>
  </si>
  <si>
    <t>lawrence69@example.org</t>
  </si>
  <si>
    <t>748-432-4600x734</t>
  </si>
  <si>
    <t>566 Horton Turnpike Apt. 014</t>
  </si>
  <si>
    <t>West Glennmouth</t>
  </si>
  <si>
    <t>amberwhite@example.com</t>
  </si>
  <si>
    <t>459-351-6370</t>
  </si>
  <si>
    <t>2264 Matthew Alley Suite 009</t>
  </si>
  <si>
    <t>North Mike</t>
  </si>
  <si>
    <t>batkins@example.org</t>
  </si>
  <si>
    <t>749-680-7790x2888</t>
  </si>
  <si>
    <t>3250 Mark Lodge Apt. 539</t>
  </si>
  <si>
    <t>Isaacville</t>
  </si>
  <si>
    <t>silvaisaiah@example.net</t>
  </si>
  <si>
    <t>647.334.3807</t>
  </si>
  <si>
    <t>359 Woodward Dam Suite 947</t>
  </si>
  <si>
    <t>Daryl</t>
  </si>
  <si>
    <t>chapmantraci@example.org</t>
  </si>
  <si>
    <t>3369 Timothy Vista Suite 535</t>
  </si>
  <si>
    <t>Mckayton</t>
  </si>
  <si>
    <t>ogordon@example.com</t>
  </si>
  <si>
    <t>644.767.5531x581</t>
  </si>
  <si>
    <t>85478 Joshua Springs</t>
  </si>
  <si>
    <t>stantoncheryl@example.com</t>
  </si>
  <si>
    <t>(611)497-6731</t>
  </si>
  <si>
    <t>8574 Drake Hills</t>
  </si>
  <si>
    <t>matthew72@example.org</t>
  </si>
  <si>
    <t>(899)691-0122</t>
  </si>
  <si>
    <t>5715 Lozano Wells Suite 424</t>
  </si>
  <si>
    <t>ismith@example.com</t>
  </si>
  <si>
    <t>001-390-993-6134</t>
  </si>
  <si>
    <t>33466 Heather Centers Suite 157</t>
  </si>
  <si>
    <t>South Shawnland</t>
  </si>
  <si>
    <t>harrisabigail@example.com</t>
  </si>
  <si>
    <t>(894)315-7818x99251</t>
  </si>
  <si>
    <t>890 Cameron Lakes Apt. 555</t>
  </si>
  <si>
    <t>North Alexanderborough</t>
  </si>
  <si>
    <t>aarondavis@example.com</t>
  </si>
  <si>
    <t>001-524-718-2148x925</t>
  </si>
  <si>
    <t>70030 Jacob Prairie Suite 805</t>
  </si>
  <si>
    <t>Margaretside</t>
  </si>
  <si>
    <t>laura53@example.com</t>
  </si>
  <si>
    <t>312.936.9975x156</t>
  </si>
  <si>
    <t>282 John Harbors Suite 552</t>
  </si>
  <si>
    <t>Veronicaborough</t>
  </si>
  <si>
    <t>michaelbowman@example.com</t>
  </si>
  <si>
    <t>38236 Brown Garden Apt. 344</t>
  </si>
  <si>
    <t>kmiller@example.org</t>
  </si>
  <si>
    <t>08299 Barbara Plaza Suite 501</t>
  </si>
  <si>
    <t>North Christina</t>
  </si>
  <si>
    <t>thompsonmichael@example.net</t>
  </si>
  <si>
    <t>001-331-831-2265x509</t>
  </si>
  <si>
    <t>379 Valerie Neck Suite 824</t>
  </si>
  <si>
    <t>South Adrian</t>
  </si>
  <si>
    <t>Zoe</t>
  </si>
  <si>
    <t>drogers@example.com</t>
  </si>
  <si>
    <t>393.598.9059x04792</t>
  </si>
  <si>
    <t>39478 Collins Locks Suite 966</t>
  </si>
  <si>
    <t>curtis47@example.org</t>
  </si>
  <si>
    <t>001-509-227-0766x18012</t>
  </si>
  <si>
    <t>479 Dennis Keys</t>
  </si>
  <si>
    <t>New Manuel</t>
  </si>
  <si>
    <t>christinarobles@example.org</t>
  </si>
  <si>
    <t>48895 Burns Fall Suite 631</t>
  </si>
  <si>
    <t>webbscott@example.org</t>
  </si>
  <si>
    <t>955.770.2774x1954</t>
  </si>
  <si>
    <t>36930 Thomas Forest</t>
  </si>
  <si>
    <t>Jasonfort</t>
  </si>
  <si>
    <t>vargasdennis@example.org</t>
  </si>
  <si>
    <t>(306)974-9282x2804</t>
  </si>
  <si>
    <t>368 Bennett Ports Apt. 697</t>
  </si>
  <si>
    <t>shanson@example.org</t>
  </si>
  <si>
    <t>896.927.7325x16245</t>
  </si>
  <si>
    <t>2974 Christopher Summit Suite 392</t>
  </si>
  <si>
    <t>North Danielleton</t>
  </si>
  <si>
    <t>jeffrey67@example.org</t>
  </si>
  <si>
    <t>+1-370-286-2546x90182</t>
  </si>
  <si>
    <t>70981 Bates Junction</t>
  </si>
  <si>
    <t>jennifer25@example.org</t>
  </si>
  <si>
    <t>(609)466-7167x7079</t>
  </si>
  <si>
    <t>3169 Wallace Hollow Apt. 213</t>
  </si>
  <si>
    <t>Melissaburgh</t>
  </si>
  <si>
    <t>bortiz@example.net</t>
  </si>
  <si>
    <t>(657)715-0604x59206</t>
  </si>
  <si>
    <t>286 James Club Apt. 860</t>
  </si>
  <si>
    <t>Katherinefurt</t>
  </si>
  <si>
    <t>pattersonlinda@example.org</t>
  </si>
  <si>
    <t>001-787-830-3240x48328</t>
  </si>
  <si>
    <t>738 Miller Well</t>
  </si>
  <si>
    <t>Lake Johnburgh</t>
  </si>
  <si>
    <t>williskeith@example.org</t>
  </si>
  <si>
    <t>253-791-1843</t>
  </si>
  <si>
    <t>2190 Timothy Extension</t>
  </si>
  <si>
    <t>Lake Victoriaberg</t>
  </si>
  <si>
    <t>lauren69@example.com</t>
  </si>
  <si>
    <t>724 Sandoval Glen Apt. 122</t>
  </si>
  <si>
    <t>Millerland</t>
  </si>
  <si>
    <t>cortezkevin@example.net</t>
  </si>
  <si>
    <t>+1-512-341-4598x904</t>
  </si>
  <si>
    <t>24978 Rivera Island Apt. 995</t>
  </si>
  <si>
    <t>coxkirsten@example.net</t>
  </si>
  <si>
    <t>50361 Adrian View</t>
  </si>
  <si>
    <t>Maxwellbury</t>
  </si>
  <si>
    <t>joseph96@example.com</t>
  </si>
  <si>
    <t>001-639-221-0585</t>
  </si>
  <si>
    <t>41622 Christensen Flats</t>
  </si>
  <si>
    <t>West Debraside</t>
  </si>
  <si>
    <t>patrick51@example.net</t>
  </si>
  <si>
    <t>(777)447-8243x18586</t>
  </si>
  <si>
    <t>7725 Thomas Mountains Suite 598</t>
  </si>
  <si>
    <t>Lake Juan</t>
  </si>
  <si>
    <t>tracy16@example.net</t>
  </si>
  <si>
    <t>001-566-708-5716x846</t>
  </si>
  <si>
    <t>13526 Parker Ranch Suite 014</t>
  </si>
  <si>
    <t>Wolfemouth</t>
  </si>
  <si>
    <t>terrencejimenez@example.net</t>
  </si>
  <si>
    <t>750-877-3849x473</t>
  </si>
  <si>
    <t>81028 Jose Overpass Apt. 983</t>
  </si>
  <si>
    <t>cantunancy@example.com</t>
  </si>
  <si>
    <t>237.828.1334</t>
  </si>
  <si>
    <t>426 Wilkins Shoal</t>
  </si>
  <si>
    <t>East Eduardomouth</t>
  </si>
  <si>
    <t>christine39@example.net</t>
  </si>
  <si>
    <t>495-704-8458</t>
  </si>
  <si>
    <t>04580 Derrick Wells Suite 034</t>
  </si>
  <si>
    <t>Basstown</t>
  </si>
  <si>
    <t>williamsluis@example.com</t>
  </si>
  <si>
    <t>253-232-5746x87578</t>
  </si>
  <si>
    <t>07651 Green Mountains</t>
  </si>
  <si>
    <t>Erinburgh</t>
  </si>
  <si>
    <t>briangordon@example.net</t>
  </si>
  <si>
    <t>874-249-5525</t>
  </si>
  <si>
    <t>328 Kevin Branch</t>
  </si>
  <si>
    <t>autumnbrown@example.net</t>
  </si>
  <si>
    <t>(599)207-0887</t>
  </si>
  <si>
    <t>438 Morton Circle Apt. 664</t>
  </si>
  <si>
    <t>East Timfort</t>
  </si>
  <si>
    <t>edawson@example.net</t>
  </si>
  <si>
    <t>001-288-212-8663x93699</t>
  </si>
  <si>
    <t>844 David Loaf Suite 343</t>
  </si>
  <si>
    <t>East Jeffreychester</t>
  </si>
  <si>
    <t>darrenmorrow@example.org</t>
  </si>
  <si>
    <t>230.341.6883</t>
  </si>
  <si>
    <t>3208 Evans Ways</t>
  </si>
  <si>
    <t>New Zacharyside</t>
  </si>
  <si>
    <t>zacharyhinton@example.com</t>
  </si>
  <si>
    <t>+1-491-459-6410x851</t>
  </si>
  <si>
    <t>23420 Young Falls Suite 785</t>
  </si>
  <si>
    <t>Hoganville</t>
  </si>
  <si>
    <t>troy55@example.com</t>
  </si>
  <si>
    <t>(441)297-9049</t>
  </si>
  <si>
    <t>48611 Edward Overpass</t>
  </si>
  <si>
    <t>ulamb@example.net</t>
  </si>
  <si>
    <t>847.822.6663x42870</t>
  </si>
  <si>
    <t>66324 Wendy Walk Apt. 885</t>
  </si>
  <si>
    <t>Chambersburgh</t>
  </si>
  <si>
    <t>gscott@example.org</t>
  </si>
  <si>
    <t>001-442-986-3210x61827</t>
  </si>
  <si>
    <t>43590 Douglas Lodge</t>
  </si>
  <si>
    <t>Huntstad</t>
  </si>
  <si>
    <t>ebailey@example.net</t>
  </si>
  <si>
    <t>+1-904-685-7136x57457</t>
  </si>
  <si>
    <t>818 Brown Flat Apt. 454</t>
  </si>
  <si>
    <t>castrosergio@example.org</t>
  </si>
  <si>
    <t>+1-954-479-5174x743</t>
  </si>
  <si>
    <t>516 Mendoza Crossroad Apt. 523</t>
  </si>
  <si>
    <t>michaelfoster@example.net</t>
  </si>
  <si>
    <t>736-381-9232x440</t>
  </si>
  <si>
    <t>0616 Harris Drive Apt. 252</t>
  </si>
  <si>
    <t>Douglasville</t>
  </si>
  <si>
    <t>lisadominguez@example.org</t>
  </si>
  <si>
    <t>001-791-629-9142x8918</t>
  </si>
  <si>
    <t>60169 Samantha Island</t>
  </si>
  <si>
    <t>Port Charlesville</t>
  </si>
  <si>
    <t>aroberson@example.com</t>
  </si>
  <si>
    <t>675.356.9389x03794</t>
  </si>
  <si>
    <t>688 Payne Mews</t>
  </si>
  <si>
    <t>North Brandonborough</t>
  </si>
  <si>
    <t>bvaldez@example.org</t>
  </si>
  <si>
    <t>429-282-7456x93908</t>
  </si>
  <si>
    <t>07250 Michael Shoal Suite 358</t>
  </si>
  <si>
    <t>awhite@example.net</t>
  </si>
  <si>
    <t>289-402-8449</t>
  </si>
  <si>
    <t>5558 Johnathan Crossing</t>
  </si>
  <si>
    <t>madison89@example.net</t>
  </si>
  <si>
    <t>682-446-7757</t>
  </si>
  <si>
    <t>07806 Joseph Meadows Apt. 517</t>
  </si>
  <si>
    <t>Seanshire</t>
  </si>
  <si>
    <t>randallmichael@example.org</t>
  </si>
  <si>
    <t>908-390-2687x30471</t>
  </si>
  <si>
    <t>0841 Lucas Springs Apt. 602</t>
  </si>
  <si>
    <t>Ortegabury</t>
  </si>
  <si>
    <t>hayesshelley@example.net</t>
  </si>
  <si>
    <t>001-697-973-3780x49052</t>
  </si>
  <si>
    <t>235 Karl Stravenue Suite 917</t>
  </si>
  <si>
    <t>derrickwheeler@example.com</t>
  </si>
  <si>
    <t>(940)754-9546</t>
  </si>
  <si>
    <t>2260 Smith Creek</t>
  </si>
  <si>
    <t>East Nicholasshire</t>
  </si>
  <si>
    <t>hannahreyes@example.org</t>
  </si>
  <si>
    <t>(578)802-5386x30906</t>
  </si>
  <si>
    <t>28597 Valenzuela Street Apt. 790</t>
  </si>
  <si>
    <t>ucole@example.com</t>
  </si>
  <si>
    <t>(346)415-2955x115</t>
  </si>
  <si>
    <t>896 Williams Stream Suite 151</t>
  </si>
  <si>
    <t>Bryanshire</t>
  </si>
  <si>
    <t>davissonya@example.com</t>
  </si>
  <si>
    <t>(536)513-0169</t>
  </si>
  <si>
    <t>422 Lopez Lake</t>
  </si>
  <si>
    <t>bradleyraven@example.net</t>
  </si>
  <si>
    <t>(785)819-0514</t>
  </si>
  <si>
    <t>8776 Blevins Lodge</t>
  </si>
  <si>
    <t>Garcialand</t>
  </si>
  <si>
    <t>jeffrey05@example.net</t>
  </si>
  <si>
    <t>2171 Matthew Ridge</t>
  </si>
  <si>
    <t>Lake Marissaside</t>
  </si>
  <si>
    <t>odeleon@example.com</t>
  </si>
  <si>
    <t>+1-564-578-2360x81288</t>
  </si>
  <si>
    <t>4494 David Divide Suite 743</t>
  </si>
  <si>
    <t>Lake Aaron</t>
  </si>
  <si>
    <t>willisbonnie@example.com</t>
  </si>
  <si>
    <t>70900 Santiago Pines</t>
  </si>
  <si>
    <t>uhoward@example.com</t>
  </si>
  <si>
    <t>(344)809-0823</t>
  </si>
  <si>
    <t>2808 Coleman Street</t>
  </si>
  <si>
    <t>ywilliams@example.org</t>
  </si>
  <si>
    <t>001-579-902-2026</t>
  </si>
  <si>
    <t>19267 Ralph Plaza</t>
  </si>
  <si>
    <t>West Amandahaven</t>
  </si>
  <si>
    <t>lshea@example.net</t>
  </si>
  <si>
    <t>831 Dalton Street Apt. 902</t>
  </si>
  <si>
    <t>Martinezburgh</t>
  </si>
  <si>
    <t>(213)830-3972</t>
  </si>
  <si>
    <t>64336 Townsend Gardens</t>
  </si>
  <si>
    <t>Foxside</t>
  </si>
  <si>
    <t>420.986.1392</t>
  </si>
  <si>
    <t>1296 Debra Highway</t>
  </si>
  <si>
    <t>urogers@example.com</t>
  </si>
  <si>
    <t>(228)457-2968</t>
  </si>
  <si>
    <t>01873 Marvin Vista Suite 300</t>
  </si>
  <si>
    <t>East Austinton</t>
  </si>
  <si>
    <t>9084 Lowery Walks Suite 521</t>
  </si>
  <si>
    <t>West Charlesmouth</t>
  </si>
  <si>
    <t>veronicasellers@example.com</t>
  </si>
  <si>
    <t>2915 Sara Common Suite 822</t>
  </si>
  <si>
    <t>Jasontown</t>
  </si>
  <si>
    <t>diane91@example.org</t>
  </si>
  <si>
    <t>001-475-776-8569x224</t>
  </si>
  <si>
    <t>38722 Anderson Ports</t>
  </si>
  <si>
    <t>davisjessica@example.org</t>
  </si>
  <si>
    <t>001-330-850-3673</t>
  </si>
  <si>
    <t>028 Brown Course Suite 956</t>
  </si>
  <si>
    <t>Lake Jillland</t>
  </si>
  <si>
    <t>ray83@example.com</t>
  </si>
  <si>
    <t>980-634-8347x115</t>
  </si>
  <si>
    <t>2887 April Curve</t>
  </si>
  <si>
    <t>cabreradarren@example.org</t>
  </si>
  <si>
    <t>(655)791-8011x39491</t>
  </si>
  <si>
    <t>382 Ryan Meadow Suite 049</t>
  </si>
  <si>
    <t>New Maryview</t>
  </si>
  <si>
    <t>glenn90@example.net</t>
  </si>
  <si>
    <t>(593)788-6777x95537</t>
  </si>
  <si>
    <t>627 Terry Causeway Suite 957</t>
  </si>
  <si>
    <t>East Heidi</t>
  </si>
  <si>
    <t>underwoodfrancisco@example.com</t>
  </si>
  <si>
    <t>335.743.8597x462</t>
  </si>
  <si>
    <t>1004 Hopkins Oval Suite 689</t>
  </si>
  <si>
    <t>West Michaelbury</t>
  </si>
  <si>
    <t>466.730.5859x8284</t>
  </si>
  <si>
    <t>769 Cooper Glens Suite 268</t>
  </si>
  <si>
    <t>beanlindsay@example.com</t>
  </si>
  <si>
    <t>413.704.6854x97594</t>
  </si>
  <si>
    <t>79810 Ponce Points Suite 362</t>
  </si>
  <si>
    <t>Katieton</t>
  </si>
  <si>
    <t>jessica65@example.net</t>
  </si>
  <si>
    <t>001-989-261-8265x16461</t>
  </si>
  <si>
    <t>1847 Douglas Camp Apt. 374</t>
  </si>
  <si>
    <t>Shanemouth</t>
  </si>
  <si>
    <t>amanda77@example.com</t>
  </si>
  <si>
    <t>(807)211-2750</t>
  </si>
  <si>
    <t>854 Middleton Turnpike Apt. 888</t>
  </si>
  <si>
    <t>melanie73@example.net</t>
  </si>
  <si>
    <t>+1-412-553-1190x54401</t>
  </si>
  <si>
    <t>260 Harris Hill</t>
  </si>
  <si>
    <t>carrjohn@example.net</t>
  </si>
  <si>
    <t>913.244.7386</t>
  </si>
  <si>
    <t>6472 Thompson Skyway Suite 795</t>
  </si>
  <si>
    <t>april07@example.org</t>
  </si>
  <si>
    <t>461.304.8758</t>
  </si>
  <si>
    <t>612 Glenda Well Suite 123</t>
  </si>
  <si>
    <t>ablack@example.net</t>
  </si>
  <si>
    <t>(738)852-9336</t>
  </si>
  <si>
    <t>8436 Huffman Loop Suite 276</t>
  </si>
  <si>
    <t>West Carriemouth</t>
  </si>
  <si>
    <t>nbradshaw@example.com</t>
  </si>
  <si>
    <t>447-896-1819x832</t>
  </si>
  <si>
    <t>3528 Jonathan Rest</t>
  </si>
  <si>
    <t>vanessamartinez@example.net</t>
  </si>
  <si>
    <t>001-481-667-1406x30002</t>
  </si>
  <si>
    <t>039 Rivera Highway</t>
  </si>
  <si>
    <t>sotokenneth@example.net</t>
  </si>
  <si>
    <t>586.672.2744</t>
  </si>
  <si>
    <t>9302 Jose Centers Apt. 349</t>
  </si>
  <si>
    <t>Pearsonland</t>
  </si>
  <si>
    <t>michael41@example.net</t>
  </si>
  <si>
    <t>34052 Vasquez Pike</t>
  </si>
  <si>
    <t>Victorshire</t>
  </si>
  <si>
    <t>scottmcdaniel@example.com</t>
  </si>
  <si>
    <t>292-507-2994</t>
  </si>
  <si>
    <t>46058 Jones Mill Suite 488</t>
  </si>
  <si>
    <t>katherineoliver@example.org</t>
  </si>
  <si>
    <t>001-941-683-9263x7597</t>
  </si>
  <si>
    <t>010 Craig Lodge Apt. 808</t>
  </si>
  <si>
    <t>5775 Edwards Trace</t>
  </si>
  <si>
    <t>cwright@example.com</t>
  </si>
  <si>
    <t>001-976-826-6795x218</t>
  </si>
  <si>
    <t>346 Juan Lodge Suite 213</t>
  </si>
  <si>
    <t>Weisston</t>
  </si>
  <si>
    <t>williamsjulie@example.org</t>
  </si>
  <si>
    <t>(502)441-5478x55951</t>
  </si>
  <si>
    <t>9670 Lisa River Apt. 951</t>
  </si>
  <si>
    <t>Dawnside</t>
  </si>
  <si>
    <t>kimberly73@example.net</t>
  </si>
  <si>
    <t>001-226-556-6116</t>
  </si>
  <si>
    <t>956 Bradley Dale Suite 584</t>
  </si>
  <si>
    <t>pmitchell@example.com</t>
  </si>
  <si>
    <t>+1-974-819-9042x2862</t>
  </si>
  <si>
    <t>867 Weber Spurs Suite 810</t>
  </si>
  <si>
    <t>brooke87@example.net</t>
  </si>
  <si>
    <t>(371)897-3450</t>
  </si>
  <si>
    <t>17129 Rodriguez Extension</t>
  </si>
  <si>
    <t>Andreaview</t>
  </si>
  <si>
    <t>donnahess@example.com</t>
  </si>
  <si>
    <t>+1-544-271-1047x9714</t>
  </si>
  <si>
    <t>40218 Gregory Union Apt. 117</t>
  </si>
  <si>
    <t>Hallshire</t>
  </si>
  <si>
    <t>bbanks@example.org</t>
  </si>
  <si>
    <t>+1-436-278-0670x45628</t>
  </si>
  <si>
    <t>204 Amy Prairie Suite 567</t>
  </si>
  <si>
    <t>Port Summerland</t>
  </si>
  <si>
    <t>lawrencejimenez@example.net</t>
  </si>
  <si>
    <t>943.658.4023</t>
  </si>
  <si>
    <t>502 Robert Mount</t>
  </si>
  <si>
    <t>wendycook@example.org</t>
  </si>
  <si>
    <t>493.862.7141</t>
  </si>
  <si>
    <t>4596 Gonzalez Fort</t>
  </si>
  <si>
    <t>Crystaltown</t>
  </si>
  <si>
    <t>jkrause@example.net</t>
  </si>
  <si>
    <t>(430)485-5490</t>
  </si>
  <si>
    <t>3793 Collins Prairie Suite 405</t>
  </si>
  <si>
    <t>Grantview</t>
  </si>
  <si>
    <t>suttonjeremy@example.com</t>
  </si>
  <si>
    <t>(218)369-0223x48397</t>
  </si>
  <si>
    <t>269 Paul Circles</t>
  </si>
  <si>
    <t>Tonifort</t>
  </si>
  <si>
    <t>munoztasha@example.net</t>
  </si>
  <si>
    <t>(435)634-6374x74961</t>
  </si>
  <si>
    <t>325 Anthony Turnpike Suite 093</t>
  </si>
  <si>
    <t>rickwolfe@example.com</t>
  </si>
  <si>
    <t>971-836-4530x746</t>
  </si>
  <si>
    <t>2296 Harris Trail Suite 494</t>
  </si>
  <si>
    <t>North Noah</t>
  </si>
  <si>
    <t>pstewart@example.com</t>
  </si>
  <si>
    <t>(907)465-4760</t>
  </si>
  <si>
    <t>67501 Brenda Brook Suite 824</t>
  </si>
  <si>
    <t>ruizjeffrey@example.com</t>
  </si>
  <si>
    <t>899 Powell Corners Apt. 723</t>
  </si>
  <si>
    <t>+1-608-432-6141x158</t>
  </si>
  <si>
    <t>9059 Robert Estates</t>
  </si>
  <si>
    <t>Parkerburgh</t>
  </si>
  <si>
    <t>rossvictoria@example.com</t>
  </si>
  <si>
    <t>001-799-867-6350x120</t>
  </si>
  <si>
    <t>472 Taylor Garden</t>
  </si>
  <si>
    <t>Rebeccaville</t>
  </si>
  <si>
    <t>434-962-4050x918</t>
  </si>
  <si>
    <t>69733 Davis Ramp</t>
  </si>
  <si>
    <t>Lake Brianberg</t>
  </si>
  <si>
    <t>martinezbrandon@example.com</t>
  </si>
  <si>
    <t>001-642-812-4991x8640</t>
  </si>
  <si>
    <t>99140 Charlene Park Apt. 811</t>
  </si>
  <si>
    <t>Danielleburgh</t>
  </si>
  <si>
    <t>longsonya@example.org</t>
  </si>
  <si>
    <t>+1-766-519-3566x0814</t>
  </si>
  <si>
    <t>5666 Richard Extension</t>
  </si>
  <si>
    <t>Austinside</t>
  </si>
  <si>
    <t>owilliams@example.net</t>
  </si>
  <si>
    <t>991.985.2455x221</t>
  </si>
  <si>
    <t>222 Zoe Pike</t>
  </si>
  <si>
    <t>Port Jenniferville</t>
  </si>
  <si>
    <t>bwalker@example.com</t>
  </si>
  <si>
    <t>(219)457-3693</t>
  </si>
  <si>
    <t>849 Martinez Junctions Suite 313</t>
  </si>
  <si>
    <t>New Tamaraport</t>
  </si>
  <si>
    <t>kimberly19@example.com</t>
  </si>
  <si>
    <t>862.877.7870</t>
  </si>
  <si>
    <t>818 Hall Wall</t>
  </si>
  <si>
    <t>Crystalfurt</t>
  </si>
  <si>
    <t>chelseamorales@example.com</t>
  </si>
  <si>
    <t>777.407.6322</t>
  </si>
  <si>
    <t>20422 Alexander Roads</t>
  </si>
  <si>
    <t>sean18@example.org</t>
  </si>
  <si>
    <t>(452)905-3519x4298</t>
  </si>
  <si>
    <t>288 Eric Prairie</t>
  </si>
  <si>
    <t>New Amandamouth</t>
  </si>
  <si>
    <t>xanderson@example.com</t>
  </si>
  <si>
    <t>001-572-732-7914x2951</t>
  </si>
  <si>
    <t>5746 Michael Crest Suite 535</t>
  </si>
  <si>
    <t>Rogersstad</t>
  </si>
  <si>
    <t>yaustin@example.org</t>
  </si>
  <si>
    <t>+1-807-693-8707x3383</t>
  </si>
  <si>
    <t>21271 Jason Drive</t>
  </si>
  <si>
    <t>Mckeemouth</t>
  </si>
  <si>
    <t>fadkins@example.net</t>
  </si>
  <si>
    <t>001-823-925-3250x960</t>
  </si>
  <si>
    <t>14944 Wood Alley</t>
  </si>
  <si>
    <t>pricescott@example.net</t>
  </si>
  <si>
    <t>001-892-439-9339x228</t>
  </si>
  <si>
    <t>5226 Scott Points Suite 872</t>
  </si>
  <si>
    <t>Hayesmouth</t>
  </si>
  <si>
    <t>johnsonelizabeth@example.net</t>
  </si>
  <si>
    <t>680-325-9888x956</t>
  </si>
  <si>
    <t>5181 Steven Drive Suite 519</t>
  </si>
  <si>
    <t>East Albertville</t>
  </si>
  <si>
    <t>bradsimmons@example.com</t>
  </si>
  <si>
    <t>277-704-9657</t>
  </si>
  <si>
    <t>68053 Frey Harbors</t>
  </si>
  <si>
    <t>Larryport</t>
  </si>
  <si>
    <t>kennethmartin@example.net</t>
  </si>
  <si>
    <t>870-310-5051</t>
  </si>
  <si>
    <t>80504 Walter Causeway</t>
  </si>
  <si>
    <t>East Morgan</t>
  </si>
  <si>
    <t>bettygray@example.net</t>
  </si>
  <si>
    <t>(700)720-6554x868</t>
  </si>
  <si>
    <t>69704 Christopher Lake Apt. 106</t>
  </si>
  <si>
    <t>619-352-7047</t>
  </si>
  <si>
    <t>81169 Perkins Inlet Suite 621</t>
  </si>
  <si>
    <t>Jeffreyport</t>
  </si>
  <si>
    <t>tonimason@example.com</t>
  </si>
  <si>
    <t>621.379.6158x8438</t>
  </si>
  <si>
    <t>480 Carolyn Mountains Suite 101</t>
  </si>
  <si>
    <t>Gonzalezview</t>
  </si>
  <si>
    <t>shawn16@example.net</t>
  </si>
  <si>
    <t>(556)430-2407</t>
  </si>
  <si>
    <t>526 Daniels Drive Suite 676</t>
  </si>
  <si>
    <t>Josephbury</t>
  </si>
  <si>
    <t>jon04@example.com</t>
  </si>
  <si>
    <t>001-965-926-2549</t>
  </si>
  <si>
    <t>3325 Carrillo Rest Apt. 791</t>
  </si>
  <si>
    <t>Shawnstad</t>
  </si>
  <si>
    <t>matthewwolf@example.com</t>
  </si>
  <si>
    <t>398.475.1129x60105</t>
  </si>
  <si>
    <t>5481 Munoz Cape</t>
  </si>
  <si>
    <t>Lake Kaylatown</t>
  </si>
  <si>
    <t>rowens@example.net</t>
  </si>
  <si>
    <t>001-204-522-7341</t>
  </si>
  <si>
    <t>70844 Richard Greens</t>
  </si>
  <si>
    <t>tamaralozano@example.net</t>
  </si>
  <si>
    <t>214.494.6809x6353</t>
  </si>
  <si>
    <t>0085 Shari Courts</t>
  </si>
  <si>
    <t>South Michaelbury</t>
  </si>
  <si>
    <t>whiteheadsean@example.com</t>
  </si>
  <si>
    <t>+1-330-747-7781x697</t>
  </si>
  <si>
    <t>81836 Cory Hill Suite 750</t>
  </si>
  <si>
    <t>Francismouth</t>
  </si>
  <si>
    <t>sandra04@example.net</t>
  </si>
  <si>
    <t>19362 Bonnie Harbors</t>
  </si>
  <si>
    <t>frazierchristine@example.com</t>
  </si>
  <si>
    <t>853-715-0651x52558</t>
  </si>
  <si>
    <t>26185 Jeremy Views</t>
  </si>
  <si>
    <t>Lake Tiffanymouth</t>
  </si>
  <si>
    <t>juliematthews@example.org</t>
  </si>
  <si>
    <t>823.441.5876</t>
  </si>
  <si>
    <t>86893 Sullivan Avenue Apt. 940</t>
  </si>
  <si>
    <t>joan41@example.net</t>
  </si>
  <si>
    <t>+1-885-757-2440x1823</t>
  </si>
  <si>
    <t>4051 Jennifer Camp Suite 191</t>
  </si>
  <si>
    <t>Romeroport</t>
  </si>
  <si>
    <t>emily50@example.org</t>
  </si>
  <si>
    <t>595-337-2699</t>
  </si>
  <si>
    <t>3918 Phillips Square Apt. 550</t>
  </si>
  <si>
    <t>Palmerbury</t>
  </si>
  <si>
    <t>reneemorrison@example.net</t>
  </si>
  <si>
    <t>+1-244-360-7213x90263</t>
  </si>
  <si>
    <t>7106 Farmer Spring Suite 191</t>
  </si>
  <si>
    <t>South Dustin</t>
  </si>
  <si>
    <t>hmiller@example.org</t>
  </si>
  <si>
    <t>846.983.0124</t>
  </si>
  <si>
    <t>34567 Lin Viaduct</t>
  </si>
  <si>
    <t>frankstewart@example.net</t>
  </si>
  <si>
    <t>741-606-4626x25836</t>
  </si>
  <si>
    <t>702 Martin Corners</t>
  </si>
  <si>
    <t>susan89@example.com</t>
  </si>
  <si>
    <t>8907 Julia Hollow</t>
  </si>
  <si>
    <t>Wilsonshire</t>
  </si>
  <si>
    <t>Bryce</t>
  </si>
  <si>
    <t>sandraprice@example.org</t>
  </si>
  <si>
    <t>785.844.1799</t>
  </si>
  <si>
    <t>98595 Kelley Walks</t>
  </si>
  <si>
    <t>Danielleville</t>
  </si>
  <si>
    <t>elizabeth56@example.net</t>
  </si>
  <si>
    <t>384.868.0592x320</t>
  </si>
  <si>
    <t>276 Kristin Knolls Suite 397</t>
  </si>
  <si>
    <t>North Roger</t>
  </si>
  <si>
    <t>harrisjulie@example.net</t>
  </si>
  <si>
    <t>+1-459-613-0009x93963</t>
  </si>
  <si>
    <t>4103 Phillip Forges Apt. 773</t>
  </si>
  <si>
    <t>villaalexandra@example.net</t>
  </si>
  <si>
    <t>809.361.2914</t>
  </si>
  <si>
    <t>6085 Reed Alley</t>
  </si>
  <si>
    <t>Donnatown</t>
  </si>
  <si>
    <t>paulbrown@example.net</t>
  </si>
  <si>
    <t>302.391.0464x91766</t>
  </si>
  <si>
    <t>4953 Munoz Manors</t>
  </si>
  <si>
    <t>North Feliciaburgh</t>
  </si>
  <si>
    <t>hernandezphillip@example.com</t>
  </si>
  <si>
    <t>(600)804-2164x187</t>
  </si>
  <si>
    <t>482 Adam Light Suite 533</t>
  </si>
  <si>
    <t>Tarashire</t>
  </si>
  <si>
    <t>(636)203-0638x777</t>
  </si>
  <si>
    <t>2570 Kendra Drive Suite 069</t>
  </si>
  <si>
    <t>Thomaston</t>
  </si>
  <si>
    <t>frazieradriana@example.com</t>
  </si>
  <si>
    <t>(884)730-0768x9222</t>
  </si>
  <si>
    <t>6529 Seth Circle</t>
  </si>
  <si>
    <t>huangmorgan@example.com</t>
  </si>
  <si>
    <t>(589)379-5370x8311</t>
  </si>
  <si>
    <t>689 Lisa Place</t>
  </si>
  <si>
    <t>kirbymelvin@example.com</t>
  </si>
  <si>
    <t>001-931-714-0446</t>
  </si>
  <si>
    <t>746 Powell Key</t>
  </si>
  <si>
    <t>timothy71@example.org</t>
  </si>
  <si>
    <t>(246)804-1174</t>
  </si>
  <si>
    <t>625 Fischer Rue Apt. 308</t>
  </si>
  <si>
    <t>Lake Anthonyport</t>
  </si>
  <si>
    <t>nbriggs@example.net</t>
  </si>
  <si>
    <t>452.334.3753x09669</t>
  </si>
  <si>
    <t>20119 Heather Manor Suite 725</t>
  </si>
  <si>
    <t>Cooke</t>
  </si>
  <si>
    <t>susanherrera@example.com</t>
  </si>
  <si>
    <t>+1-601-585-2018x61528</t>
  </si>
  <si>
    <t>1616 Walker Harbor</t>
  </si>
  <si>
    <t>South Justinmouth</t>
  </si>
  <si>
    <t>bowersjohn@example.com</t>
  </si>
  <si>
    <t>144 Joe Unions</t>
  </si>
  <si>
    <t>Sandychester</t>
  </si>
  <si>
    <t>willissarah@example.org</t>
  </si>
  <si>
    <t>870-413-6669x296</t>
  </si>
  <si>
    <t>0350 Brown Expressway</t>
  </si>
  <si>
    <t>longalexis@example.net</t>
  </si>
  <si>
    <t>787.695.0014</t>
  </si>
  <si>
    <t>550 Jessica Isle Apt. 652</t>
  </si>
  <si>
    <t>New Sarahland</t>
  </si>
  <si>
    <t>iandrews@example.com</t>
  </si>
  <si>
    <t>62372 David Village Suite 854</t>
  </si>
  <si>
    <t>Kempview</t>
  </si>
  <si>
    <t>stephenshields@example.org</t>
  </si>
  <si>
    <t>644.959.4132x656</t>
  </si>
  <si>
    <t>379 Johnson Village Apt. 521</t>
  </si>
  <si>
    <t>Sampsonshire</t>
  </si>
  <si>
    <t>teresa43@example.org</t>
  </si>
  <si>
    <t>001-240-665-0722x15821</t>
  </si>
  <si>
    <t>94018 Wyatt Extension Apt. 099</t>
  </si>
  <si>
    <t>Greenfort</t>
  </si>
  <si>
    <t>robinsonchristopher@example.net</t>
  </si>
  <si>
    <t>001-574-241-1632x647</t>
  </si>
  <si>
    <t>9785 Shari Canyon Suite 623</t>
  </si>
  <si>
    <t>coreypena@example.com</t>
  </si>
  <si>
    <t>(882)721-3090</t>
  </si>
  <si>
    <t>4861 Danielle Burg Suite 297</t>
  </si>
  <si>
    <t>william42@example.net</t>
  </si>
  <si>
    <t>570.202.2583x6789</t>
  </si>
  <si>
    <t>6286 Ortiz Overpass</t>
  </si>
  <si>
    <t>Morseview</t>
  </si>
  <si>
    <t>welchanne@example.com</t>
  </si>
  <si>
    <t>(615)789-7126</t>
  </si>
  <si>
    <t>793 Sydney Creek Apt. 658</t>
  </si>
  <si>
    <t>Woodwardport</t>
  </si>
  <si>
    <t>johnjones@example.org</t>
  </si>
  <si>
    <t>+1-702-785-1406x31704</t>
  </si>
  <si>
    <t>19738 Jones Track</t>
  </si>
  <si>
    <t>Rodneyborough</t>
  </si>
  <si>
    <t>bowmanrebecca@example.net</t>
  </si>
  <si>
    <t>(370)642-0909x4611</t>
  </si>
  <si>
    <t>02822 Duran Plains Apt. 755</t>
  </si>
  <si>
    <t>Lake Steventown</t>
  </si>
  <si>
    <t>yoderrobert@example.org</t>
  </si>
  <si>
    <t>276.744.3209x497</t>
  </si>
  <si>
    <t>619 Rodgers Hills Suite 289</t>
  </si>
  <si>
    <t>Port Bryan</t>
  </si>
  <si>
    <t>fthompson@example.org</t>
  </si>
  <si>
    <t>(576)397-6382</t>
  </si>
  <si>
    <t>36537 Stephenson Light Apt. 695</t>
  </si>
  <si>
    <t>colleenhawkins@example.net</t>
  </si>
  <si>
    <t>846.597.6820x22888</t>
  </si>
  <si>
    <t>25327 Ashley Fall</t>
  </si>
  <si>
    <t>West Kurtfort</t>
  </si>
  <si>
    <t>murphyherbert@example.com</t>
  </si>
  <si>
    <t>001-875-563-4560x77255</t>
  </si>
  <si>
    <t>8538 Rodriguez Summit</t>
  </si>
  <si>
    <t>North Samantha</t>
  </si>
  <si>
    <t>katrinaspencer@example.com</t>
  </si>
  <si>
    <t>(523)224-8402</t>
  </si>
  <si>
    <t>63332 Nielsen Manor</t>
  </si>
  <si>
    <t>Sullivanside</t>
  </si>
  <si>
    <t>martha91@example.org</t>
  </si>
  <si>
    <t>428.501.7413x400</t>
  </si>
  <si>
    <t>824 Eric Pine</t>
  </si>
  <si>
    <t>East Patrickport</t>
  </si>
  <si>
    <t>daniellemanning@example.net</t>
  </si>
  <si>
    <t>001-762-595-6591</t>
  </si>
  <si>
    <t>570 Connie Pines</t>
  </si>
  <si>
    <t>West Ryanfort</t>
  </si>
  <si>
    <t>curtis08@example.org</t>
  </si>
  <si>
    <t>465.787.2753</t>
  </si>
  <si>
    <t>38172 Johnson Roads</t>
  </si>
  <si>
    <t>Carrshire</t>
  </si>
  <si>
    <t>etodd@example.net</t>
  </si>
  <si>
    <t>737.237.1788x96013</t>
  </si>
  <si>
    <t>8732 Taylor Hill</t>
  </si>
  <si>
    <t>Suarezfort</t>
  </si>
  <si>
    <t>richardsmith@example.com</t>
  </si>
  <si>
    <t>(366)527-0961x048</t>
  </si>
  <si>
    <t>5752 Ryan Ville Suite 947</t>
  </si>
  <si>
    <t>justin85@example.com</t>
  </si>
  <si>
    <t>576.224.4049</t>
  </si>
  <si>
    <t>166 Bonilla Freeway</t>
  </si>
  <si>
    <t>Port Nathanview</t>
  </si>
  <si>
    <t>johnfloyd@example.com</t>
  </si>
  <si>
    <t>(818)235-6927</t>
  </si>
  <si>
    <t>232 Shelby Forest Apt. 604</t>
  </si>
  <si>
    <t>West Robinton</t>
  </si>
  <si>
    <t>kyle61@example.net</t>
  </si>
  <si>
    <t>+1-436-566-2221x8556</t>
  </si>
  <si>
    <t>578 Laura Trail</t>
  </si>
  <si>
    <t>Lake Stephanieshire</t>
  </si>
  <si>
    <t>nina83@example.com</t>
  </si>
  <si>
    <t>001-705-356-3023</t>
  </si>
  <si>
    <t>752 Schneider Harbors</t>
  </si>
  <si>
    <t>East Dylan</t>
  </si>
  <si>
    <t>morrisonkelly@example.org</t>
  </si>
  <si>
    <t>+1-343-315-5684x8577</t>
  </si>
  <si>
    <t>967 Fisher Forks Apt. 129</t>
  </si>
  <si>
    <t>Larsonland</t>
  </si>
  <si>
    <t>wallsmichael@example.net</t>
  </si>
  <si>
    <t>(627)482-3875x925</t>
  </si>
  <si>
    <t>1392 Jeremy Brook</t>
  </si>
  <si>
    <t>Littlefurt</t>
  </si>
  <si>
    <t>jamesschultz@example.com</t>
  </si>
  <si>
    <t>0106 Smith Passage Apt. 008</t>
  </si>
  <si>
    <t>East Manuel</t>
  </si>
  <si>
    <t>rsimon@example.org</t>
  </si>
  <si>
    <t>568.747.0914x47463</t>
  </si>
  <si>
    <t>328 Marcus Corner</t>
  </si>
  <si>
    <t>Brownstad</t>
  </si>
  <si>
    <t>william60@example.com</t>
  </si>
  <si>
    <t>315.658.5027x219</t>
  </si>
  <si>
    <t>1812 Michael Divide</t>
  </si>
  <si>
    <t>South Bruceland</t>
  </si>
  <si>
    <t>msummers@example.org</t>
  </si>
  <si>
    <t>487.537.1842</t>
  </si>
  <si>
    <t>862 Stokes Mountains Suite 613</t>
  </si>
  <si>
    <t>Snyderchester</t>
  </si>
  <si>
    <t>stricklanderic@example.org</t>
  </si>
  <si>
    <t>626-559-2723</t>
  </si>
  <si>
    <t>1210 Thomas Mount Suite 694</t>
  </si>
  <si>
    <t>epratt@example.net</t>
  </si>
  <si>
    <t>001-858-895-6826x49245</t>
  </si>
  <si>
    <t>875 Joseph Spur Suite 713</t>
  </si>
  <si>
    <t>ytaylor@example.com</t>
  </si>
  <si>
    <t>698.288.5959</t>
  </si>
  <si>
    <t>85967 Rodney Shores Apt. 597</t>
  </si>
  <si>
    <t>yanderson@example.net</t>
  </si>
  <si>
    <t>384 Michael Corners Suite 547</t>
  </si>
  <si>
    <t>Shermantown</t>
  </si>
  <si>
    <t>tonyherrera@example.com</t>
  </si>
  <si>
    <t>001-472-637-7814x0210</t>
  </si>
  <si>
    <t>266 Eddie Underpass</t>
  </si>
  <si>
    <t>debra72@example.com</t>
  </si>
  <si>
    <t>820.734.4596x1846</t>
  </si>
  <si>
    <t>8801 Dalton Curve Suite 547</t>
  </si>
  <si>
    <t>New Christine</t>
  </si>
  <si>
    <t>amyramirez@example.com</t>
  </si>
  <si>
    <t>502.219.0230x0193</t>
  </si>
  <si>
    <t>213 Larson Shoal</t>
  </si>
  <si>
    <t>Wilkinsonborough</t>
  </si>
  <si>
    <t>robertsmatthew@example.org</t>
  </si>
  <si>
    <t>435 Tina Crescent</t>
  </si>
  <si>
    <t>Tyronetown</t>
  </si>
  <si>
    <t>brian79@example.org</t>
  </si>
  <si>
    <t>448 Moyer Gardens</t>
  </si>
  <si>
    <t>leachnoah@example.org</t>
  </si>
  <si>
    <t>589.206.1011</t>
  </si>
  <si>
    <t>2523 Murphy Alley Suite 375</t>
  </si>
  <si>
    <t>Port Herbert</t>
  </si>
  <si>
    <t>lopezkeith@example.com</t>
  </si>
  <si>
    <t>418.438.7503</t>
  </si>
  <si>
    <t>916 Johnston Islands Suite 126</t>
  </si>
  <si>
    <t>North Rhondaburgh</t>
  </si>
  <si>
    <t>john47@example.net</t>
  </si>
  <si>
    <t>001-218-778-9438x9147</t>
  </si>
  <si>
    <t>169 Samuel Tunnel</t>
  </si>
  <si>
    <t>Kruegerfort</t>
  </si>
  <si>
    <t>jasongarcia@example.org</t>
  </si>
  <si>
    <t>001-404-654-4140</t>
  </si>
  <si>
    <t>7492 Nathan Highway Suite 029</t>
  </si>
  <si>
    <t>ryan60@example.org</t>
  </si>
  <si>
    <t>699-517-6768x76994</t>
  </si>
  <si>
    <t>5481 Rachel Isle Suite 031</t>
  </si>
  <si>
    <t>East Deannashire</t>
  </si>
  <si>
    <t>vmiller@example.net</t>
  </si>
  <si>
    <t>001-873-568-5669</t>
  </si>
  <si>
    <t>47378 Angela Unions Apt. 067</t>
  </si>
  <si>
    <t>Lucasfurt</t>
  </si>
  <si>
    <t>gcooper@example.org</t>
  </si>
  <si>
    <t>237-331-4386x56413</t>
  </si>
  <si>
    <t>37727 Riley Fort</t>
  </si>
  <si>
    <t>South Alexchester</t>
  </si>
  <si>
    <t>dperry@example.org</t>
  </si>
  <si>
    <t>854.504.9757x9003</t>
  </si>
  <si>
    <t>67471 Rosales Extension</t>
  </si>
  <si>
    <t>seanguerrero@example.org</t>
  </si>
  <si>
    <t>+1-894-967-7504x63897</t>
  </si>
  <si>
    <t>0862 Houston Radial</t>
  </si>
  <si>
    <t>simpsonjill@example.net</t>
  </si>
  <si>
    <t>780.383.7956x443</t>
  </si>
  <si>
    <t>412 Casey Drives Apt. 866</t>
  </si>
  <si>
    <t>Josephmouth</t>
  </si>
  <si>
    <t>elizabethjones@example.com</t>
  </si>
  <si>
    <t>(915)649-4879x93211</t>
  </si>
  <si>
    <t>8293 Benjamin Causeway Apt. 012</t>
  </si>
  <si>
    <t>Watersborough</t>
  </si>
  <si>
    <t>qdean@example.com</t>
  </si>
  <si>
    <t>+1-515-287-9616x9946</t>
  </si>
  <si>
    <t>5758 Robert Island Suite 782</t>
  </si>
  <si>
    <t>nelsonsamuel@example.net</t>
  </si>
  <si>
    <t>001-898-607-4093x222</t>
  </si>
  <si>
    <t>084 Jones Rapid Suite 176</t>
  </si>
  <si>
    <t>Morenomouth</t>
  </si>
  <si>
    <t>michellelopez@example.org</t>
  </si>
  <si>
    <t>001-513-569-1302</t>
  </si>
  <si>
    <t>77925 Riley Landing Suite 061</t>
  </si>
  <si>
    <t>New Isaiahshire</t>
  </si>
  <si>
    <t>natalie90@example.com</t>
  </si>
  <si>
    <t>(968)200-1500x47326</t>
  </si>
  <si>
    <t>37727 Gibbs Garden</t>
  </si>
  <si>
    <t>Zimmermanland</t>
  </si>
  <si>
    <t>pgreen@example.com</t>
  </si>
  <si>
    <t>408-662-4064x449</t>
  </si>
  <si>
    <t>52694 Kari Rapid</t>
  </si>
  <si>
    <t>North Robertfort</t>
  </si>
  <si>
    <t>houstoncaleb@example.com</t>
  </si>
  <si>
    <t>569.338.1543</t>
  </si>
  <si>
    <t>027 Robertson Manor</t>
  </si>
  <si>
    <t>kathrynhartman@example.net</t>
  </si>
  <si>
    <t>001-353-866-8895x06946</t>
  </si>
  <si>
    <t>957 Denise Mission Apt. 903</t>
  </si>
  <si>
    <t>Hurleyberg</t>
  </si>
  <si>
    <t>vangzachary@example.com</t>
  </si>
  <si>
    <t>(815)540-0938x770</t>
  </si>
  <si>
    <t>79017 Kimberly Hollow</t>
  </si>
  <si>
    <t>Bauershire</t>
  </si>
  <si>
    <t>jsnyder@example.org</t>
  </si>
  <si>
    <t>(714)467-7894x74947</t>
  </si>
  <si>
    <t>333 Cheryl Isle</t>
  </si>
  <si>
    <t>travis26@example.net</t>
  </si>
  <si>
    <t>(352)393-8862x76693</t>
  </si>
  <si>
    <t>885 Gibson Island Apt. 976</t>
  </si>
  <si>
    <t>Jamesside</t>
  </si>
  <si>
    <t>356.753.4286x450</t>
  </si>
  <si>
    <t>056 Jacobs Parkways</t>
  </si>
  <si>
    <t>reginajackson@example.net</t>
  </si>
  <si>
    <t>001-217-277-3664x6486</t>
  </si>
  <si>
    <t>2307 Chad Way</t>
  </si>
  <si>
    <t>Port Diane</t>
  </si>
  <si>
    <t>amandabrown@example.com</t>
  </si>
  <si>
    <t>001-418-481-3358x5699</t>
  </si>
  <si>
    <t>91401 Alisha Route Suite 219</t>
  </si>
  <si>
    <t>South Denise</t>
  </si>
  <si>
    <t>(722)802-5997</t>
  </si>
  <si>
    <t>59619 Welch Trace</t>
  </si>
  <si>
    <t>Rebeccaside</t>
  </si>
  <si>
    <t>clarkalicia@example.org</t>
  </si>
  <si>
    <t>(255)587-5199x8612</t>
  </si>
  <si>
    <t>318 Lynn Summit Suite 264</t>
  </si>
  <si>
    <t>Payneshire</t>
  </si>
  <si>
    <t>karenmeyer@example.com</t>
  </si>
  <si>
    <t>29652 James Crossing</t>
  </si>
  <si>
    <t>Harperhaven</t>
  </si>
  <si>
    <t>amy31@example.org</t>
  </si>
  <si>
    <t>281.483.8746x228</t>
  </si>
  <si>
    <t>4418 Hurst Ferry</t>
  </si>
  <si>
    <t>Lake April</t>
  </si>
  <si>
    <t>doyledonna@example.org</t>
  </si>
  <si>
    <t>212.393.1699x60192</t>
  </si>
  <si>
    <t>8735 Mcdonald Common</t>
  </si>
  <si>
    <t>millerlinda@example.net</t>
  </si>
  <si>
    <t>658-984-4420</t>
  </si>
  <si>
    <t>86894 Rivera Island Apt. 537</t>
  </si>
  <si>
    <t>christian75@example.org</t>
  </si>
  <si>
    <t>412 John Branch Suite 173</t>
  </si>
  <si>
    <t>Hutchinsonborough</t>
  </si>
  <si>
    <t>payneanthony@example.net</t>
  </si>
  <si>
    <t>764.322.5468</t>
  </si>
  <si>
    <t>4899 Jessica Court</t>
  </si>
  <si>
    <t>Rothchester</t>
  </si>
  <si>
    <t>heathergarza@example.org</t>
  </si>
  <si>
    <t>001-880-337-8720</t>
  </si>
  <si>
    <t>727 Martinez Mountains</t>
  </si>
  <si>
    <t>New Samuel</t>
  </si>
  <si>
    <t>harperanthony@example.org</t>
  </si>
  <si>
    <t>246.748.5031</t>
  </si>
  <si>
    <t>335 Douglas Hill</t>
  </si>
  <si>
    <t>amandafry@example.org</t>
  </si>
  <si>
    <t>001-764-367-5184x23324</t>
  </si>
  <si>
    <t>00946 Maurice Corner Suite 260</t>
  </si>
  <si>
    <t>South Heidi</t>
  </si>
  <si>
    <t>bquinn@example.org</t>
  </si>
  <si>
    <t>+1-208-534-6017x6097</t>
  </si>
  <si>
    <t>713 Mcdonald Inlet Apt. 269</t>
  </si>
  <si>
    <t>North Jimmy</t>
  </si>
  <si>
    <t>harveydalton@example.org</t>
  </si>
  <si>
    <t>847.629.0415x4675</t>
  </si>
  <si>
    <t>4972 Dawn Lane</t>
  </si>
  <si>
    <t>North Sandratown</t>
  </si>
  <si>
    <t>sandra00@example.org</t>
  </si>
  <si>
    <t>802 Rodney Plains Apt. 377</t>
  </si>
  <si>
    <t>Kingchester</t>
  </si>
  <si>
    <t>timothy76@example.com</t>
  </si>
  <si>
    <t>905-989-7003x38925</t>
  </si>
  <si>
    <t>735 Diaz Creek Suite 014</t>
  </si>
  <si>
    <t>New Elijah</t>
  </si>
  <si>
    <t>grussell@example.com</t>
  </si>
  <si>
    <t>+1-366-424-5192x6129</t>
  </si>
  <si>
    <t>68829 Courtney Shore Suite 817</t>
  </si>
  <si>
    <t>jefferylawson@example.org</t>
  </si>
  <si>
    <t>001-644-458-9636</t>
  </si>
  <si>
    <t>4435 Jessica Via</t>
  </si>
  <si>
    <t>New Richardbury</t>
  </si>
  <si>
    <t>cruzsamuel@example.com</t>
  </si>
  <si>
    <t>(954)502-2998</t>
  </si>
  <si>
    <t>027 Cooper Creek Suite 861</t>
  </si>
  <si>
    <t>South Jay</t>
  </si>
  <si>
    <t>579.605.7167</t>
  </si>
  <si>
    <t>126 Kenneth Branch</t>
  </si>
  <si>
    <t>West Crystal</t>
  </si>
  <si>
    <t>jonesjoshua@example.com</t>
  </si>
  <si>
    <t>671.558.9276x89966</t>
  </si>
  <si>
    <t>27135 Robert Plaza Apt. 548</t>
  </si>
  <si>
    <t>North Jeremyport</t>
  </si>
  <si>
    <t>griffinnicholas@example.org</t>
  </si>
  <si>
    <t>(437)593-7487</t>
  </si>
  <si>
    <t>2596 Murphy Park</t>
  </si>
  <si>
    <t>Morganbury</t>
  </si>
  <si>
    <t>antonio21@example.net</t>
  </si>
  <si>
    <t>+1-250-513-0108x541</t>
  </si>
  <si>
    <t>8195 Pearson Plaza</t>
  </si>
  <si>
    <t>Melissaside</t>
  </si>
  <si>
    <t>valerie04@example.org</t>
  </si>
  <si>
    <t>314.612.5206</t>
  </si>
  <si>
    <t>31446 Elizabeth Station</t>
  </si>
  <si>
    <t>Port Karen</t>
  </si>
  <si>
    <t>jameschen@example.net</t>
  </si>
  <si>
    <t>7234 Cassandra Radial Suite 350</t>
  </si>
  <si>
    <t>East Frankhaven</t>
  </si>
  <si>
    <t>lanenicholas@example.org</t>
  </si>
  <si>
    <t>975-931-8745x5624</t>
  </si>
  <si>
    <t>362 Brewer Village</t>
  </si>
  <si>
    <t>robertwilliams@example.com</t>
  </si>
  <si>
    <t>138 Mark Stravenue</t>
  </si>
  <si>
    <t>South Nicoleborough</t>
  </si>
  <si>
    <t>davisglen@example.org</t>
  </si>
  <si>
    <t>+1-555-524-7847x7323</t>
  </si>
  <si>
    <t>49645 Fischer Falls Apt. 966</t>
  </si>
  <si>
    <t>jwoods@example.com</t>
  </si>
  <si>
    <t>(686)434-7854x4368</t>
  </si>
  <si>
    <t>163 David Throughway Apt. 391</t>
  </si>
  <si>
    <t>Wilcoxfurt</t>
  </si>
  <si>
    <t>wilkinsdonna@example.net</t>
  </si>
  <si>
    <t>577.441.0872</t>
  </si>
  <si>
    <t>03593 Kenneth Village</t>
  </si>
  <si>
    <t>South Zacharystad</t>
  </si>
  <si>
    <t>brandyrodriguez@example.org</t>
  </si>
  <si>
    <t>55931 Navarro Rue Suite 963</t>
  </si>
  <si>
    <t>North Melodyfurt</t>
  </si>
  <si>
    <t>roseedwin@example.org</t>
  </si>
  <si>
    <t>31393 Alexa Plaza Suite 704</t>
  </si>
  <si>
    <t>johncontreras@example.net</t>
  </si>
  <si>
    <t>680.555.2064</t>
  </si>
  <si>
    <t>79787 Brown River Suite 333</t>
  </si>
  <si>
    <t>vanessadelgado@example.net</t>
  </si>
  <si>
    <t>884-488-7602x570</t>
  </si>
  <si>
    <t>5703 Nichols Ramp Suite 675</t>
  </si>
  <si>
    <t>carlos32@example.org</t>
  </si>
  <si>
    <t>001-808-644-8725x03071</t>
  </si>
  <si>
    <t>054 Cook Ford</t>
  </si>
  <si>
    <t>New Jillberg</t>
  </si>
  <si>
    <t>jeffreycarter@example.net</t>
  </si>
  <si>
    <t>(870)727-6810x4338</t>
  </si>
  <si>
    <t>7441 Stone Alley</t>
  </si>
  <si>
    <t>Stanleyfurt</t>
  </si>
  <si>
    <t>nicholspaul@example.net</t>
  </si>
  <si>
    <t>(269)851-0329</t>
  </si>
  <si>
    <t>76660 Armstrong Expressway</t>
  </si>
  <si>
    <t>othomas@example.net</t>
  </si>
  <si>
    <t>971.868.2814</t>
  </si>
  <si>
    <t>2926 Shane Square</t>
  </si>
  <si>
    <t>Booneburgh</t>
  </si>
  <si>
    <t>staceyrhodes@example.com</t>
  </si>
  <si>
    <t>001-807-757-0728x51512</t>
  </si>
  <si>
    <t>396 Smith Path</t>
  </si>
  <si>
    <t>martinapril@example.net</t>
  </si>
  <si>
    <t>238-511-4223x5924</t>
  </si>
  <si>
    <t>06135 Larsen Ford</t>
  </si>
  <si>
    <t>West Darin</t>
  </si>
  <si>
    <t>rosscynthia@example.org</t>
  </si>
  <si>
    <t>(646)462-9089x768</t>
  </si>
  <si>
    <t>99933 Emily Springs</t>
  </si>
  <si>
    <t>Brandtshire</t>
  </si>
  <si>
    <t>evelynjohnson@example.org</t>
  </si>
  <si>
    <t>+1-294-229-5239x096</t>
  </si>
  <si>
    <t>79167 Jared Islands</t>
  </si>
  <si>
    <t>Moralesborough</t>
  </si>
  <si>
    <t>marysanchez@example.com</t>
  </si>
  <si>
    <t>839-438-5918x66430</t>
  </si>
  <si>
    <t>29269 Summers Walks Apt. 129</t>
  </si>
  <si>
    <t>Lake Julieshire</t>
  </si>
  <si>
    <t>samanthabush@example.net</t>
  </si>
  <si>
    <t>363-353-9226</t>
  </si>
  <si>
    <t>738 Katherine Rue</t>
  </si>
  <si>
    <t>North Lisachester</t>
  </si>
  <si>
    <t>lovechristopher@example.com</t>
  </si>
  <si>
    <t>001-424-910-2841x53104</t>
  </si>
  <si>
    <t>251 Tracey Lights Apt. 614</t>
  </si>
  <si>
    <t>vmatthews@example.net</t>
  </si>
  <si>
    <t>27153 Nancy Drive Suite 957</t>
  </si>
  <si>
    <t>williamsmeghan@example.org</t>
  </si>
  <si>
    <t>483.342.1695x83542</t>
  </si>
  <si>
    <t>85047 Paul Harbor</t>
  </si>
  <si>
    <t>emilyvillarreal@example.org</t>
  </si>
  <si>
    <t>001-252-720-1924x41870</t>
  </si>
  <si>
    <t>219 Melinda Station</t>
  </si>
  <si>
    <t>santosjacqueline@example.net</t>
  </si>
  <si>
    <t>208.760.2548x1457</t>
  </si>
  <si>
    <t>68862 Terri Fork</t>
  </si>
  <si>
    <t>carol02@example.net</t>
  </si>
  <si>
    <t>453 Brown Plaza</t>
  </si>
  <si>
    <t>olsonashley@example.org</t>
  </si>
  <si>
    <t>001-517-707-1775x328</t>
  </si>
  <si>
    <t>337 Matthew Lakes Apt. 899</t>
  </si>
  <si>
    <t>oroberson@example.com</t>
  </si>
  <si>
    <t>(466)308-4120x228</t>
  </si>
  <si>
    <t>272 William Lakes</t>
  </si>
  <si>
    <t>Jameschester</t>
  </si>
  <si>
    <t>xhudson@example.net</t>
  </si>
  <si>
    <t>001-898-728-2275x35283</t>
  </si>
  <si>
    <t>0606 Tiffany Rue</t>
  </si>
  <si>
    <t>East Arthur</t>
  </si>
  <si>
    <t>jacobsonsteve@example.net</t>
  </si>
  <si>
    <t>(581)752-2569</t>
  </si>
  <si>
    <t>866 Lopez Key Suite 428</t>
  </si>
  <si>
    <t>Cummingston</t>
  </si>
  <si>
    <t>webbcody@example.net</t>
  </si>
  <si>
    <t>627.259.0464</t>
  </si>
  <si>
    <t>4485 Willie Neck Suite 441</t>
  </si>
  <si>
    <t>Downsport</t>
  </si>
  <si>
    <t>williamsjohn@example.org</t>
  </si>
  <si>
    <t>(711)829-4793</t>
  </si>
  <si>
    <t>8838 Scott Forks</t>
  </si>
  <si>
    <t>claudiabaldwin@example.org</t>
  </si>
  <si>
    <t>5722 Angela Stravenue Suite 811</t>
  </si>
  <si>
    <t>carlacamacho@example.com</t>
  </si>
  <si>
    <t>+1-911-613-3569x034</t>
  </si>
  <si>
    <t>221 Ashley Camp</t>
  </si>
  <si>
    <t>Kimmouth</t>
  </si>
  <si>
    <t>carriemoreno@example.org</t>
  </si>
  <si>
    <t>430-651-5542x68802</t>
  </si>
  <si>
    <t>3723 Murray Corners Suite 679</t>
  </si>
  <si>
    <t>jessicabrooks@example.com</t>
  </si>
  <si>
    <t>+1-226-399-4349x5063</t>
  </si>
  <si>
    <t>9559 Alyssa Viaduct Suite 972</t>
  </si>
  <si>
    <t>lisa94@example.org</t>
  </si>
  <si>
    <t>732-621-9080</t>
  </si>
  <si>
    <t>014 Moore Dale Suite 689</t>
  </si>
  <si>
    <t>New Audreyview</t>
  </si>
  <si>
    <t>ngibson@example.org</t>
  </si>
  <si>
    <t>598-736-3045</t>
  </si>
  <si>
    <t>02193 Crystal Flat Suite 807</t>
  </si>
  <si>
    <t>Haroldburgh</t>
  </si>
  <si>
    <t>robertsonkim@example.com</t>
  </si>
  <si>
    <t>783-318-8252x284</t>
  </si>
  <si>
    <t>443 Omar Locks</t>
  </si>
  <si>
    <t>gregory81@example.org</t>
  </si>
  <si>
    <t>834 Bridges Isle</t>
  </si>
  <si>
    <t>Port Michaelmouth</t>
  </si>
  <si>
    <t>lmueller@example.org</t>
  </si>
  <si>
    <t>782.631.1534x0973</t>
  </si>
  <si>
    <t>99153 Valerie Lights Suite 869</t>
  </si>
  <si>
    <t>donald84@example.com</t>
  </si>
  <si>
    <t>(667)688-7499</t>
  </si>
  <si>
    <t>5024 Trevor Trail</t>
  </si>
  <si>
    <t>001-851-759-9235x7360</t>
  </si>
  <si>
    <t>016 Paul Land</t>
  </si>
  <si>
    <t>rhodeskenneth@example.net</t>
  </si>
  <si>
    <t>001-236-539-4404x7059</t>
  </si>
  <si>
    <t>461 Debra Stravenue Apt. 375</t>
  </si>
  <si>
    <t>timothydiaz@example.org</t>
  </si>
  <si>
    <t>938.687.3129x778</t>
  </si>
  <si>
    <t>0550 Salinas Crescent Apt. 107</t>
  </si>
  <si>
    <t>Danatown</t>
  </si>
  <si>
    <t>anitajacobs@example.com</t>
  </si>
  <si>
    <t>+1-975-829-4931x9454</t>
  </si>
  <si>
    <t>17176 Samantha Grove Suite 214</t>
  </si>
  <si>
    <t>hmyers@example.net</t>
  </si>
  <si>
    <t>692-473-0671x8262</t>
  </si>
  <si>
    <t>21107 Vanessa Mall</t>
  </si>
  <si>
    <t>Allenview</t>
  </si>
  <si>
    <t>xrodriguez@example.com</t>
  </si>
  <si>
    <t>(444)552-7499x095</t>
  </si>
  <si>
    <t>733 Hood Gateway Apt. 942</t>
  </si>
  <si>
    <t>Morrischester</t>
  </si>
  <si>
    <t>brooksadam@example.net</t>
  </si>
  <si>
    <t>804-564-1614x3162</t>
  </si>
  <si>
    <t>17041 Reed Lights</t>
  </si>
  <si>
    <t>West Scottville</t>
  </si>
  <si>
    <t>qmolina@example.net</t>
  </si>
  <si>
    <t>(543)961-6524</t>
  </si>
  <si>
    <t>236 Schmidt Lights Apt. 255</t>
  </si>
  <si>
    <t>Everetthaven</t>
  </si>
  <si>
    <t>brianrodriguez@example.net</t>
  </si>
  <si>
    <t>(315)501-5116x7378</t>
  </si>
  <si>
    <t>689 Mills Course</t>
  </si>
  <si>
    <t>Leblancside</t>
  </si>
  <si>
    <t>uaguilar@example.com</t>
  </si>
  <si>
    <t>001-915-729-3154x254</t>
  </si>
  <si>
    <t>829 Stephenson Points Apt. 857</t>
  </si>
  <si>
    <t>lisadavis@example.org</t>
  </si>
  <si>
    <t>832 James Parkways Suite 525</t>
  </si>
  <si>
    <t>East Timothyland</t>
  </si>
  <si>
    <t>shawn80@example.com</t>
  </si>
  <si>
    <t>(237)951-8579</t>
  </si>
  <si>
    <t>489 Amber Avenue Suite 724</t>
  </si>
  <si>
    <t>krush@example.org</t>
  </si>
  <si>
    <t>702.504.4118x79446</t>
  </si>
  <si>
    <t>609 Moran Route</t>
  </si>
  <si>
    <t>Port Andrewside</t>
  </si>
  <si>
    <t>bfoley@example.net</t>
  </si>
  <si>
    <t>956-433-0560</t>
  </si>
  <si>
    <t>7453 Karen Square</t>
  </si>
  <si>
    <t>South Zachary</t>
  </si>
  <si>
    <t>heather24@example.net</t>
  </si>
  <si>
    <t>001-887-632-6079x250</t>
  </si>
  <si>
    <t>36534 Carla Terrace</t>
  </si>
  <si>
    <t>daniel00@example.net</t>
  </si>
  <si>
    <t>35995 Edwards Island</t>
  </si>
  <si>
    <t>Dawnville</t>
  </si>
  <si>
    <t>ariel65@example.net</t>
  </si>
  <si>
    <t>972.765.3509</t>
  </si>
  <si>
    <t>58235 Stephen Falls</t>
  </si>
  <si>
    <t>Goldenview</t>
  </si>
  <si>
    <t>colleen63@example.net</t>
  </si>
  <si>
    <t>+1-663-770-3309x2311</t>
  </si>
  <si>
    <t>70932 Ashley Junctions</t>
  </si>
  <si>
    <t>Port Marilyn</t>
  </si>
  <si>
    <t>wperez@example.org</t>
  </si>
  <si>
    <t>+1-503-440-7993x9918</t>
  </si>
  <si>
    <t>3254 Christopher Rapid Apt. 411</t>
  </si>
  <si>
    <t>New Benjaminberg</t>
  </si>
  <si>
    <t>rodriguezjack@example.net</t>
  </si>
  <si>
    <t>931 Melissa Loop Suite 775</t>
  </si>
  <si>
    <t>Hillland</t>
  </si>
  <si>
    <t>wilsoncharles@example.com</t>
  </si>
  <si>
    <t>405-577-4191x99357</t>
  </si>
  <si>
    <t>617 Diana Curve</t>
  </si>
  <si>
    <t>South Mariahton</t>
  </si>
  <si>
    <t>sherry94@example.com</t>
  </si>
  <si>
    <t>798-537-7341x460</t>
  </si>
  <si>
    <t>12998 Sabrina Loaf</t>
  </si>
  <si>
    <t>Danielberg</t>
  </si>
  <si>
    <t>simmonsjackson@example.org</t>
  </si>
  <si>
    <t>001-359-990-4809x782</t>
  </si>
  <si>
    <t>56940 Jones Expressway</t>
  </si>
  <si>
    <t>Lake Seantown</t>
  </si>
  <si>
    <t>david75@example.com</t>
  </si>
  <si>
    <t>+1-630-367-4495x6846</t>
  </si>
  <si>
    <t>613 Hall Stream Suite 085</t>
  </si>
  <si>
    <t>angela53@example.org</t>
  </si>
  <si>
    <t>(755)278-4912</t>
  </si>
  <si>
    <t>358 Rhodes Expressway Suite 816</t>
  </si>
  <si>
    <t>Lake Terrihaven</t>
  </si>
  <si>
    <t>alexandria11@example.org</t>
  </si>
  <si>
    <t>911.561.8760</t>
  </si>
  <si>
    <t>41025 Hernandez Plaza Apt. 853</t>
  </si>
  <si>
    <t>West Aliciaville</t>
  </si>
  <si>
    <t>coxbonnie@example.net</t>
  </si>
  <si>
    <t>270-947-9552</t>
  </si>
  <si>
    <t>6608 Arias Via</t>
  </si>
  <si>
    <t>East Amanda</t>
  </si>
  <si>
    <t>sotolaurie@example.org</t>
  </si>
  <si>
    <t>831.466.3029</t>
  </si>
  <si>
    <t>150 Hill Isle Apt. 738</t>
  </si>
  <si>
    <t>Carrieburgh</t>
  </si>
  <si>
    <t>john79@example.com</t>
  </si>
  <si>
    <t>001-802-876-0936x2294</t>
  </si>
  <si>
    <t>4690 Emily Road Apt. 207</t>
  </si>
  <si>
    <t>juansawyer@example.org</t>
  </si>
  <si>
    <t>(722)467-1814x678</t>
  </si>
  <si>
    <t>89036 Nathan Plaza</t>
  </si>
  <si>
    <t>Susanbury</t>
  </si>
  <si>
    <t>xcollins@example.com</t>
  </si>
  <si>
    <t>814.393.7382x673</t>
  </si>
  <si>
    <t>197 Castillo Stravenue Apt. 605</t>
  </si>
  <si>
    <t>New Carlton</t>
  </si>
  <si>
    <t>coxchristina@example.net</t>
  </si>
  <si>
    <t>(297)999-3805x35994</t>
  </si>
  <si>
    <t>10621 Turner Route Apt. 366</t>
  </si>
  <si>
    <t>robert06@example.net</t>
  </si>
  <si>
    <t>+1-787-916-9765x651</t>
  </si>
  <si>
    <t>41614 Bonnie Stream Apt. 978</t>
  </si>
  <si>
    <t>Mckinneytown</t>
  </si>
  <si>
    <t>davidmassey@example.org</t>
  </si>
  <si>
    <t>001-733-586-8214x131</t>
  </si>
  <si>
    <t>6532 Silva Court</t>
  </si>
  <si>
    <t>Armstronghaven</t>
  </si>
  <si>
    <t>robertdudley@example.com</t>
  </si>
  <si>
    <t>+1-646-406-1643x13810</t>
  </si>
  <si>
    <t>9153 Scott Cliff</t>
  </si>
  <si>
    <t>angela35@example.com</t>
  </si>
  <si>
    <t>001-591-479-2116x023</t>
  </si>
  <si>
    <t>832 Stevenson Harbors</t>
  </si>
  <si>
    <t>Danielstad</t>
  </si>
  <si>
    <t>rsingh@example.net</t>
  </si>
  <si>
    <t>771.608.7981</t>
  </si>
  <si>
    <t>97275 Michael Springs Apt. 714</t>
  </si>
  <si>
    <t>Wrightport</t>
  </si>
  <si>
    <t>tmitchell@example.net</t>
  </si>
  <si>
    <t>513.309.2735x2703</t>
  </si>
  <si>
    <t>34145 Huynh Valley</t>
  </si>
  <si>
    <t>South Kaitlyn</t>
  </si>
  <si>
    <t>hickszachary@example.net</t>
  </si>
  <si>
    <t>(208)517-3506x016</t>
  </si>
  <si>
    <t>34157 Alison Fork Suite 913</t>
  </si>
  <si>
    <t>Lake Jeremiahmouth</t>
  </si>
  <si>
    <t>priscilla49@example.net</t>
  </si>
  <si>
    <t>268-370-0492</t>
  </si>
  <si>
    <t>52899 Virginia Shores Apt. 753</t>
  </si>
  <si>
    <t>Port Jenniferbury</t>
  </si>
  <si>
    <t>pottskathleen@example.org</t>
  </si>
  <si>
    <t>566-330-2163x3662</t>
  </si>
  <si>
    <t>69933 Miller Village</t>
  </si>
  <si>
    <t>brian75@example.org</t>
  </si>
  <si>
    <t>001-256-666-8851x80125</t>
  </si>
  <si>
    <t>5221 Alex Run Suite 203</t>
  </si>
  <si>
    <t>thomas83@example.org</t>
  </si>
  <si>
    <t>001-938-997-3569</t>
  </si>
  <si>
    <t>837 Anna Mountains Suite 319</t>
  </si>
  <si>
    <t>dannypatel@example.net</t>
  </si>
  <si>
    <t>+1-927-207-3345x80678</t>
  </si>
  <si>
    <t>2815 Jon Ferry Suite 867</t>
  </si>
  <si>
    <t>mckenzieshannon@example.org</t>
  </si>
  <si>
    <t>+1-866-854-4216x82556</t>
  </si>
  <si>
    <t>45066 Hall Creek</t>
  </si>
  <si>
    <t>North Douglas</t>
  </si>
  <si>
    <t>amanda30@example.org</t>
  </si>
  <si>
    <t>(234)542-0061</t>
  </si>
  <si>
    <t>211 Tara Light</t>
  </si>
  <si>
    <t>shannonhogan@example.org</t>
  </si>
  <si>
    <t>3859 Ashley Inlet Suite 230</t>
  </si>
  <si>
    <t>Port Brittney</t>
  </si>
  <si>
    <t>matthewjohnson@example.net</t>
  </si>
  <si>
    <t>858.541.5934x832</t>
  </si>
  <si>
    <t>5674 Julie Light</t>
  </si>
  <si>
    <t>Tracymouth</t>
  </si>
  <si>
    <t>zparrish@example.net</t>
  </si>
  <si>
    <t>550-526-6866x92124</t>
  </si>
  <si>
    <t>693 Brian Tunnel Suite 779</t>
  </si>
  <si>
    <t>sextonjustin@example.org</t>
  </si>
  <si>
    <t>649.431.2388</t>
  </si>
  <si>
    <t>3142 Kline Extension</t>
  </si>
  <si>
    <t>East Joshuaberg</t>
  </si>
  <si>
    <t>218.715.2439</t>
  </si>
  <si>
    <t>37803 Michelle Harbor</t>
  </si>
  <si>
    <t>jason39@example.org</t>
  </si>
  <si>
    <t>(851)437-6723x197</t>
  </si>
  <si>
    <t>281 Michelle Isle</t>
  </si>
  <si>
    <t>Ericbury</t>
  </si>
  <si>
    <t>sandra24@example.net</t>
  </si>
  <si>
    <t>001-599-278-8007</t>
  </si>
  <si>
    <t>09902 Michelle Trafficway</t>
  </si>
  <si>
    <t>Pattersonfort</t>
  </si>
  <si>
    <t>rojassara@example.com</t>
  </si>
  <si>
    <t>810-366-7828</t>
  </si>
  <si>
    <t>490 Graham Lakes</t>
  </si>
  <si>
    <t>Jeffreyfurt</t>
  </si>
  <si>
    <t>licrystal@example.org</t>
  </si>
  <si>
    <t>294.935.8223</t>
  </si>
  <si>
    <t>3723 Caleb Summit Apt. 498</t>
  </si>
  <si>
    <t>Cynthiafurt</t>
  </si>
  <si>
    <t>Christie</t>
  </si>
  <si>
    <t>contrerasjennifer@example.org</t>
  </si>
  <si>
    <t>967 Nichols Gateway Suite 581</t>
  </si>
  <si>
    <t>South Darinfort</t>
  </si>
  <si>
    <t>omartinez@example.com</t>
  </si>
  <si>
    <t>70031 Nicole Pines Apt. 585</t>
  </si>
  <si>
    <t>North Erictown</t>
  </si>
  <si>
    <t>mcclainandrew@example.com</t>
  </si>
  <si>
    <t>(475)230-5837</t>
  </si>
  <si>
    <t>390 Crystal Ford Suite 683</t>
  </si>
  <si>
    <t>Lake Cameronview</t>
  </si>
  <si>
    <t>kelly75@example.com</t>
  </si>
  <si>
    <t>+1-485-432-7787x48718</t>
  </si>
  <si>
    <t>6581 Hannah Dam</t>
  </si>
  <si>
    <t>tuckermelanie@example.com</t>
  </si>
  <si>
    <t>+1-215-402-3227x968</t>
  </si>
  <si>
    <t>66482 Peters Rue</t>
  </si>
  <si>
    <t>Kathrynburgh</t>
  </si>
  <si>
    <t>browndevin@example.org</t>
  </si>
  <si>
    <t>(237)363-0763</t>
  </si>
  <si>
    <t>5262 Lawrence Wells</t>
  </si>
  <si>
    <t>East Julianborough</t>
  </si>
  <si>
    <t>james53@example.com</t>
  </si>
  <si>
    <t>811.659.6831x834</t>
  </si>
  <si>
    <t>3554 Angela Vista Apt. 410</t>
  </si>
  <si>
    <t>hmosley@example.net</t>
  </si>
  <si>
    <t>813.290.7008x67646</t>
  </si>
  <si>
    <t>6422 Jonathan Valley</t>
  </si>
  <si>
    <t>West Krystalside</t>
  </si>
  <si>
    <t>mcantu@example.org</t>
  </si>
  <si>
    <t>(932)619-3944x8777</t>
  </si>
  <si>
    <t>609 John Roads</t>
  </si>
  <si>
    <t>West Allisonland</t>
  </si>
  <si>
    <t>benjaminannette@example.net</t>
  </si>
  <si>
    <t>(568)357-9256</t>
  </si>
  <si>
    <t>49609 Carlson Tunnel</t>
  </si>
  <si>
    <t>Kennethville</t>
  </si>
  <si>
    <t>Gregg</t>
  </si>
  <si>
    <t>robinsonlisa@example.net</t>
  </si>
  <si>
    <t>(444)728-9431</t>
  </si>
  <si>
    <t>57046 Scott Dam Suite 258</t>
  </si>
  <si>
    <t>nicholsmatthew@example.org</t>
  </si>
  <si>
    <t>744.708.6671x15171</t>
  </si>
  <si>
    <t>7527 Leah Creek</t>
  </si>
  <si>
    <t>Catherineland</t>
  </si>
  <si>
    <t>rpadilla@example.org</t>
  </si>
  <si>
    <t>57162 Kelly Trail</t>
  </si>
  <si>
    <t>East Heatherberg</t>
  </si>
  <si>
    <t>kevinhaas@example.net</t>
  </si>
  <si>
    <t>766.500.4141</t>
  </si>
  <si>
    <t>86232 Sharon Mission Apt. 698</t>
  </si>
  <si>
    <t>Steinside</t>
  </si>
  <si>
    <t>hwhite@example.net</t>
  </si>
  <si>
    <t>(433)620-9213x11287</t>
  </si>
  <si>
    <t>80364 Hughes Plains Apt. 833</t>
  </si>
  <si>
    <t>Francesshire</t>
  </si>
  <si>
    <t>aphillips@example.net</t>
  </si>
  <si>
    <t>+1-349-387-0832x272</t>
  </si>
  <si>
    <t>0325 Brenda Pines Suite 125</t>
  </si>
  <si>
    <t>andersenjoe@example.net</t>
  </si>
  <si>
    <t>(738)273-1970x089</t>
  </si>
  <si>
    <t>67488 Ramirez Rest</t>
  </si>
  <si>
    <t>Justinstad</t>
  </si>
  <si>
    <t>lesliesims@example.net</t>
  </si>
  <si>
    <t>316.948.3201</t>
  </si>
  <si>
    <t>807 Steven Forest</t>
  </si>
  <si>
    <t>West Alexandramouth</t>
  </si>
  <si>
    <t>smithbrian@example.org</t>
  </si>
  <si>
    <t>(220)922-6404x18905</t>
  </si>
  <si>
    <t>9328 Ross Hills Suite 303</t>
  </si>
  <si>
    <t>Dodsonland</t>
  </si>
  <si>
    <t>facevedo@example.net</t>
  </si>
  <si>
    <t>571-815-4989</t>
  </si>
  <si>
    <t>79320 Sparks Knoll</t>
  </si>
  <si>
    <t>angelacastro@example.org</t>
  </si>
  <si>
    <t>(977)338-8730</t>
  </si>
  <si>
    <t>6168 Rebecca Lights Apt. 707</t>
  </si>
  <si>
    <t>Christinamouth</t>
  </si>
  <si>
    <t>calvindodson@example.net</t>
  </si>
  <si>
    <t>001-486-929-4900x84168</t>
  </si>
  <si>
    <t>2665 Walter Forge</t>
  </si>
  <si>
    <t>Brettport</t>
  </si>
  <si>
    <t>felicia91@example.net</t>
  </si>
  <si>
    <t>(772)298-1725</t>
  </si>
  <si>
    <t>962 Contreras Lights Apt. 170</t>
  </si>
  <si>
    <t>New Crystal</t>
  </si>
  <si>
    <t>aclark@example.net</t>
  </si>
  <si>
    <t>+1-249-386-1529x432</t>
  </si>
  <si>
    <t>74445 Vazquez Ford</t>
  </si>
  <si>
    <t>debragarcia@example.net</t>
  </si>
  <si>
    <t>(389)740-4800x4833</t>
  </si>
  <si>
    <t>06111 Hill Stream Apt. 309</t>
  </si>
  <si>
    <t>brandon67@example.org</t>
  </si>
  <si>
    <t>858-794-5004</t>
  </si>
  <si>
    <t>625 Veronica Spur Apt. 560</t>
  </si>
  <si>
    <t>tmcclure@example.org</t>
  </si>
  <si>
    <t>+1-333-233-9262x341</t>
  </si>
  <si>
    <t>60670 Arnold Motorway Apt. 994</t>
  </si>
  <si>
    <t>South Christy</t>
  </si>
  <si>
    <t>knappallen@example.com</t>
  </si>
  <si>
    <t>(349)297-0832</t>
  </si>
  <si>
    <t>353 Caleb Station</t>
  </si>
  <si>
    <t>Brookeville</t>
  </si>
  <si>
    <t>randallallen@example.net</t>
  </si>
  <si>
    <t>223-900-2571x84704</t>
  </si>
  <si>
    <t>6667 Stephen Cliffs Suite 732</t>
  </si>
  <si>
    <t>ashleypatricia@example.net</t>
  </si>
  <si>
    <t>481.826.7387</t>
  </si>
  <si>
    <t>850 Wanda Bypass</t>
  </si>
  <si>
    <t>Port Richardview</t>
  </si>
  <si>
    <t>nathanielrodriguez@example.org</t>
  </si>
  <si>
    <t>+1-451-899-2528x946</t>
  </si>
  <si>
    <t>259 Walker Meadow Apt. 059</t>
  </si>
  <si>
    <t>lisagriffith@example.org</t>
  </si>
  <si>
    <t>283-829-3430</t>
  </si>
  <si>
    <t>598 Charles Branch</t>
  </si>
  <si>
    <t>Andersenfort</t>
  </si>
  <si>
    <t>alucas@example.com</t>
  </si>
  <si>
    <t>001-562-795-2992x00869</t>
  </si>
  <si>
    <t>8290 Margaret Drives</t>
  </si>
  <si>
    <t>Freemanbury</t>
  </si>
  <si>
    <t>eric04@example.net</t>
  </si>
  <si>
    <t>903.711.8268</t>
  </si>
  <si>
    <t>4364 Warren View</t>
  </si>
  <si>
    <t>Laurenfort</t>
  </si>
  <si>
    <t>lucasjuan@example.com</t>
  </si>
  <si>
    <t>895.743.5990</t>
  </si>
  <si>
    <t>99858 Tasha Turnpike Suite 719</t>
  </si>
  <si>
    <t>sean06@example.com</t>
  </si>
  <si>
    <t>280-276-7957</t>
  </si>
  <si>
    <t>2473 Cook Locks</t>
  </si>
  <si>
    <t>brandyle@example.com</t>
  </si>
  <si>
    <t>001-669-773-2497</t>
  </si>
  <si>
    <t>226 Ryan Viaduct Suite 259</t>
  </si>
  <si>
    <t>robertsmichael@example.com</t>
  </si>
  <si>
    <t>328.455.0230</t>
  </si>
  <si>
    <t>210 Roy Lane Suite 945</t>
  </si>
  <si>
    <t>West Bonnie</t>
  </si>
  <si>
    <t>ugarcia@example.net</t>
  </si>
  <si>
    <t>+1-799-448-4848x4859</t>
  </si>
  <si>
    <t>89176 Bradley Ranch Suite 163</t>
  </si>
  <si>
    <t>Henrychester</t>
  </si>
  <si>
    <t>turnersheila@example.net</t>
  </si>
  <si>
    <t>233-361-1088x3544</t>
  </si>
  <si>
    <t>917 Perez Mission</t>
  </si>
  <si>
    <t>South Belindaland</t>
  </si>
  <si>
    <t>joel93@example.com</t>
  </si>
  <si>
    <t>402 Daniels Road</t>
  </si>
  <si>
    <t>New Garytown</t>
  </si>
  <si>
    <t>madisonpittman@example.net</t>
  </si>
  <si>
    <t>421-344-0282</t>
  </si>
  <si>
    <t>53667 Meyers Tunnel</t>
  </si>
  <si>
    <t>adampope@example.com</t>
  </si>
  <si>
    <t>001-666-600-3956</t>
  </si>
  <si>
    <t>3151 Anna Rapid</t>
  </si>
  <si>
    <t>Lake Johnmouth</t>
  </si>
  <si>
    <t>fishermatthew@example.com</t>
  </si>
  <si>
    <t>(858)360-5333</t>
  </si>
  <si>
    <t>9653 Davis Canyon Apt. 178</t>
  </si>
  <si>
    <t>North Jonborough</t>
  </si>
  <si>
    <t>cochrananthony@example.org</t>
  </si>
  <si>
    <t>(347)511-3349</t>
  </si>
  <si>
    <t>93772 Elliott Causeway</t>
  </si>
  <si>
    <t>South Pamelaborough</t>
  </si>
  <si>
    <t>emily78@example.org</t>
  </si>
  <si>
    <t>+1-889-468-9068x86864</t>
  </si>
  <si>
    <t>71933 Ortiz Highway</t>
  </si>
  <si>
    <t>tyler72@example.org</t>
  </si>
  <si>
    <t>001-615-201-0452x885</t>
  </si>
  <si>
    <t>0484 Philip Points</t>
  </si>
  <si>
    <t>Morrisontown</t>
  </si>
  <si>
    <t>morgancaitlin@example.com</t>
  </si>
  <si>
    <t>(381)767-0167x353</t>
  </si>
  <si>
    <t>72503 Daniel Place</t>
  </si>
  <si>
    <t>julieholt@example.org</t>
  </si>
  <si>
    <t>98520 Johnson Crescent</t>
  </si>
  <si>
    <t>Lake Anthonyberg</t>
  </si>
  <si>
    <t>goodwinbryan@example.com</t>
  </si>
  <si>
    <t>407-706-5932x3417</t>
  </si>
  <si>
    <t>418 Joseph Hollow</t>
  </si>
  <si>
    <t>Woodston</t>
  </si>
  <si>
    <t>jenkinsjames@example.net</t>
  </si>
  <si>
    <t>001-420-636-9779</t>
  </si>
  <si>
    <t>3229 Samuel Fields Apt. 177</t>
  </si>
  <si>
    <t>Chambersstad</t>
  </si>
  <si>
    <t>zbrooks@example.com</t>
  </si>
  <si>
    <t>(840)421-0192</t>
  </si>
  <si>
    <t>63956 Brandon Turnpike</t>
  </si>
  <si>
    <t>janet44@example.net</t>
  </si>
  <si>
    <t>827.592.9404</t>
  </si>
  <si>
    <t>4477 Bryce Crossing Apt. 714</t>
  </si>
  <si>
    <t>Reginaside</t>
  </si>
  <si>
    <t>morrowderek@example.org</t>
  </si>
  <si>
    <t>(451)614-7447</t>
  </si>
  <si>
    <t>96348 Bennett Viaduct Suite 523</t>
  </si>
  <si>
    <t>elizabethespinoza@example.net</t>
  </si>
  <si>
    <t>+1-790-866-4432x55148</t>
  </si>
  <si>
    <t>1793 Mandy Knoll Apt. 054</t>
  </si>
  <si>
    <t>Reidmouth</t>
  </si>
  <si>
    <t>tamarabanks@example.org</t>
  </si>
  <si>
    <t>+1-694-316-7805x25368</t>
  </si>
  <si>
    <t>56081 Thompson Circle</t>
  </si>
  <si>
    <t>New Jasonborough</t>
  </si>
  <si>
    <t>moralesamy@example.net</t>
  </si>
  <si>
    <t>622-358-3707x05174</t>
  </si>
  <si>
    <t>9538 Johnson Run</t>
  </si>
  <si>
    <t>Laurieshire</t>
  </si>
  <si>
    <t>paulbenjamin@example.com</t>
  </si>
  <si>
    <t>985-726-5918x8742</t>
  </si>
  <si>
    <t>3789 John Run Apt. 472</t>
  </si>
  <si>
    <t>pattersonkenneth@example.net</t>
  </si>
  <si>
    <t>001-434-876-9015x84208</t>
  </si>
  <si>
    <t>1230 Vasquez Gardens</t>
  </si>
  <si>
    <t>Benjaminburgh</t>
  </si>
  <si>
    <t>john85@example.com</t>
  </si>
  <si>
    <t>001-586-434-6031x5879</t>
  </si>
  <si>
    <t>882 Jessica Mountain</t>
  </si>
  <si>
    <t>Tonyview</t>
  </si>
  <si>
    <t>elizabethnorris@example.com</t>
  </si>
  <si>
    <t>506-693-0671x5427</t>
  </si>
  <si>
    <t>2656 Tyler Ways Suite 821</t>
  </si>
  <si>
    <t>Lake Carriemouth</t>
  </si>
  <si>
    <t>brian64@example.com</t>
  </si>
  <si>
    <t>(893)275-6400x158</t>
  </si>
  <si>
    <t>608 Frazier Streets</t>
  </si>
  <si>
    <t>vpoole@example.net</t>
  </si>
  <si>
    <t>566-643-5454</t>
  </si>
  <si>
    <t>2836 Norton Pines Apt. 312</t>
  </si>
  <si>
    <t>New Hannahside</t>
  </si>
  <si>
    <t>whitesteven@example.org</t>
  </si>
  <si>
    <t>971.298.5756x52461</t>
  </si>
  <si>
    <t>69827 Mike Camp</t>
  </si>
  <si>
    <t>laura69@example.net</t>
  </si>
  <si>
    <t>001-242-832-9404x6392</t>
  </si>
  <si>
    <t>9653 Xavier Junction</t>
  </si>
  <si>
    <t>david91@example.com</t>
  </si>
  <si>
    <t>291.827.5056x05363</t>
  </si>
  <si>
    <t>9336 Gerald Shoal Suite 695</t>
  </si>
  <si>
    <t>East Christopherborough</t>
  </si>
  <si>
    <t>herringdavid@example.org</t>
  </si>
  <si>
    <t>260.769.6786</t>
  </si>
  <si>
    <t>55919 Juan Views</t>
  </si>
  <si>
    <t>North Francesmouth</t>
  </si>
  <si>
    <t>whartman@example.com</t>
  </si>
  <si>
    <t>239.636.4190x12020</t>
  </si>
  <si>
    <t>51831 Joseph Tunnel Apt. 642</t>
  </si>
  <si>
    <t>Port Megan</t>
  </si>
  <si>
    <t>jeanphillips@example.net</t>
  </si>
  <si>
    <t>+1-996-406-4906x1118</t>
  </si>
  <si>
    <t>62413 Kevin Grove Suite 248</t>
  </si>
  <si>
    <t>Simpsonton</t>
  </si>
  <si>
    <t>shannon74@example.net</t>
  </si>
  <si>
    <t>0043 Edwin Prairie Apt. 051</t>
  </si>
  <si>
    <t>New Jillian</t>
  </si>
  <si>
    <t>ibaker@example.com</t>
  </si>
  <si>
    <t>449-653-9169x534</t>
  </si>
  <si>
    <t>242 Ramirez Mews Apt. 516</t>
  </si>
  <si>
    <t>South Brandon</t>
  </si>
  <si>
    <t>murraywilliam@example.net</t>
  </si>
  <si>
    <t>001-560-603-0772x8353</t>
  </si>
  <si>
    <t>297 David Ways</t>
  </si>
  <si>
    <t>Gouldfort</t>
  </si>
  <si>
    <t>jenningscarla@example.net</t>
  </si>
  <si>
    <t>3810 Conway Turnpike Apt. 618</t>
  </si>
  <si>
    <t>noah50@example.org</t>
  </si>
  <si>
    <t>65502 Ward Courts Suite 526</t>
  </si>
  <si>
    <t>xtorres@example.com</t>
  </si>
  <si>
    <t>39861 Shelby Light</t>
  </si>
  <si>
    <t>Coxburgh</t>
  </si>
  <si>
    <t>amyhall@example.com</t>
  </si>
  <si>
    <t>+1-350-438-3432x73590</t>
  </si>
  <si>
    <t>19973 Walsh Groves Suite 246</t>
  </si>
  <si>
    <t>danny24@example.net</t>
  </si>
  <si>
    <t>856-233-0294</t>
  </si>
  <si>
    <t>164 Kyle Avenue Apt. 791</t>
  </si>
  <si>
    <t>ztaylor@example.org</t>
  </si>
  <si>
    <t>572-987-8889</t>
  </si>
  <si>
    <t>84267 Meyers Run Apt. 027</t>
  </si>
  <si>
    <t>matthew43@example.org</t>
  </si>
  <si>
    <t>278.363.4414</t>
  </si>
  <si>
    <t>85121 Tracy Wells Apt. 674</t>
  </si>
  <si>
    <t>brownmary@example.org</t>
  </si>
  <si>
    <t>920-944-6186x814</t>
  </si>
  <si>
    <t>6403 Stewart Field</t>
  </si>
  <si>
    <t>Juarezshire</t>
  </si>
  <si>
    <t>558-509-0784</t>
  </si>
  <si>
    <t>55856 Adam Light</t>
  </si>
  <si>
    <t>Cantuberg</t>
  </si>
  <si>
    <t>anthonywilson@example.com</t>
  </si>
  <si>
    <t>001-515-385-7357x44335</t>
  </si>
  <si>
    <t>83721 Rodriguez Fields</t>
  </si>
  <si>
    <t>New Stephanieport</t>
  </si>
  <si>
    <t>sarah55@example.com</t>
  </si>
  <si>
    <t>(244)466-6860</t>
  </si>
  <si>
    <t>3600 Madison Avenue</t>
  </si>
  <si>
    <t>Corychester</t>
  </si>
  <si>
    <t>robertwright@example.com</t>
  </si>
  <si>
    <t>803-420-2301x20921</t>
  </si>
  <si>
    <t>147 Linda Throughway</t>
  </si>
  <si>
    <t>North Traceyborough</t>
  </si>
  <si>
    <t>amber80@example.com</t>
  </si>
  <si>
    <t>(333)320-7653x9101</t>
  </si>
  <si>
    <t>985 Dorothy Place</t>
  </si>
  <si>
    <t>877-655-1057</t>
  </si>
  <si>
    <t>0133 Christina Mall</t>
  </si>
  <si>
    <t>Cynthiashire</t>
  </si>
  <si>
    <t>rodriguezjesse@example.net</t>
  </si>
  <si>
    <t>(827)995-6858x4681</t>
  </si>
  <si>
    <t>066 Hector Hill</t>
  </si>
  <si>
    <t>Nicholsview</t>
  </si>
  <si>
    <t>ann90@example.org</t>
  </si>
  <si>
    <t>773-412-7313</t>
  </si>
  <si>
    <t>1831 Monique Wells Suite 471</t>
  </si>
  <si>
    <t>North Audreyville</t>
  </si>
  <si>
    <t>erika89@example.org</t>
  </si>
  <si>
    <t>3195 Laura Trafficway Suite 168</t>
  </si>
  <si>
    <t>Angelastad</t>
  </si>
  <si>
    <t>carlsonkathy@example.com</t>
  </si>
  <si>
    <t>415.978.9846x4311</t>
  </si>
  <si>
    <t>473 Bailey Skyway Suite 504</t>
  </si>
  <si>
    <t>Marquezport</t>
  </si>
  <si>
    <t>jose65@example.com</t>
  </si>
  <si>
    <t>576.363.0718</t>
  </si>
  <si>
    <t>0563 Stephanie Mountain Suite 054</t>
  </si>
  <si>
    <t>Cruzbury</t>
  </si>
  <si>
    <t>rcantu@example.com</t>
  </si>
  <si>
    <t>382.925.9220</t>
  </si>
  <si>
    <t>68702 Jones Manors Suite 419</t>
  </si>
  <si>
    <t>cynthia95@example.org</t>
  </si>
  <si>
    <t>572.503.4105</t>
  </si>
  <si>
    <t>2115 Karen Tunnel</t>
  </si>
  <si>
    <t>jillbell@example.org</t>
  </si>
  <si>
    <t>001-371-953-4470x92436</t>
  </si>
  <si>
    <t>550 Mitchell Crescent Apt. 136</t>
  </si>
  <si>
    <t>Muellertown</t>
  </si>
  <si>
    <t>aprilsantos@example.net</t>
  </si>
  <si>
    <t>+1-595-239-0607x32261</t>
  </si>
  <si>
    <t>16964 Seth Knoll</t>
  </si>
  <si>
    <t>East Danielburgh</t>
  </si>
  <si>
    <t>emily44@example.org</t>
  </si>
  <si>
    <t>510-684-3296x4186</t>
  </si>
  <si>
    <t>4800 Catherine Mills Apt. 621</t>
  </si>
  <si>
    <t>East Angela</t>
  </si>
  <si>
    <t>zho@example.org</t>
  </si>
  <si>
    <t>+1-288-391-0775x344</t>
  </si>
  <si>
    <t>827 Joseph Brook</t>
  </si>
  <si>
    <t>Lake Kaitlinhaven</t>
  </si>
  <si>
    <t>tnelson@example.com</t>
  </si>
  <si>
    <t>393-889-1955</t>
  </si>
  <si>
    <t>94433 Andrews Skyway Suite 534</t>
  </si>
  <si>
    <t>West Shawnmouth</t>
  </si>
  <si>
    <t>halljohn@example.com</t>
  </si>
  <si>
    <t>626-946-6134</t>
  </si>
  <si>
    <t>33671 Clark Field</t>
  </si>
  <si>
    <t>West Sarahbury</t>
  </si>
  <si>
    <t>qbooker@example.com</t>
  </si>
  <si>
    <t>291 Thomas Tunnel</t>
  </si>
  <si>
    <t>Beckerton</t>
  </si>
  <si>
    <t>mwilson@example.org</t>
  </si>
  <si>
    <t>+1-419-953-0068x92305</t>
  </si>
  <si>
    <t>3340 Sanchez Harbors Apt. 808</t>
  </si>
  <si>
    <t>Jeremiahbury</t>
  </si>
  <si>
    <t>seanadams@example.net</t>
  </si>
  <si>
    <t>470.212.2512x5729</t>
  </si>
  <si>
    <t>89055 Michelle Lights Apt. 079</t>
  </si>
  <si>
    <t>Port Bethfurt</t>
  </si>
  <si>
    <t>hoffmanjames@example.org</t>
  </si>
  <si>
    <t>540-370-3262</t>
  </si>
  <si>
    <t>47254 Lynch Springs</t>
  </si>
  <si>
    <t>Lake Amy</t>
  </si>
  <si>
    <t>chadhall@example.net</t>
  </si>
  <si>
    <t>247 Cassie Forest Apt. 512</t>
  </si>
  <si>
    <t>New Oliviastad</t>
  </si>
  <si>
    <t>csoto@example.com</t>
  </si>
  <si>
    <t>001-413-933-4565x9906</t>
  </si>
  <si>
    <t>17165 Matthew Trace Suite 568</t>
  </si>
  <si>
    <t>Bradside</t>
  </si>
  <si>
    <t>matthewgreen@example.com</t>
  </si>
  <si>
    <t>880.276.3369x43841</t>
  </si>
  <si>
    <t>11659 Brown Village</t>
  </si>
  <si>
    <t>Port Karina</t>
  </si>
  <si>
    <t>joseph99@example.net</t>
  </si>
  <si>
    <t>001-971-302-9675x63481</t>
  </si>
  <si>
    <t>8756 Alexander Creek</t>
  </si>
  <si>
    <t>Lopezberg</t>
  </si>
  <si>
    <t>thomasterri@example.org</t>
  </si>
  <si>
    <t>2733 Harvey Springs</t>
  </si>
  <si>
    <t>Crystalborough</t>
  </si>
  <si>
    <t>nathanrichards@example.org</t>
  </si>
  <si>
    <t>001-442-223-1773x9470</t>
  </si>
  <si>
    <t>069 Bryant Mount</t>
  </si>
  <si>
    <t>New Pamelamouth</t>
  </si>
  <si>
    <t>katiegreene@example.net</t>
  </si>
  <si>
    <t>+1-386-632-1935x6078</t>
  </si>
  <si>
    <t>74670 Williams Brooks Apt. 556</t>
  </si>
  <si>
    <t>williamsamanda@example.com</t>
  </si>
  <si>
    <t>001-987-922-5183x0590</t>
  </si>
  <si>
    <t>91397 Jessica Brook</t>
  </si>
  <si>
    <t>debra78@example.com</t>
  </si>
  <si>
    <t>001-749-767-8946x01385</t>
  </si>
  <si>
    <t>7038 Carrie Springs</t>
  </si>
  <si>
    <t>South Danielville</t>
  </si>
  <si>
    <t>slewis@example.org</t>
  </si>
  <si>
    <t>360.441.6577x605</t>
  </si>
  <si>
    <t>0549 Cummings Haven Suite 644</t>
  </si>
  <si>
    <t>South Hannah</t>
  </si>
  <si>
    <t>lauramcdaniel@example.org</t>
  </si>
  <si>
    <t>356-568-9366x3763</t>
  </si>
  <si>
    <t>91008 Ashley Forges Suite 168</t>
  </si>
  <si>
    <t>jpowell@example.net</t>
  </si>
  <si>
    <t>299-489-2608</t>
  </si>
  <si>
    <t>86050 Tina Canyon Apt. 617</t>
  </si>
  <si>
    <t>Nicoleshire</t>
  </si>
  <si>
    <t>pjackson@example.org</t>
  </si>
  <si>
    <t>634-677-6453x961</t>
  </si>
  <si>
    <t>5728 Patricia Ford</t>
  </si>
  <si>
    <t>North Arthur</t>
  </si>
  <si>
    <t>brian04@example.net</t>
  </si>
  <si>
    <t>001-586-471-0789</t>
  </si>
  <si>
    <t>552 Fields Track</t>
  </si>
  <si>
    <t>West Lanceberg</t>
  </si>
  <si>
    <t>samanthahenderson@example.org</t>
  </si>
  <si>
    <t>001-358-999-9843x881</t>
  </si>
  <si>
    <t>6045 Wade Path</t>
  </si>
  <si>
    <t>South Erikaborough</t>
  </si>
  <si>
    <t>hollandbeth@example.com</t>
  </si>
  <si>
    <t>621.818.1759x025</t>
  </si>
  <si>
    <t>66675 Lambert Gateway</t>
  </si>
  <si>
    <t>West Brittany</t>
  </si>
  <si>
    <t>richardhunt@example.com</t>
  </si>
  <si>
    <t>+1-645-455-2422x727</t>
  </si>
  <si>
    <t>240 Ashley View Suite 388</t>
  </si>
  <si>
    <t>Lake Kevinburgh</t>
  </si>
  <si>
    <t>haley58@example.net</t>
  </si>
  <si>
    <t>001-282-754-6001</t>
  </si>
  <si>
    <t>536 Gregory Manor Apt. 433</t>
  </si>
  <si>
    <t>nancygarza@example.org</t>
  </si>
  <si>
    <t>938 Turner Courts</t>
  </si>
  <si>
    <t>christopherjohnson@example.org</t>
  </si>
  <si>
    <t>900-914-3793x29430</t>
  </si>
  <si>
    <t>865 Amber Burg Apt. 384</t>
  </si>
  <si>
    <t>bradley35@example.org</t>
  </si>
  <si>
    <t>570-823-2011x014</t>
  </si>
  <si>
    <t>4841 Stacy Stravenue Apt. 077</t>
  </si>
  <si>
    <t>marysullivan@example.com</t>
  </si>
  <si>
    <t>76590 Sarah Tunnel Suite 459</t>
  </si>
  <si>
    <t>Jasonborough</t>
  </si>
  <si>
    <t>ashleyjulie@example.net</t>
  </si>
  <si>
    <t>001-815-795-7688x316</t>
  </si>
  <si>
    <t>4607 Blanchard Burgs Suite 239</t>
  </si>
  <si>
    <t>alvareztheodore@example.com</t>
  </si>
  <si>
    <t>612.626.0774x458</t>
  </si>
  <si>
    <t>9892 Lopez Bridge</t>
  </si>
  <si>
    <t>karen96@example.net</t>
  </si>
  <si>
    <t>616.254.9468x273</t>
  </si>
  <si>
    <t>45990 Davis Parkways Suite 325</t>
  </si>
  <si>
    <t>Jonesberg</t>
  </si>
  <si>
    <t>snicholson@example.com</t>
  </si>
  <si>
    <t>(760)830-9726x1563</t>
  </si>
  <si>
    <t>901 Summers Corner</t>
  </si>
  <si>
    <t>lopeznicholas@example.org</t>
  </si>
  <si>
    <t>(285)650-3200</t>
  </si>
  <si>
    <t>8939 Charles Turnpike Apt. 024</t>
  </si>
  <si>
    <t>Juarezton</t>
  </si>
  <si>
    <t>veronicawilson@example.net</t>
  </si>
  <si>
    <t>+1-686-693-2586x5126</t>
  </si>
  <si>
    <t>051 Kyle Stravenue</t>
  </si>
  <si>
    <t>hpoole@example.org</t>
  </si>
  <si>
    <t>918-387-9115x7830</t>
  </si>
  <si>
    <t>28497 Brown Shores</t>
  </si>
  <si>
    <t>erikafisher@example.com</t>
  </si>
  <si>
    <t>611.974.3841x446</t>
  </si>
  <si>
    <t>1237 Smith Gateway Apt. 916</t>
  </si>
  <si>
    <t>Lawrenceberg</t>
  </si>
  <si>
    <t>cookcynthia@example.net</t>
  </si>
  <si>
    <t>001-251-255-9635x45354</t>
  </si>
  <si>
    <t>2404 Jones Lights</t>
  </si>
  <si>
    <t>Port Craigview</t>
  </si>
  <si>
    <t>sarahsullivan@example.org</t>
  </si>
  <si>
    <t>309.802.0299x79003</t>
  </si>
  <si>
    <t>82352 Green Pines Suite 311</t>
  </si>
  <si>
    <t>South Miguelland</t>
  </si>
  <si>
    <t>travis59@example.com</t>
  </si>
  <si>
    <t>2343 Eric Inlet</t>
  </si>
  <si>
    <t>North Briannaburgh</t>
  </si>
  <si>
    <t>sherri03@example.net</t>
  </si>
  <si>
    <t>697-205-3677</t>
  </si>
  <si>
    <t>1369 James Points Apt. 145</t>
  </si>
  <si>
    <t>Royhaven</t>
  </si>
  <si>
    <t>mccoyjanet@example.com</t>
  </si>
  <si>
    <t>+1-295-471-6049x26036</t>
  </si>
  <si>
    <t>7559 Christian Mountain Apt. 471</t>
  </si>
  <si>
    <t>weberdaniel@example.com</t>
  </si>
  <si>
    <t>404.276.7700x380</t>
  </si>
  <si>
    <t>276 Joe Junctions</t>
  </si>
  <si>
    <t>Kennethstad</t>
  </si>
  <si>
    <t>andrewjohnson@example.com</t>
  </si>
  <si>
    <t>(830)942-3620</t>
  </si>
  <si>
    <t>6073 Laura Unions</t>
  </si>
  <si>
    <t>pthomas@example.net</t>
  </si>
  <si>
    <t>(755)716-2253</t>
  </si>
  <si>
    <t>738 Ashley Ferry</t>
  </si>
  <si>
    <t>West Cody</t>
  </si>
  <si>
    <t>Edgar</t>
  </si>
  <si>
    <t>andreanewman@example.org</t>
  </si>
  <si>
    <t>283-977-4791x77205</t>
  </si>
  <si>
    <t>00094 Gardner Run</t>
  </si>
  <si>
    <t>jpittman@example.net</t>
  </si>
  <si>
    <t>483 Daniel Crescent Apt. 417</t>
  </si>
  <si>
    <t>West Tylerland</t>
  </si>
  <si>
    <t>lchandler@example.com</t>
  </si>
  <si>
    <t>3168 Sherry Prairie Suite 841</t>
  </si>
  <si>
    <t>Barrettborough</t>
  </si>
  <si>
    <t>cnguyen@example.net</t>
  </si>
  <si>
    <t>001-665-356-7029x2582</t>
  </si>
  <si>
    <t>965 Rhodes Overpass</t>
  </si>
  <si>
    <t>leslie04@example.net</t>
  </si>
  <si>
    <t>7473 Garrett Branch Suite 276</t>
  </si>
  <si>
    <t>Ronniemouth</t>
  </si>
  <si>
    <t>ureynolds@example.net</t>
  </si>
  <si>
    <t>(409)256-9617x914</t>
  </si>
  <si>
    <t>967 Brown Alley</t>
  </si>
  <si>
    <t>ryanhayes@example.org</t>
  </si>
  <si>
    <t>8910 Hernandez Junction</t>
  </si>
  <si>
    <t>lvaughn@example.net</t>
  </si>
  <si>
    <t>839.998.1511x843</t>
  </si>
  <si>
    <t>4509 Richard Rue Apt. 381</t>
  </si>
  <si>
    <t>North Brianfort</t>
  </si>
  <si>
    <t>kevinnavarro@example.com</t>
  </si>
  <si>
    <t>618.793.6146x469</t>
  </si>
  <si>
    <t>0582 Owens Crescent</t>
  </si>
  <si>
    <t>gregory82@example.com</t>
  </si>
  <si>
    <t>(257)633-7848x814</t>
  </si>
  <si>
    <t>806 Flynn Roads Suite 008</t>
  </si>
  <si>
    <t>qoconnell@example.org</t>
  </si>
  <si>
    <t>987.396.1173</t>
  </si>
  <si>
    <t>50337 Garcia Streets</t>
  </si>
  <si>
    <t>edavis@example.com</t>
  </si>
  <si>
    <t>(514)593-0485x331</t>
  </si>
  <si>
    <t>22155 Galvan Fords Suite 429</t>
  </si>
  <si>
    <t>bushanne@example.com</t>
  </si>
  <si>
    <t>001-307-528-5239</t>
  </si>
  <si>
    <t>2988 Hall Lake</t>
  </si>
  <si>
    <t>New Taylorbury</t>
  </si>
  <si>
    <t>scottmaria@example.org</t>
  </si>
  <si>
    <t>811-287-2602</t>
  </si>
  <si>
    <t>59297 Martinez Parkways</t>
  </si>
  <si>
    <t>xknight@example.net</t>
  </si>
  <si>
    <t>044 Patton Forges</t>
  </si>
  <si>
    <t>charlesmartin@example.com</t>
  </si>
  <si>
    <t>(509)576-5592x349</t>
  </si>
  <si>
    <t>488 Jonathan Points</t>
  </si>
  <si>
    <t>East Barbara</t>
  </si>
  <si>
    <t>hunter70@example.net</t>
  </si>
  <si>
    <t>218.268.4591x15805</t>
  </si>
  <si>
    <t>25898 Rachel Underpass</t>
  </si>
  <si>
    <t>Katrinatown</t>
  </si>
  <si>
    <t>cory85@example.com</t>
  </si>
  <si>
    <t>721.424.1703</t>
  </si>
  <si>
    <t>4861 Ramirez Forest Apt. 128</t>
  </si>
  <si>
    <t>New Michaelport</t>
  </si>
  <si>
    <t>joannalvarez@example.org</t>
  </si>
  <si>
    <t>3251 Lynn Junctions</t>
  </si>
  <si>
    <t>Lake Gailmouth</t>
  </si>
  <si>
    <t>johnpineda@example.com</t>
  </si>
  <si>
    <t>+1-930-222-3831x266</t>
  </si>
  <si>
    <t>4352 Anthony Ports Apt. 934</t>
  </si>
  <si>
    <t>West Debbie</t>
  </si>
  <si>
    <t>floydcalvin@example.org</t>
  </si>
  <si>
    <t>235.815.2614</t>
  </si>
  <si>
    <t>6408 Ferguson Expressway</t>
  </si>
  <si>
    <t>Woodland</t>
  </si>
  <si>
    <t>ronniepennington@example.org</t>
  </si>
  <si>
    <t>001-798-462-9808</t>
  </si>
  <si>
    <t>63566 Michele Track</t>
  </si>
  <si>
    <t>Carolynburgh</t>
  </si>
  <si>
    <t>sandrajackson@example.net</t>
  </si>
  <si>
    <t>(682)607-7444x2629</t>
  </si>
  <si>
    <t>1284 Lee Expressway</t>
  </si>
  <si>
    <t>ckramer@example.net</t>
  </si>
  <si>
    <t>383-925-6032</t>
  </si>
  <si>
    <t>304 Villegas Extension Apt. 321</t>
  </si>
  <si>
    <t>South Sheilaport</t>
  </si>
  <si>
    <t>ashleyrobinson@example.net</t>
  </si>
  <si>
    <t>473.417.5317x64175</t>
  </si>
  <si>
    <t>8708 Stewart Spur Apt. 840</t>
  </si>
  <si>
    <t>porterandrew@example.com</t>
  </si>
  <si>
    <t>311-332-1917</t>
  </si>
  <si>
    <t>69841 Latoya Run</t>
  </si>
  <si>
    <t>Peterfurt</t>
  </si>
  <si>
    <t>anthonywilliams@example.net</t>
  </si>
  <si>
    <t>+1-581-851-1229x947</t>
  </si>
  <si>
    <t>417 Norris Gardens</t>
  </si>
  <si>
    <t>West Corey</t>
  </si>
  <si>
    <t>chavezandrew@example.com</t>
  </si>
  <si>
    <t>930.201.3182x3338</t>
  </si>
  <si>
    <t>38830 Patrick Union</t>
  </si>
  <si>
    <t>Lake Nancystad</t>
  </si>
  <si>
    <t>singletonmichael@example.org</t>
  </si>
  <si>
    <t>093 Alexandra Trail</t>
  </si>
  <si>
    <t>rollinsandrew@example.com</t>
  </si>
  <si>
    <t>638-212-3422x0769</t>
  </si>
  <si>
    <t>01055 Medina Hollow Apt. 980</t>
  </si>
  <si>
    <t>West Amybury</t>
  </si>
  <si>
    <t>fwilson@example.com</t>
  </si>
  <si>
    <t>342.431.8425x15486</t>
  </si>
  <si>
    <t>32862 Christopher Lock</t>
  </si>
  <si>
    <t>Shaffermouth</t>
  </si>
  <si>
    <t>troyanthony@example.com</t>
  </si>
  <si>
    <t>(280)217-5459</t>
  </si>
  <si>
    <t>04382 Marks Hollow Suite 651</t>
  </si>
  <si>
    <t>West Thomasfort</t>
  </si>
  <si>
    <t>ohood@example.net</t>
  </si>
  <si>
    <t>622-266-8218x78953</t>
  </si>
  <si>
    <t>027 Phillips Corner</t>
  </si>
  <si>
    <t>West Vanessaview</t>
  </si>
  <si>
    <t>wjackson@example.com</t>
  </si>
  <si>
    <t>998.694.0987x6746</t>
  </si>
  <si>
    <t>194 James Street</t>
  </si>
  <si>
    <t>dnicholson@example.com</t>
  </si>
  <si>
    <t>+1-233-261-0193x290</t>
  </si>
  <si>
    <t>524 Aguilar Turnpike</t>
  </si>
  <si>
    <t>East Cody</t>
  </si>
  <si>
    <t>moranatasha@example.com</t>
  </si>
  <si>
    <t>(842)960-3166</t>
  </si>
  <si>
    <t>1980 Roberts Drives</t>
  </si>
  <si>
    <t>East Joshuaton</t>
  </si>
  <si>
    <t>schneiderannette@example.org</t>
  </si>
  <si>
    <t>18154 Stevens Manor</t>
  </si>
  <si>
    <t>jeremyhensley@example.net</t>
  </si>
  <si>
    <t>001-512-927-5499</t>
  </si>
  <si>
    <t>0816 Reed Haven</t>
  </si>
  <si>
    <t>Port Davidton</t>
  </si>
  <si>
    <t>michaelhoward@example.com</t>
  </si>
  <si>
    <t>379-623-0391x06819</t>
  </si>
  <si>
    <t>1949 Rivera Forges Suite 068</t>
  </si>
  <si>
    <t>janetjohnson@example.com</t>
  </si>
  <si>
    <t>+1-946-589-9011x0807</t>
  </si>
  <si>
    <t>095 Morales Circles</t>
  </si>
  <si>
    <t>Morganport</t>
  </si>
  <si>
    <t>vmoreno@example.com</t>
  </si>
  <si>
    <t>(778)552-0620x580</t>
  </si>
  <si>
    <t>242 Cole Port</t>
  </si>
  <si>
    <t>New Williamchester</t>
  </si>
  <si>
    <t>greenrobin@example.com</t>
  </si>
  <si>
    <t>815-218-3966x1796</t>
  </si>
  <si>
    <t>9884 Kenneth Forks</t>
  </si>
  <si>
    <t>olopez@example.com</t>
  </si>
  <si>
    <t>+1-700-518-2335x20265</t>
  </si>
  <si>
    <t>012 Lucas Crossroad Suite 542</t>
  </si>
  <si>
    <t>West Jamesshire</t>
  </si>
  <si>
    <t>parsonsjillian@example.net</t>
  </si>
  <si>
    <t>891.795.7321</t>
  </si>
  <si>
    <t>97736 James Lake</t>
  </si>
  <si>
    <t>william69@example.com</t>
  </si>
  <si>
    <t>(298)217-3633x416</t>
  </si>
  <si>
    <t>844 Luis Drive Apt. 690</t>
  </si>
  <si>
    <t>christopher80@example.com</t>
  </si>
  <si>
    <t>870.536.7414x280</t>
  </si>
  <si>
    <t>53322 Mendoza Extensions Suite 939</t>
  </si>
  <si>
    <t>Lake Timothytown</t>
  </si>
  <si>
    <t>millerjennifer@example.org</t>
  </si>
  <si>
    <t>713-226-8269x88559</t>
  </si>
  <si>
    <t>1226 Castro Mall</t>
  </si>
  <si>
    <t>East Jessicashire</t>
  </si>
  <si>
    <t>kmills@example.org</t>
  </si>
  <si>
    <t>431 Preston Underpass Suite 681</t>
  </si>
  <si>
    <t>Lake Jerry</t>
  </si>
  <si>
    <t>gardnerjennifer@example.com</t>
  </si>
  <si>
    <t>001-375-701-5338x1326</t>
  </si>
  <si>
    <t>5166 Tara Vista</t>
  </si>
  <si>
    <t>North Nicholaschester</t>
  </si>
  <si>
    <t>davislauren@example.net</t>
  </si>
  <si>
    <t>490.328.7398</t>
  </si>
  <si>
    <t>977 Robert Vista</t>
  </si>
  <si>
    <t>East Aprilburgh</t>
  </si>
  <si>
    <t>caitlin94@example.com</t>
  </si>
  <si>
    <t>(399)695-9059x816</t>
  </si>
  <si>
    <t>323 Vang Creek</t>
  </si>
  <si>
    <t>davilamitchell@example.com</t>
  </si>
  <si>
    <t>(494)463-3014x3966</t>
  </si>
  <si>
    <t>68318 Jennifer Center</t>
  </si>
  <si>
    <t>hensonlynn@example.org</t>
  </si>
  <si>
    <t>001-248-737-7747x858</t>
  </si>
  <si>
    <t>873 Lauren Mountains</t>
  </si>
  <si>
    <t>Granttown</t>
  </si>
  <si>
    <t>Eduardo</t>
  </si>
  <si>
    <t>melaniesullivan@example.com</t>
  </si>
  <si>
    <t>+1-699-556-9354x32285</t>
  </si>
  <si>
    <t>03599 Alexandra Cove</t>
  </si>
  <si>
    <t>omar20@example.org</t>
  </si>
  <si>
    <t>203 Kristie Station</t>
  </si>
  <si>
    <t>Lake Dannyfurt</t>
  </si>
  <si>
    <t>deborah48@example.net</t>
  </si>
  <si>
    <t>(799)796-4812x829</t>
  </si>
  <si>
    <t>776 Steven Land</t>
  </si>
  <si>
    <t>Port Kathyfort</t>
  </si>
  <si>
    <t>wilcoxstephen@example.org</t>
  </si>
  <si>
    <t>378 Fox Roads Apt. 128</t>
  </si>
  <si>
    <t>Lake Mariahmouth</t>
  </si>
  <si>
    <t>cholmes@example.com</t>
  </si>
  <si>
    <t>001-611-538-2825</t>
  </si>
  <si>
    <t>61501 Cody Circles</t>
  </si>
  <si>
    <t>South Brittanybury</t>
  </si>
  <si>
    <t>barbaradiaz@example.com</t>
  </si>
  <si>
    <t>(529)965-9831</t>
  </si>
  <si>
    <t>29615 Sanders Underpass Suite 932</t>
  </si>
  <si>
    <t>Andrewbury</t>
  </si>
  <si>
    <t>jim46@example.net</t>
  </si>
  <si>
    <t>+1-723-942-3839x0784</t>
  </si>
  <si>
    <t>9472 Bryan Inlet Apt. 852</t>
  </si>
  <si>
    <t>warehannah@example.org</t>
  </si>
  <si>
    <t>(345)305-3699x24537</t>
  </si>
  <si>
    <t>56876 Dominguez Ferry Suite 428</t>
  </si>
  <si>
    <t>West Rodneyfort</t>
  </si>
  <si>
    <t>tracy08@example.com</t>
  </si>
  <si>
    <t>407.958.8491x056</t>
  </si>
  <si>
    <t>46042 Latoya Mall Suite 949</t>
  </si>
  <si>
    <t>Leonton</t>
  </si>
  <si>
    <t>rthomas@example.com</t>
  </si>
  <si>
    <t>9761 Tapia Station Apt. 562</t>
  </si>
  <si>
    <t>North Cassandra</t>
  </si>
  <si>
    <t>adamtaylor@example.com</t>
  </si>
  <si>
    <t>(870)600-0897</t>
  </si>
  <si>
    <t>061 Brown Meadows</t>
  </si>
  <si>
    <t>Huynhbury</t>
  </si>
  <si>
    <t>twalker@example.net</t>
  </si>
  <si>
    <t>843.794.5525x3718</t>
  </si>
  <si>
    <t>9210 Erickson Falls</t>
  </si>
  <si>
    <t>New Christineshire</t>
  </si>
  <si>
    <t>atyler@example.net</t>
  </si>
  <si>
    <t>781.462.1821</t>
  </si>
  <si>
    <t>4123 Tyler Heights Suite 834</t>
  </si>
  <si>
    <t>Port Jessicahaven</t>
  </si>
  <si>
    <t>nicolemelendez@example.com</t>
  </si>
  <si>
    <t>922-367-3197x16046</t>
  </si>
  <si>
    <t>5901 Julia Cape Suite 605</t>
  </si>
  <si>
    <t>millerkenneth@example.com</t>
  </si>
  <si>
    <t>2982 Freeman Meadows</t>
  </si>
  <si>
    <t>annafreeman@example.com</t>
  </si>
  <si>
    <t>340.434.6576</t>
  </si>
  <si>
    <t>578 Powell Manors</t>
  </si>
  <si>
    <t>ibates@example.org</t>
  </si>
  <si>
    <t>482.946.4843</t>
  </si>
  <si>
    <t>374 Ayers Courts Apt. 334</t>
  </si>
  <si>
    <t>martineztiffany@example.org</t>
  </si>
  <si>
    <t>683-328-6921</t>
  </si>
  <si>
    <t>9333 Bethany Viaduct</t>
  </si>
  <si>
    <t>Julieshire</t>
  </si>
  <si>
    <t>+1-443-775-3901x599</t>
  </si>
  <si>
    <t>4436 Catherine Meadow Apt. 978</t>
  </si>
  <si>
    <t>New Brittany</t>
  </si>
  <si>
    <t>freemandarin@example.org</t>
  </si>
  <si>
    <t>304.999.7650</t>
  </si>
  <si>
    <t>11907 Nicole Path</t>
  </si>
  <si>
    <t>Carriemouth</t>
  </si>
  <si>
    <t>+1-419-861-3468x6800</t>
  </si>
  <si>
    <t>6701 Kimberly Vista Apt. 959</t>
  </si>
  <si>
    <t>Lake Adamfort</t>
  </si>
  <si>
    <t>robinsonjaime@example.com</t>
  </si>
  <si>
    <t>334-216-1083x49988</t>
  </si>
  <si>
    <t>4858 Stephen Lodge Apt. 169</t>
  </si>
  <si>
    <t>South Derek</t>
  </si>
  <si>
    <t>vhall@example.com</t>
  </si>
  <si>
    <t>(886)325-0040x92565</t>
  </si>
  <si>
    <t>0023 Vasquez Stream Apt. 601</t>
  </si>
  <si>
    <t>Castroland</t>
  </si>
  <si>
    <t>stevenrodriguez@example.net</t>
  </si>
  <si>
    <t>070 Patrick Hollow Suite 009</t>
  </si>
  <si>
    <t>ubrooks@example.net</t>
  </si>
  <si>
    <t>209-767-2570</t>
  </si>
  <si>
    <t>084 Hernandez Creek</t>
  </si>
  <si>
    <t>Jensenton</t>
  </si>
  <si>
    <t>leslierogers@example.org</t>
  </si>
  <si>
    <t>398.929.7327</t>
  </si>
  <si>
    <t>0068 Harrison Brooks Apt. 326</t>
  </si>
  <si>
    <t>Cassandraport</t>
  </si>
  <si>
    <t>qgallegos@example.net</t>
  </si>
  <si>
    <t>001-502-663-8040x7494</t>
  </si>
  <si>
    <t>252 Justin Vista</t>
  </si>
  <si>
    <t>North Mollystad</t>
  </si>
  <si>
    <t>tuckerdeborah@example.com</t>
  </si>
  <si>
    <t>266-947-9298</t>
  </si>
  <si>
    <t>82398 Arroyo Isle</t>
  </si>
  <si>
    <t>owensandrew@example.com</t>
  </si>
  <si>
    <t>391-697-3506x96232</t>
  </si>
  <si>
    <t>4022 Morgan Freeway</t>
  </si>
  <si>
    <t>Flemingborough</t>
  </si>
  <si>
    <t>matthewharrison@example.net</t>
  </si>
  <si>
    <t>20662 Butler Route</t>
  </si>
  <si>
    <t>nelsoncolin@example.net</t>
  </si>
  <si>
    <t>(962)511-9322x051</t>
  </si>
  <si>
    <t>59705 Janet Drives</t>
  </si>
  <si>
    <t>Craigbury</t>
  </si>
  <si>
    <t>fford@example.net</t>
  </si>
  <si>
    <t>336.475.2786x84083</t>
  </si>
  <si>
    <t>703 Stephanie Corners Apt. 661</t>
  </si>
  <si>
    <t>Briannaview</t>
  </si>
  <si>
    <t>samantha72@example.com</t>
  </si>
  <si>
    <t>848-726-1918</t>
  </si>
  <si>
    <t>844 Natalie Rapid Suite 216</t>
  </si>
  <si>
    <t>gallen@example.com</t>
  </si>
  <si>
    <t>752-287-2981x4563</t>
  </si>
  <si>
    <t>316 Brewer Trafficway Apt. 144</t>
  </si>
  <si>
    <t>lhunter@example.com</t>
  </si>
  <si>
    <t>(637)533-5486</t>
  </si>
  <si>
    <t>131 Christopher Courts</t>
  </si>
  <si>
    <t>Juanmouth</t>
  </si>
  <si>
    <t>toddwilliams@example.net</t>
  </si>
  <si>
    <t>371.761.8901x2747</t>
  </si>
  <si>
    <t>3428 Amanda Stravenue Apt. 697</t>
  </si>
  <si>
    <t>krausekristin@example.org</t>
  </si>
  <si>
    <t>910.919.4019</t>
  </si>
  <si>
    <t>898 Cynthia Summit</t>
  </si>
  <si>
    <t>Pitts</t>
  </si>
  <si>
    <t>deverett@example.com</t>
  </si>
  <si>
    <t>929.839.4465</t>
  </si>
  <si>
    <t>17737 Tammy Circle</t>
  </si>
  <si>
    <t>New Anna</t>
  </si>
  <si>
    <t>gclark@example.com</t>
  </si>
  <si>
    <t>358-938-3590</t>
  </si>
  <si>
    <t>453 Matthew Place Apt. 630</t>
  </si>
  <si>
    <t>Barajasbury</t>
  </si>
  <si>
    <t>qmiller@example.org</t>
  </si>
  <si>
    <t>+1-852-717-9513x8013</t>
  </si>
  <si>
    <t>39013 Jasmine Lock Suite 441</t>
  </si>
  <si>
    <t>Frederickport</t>
  </si>
  <si>
    <t>jason52@example.com</t>
  </si>
  <si>
    <t>(825)761-4627x9675</t>
  </si>
  <si>
    <t>71620 Cheryl Underpass Apt. 969</t>
  </si>
  <si>
    <t>Lake Williamview</t>
  </si>
  <si>
    <t>oscott@example.org</t>
  </si>
  <si>
    <t>001-411-854-5492x30244</t>
  </si>
  <si>
    <t>19397 Kristin Spring</t>
  </si>
  <si>
    <t>New Larrychester</t>
  </si>
  <si>
    <t>Benton</t>
  </si>
  <si>
    <t>garyparker@example.com</t>
  </si>
  <si>
    <t>(572)642-0202</t>
  </si>
  <si>
    <t>1881 Carly Extension</t>
  </si>
  <si>
    <t>South Stephenland</t>
  </si>
  <si>
    <t>stevenrodriguez@example.org</t>
  </si>
  <si>
    <t>001-428-719-2884x8041</t>
  </si>
  <si>
    <t>42671 Mary Terrace Suite 168</t>
  </si>
  <si>
    <t>johnsondawn@example.org</t>
  </si>
  <si>
    <t>0634 Walter Square</t>
  </si>
  <si>
    <t>North Bethanymouth</t>
  </si>
  <si>
    <t>mrichardson@example.com</t>
  </si>
  <si>
    <t>620.461.1388x00484</t>
  </si>
  <si>
    <t>3561 Brian Summit</t>
  </si>
  <si>
    <t>elizabeth41@example.com</t>
  </si>
  <si>
    <t>001-604-825-3734x85194</t>
  </si>
  <si>
    <t>952 Jill Throughway Suite 052</t>
  </si>
  <si>
    <t>Port Yvette</t>
  </si>
  <si>
    <t>fostercharles@example.net</t>
  </si>
  <si>
    <t>+1-491-588-8691x557</t>
  </si>
  <si>
    <t>897 Jones Land</t>
  </si>
  <si>
    <t>Brittneyborough</t>
  </si>
  <si>
    <t>jamesdawn@example.org</t>
  </si>
  <si>
    <t>(860)474-2234</t>
  </si>
  <si>
    <t>61462 Amy Mountain</t>
  </si>
  <si>
    <t>hollandmakayla@example.com</t>
  </si>
  <si>
    <t>0480 Rogers Turnpike</t>
  </si>
  <si>
    <t>East Jenniferland</t>
  </si>
  <si>
    <t>joe66@example.net</t>
  </si>
  <si>
    <t>001-928-226-9508x714</t>
  </si>
  <si>
    <t>99847 Kane Oval</t>
  </si>
  <si>
    <t>candacejones@example.net</t>
  </si>
  <si>
    <t>697-800-9194</t>
  </si>
  <si>
    <t>4856 Moore Plains Apt. 549</t>
  </si>
  <si>
    <t>Port Kimberlyhaven</t>
  </si>
  <si>
    <t>kbaker@example.org</t>
  </si>
  <si>
    <t>(756)847-5338x301</t>
  </si>
  <si>
    <t>44134 Jimmy Keys</t>
  </si>
  <si>
    <t>South Hollyshire</t>
  </si>
  <si>
    <t>lmcclure@example.net</t>
  </si>
  <si>
    <t>18317 Tyrone Station</t>
  </si>
  <si>
    <t>jacksonchristian@example.org</t>
  </si>
  <si>
    <t>(322)518-7305x538</t>
  </si>
  <si>
    <t>422 Flores Lodge</t>
  </si>
  <si>
    <t>karagarcia@example.org</t>
  </si>
  <si>
    <t>558.631.5366</t>
  </si>
  <si>
    <t>0360 Leblanc Views</t>
  </si>
  <si>
    <t>crystallong@example.org</t>
  </si>
  <si>
    <t>0117 Smith Island Apt. 764</t>
  </si>
  <si>
    <t>Manuelview</t>
  </si>
  <si>
    <t>emilymyers@example.net</t>
  </si>
  <si>
    <t>001-268-356-1318x06711</t>
  </si>
  <si>
    <t>5761 Hayden Roads Suite 035</t>
  </si>
  <si>
    <t>Samanthamouth</t>
  </si>
  <si>
    <t>gcooper@example.net</t>
  </si>
  <si>
    <t>541-968-1948</t>
  </si>
  <si>
    <t>26475 Gonzalez Heights Apt. 127</t>
  </si>
  <si>
    <t>East Travisport</t>
  </si>
  <si>
    <t>mcclurebenjamin@example.com</t>
  </si>
  <si>
    <t>(295)426-6520x67494</t>
  </si>
  <si>
    <t>140 Terri Corners Apt. 723</t>
  </si>
  <si>
    <t>laraeric@example.com</t>
  </si>
  <si>
    <t>001-202-524-9586x547</t>
  </si>
  <si>
    <t>421 Good Falls Suite 689</t>
  </si>
  <si>
    <t>Amyfort</t>
  </si>
  <si>
    <t>snyderstephanie@example.org</t>
  </si>
  <si>
    <t>+1-294-794-2354x113</t>
  </si>
  <si>
    <t>45480 Richards Trafficway</t>
  </si>
  <si>
    <t>Padillashire</t>
  </si>
  <si>
    <t>uperry@example.org</t>
  </si>
  <si>
    <t>+1-613-446-0038x267</t>
  </si>
  <si>
    <t>718 Snow Mountains</t>
  </si>
  <si>
    <t>Mariafort</t>
  </si>
  <si>
    <t>pattersonaimee@example.com</t>
  </si>
  <si>
    <t>846.899.7337x694</t>
  </si>
  <si>
    <t>5869 Stanley Forges Suite 073</t>
  </si>
  <si>
    <t>Jesseborough</t>
  </si>
  <si>
    <t>davisdonald@example.org</t>
  </si>
  <si>
    <t>770-502-7561x998</t>
  </si>
  <si>
    <t>721 Taylor Parks Suite 668</t>
  </si>
  <si>
    <t>kelsey61@example.com</t>
  </si>
  <si>
    <t>714-211-8658x824</t>
  </si>
  <si>
    <t>18730 Durham Green Apt. 311</t>
  </si>
  <si>
    <t>johnsonamanda@example.net</t>
  </si>
  <si>
    <t>(945)710-3406x237</t>
  </si>
  <si>
    <t>190 Davis Flat Apt. 113</t>
  </si>
  <si>
    <t>patriciaalexander@example.org</t>
  </si>
  <si>
    <t>001-550-738-3420x3854</t>
  </si>
  <si>
    <t>734 James Corners</t>
  </si>
  <si>
    <t>danny71@example.com</t>
  </si>
  <si>
    <t>436-642-0505x7632</t>
  </si>
  <si>
    <t>202 Lisa Fall Suite 479</t>
  </si>
  <si>
    <t>wdonovan@example.org</t>
  </si>
  <si>
    <t>+1-377-531-3233x862</t>
  </si>
  <si>
    <t>69167 Ortiz Wells</t>
  </si>
  <si>
    <t>Stricklandtown</t>
  </si>
  <si>
    <t>fbaker@example.net</t>
  </si>
  <si>
    <t>8099 James Turnpike</t>
  </si>
  <si>
    <t>New Davidmouth</t>
  </si>
  <si>
    <t>vasquezdiane@example.org</t>
  </si>
  <si>
    <t>21130 Mckay Mission Apt. 692</t>
  </si>
  <si>
    <t>Porterport</t>
  </si>
  <si>
    <t>oconnorjose@example.org</t>
  </si>
  <si>
    <t>(400)855-7416</t>
  </si>
  <si>
    <t>686 Soto Inlet Suite 380</t>
  </si>
  <si>
    <t>millsanna@example.net</t>
  </si>
  <si>
    <t>853 Ford Mission</t>
  </si>
  <si>
    <t>Amberchester</t>
  </si>
  <si>
    <t>kwise@example.org</t>
  </si>
  <si>
    <t>(342)678-4919x520</t>
  </si>
  <si>
    <t>59549 Kayla Locks</t>
  </si>
  <si>
    <t>Jerryhaven</t>
  </si>
  <si>
    <t>kimberly57@example.org</t>
  </si>
  <si>
    <t>(559)255-1894x814</t>
  </si>
  <si>
    <t>2709 Young Isle Apt. 724</t>
  </si>
  <si>
    <t>wandawallace@example.com</t>
  </si>
  <si>
    <t>267.876.5583</t>
  </si>
  <si>
    <t>5496 Hannah Extension Apt. 943</t>
  </si>
  <si>
    <t>Lake Caitlinchester</t>
  </si>
  <si>
    <t>danieljones@example.com</t>
  </si>
  <si>
    <t>(877)569-4947x587</t>
  </si>
  <si>
    <t>18829 Lindsey Ferry</t>
  </si>
  <si>
    <t>(349)320-8201</t>
  </si>
  <si>
    <t>470 Tammy Squares Apt. 770</t>
  </si>
  <si>
    <t>michelle15@example.com</t>
  </si>
  <si>
    <t>(468)685-5553</t>
  </si>
  <si>
    <t>03894 Boyd Valley Suite 969</t>
  </si>
  <si>
    <t>East Amberfurt</t>
  </si>
  <si>
    <t>econtreras@example.com</t>
  </si>
  <si>
    <t>637-507-3855x662</t>
  </si>
  <si>
    <t>43962 Matthew Dale</t>
  </si>
  <si>
    <t>hmorris@example.net</t>
  </si>
  <si>
    <t>811.300.1194x6931</t>
  </si>
  <si>
    <t>152 Liu Vista Suite 048</t>
  </si>
  <si>
    <t>lindakline@example.com</t>
  </si>
  <si>
    <t>331.337.5399</t>
  </si>
  <si>
    <t>4582 Thompson Wall Apt. 002</t>
  </si>
  <si>
    <t>New Kennethchester</t>
  </si>
  <si>
    <t>ocamacho@example.com</t>
  </si>
  <si>
    <t>+1-646-736-7937x42322</t>
  </si>
  <si>
    <t>58571 Stephen Skyway</t>
  </si>
  <si>
    <t>patricialong@example.com</t>
  </si>
  <si>
    <t>251.963.8301x99248</t>
  </si>
  <si>
    <t>995 Sarah Ports</t>
  </si>
  <si>
    <t>Lake Thomas</t>
  </si>
  <si>
    <t>pwilliams@example.com</t>
  </si>
  <si>
    <t>+1-407-745-2883x30898</t>
  </si>
  <si>
    <t>46354 Jennifer Canyon Suite 305</t>
  </si>
  <si>
    <t>Port Jamesside</t>
  </si>
  <si>
    <t>rodriguezveronica@example.com</t>
  </si>
  <si>
    <t>629.630.4501x05328</t>
  </si>
  <si>
    <t>5513 Frank Forge Suite 909</t>
  </si>
  <si>
    <t>Debraside</t>
  </si>
  <si>
    <t>allenheather@example.net</t>
  </si>
  <si>
    <t>(220)293-1723x323</t>
  </si>
  <si>
    <t>25912 Franklin Brooks</t>
  </si>
  <si>
    <t>Raymondfurt</t>
  </si>
  <si>
    <t>currychad@example.org</t>
  </si>
  <si>
    <t>522-878-6347</t>
  </si>
  <si>
    <t>51693 Derek Plains</t>
  </si>
  <si>
    <t>East Gabriella</t>
  </si>
  <si>
    <t>ryan61@example.org</t>
  </si>
  <si>
    <t>001-795-499-0858x4776</t>
  </si>
  <si>
    <t>01247 Bruce Shore</t>
  </si>
  <si>
    <t>ecarter@example.org</t>
  </si>
  <si>
    <t>469.538.7641x19551</t>
  </si>
  <si>
    <t>2012 Olson Manor Suite 190</t>
  </si>
  <si>
    <t>tiffanysmith@example.net</t>
  </si>
  <si>
    <t>73164 Santos Mountains Suite 842</t>
  </si>
  <si>
    <t>Gomezburgh</t>
  </si>
  <si>
    <t>davidwest@example.com</t>
  </si>
  <si>
    <t>300.828.8150</t>
  </si>
  <si>
    <t>803 Martinez Canyon</t>
  </si>
  <si>
    <t>South Jacquelineview</t>
  </si>
  <si>
    <t>+1-608-346-1183x635</t>
  </si>
  <si>
    <t>9576 Karen Walk</t>
  </si>
  <si>
    <t>Danaview</t>
  </si>
  <si>
    <t>stephen18@example.org</t>
  </si>
  <si>
    <t>8259 Tanya Plains Suite 670</t>
  </si>
  <si>
    <t>Proctorfort</t>
  </si>
  <si>
    <t>72157 Olsen Manor</t>
  </si>
  <si>
    <t>alexanderdaniel@example.org</t>
  </si>
  <si>
    <t>+1-335-480-5366x95911</t>
  </si>
  <si>
    <t>999 Rodriguez Circle Suite 280</t>
  </si>
  <si>
    <t>South Davidshire</t>
  </si>
  <si>
    <t>aliciamiller@example.org</t>
  </si>
  <si>
    <t>444.967.0121</t>
  </si>
  <si>
    <t>096 Cohen Mill Apt. 601</t>
  </si>
  <si>
    <t>East Joshuaview</t>
  </si>
  <si>
    <t>pgarcia@example.net</t>
  </si>
  <si>
    <t>(987)456-9315</t>
  </si>
  <si>
    <t>930 Jody Turnpike Suite 932</t>
  </si>
  <si>
    <t>Simpsonland</t>
  </si>
  <si>
    <t>mary49@example.com</t>
  </si>
  <si>
    <t>+1-489-508-1153x179</t>
  </si>
  <si>
    <t>895 Li Brooks</t>
  </si>
  <si>
    <t>fcoleman@example.com</t>
  </si>
  <si>
    <t>001-210-498-2049x736</t>
  </si>
  <si>
    <t>67305 Susan Harbor</t>
  </si>
  <si>
    <t>btorres@example.org</t>
  </si>
  <si>
    <t>001-261-816-5394x42504</t>
  </si>
  <si>
    <t>97399 Gerald Coves</t>
  </si>
  <si>
    <t>West Justinfurt</t>
  </si>
  <si>
    <t>nicole22@example.com</t>
  </si>
  <si>
    <t>001-248-629-7571x266</t>
  </si>
  <si>
    <t>39128 Brooks Ports Apt. 744</t>
  </si>
  <si>
    <t>East Judithton</t>
  </si>
  <si>
    <t>xboyle@example.com</t>
  </si>
  <si>
    <t>(760)497-7497x8182</t>
  </si>
  <si>
    <t>500 Porter Park</t>
  </si>
  <si>
    <t>Rickyburgh</t>
  </si>
  <si>
    <t>lisakline@example.com</t>
  </si>
  <si>
    <t>(738)345-8816x9811</t>
  </si>
  <si>
    <t>15187 Taylor Drives</t>
  </si>
  <si>
    <t>North Brittanyfurt</t>
  </si>
  <si>
    <t>sandersjennifer@example.net</t>
  </si>
  <si>
    <t>001-461-457-0497</t>
  </si>
  <si>
    <t>86452 Wilson Brook</t>
  </si>
  <si>
    <t>West Kendrabury</t>
  </si>
  <si>
    <t>sara12@example.org</t>
  </si>
  <si>
    <t>(622)823-1495x85452</t>
  </si>
  <si>
    <t>971 Shari Curve</t>
  </si>
  <si>
    <t>anthonyjones@example.com</t>
  </si>
  <si>
    <t>53898 Bell Stream</t>
  </si>
  <si>
    <t>jessewilliams@example.org</t>
  </si>
  <si>
    <t>912.412.1117x7077</t>
  </si>
  <si>
    <t>729 Carol Throughway Apt. 307</t>
  </si>
  <si>
    <t>North Tiffany</t>
  </si>
  <si>
    <t>scottnichols@example.org</t>
  </si>
  <si>
    <t>519.302.8640x111</t>
  </si>
  <si>
    <t>92883 Jones Summit</t>
  </si>
  <si>
    <t>Hughesfurt</t>
  </si>
  <si>
    <t>christinewells@example.net</t>
  </si>
  <si>
    <t>596-665-7081x4427</t>
  </si>
  <si>
    <t>55933 Turner Views Suite 323</t>
  </si>
  <si>
    <t>Adamsfort</t>
  </si>
  <si>
    <t>kimberlyhughes@example.net</t>
  </si>
  <si>
    <t>429.559.3449</t>
  </si>
  <si>
    <t>65989 Bullock Vista Suite 846</t>
  </si>
  <si>
    <t>Lesliefurt</t>
  </si>
  <si>
    <t>xclayton@example.org</t>
  </si>
  <si>
    <t>001-916-637-7926x47705</t>
  </si>
  <si>
    <t>8262 Aaron Fork Apt. 648</t>
  </si>
  <si>
    <t>Troybury</t>
  </si>
  <si>
    <t>taylormcdaniel@example.net</t>
  </si>
  <si>
    <t>603.237.4883x33528</t>
  </si>
  <si>
    <t>42923 Jeffrey Isle Apt. 944</t>
  </si>
  <si>
    <t>New Katelynmouth</t>
  </si>
  <si>
    <t>ostewart@example.org</t>
  </si>
  <si>
    <t>(292)819-2505x43161</t>
  </si>
  <si>
    <t>76848 Lopez Crossroad Apt. 054</t>
  </si>
  <si>
    <t>Morrisonfurt</t>
  </si>
  <si>
    <t>ssimon@example.com</t>
  </si>
  <si>
    <t>377.511.1807</t>
  </si>
  <si>
    <t>017 Bennett Villages</t>
  </si>
  <si>
    <t>Lawsonmouth</t>
  </si>
  <si>
    <t>devinweaver@example.org</t>
  </si>
  <si>
    <t>631-292-9923</t>
  </si>
  <si>
    <t>1962 Jessica Harbor Apt. 995</t>
  </si>
  <si>
    <t>North Kaylamouth</t>
  </si>
  <si>
    <t>harold79@example.org</t>
  </si>
  <si>
    <t>(220)518-9691x172</t>
  </si>
  <si>
    <t>5431 Deborah Cape</t>
  </si>
  <si>
    <t>Hodgeshire</t>
  </si>
  <si>
    <t>oscarcarlson@example.net</t>
  </si>
  <si>
    <t>001-391-201-5588x9932</t>
  </si>
  <si>
    <t>17871 Brown Green</t>
  </si>
  <si>
    <t>Port Theodoreburgh</t>
  </si>
  <si>
    <t>annettewhite@example.com</t>
  </si>
  <si>
    <t>9918 Alexandra Island</t>
  </si>
  <si>
    <t>hayleyabbott@example.net</t>
  </si>
  <si>
    <t>+1-633-708-5333x270</t>
  </si>
  <si>
    <t>99070 Campbell Crest</t>
  </si>
  <si>
    <t>South Cheryl</t>
  </si>
  <si>
    <t>susangarcia@example.net</t>
  </si>
  <si>
    <t>(682)512-3396x6388</t>
  </si>
  <si>
    <t>825 Carroll Extensions</t>
  </si>
  <si>
    <t>peggysanchez@example.org</t>
  </si>
  <si>
    <t>491.959.7665x8620</t>
  </si>
  <si>
    <t>08544 Theresa Club</t>
  </si>
  <si>
    <t>East Meganshire</t>
  </si>
  <si>
    <t>edwin72@example.net</t>
  </si>
  <si>
    <t>341.201.0011x5423</t>
  </si>
  <si>
    <t>019 Michele Street Apt. 457</t>
  </si>
  <si>
    <t>mooredaniel@example.org</t>
  </si>
  <si>
    <t>+1-308-807-5798x9583</t>
  </si>
  <si>
    <t>420 Andrea Mountains Apt. 869</t>
  </si>
  <si>
    <t>West Jenniferville</t>
  </si>
  <si>
    <t>shawamanda@example.net</t>
  </si>
  <si>
    <t>445-583-5796</t>
  </si>
  <si>
    <t>19527 Jones River Apt. 449</t>
  </si>
  <si>
    <t>New Melissamouth</t>
  </si>
  <si>
    <t>shodges@example.com</t>
  </si>
  <si>
    <t>(422)848-3774x7227</t>
  </si>
  <si>
    <t>42789 Erika Fall Suite 276</t>
  </si>
  <si>
    <t>lhobbs@example.com</t>
  </si>
  <si>
    <t>925-231-5611x27236</t>
  </si>
  <si>
    <t>5504 Joseph Plaza Suite 049</t>
  </si>
  <si>
    <t>South Michealfurt</t>
  </si>
  <si>
    <t>patricksmith@example.net</t>
  </si>
  <si>
    <t>796.447.6988x7970</t>
  </si>
  <si>
    <t>932 Sarah Gardens Suite 912</t>
  </si>
  <si>
    <t>New Jasmineland</t>
  </si>
  <si>
    <t>andradekatelyn@example.com</t>
  </si>
  <si>
    <t>+1-580-633-9067x085</t>
  </si>
  <si>
    <t>38530 Edwards Route Suite 476</t>
  </si>
  <si>
    <t>jameskrause@example.com</t>
  </si>
  <si>
    <t>+1-811-472-9543x3904</t>
  </si>
  <si>
    <t>1492 Chaney Summit Apt. 471</t>
  </si>
  <si>
    <t>Hernandezborough</t>
  </si>
  <si>
    <t>lhill@example.org</t>
  </si>
  <si>
    <t>(453)475-2275x34118</t>
  </si>
  <si>
    <t>2598 Kendra Center Suite 199</t>
  </si>
  <si>
    <t>tylermurray@example.org</t>
  </si>
  <si>
    <t>(950)364-2158x1823</t>
  </si>
  <si>
    <t>123 Emily Street</t>
  </si>
  <si>
    <t>Pageville</t>
  </si>
  <si>
    <t>dickersonjamie@example.org</t>
  </si>
  <si>
    <t>+1-661-463-6454x1576</t>
  </si>
  <si>
    <t>56634 Gregory Rapid</t>
  </si>
  <si>
    <t>nfrey@example.net</t>
  </si>
  <si>
    <t>(228)381-5362x215</t>
  </si>
  <si>
    <t>998 Wilson Flat Suite 413</t>
  </si>
  <si>
    <t>New Johnmouth</t>
  </si>
  <si>
    <t>ymason@example.com</t>
  </si>
  <si>
    <t>160 Ward Forges</t>
  </si>
  <si>
    <t>Lake Brianfurt</t>
  </si>
  <si>
    <t>christophermorrison@example.org</t>
  </si>
  <si>
    <t>001-625-421-0741x887</t>
  </si>
  <si>
    <t>3876 Novak Shoals</t>
  </si>
  <si>
    <t>South Jamesport</t>
  </si>
  <si>
    <t>pelliott@example.net</t>
  </si>
  <si>
    <t>001-502-245-4022x917</t>
  </si>
  <si>
    <t>8370 Garcia Tunnel Apt. 904</t>
  </si>
  <si>
    <t>Port Carlafort</t>
  </si>
  <si>
    <t>xklein@example.org</t>
  </si>
  <si>
    <t>001-820-544-4639x658</t>
  </si>
  <si>
    <t>14520 Jones Burgs Apt. 097</t>
  </si>
  <si>
    <t>North Lindabury</t>
  </si>
  <si>
    <t>stephanie06@example.org</t>
  </si>
  <si>
    <t>657.385.1947</t>
  </si>
  <si>
    <t>87145 Hannah Parks Suite 172</t>
  </si>
  <si>
    <t>jonathanhernandez@example.org</t>
  </si>
  <si>
    <t>514.651.4832x63598</t>
  </si>
  <si>
    <t>891 Pamela Meadow</t>
  </si>
  <si>
    <t>East Lindseymouth</t>
  </si>
  <si>
    <t>nguyenmichele@example.com</t>
  </si>
  <si>
    <t>(593)945-5690x80069</t>
  </si>
  <si>
    <t>31105 Brad Flats Suite 763</t>
  </si>
  <si>
    <t>Port Josephchester</t>
  </si>
  <si>
    <t>drobertson@example.com</t>
  </si>
  <si>
    <t>843.495.1991x542</t>
  </si>
  <si>
    <t>8301 Juan Ridge Suite 363</t>
  </si>
  <si>
    <t>lharris@example.net</t>
  </si>
  <si>
    <t>+1-402-371-2060x18849</t>
  </si>
  <si>
    <t>98511 Andrew Creek</t>
  </si>
  <si>
    <t>West Christopherland</t>
  </si>
  <si>
    <t>katiewilliams@example.net</t>
  </si>
  <si>
    <t>768.990.6506x624</t>
  </si>
  <si>
    <t>33065 Kenneth Mission Suite 478</t>
  </si>
  <si>
    <t>christinebowman@example.com</t>
  </si>
  <si>
    <t>562-862-0424</t>
  </si>
  <si>
    <t>742 Samantha Ville Suite 278</t>
  </si>
  <si>
    <t>Lake Nancyville</t>
  </si>
  <si>
    <t>jamietucker@example.com</t>
  </si>
  <si>
    <t>+1-725-831-0707x4145</t>
  </si>
  <si>
    <t>4094 Patrick Manors</t>
  </si>
  <si>
    <t>West Bradleyborough</t>
  </si>
  <si>
    <t>smithchristopher@example.org</t>
  </si>
  <si>
    <t>(382)283-9702</t>
  </si>
  <si>
    <t>27955 Leonard Mill</t>
  </si>
  <si>
    <t>johnchavez@example.org</t>
  </si>
  <si>
    <t>754-207-2998x322</t>
  </si>
  <si>
    <t>278 Brian Course</t>
  </si>
  <si>
    <t>East John</t>
  </si>
  <si>
    <t>ashleysmith@example.net</t>
  </si>
  <si>
    <t>316-892-3137x989</t>
  </si>
  <si>
    <t>39519 Jackson Drives</t>
  </si>
  <si>
    <t>lbird@example.com</t>
  </si>
  <si>
    <t>+1-344-366-6014x00572</t>
  </si>
  <si>
    <t>286 Martinez Park Suite 816</t>
  </si>
  <si>
    <t>lhanson@example.net</t>
  </si>
  <si>
    <t>621-790-7955</t>
  </si>
  <si>
    <t>63341 Dixon Way</t>
  </si>
  <si>
    <t>williamstammy@example.net</t>
  </si>
  <si>
    <t>268-392-4410x9314</t>
  </si>
  <si>
    <t>5465 Daniel Glen</t>
  </si>
  <si>
    <t>Timothyport</t>
  </si>
  <si>
    <t>briana34@example.org</t>
  </si>
  <si>
    <t>740-729-7787x73544</t>
  </si>
  <si>
    <t>0388 Mary Way Suite 675</t>
  </si>
  <si>
    <t>North Lisa</t>
  </si>
  <si>
    <t>marshalljason@example.com</t>
  </si>
  <si>
    <t>(356)658-3507x940</t>
  </si>
  <si>
    <t>33566 Mitchell Prairie Suite 434</t>
  </si>
  <si>
    <t>North Loritown</t>
  </si>
  <si>
    <t>hballard@example.net</t>
  </si>
  <si>
    <t>691.546.3942</t>
  </si>
  <si>
    <t>95663 Brian Mills Suite 225</t>
  </si>
  <si>
    <t>South Marybury</t>
  </si>
  <si>
    <t>burchkelly@example.com</t>
  </si>
  <si>
    <t>(544)999-9813x296</t>
  </si>
  <si>
    <t>878 Robert Centers Apt. 872</t>
  </si>
  <si>
    <t>rperez@example.com</t>
  </si>
  <si>
    <t>001-533-691-6384</t>
  </si>
  <si>
    <t>867 Kaitlyn Pass</t>
  </si>
  <si>
    <t>Melaniemouth</t>
  </si>
  <si>
    <t>khill@example.com</t>
  </si>
  <si>
    <t>+1-927-763-2305x31013</t>
  </si>
  <si>
    <t>4379 Lisa Squares Suite 793</t>
  </si>
  <si>
    <t>Port Andreaborough</t>
  </si>
  <si>
    <t>melissa39@example.net</t>
  </si>
  <si>
    <t>+1-516-695-1600x79492</t>
  </si>
  <si>
    <t>6042 Pratt Burg Suite 844</t>
  </si>
  <si>
    <t>South Ashleyfort</t>
  </si>
  <si>
    <t>harrisoncaroline@example.com</t>
  </si>
  <si>
    <t>470-709-3784</t>
  </si>
  <si>
    <t>79642 Aaron Manor</t>
  </si>
  <si>
    <t>Logantown</t>
  </si>
  <si>
    <t>vernonparsons@example.net</t>
  </si>
  <si>
    <t>927.995.5493</t>
  </si>
  <si>
    <t>276 Fitzpatrick Passage Suite 603</t>
  </si>
  <si>
    <t>Mirandabury</t>
  </si>
  <si>
    <t>cmonroe@example.com</t>
  </si>
  <si>
    <t>(264)777-6667</t>
  </si>
  <si>
    <t>025 Stevens Stravenue</t>
  </si>
  <si>
    <t>Santosview</t>
  </si>
  <si>
    <t>dbrown@example.com</t>
  </si>
  <si>
    <t>745.449.2919</t>
  </si>
  <si>
    <t>469 Davis Grove</t>
  </si>
  <si>
    <t>michael10@example.com</t>
  </si>
  <si>
    <t>001-669-895-5544x54326</t>
  </si>
  <si>
    <t>39270 Hartman Via Suite 710</t>
  </si>
  <si>
    <t>North Raymondburgh</t>
  </si>
  <si>
    <t>wilsonpatrick@example.net</t>
  </si>
  <si>
    <t>5453 Lisa Course Suite 472</t>
  </si>
  <si>
    <t>housejessica@example.net</t>
  </si>
  <si>
    <t>+1-370-729-3455x71651</t>
  </si>
  <si>
    <t>2169 Samuel Trafficway</t>
  </si>
  <si>
    <t>Frankfurt</t>
  </si>
  <si>
    <t>shannontapia@example.org</t>
  </si>
  <si>
    <t>713 James Dam</t>
  </si>
  <si>
    <t>reedmelissa@example.org</t>
  </si>
  <si>
    <t>1086 Sanchez Mall</t>
  </si>
  <si>
    <t>Hannahstad</t>
  </si>
  <si>
    <t>marissawalter@example.com</t>
  </si>
  <si>
    <t>636-883-3035x11761</t>
  </si>
  <si>
    <t>160 George Spur</t>
  </si>
  <si>
    <t>East Joshuabury</t>
  </si>
  <si>
    <t>perrythomas@example.org</t>
  </si>
  <si>
    <t>638-259-6596</t>
  </si>
  <si>
    <t>6400 Taylor Avenue Suite 354</t>
  </si>
  <si>
    <t>Mooreport</t>
  </si>
  <si>
    <t>oreed@example.org</t>
  </si>
  <si>
    <t>857-385-9600</t>
  </si>
  <si>
    <t>163 Marquez Field Apt. 237</t>
  </si>
  <si>
    <t>Judithview</t>
  </si>
  <si>
    <t>kelleyruth@example.com</t>
  </si>
  <si>
    <t>409.811.0076x8855</t>
  </si>
  <si>
    <t>176 Miguel Crossing</t>
  </si>
  <si>
    <t>Jaymouth</t>
  </si>
  <si>
    <t>alfred38@example.com</t>
  </si>
  <si>
    <t>757.657.0133</t>
  </si>
  <si>
    <t>6436 Deborah Glen Apt. 689</t>
  </si>
  <si>
    <t>richard49@example.net</t>
  </si>
  <si>
    <t>(316)666-6278x10357</t>
  </si>
  <si>
    <t>1108 Moore Corners Apt. 589</t>
  </si>
  <si>
    <t>Lake Deanna</t>
  </si>
  <si>
    <t>allen10@example.com</t>
  </si>
  <si>
    <t>983.764.7605x534</t>
  </si>
  <si>
    <t>686 Acosta Highway</t>
  </si>
  <si>
    <t>+1-474-640-8814x891</t>
  </si>
  <si>
    <t>4496 Wilson Bridge Suite 378</t>
  </si>
  <si>
    <t>East Carlaside</t>
  </si>
  <si>
    <t>suzanneryan@example.com</t>
  </si>
  <si>
    <t>621 Golden Prairie Apt. 983</t>
  </si>
  <si>
    <t>wardrobert@example.net</t>
  </si>
  <si>
    <t>001-319-924-1009x67277</t>
  </si>
  <si>
    <t>34561 Evans Track Suite 099</t>
  </si>
  <si>
    <t>New Erinfort</t>
  </si>
  <si>
    <t>martinezlauren@example.org</t>
  </si>
  <si>
    <t>666 Sarah Vista Apt. 973</t>
  </si>
  <si>
    <t>Jacobsonhaven</t>
  </si>
  <si>
    <t>sarah24@example.net</t>
  </si>
  <si>
    <t>(377)346-8733</t>
  </si>
  <si>
    <t>10603 Simpson Station Apt. 923</t>
  </si>
  <si>
    <t>Hansonport</t>
  </si>
  <si>
    <t>lgardner@example.com</t>
  </si>
  <si>
    <t>001-252-777-3722x1391</t>
  </si>
  <si>
    <t>07216 Cooper Walks Apt. 635</t>
  </si>
  <si>
    <t>jamiedunn@example.org</t>
  </si>
  <si>
    <t>503.885.7677x815</t>
  </si>
  <si>
    <t>2622 Sarah Point</t>
  </si>
  <si>
    <t>mcphersoncody@example.com</t>
  </si>
  <si>
    <t>+1-877-219-1193x0017</t>
  </si>
  <si>
    <t>0450 Anderson Course</t>
  </si>
  <si>
    <t>West Melissaville</t>
  </si>
  <si>
    <t>kelly48@example.org</t>
  </si>
  <si>
    <t>+1-410-493-0391x344</t>
  </si>
  <si>
    <t>9900 Monica Extensions</t>
  </si>
  <si>
    <t>ryan46@example.net</t>
  </si>
  <si>
    <t>+1-635-996-4559x9226</t>
  </si>
  <si>
    <t>197 Herring Gardens Suite 581</t>
  </si>
  <si>
    <t>Josephland</t>
  </si>
  <si>
    <t>9209 Smith Orchard</t>
  </si>
  <si>
    <t>Carlmouth</t>
  </si>
  <si>
    <t>urogers@example.net</t>
  </si>
  <si>
    <t>363.840.3329</t>
  </si>
  <si>
    <t>7866 William Green Apt. 610</t>
  </si>
  <si>
    <t>Jeremyland</t>
  </si>
  <si>
    <t>Arias</t>
  </si>
  <si>
    <t>hayesanna@example.net</t>
  </si>
  <si>
    <t>578.749.1458x4882</t>
  </si>
  <si>
    <t>229 Joseph Trail Apt. 849</t>
  </si>
  <si>
    <t>Brucetown</t>
  </si>
  <si>
    <t>garciaandrea@example.net</t>
  </si>
  <si>
    <t>587.227.9095x5925</t>
  </si>
  <si>
    <t>3272 Dana Cove Apt. 516</t>
  </si>
  <si>
    <t>New Debrafurt</t>
  </si>
  <si>
    <t>kgonzales@example.org</t>
  </si>
  <si>
    <t>(717)677-0430</t>
  </si>
  <si>
    <t>7797 Tiffany Glens Apt. 579</t>
  </si>
  <si>
    <t>christopherayers@example.org</t>
  </si>
  <si>
    <t>001-585-746-1238x5846</t>
  </si>
  <si>
    <t>264 Lori Well Suite 960</t>
  </si>
  <si>
    <t>leejohn@example.net</t>
  </si>
  <si>
    <t>832.234.2938x1540</t>
  </si>
  <si>
    <t>78492 Martin Canyon</t>
  </si>
  <si>
    <t>East Lindastad</t>
  </si>
  <si>
    <t>andrewdiaz@example.net</t>
  </si>
  <si>
    <t>896.756.9721</t>
  </si>
  <si>
    <t>2976 Miller Plaza</t>
  </si>
  <si>
    <t>Moraberg</t>
  </si>
  <si>
    <t>callahanjulia@example.com</t>
  </si>
  <si>
    <t>982 Richard Plains Apt. 805</t>
  </si>
  <si>
    <t>kimberlywalker@example.com</t>
  </si>
  <si>
    <t>+1-451-941-7253x7964</t>
  </si>
  <si>
    <t>74197 Gomez Spurs</t>
  </si>
  <si>
    <t>Reginafort</t>
  </si>
  <si>
    <t>681.255.9708x25993</t>
  </si>
  <si>
    <t>0869 Bryant Parkways</t>
  </si>
  <si>
    <t>North Dustin</t>
  </si>
  <si>
    <t>harrelljasmine@example.com</t>
  </si>
  <si>
    <t>(900)844-7681x1777</t>
  </si>
  <si>
    <t>013 Shaw Expressway Apt. 563</t>
  </si>
  <si>
    <t>Brooksberg</t>
  </si>
  <si>
    <t>cindy39@example.com</t>
  </si>
  <si>
    <t>912-911-5212x2726</t>
  </si>
  <si>
    <t>4351 Edwards Walks</t>
  </si>
  <si>
    <t>001-332-712-9829</t>
  </si>
  <si>
    <t>45911 Christina Road</t>
  </si>
  <si>
    <t>griffindavid@example.com</t>
  </si>
  <si>
    <t>678-345-1584x737</t>
  </si>
  <si>
    <t>44323 David Field</t>
  </si>
  <si>
    <t>anthony08@example.com</t>
  </si>
  <si>
    <t>+1-479-917-0992x597</t>
  </si>
  <si>
    <t>11650 Jackson Brooks Apt. 181</t>
  </si>
  <si>
    <t>South Dianeton</t>
  </si>
  <si>
    <t>abrooks@example.com</t>
  </si>
  <si>
    <t>757 Stout Row Apt. 691</t>
  </si>
  <si>
    <t>rachaelramos@example.net</t>
  </si>
  <si>
    <t>+1-732-509-5730x1610</t>
  </si>
  <si>
    <t>86048 Angelica Shoals</t>
  </si>
  <si>
    <t>South Caitlin</t>
  </si>
  <si>
    <t>jeremy98@example.net</t>
  </si>
  <si>
    <t>(521)937-0584x9227</t>
  </si>
  <si>
    <t>4462 Hill River</t>
  </si>
  <si>
    <t>martinbrown@example.org</t>
  </si>
  <si>
    <t>001-458-835-3963x44650</t>
  </si>
  <si>
    <t>7845 Carpenter Ports Suite 775</t>
  </si>
  <si>
    <t>East Lanceshire</t>
  </si>
  <si>
    <t>daniellecook@example.com</t>
  </si>
  <si>
    <t>(742)737-6183</t>
  </si>
  <si>
    <t>2780 Richard Dale Apt. 506</t>
  </si>
  <si>
    <t>East Jacqueline</t>
  </si>
  <si>
    <t>cspears@example.org</t>
  </si>
  <si>
    <t>502.504.9929</t>
  </si>
  <si>
    <t>8077 Justin Avenue</t>
  </si>
  <si>
    <t>Hannahport</t>
  </si>
  <si>
    <t>powellemily@example.com</t>
  </si>
  <si>
    <t>(627)739-3276x0422</t>
  </si>
  <si>
    <t>00113 Renee Mews</t>
  </si>
  <si>
    <t>ygonzalez@example.org</t>
  </si>
  <si>
    <t>659-554-9442x75253</t>
  </si>
  <si>
    <t>14534 Jacob Drives Apt. 460</t>
  </si>
  <si>
    <t>mellis@example.com</t>
  </si>
  <si>
    <t>877-345-8510x15826</t>
  </si>
  <si>
    <t>58196 Day Plains Apt. 556</t>
  </si>
  <si>
    <t>East Margaret</t>
  </si>
  <si>
    <t>cdawson@example.net</t>
  </si>
  <si>
    <t>597.852.5052x4062</t>
  </si>
  <si>
    <t>673 Mary Mountain</t>
  </si>
  <si>
    <t>Warnerstad</t>
  </si>
  <si>
    <t>joshua26@example.org</t>
  </si>
  <si>
    <t>+1-238-941-1985x25722</t>
  </si>
  <si>
    <t>907 Scott Lodge Apt. 613</t>
  </si>
  <si>
    <t>Griffithburgh</t>
  </si>
  <si>
    <t>mackjames@example.org</t>
  </si>
  <si>
    <t>550.342.8740x50711</t>
  </si>
  <si>
    <t>0214 Ralph Fall</t>
  </si>
  <si>
    <t>Singletonview</t>
  </si>
  <si>
    <t>nguyenrobert@example.net</t>
  </si>
  <si>
    <t>001-427-545-2612x002</t>
  </si>
  <si>
    <t>3472 Conner Center</t>
  </si>
  <si>
    <t>Pettyview</t>
  </si>
  <si>
    <t>petersonmatthew@example.com</t>
  </si>
  <si>
    <t>001-444-875-4720x0226</t>
  </si>
  <si>
    <t>79369 Carl Courts Apt. 114</t>
  </si>
  <si>
    <t>Lake Scottside</t>
  </si>
  <si>
    <t>Morrow</t>
  </si>
  <si>
    <t>abbottmatthew@example.net</t>
  </si>
  <si>
    <t>(748)338-4120x890</t>
  </si>
  <si>
    <t>9484 Hood Shoals Apt. 990</t>
  </si>
  <si>
    <t>West Jonathanburgh</t>
  </si>
  <si>
    <t>ljames@example.net</t>
  </si>
  <si>
    <t>594.773.0351x24978</t>
  </si>
  <si>
    <t>8929 Miller Manors</t>
  </si>
  <si>
    <t>laura54@example.net</t>
  </si>
  <si>
    <t>001-488-398-5358x333</t>
  </si>
  <si>
    <t>6329 Carlos Centers</t>
  </si>
  <si>
    <t>gonzalessheila@example.org</t>
  </si>
  <si>
    <t>+1-780-970-7697x9566</t>
  </si>
  <si>
    <t>62972 Greene Harbors Suite 063</t>
  </si>
  <si>
    <t>jacobtran@example.org</t>
  </si>
  <si>
    <t>200.624.5701x5450</t>
  </si>
  <si>
    <t>16440 Amanda Mission</t>
  </si>
  <si>
    <t>Robinsonton</t>
  </si>
  <si>
    <t>graymichael@example.com</t>
  </si>
  <si>
    <t>26902 Mitchell Parkway Apt. 764</t>
  </si>
  <si>
    <t>Laurenshire</t>
  </si>
  <si>
    <t>michelle55@example.org</t>
  </si>
  <si>
    <t>(577)588-1260x6584</t>
  </si>
  <si>
    <t>90763 Shawn Inlet</t>
  </si>
  <si>
    <t>West Codyshire</t>
  </si>
  <si>
    <t>Marco</t>
  </si>
  <si>
    <t>peggyallen@example.org</t>
  </si>
  <si>
    <t>(852)773-4190</t>
  </si>
  <si>
    <t>6354 Gregory Dam</t>
  </si>
  <si>
    <t>Port Mathew</t>
  </si>
  <si>
    <t>peterjackson@example.com</t>
  </si>
  <si>
    <t>345-367-4719</t>
  </si>
  <si>
    <t>610 Caleb Center Apt. 325</t>
  </si>
  <si>
    <t>North Melissastad</t>
  </si>
  <si>
    <t>anthonykrueger@example.net</t>
  </si>
  <si>
    <t>7517 Nicole Squares</t>
  </si>
  <si>
    <t>williamschris@example.net</t>
  </si>
  <si>
    <t>0796 Jenna Dale</t>
  </si>
  <si>
    <t>Chadport</t>
  </si>
  <si>
    <t>fstewart@example.net</t>
  </si>
  <si>
    <t>576-582-0841x269</t>
  </si>
  <si>
    <t>4888 Hood Way</t>
  </si>
  <si>
    <t>vbowers@example.org</t>
  </si>
  <si>
    <t>+1-318-846-9277x3842</t>
  </si>
  <si>
    <t>08487 Michael Roads Apt. 310</t>
  </si>
  <si>
    <t>Gregoryville</t>
  </si>
  <si>
    <t>charles73@example.com</t>
  </si>
  <si>
    <t>+1-309-744-9903x165</t>
  </si>
  <si>
    <t>807 Jacobs Gardens</t>
  </si>
  <si>
    <t>bbates@example.org</t>
  </si>
  <si>
    <t>476-887-1257</t>
  </si>
  <si>
    <t>43262 Peterson Viaduct Apt. 374</t>
  </si>
  <si>
    <t>Kelseyton</t>
  </si>
  <si>
    <t>reedmichelle@example.org</t>
  </si>
  <si>
    <t>(404)671-4784x611</t>
  </si>
  <si>
    <t>75292 Schneider Via</t>
  </si>
  <si>
    <t>Adammouth</t>
  </si>
  <si>
    <t>allenrodney@example.com</t>
  </si>
  <si>
    <t>0486 Jessica Extensions</t>
  </si>
  <si>
    <t>jade22@example.org</t>
  </si>
  <si>
    <t>919-723-2755</t>
  </si>
  <si>
    <t>20164 Benjamin Neck Suite 032</t>
  </si>
  <si>
    <t>Lake Neilshire</t>
  </si>
  <si>
    <t>wpotts@example.com</t>
  </si>
  <si>
    <t>408-798-5490x399</t>
  </si>
  <si>
    <t>03037 Crystal Grove</t>
  </si>
  <si>
    <t>hartaaron@example.net</t>
  </si>
  <si>
    <t>001-206-754-4068</t>
  </si>
  <si>
    <t>5772 Sarah Track Suite 023</t>
  </si>
  <si>
    <t>icordova@example.net</t>
  </si>
  <si>
    <t>304-470-6258x34143</t>
  </si>
  <si>
    <t>76126 Gould Station Suite 228</t>
  </si>
  <si>
    <t>Savannahhaven</t>
  </si>
  <si>
    <t>elowery@example.org</t>
  </si>
  <si>
    <t>538-288-0882x83986</t>
  </si>
  <si>
    <t>869 Morgan View Apt. 904</t>
  </si>
  <si>
    <t>South Rhondahaven</t>
  </si>
  <si>
    <t>piercekathleen@example.org</t>
  </si>
  <si>
    <t>87011 Salas Flat</t>
  </si>
  <si>
    <t>West Andrewhaven</t>
  </si>
  <si>
    <t>madeline40@example.com</t>
  </si>
  <si>
    <t>(450)401-6224x2069</t>
  </si>
  <si>
    <t>3198 Sims Center Apt. 197</t>
  </si>
  <si>
    <t>Robbinsstad</t>
  </si>
  <si>
    <t>carlydunn@example.com</t>
  </si>
  <si>
    <t>381.240.9256</t>
  </si>
  <si>
    <t>7948 Eric Mall</t>
  </si>
  <si>
    <t>ckelley@example.net</t>
  </si>
  <si>
    <t>+1-725-398-2303x014</t>
  </si>
  <si>
    <t>7657 Jason Plains Apt. 423</t>
  </si>
  <si>
    <t>North Christopherview</t>
  </si>
  <si>
    <t>alex11@example.net</t>
  </si>
  <si>
    <t>(230)716-3933</t>
  </si>
  <si>
    <t>973 Watkins Mission Suite 425</t>
  </si>
  <si>
    <t>Port Ericafort</t>
  </si>
  <si>
    <t>john61@example.org</t>
  </si>
  <si>
    <t>(996)259-3792x8552</t>
  </si>
  <si>
    <t>3735 Gray Causeway</t>
  </si>
  <si>
    <t>North Williammouth</t>
  </si>
  <si>
    <t>charlescrawford@example.com</t>
  </si>
  <si>
    <t>36729 Long Knolls Apt. 840</t>
  </si>
  <si>
    <t>kristakelley@example.net</t>
  </si>
  <si>
    <t>984-220-0945x90109</t>
  </si>
  <si>
    <t>87285 Vasquez Dam Apt. 126</t>
  </si>
  <si>
    <t>West Devin</t>
  </si>
  <si>
    <t>jack12@example.org</t>
  </si>
  <si>
    <t>371.483.6044x24795</t>
  </si>
  <si>
    <t>6473 Evans Stravenue</t>
  </si>
  <si>
    <t>West Marc</t>
  </si>
  <si>
    <t>johnsashley@example.com</t>
  </si>
  <si>
    <t>390-283-9184</t>
  </si>
  <si>
    <t>672 Johnson Meadows</t>
  </si>
  <si>
    <t>leah34@example.net</t>
  </si>
  <si>
    <t>001-841-602-0882</t>
  </si>
  <si>
    <t>069 Murray Expressway</t>
  </si>
  <si>
    <t>Lake Janet</t>
  </si>
  <si>
    <t>kkidd@example.org</t>
  </si>
  <si>
    <t>(347)777-0235</t>
  </si>
  <si>
    <t>41885 Juan Hollow</t>
  </si>
  <si>
    <t>Mendozachester</t>
  </si>
  <si>
    <t>tellis@example.com</t>
  </si>
  <si>
    <t>+1-246-977-6077x049</t>
  </si>
  <si>
    <t>42126 Morales Parkway Apt. 807</t>
  </si>
  <si>
    <t>South Patrickchester</t>
  </si>
  <si>
    <t>ryanhorne@example.net</t>
  </si>
  <si>
    <t>+1-362-898-4813x508</t>
  </si>
  <si>
    <t>44962 Jessica Plains</t>
  </si>
  <si>
    <t>johnwhite@example.net</t>
  </si>
  <si>
    <t>+1-852-575-6986x734</t>
  </si>
  <si>
    <t>55744 Gregory Lodge Apt. 005</t>
  </si>
  <si>
    <t>cooperedward@example.net</t>
  </si>
  <si>
    <t>001-450-351-6722</t>
  </si>
  <si>
    <t>19507 Mejia Squares Suite 715</t>
  </si>
  <si>
    <t>snelson@example.net</t>
  </si>
  <si>
    <t>001-457-725-5078</t>
  </si>
  <si>
    <t>879 Baker Station Apt. 045</t>
  </si>
  <si>
    <t>West Michaelburgh</t>
  </si>
  <si>
    <t>gregory80@example.net</t>
  </si>
  <si>
    <t>+1-817-436-7853x6186</t>
  </si>
  <si>
    <t>3836 Rice Valleys Suite 302</t>
  </si>
  <si>
    <t>jacob84@example.org</t>
  </si>
  <si>
    <t>001-739-645-4296x5534</t>
  </si>
  <si>
    <t>482 Hunter Springs Apt. 211</t>
  </si>
  <si>
    <t>South Krista</t>
  </si>
  <si>
    <t>elaine53@example.net</t>
  </si>
  <si>
    <t>(722)936-7387x9947</t>
  </si>
  <si>
    <t>134 Yvonne Drive</t>
  </si>
  <si>
    <t>cherylrobinson@example.com</t>
  </si>
  <si>
    <t>05011 Robert Motorway</t>
  </si>
  <si>
    <t>tammysmith@example.net</t>
  </si>
  <si>
    <t>001-938-424-7759</t>
  </si>
  <si>
    <t>8502 Catherine Stream Apt. 970</t>
  </si>
  <si>
    <t>Makaylaside</t>
  </si>
  <si>
    <t>janicewatkins@example.com</t>
  </si>
  <si>
    <t>(911)364-8100x639</t>
  </si>
  <si>
    <t>865 Matthew Shoal</t>
  </si>
  <si>
    <t>North Gailport</t>
  </si>
  <si>
    <t>michael61@example.net</t>
  </si>
  <si>
    <t>+1-329-543-4991x1925</t>
  </si>
  <si>
    <t>682 Scott Shores Suite 947</t>
  </si>
  <si>
    <t>Lake Tara</t>
  </si>
  <si>
    <t>lesliewilson@example.org</t>
  </si>
  <si>
    <t>+1-285-748-7980x0184</t>
  </si>
  <si>
    <t>3924 Johnson Parkways</t>
  </si>
  <si>
    <t>New Lisaborough</t>
  </si>
  <si>
    <t>jchen@example.net</t>
  </si>
  <si>
    <t>(220)271-9813</t>
  </si>
  <si>
    <t>8213 Michelle Point</t>
  </si>
  <si>
    <t>melanieblair@example.net</t>
  </si>
  <si>
    <t>001-438-996-0690x7340</t>
  </si>
  <si>
    <t>416 Jerry Ranch</t>
  </si>
  <si>
    <t>armstrongsophia@example.org</t>
  </si>
  <si>
    <t>(908)714-8238</t>
  </si>
  <si>
    <t>630 Erica Curve Suite 588</t>
  </si>
  <si>
    <t>Ericksonton</t>
  </si>
  <si>
    <t>aarroyo@example.net</t>
  </si>
  <si>
    <t>001-211-607-2160x67177</t>
  </si>
  <si>
    <t>12285 Brittney Light Suite 820</t>
  </si>
  <si>
    <t>tamaraturner@example.org</t>
  </si>
  <si>
    <t>6039 Ryan Cliffs</t>
  </si>
  <si>
    <t>Selenafort</t>
  </si>
  <si>
    <t>226-584-0745x772</t>
  </si>
  <si>
    <t>906 Mark Course</t>
  </si>
  <si>
    <t>christineparker@example.com</t>
  </si>
  <si>
    <t>628.275.8640</t>
  </si>
  <si>
    <t>3733 Tracy Overpass</t>
  </si>
  <si>
    <t>maylisa@example.net</t>
  </si>
  <si>
    <t>884-409-2113x691</t>
  </si>
  <si>
    <t>4784 Amy Turnpike Suite 673</t>
  </si>
  <si>
    <t>patrick20@example.org</t>
  </si>
  <si>
    <t>720-657-1416x5298</t>
  </si>
  <si>
    <t>855 Ward Hills Suite 732</t>
  </si>
  <si>
    <t>rodriguezcorey@example.com</t>
  </si>
  <si>
    <t>(435)462-8483x950</t>
  </si>
  <si>
    <t>642 Davis Plains Apt. 757</t>
  </si>
  <si>
    <t>duartesheena@example.com</t>
  </si>
  <si>
    <t>820-945-2257x3117</t>
  </si>
  <si>
    <t>6736 Smith Camp Apt. 107</t>
  </si>
  <si>
    <t>Huynhstad</t>
  </si>
  <si>
    <t>522.220.7867x11596</t>
  </si>
  <si>
    <t>205 Schwartz Summit Suite 254</t>
  </si>
  <si>
    <t>Monteston</t>
  </si>
  <si>
    <t>lambertsteven@example.org</t>
  </si>
  <si>
    <t>(747)222-3523x4826</t>
  </si>
  <si>
    <t>712 Patricia Islands</t>
  </si>
  <si>
    <t>patriciamarshall@example.net</t>
  </si>
  <si>
    <t>001-838-563-7763x379</t>
  </si>
  <si>
    <t>5627 Jeff Ridge</t>
  </si>
  <si>
    <t>West Elizabethfort</t>
  </si>
  <si>
    <t>millerjessica@example.org</t>
  </si>
  <si>
    <t>252-549-7039x40688</t>
  </si>
  <si>
    <t>46777 Roman Fork</t>
  </si>
  <si>
    <t>Butlerville</t>
  </si>
  <si>
    <t>sotochristina@example.net</t>
  </si>
  <si>
    <t>001-482-805-2046x73589</t>
  </si>
  <si>
    <t>00660 Thomas Manor</t>
  </si>
  <si>
    <t>charleszavala@example.net</t>
  </si>
  <si>
    <t>001-808-400-5782x7529</t>
  </si>
  <si>
    <t>7049 Rodriguez Garden</t>
  </si>
  <si>
    <t>Port Clarence</t>
  </si>
  <si>
    <t>christinaramsey@example.com</t>
  </si>
  <si>
    <t>606.811.1872x3624</t>
  </si>
  <si>
    <t>41798 Atkinson Creek</t>
  </si>
  <si>
    <t>Courtneyfurt</t>
  </si>
  <si>
    <t>reedtimothy@example.org</t>
  </si>
  <si>
    <t>+1-609-695-2005x474</t>
  </si>
  <si>
    <t>9647 Alyssa Forges</t>
  </si>
  <si>
    <t>New Kelly</t>
  </si>
  <si>
    <t>gregoryblake@example.net</t>
  </si>
  <si>
    <t>(201)913-3522</t>
  </si>
  <si>
    <t>52810 Lisa Greens</t>
  </si>
  <si>
    <t>West Melissahaven</t>
  </si>
  <si>
    <t>kpayne@example.org</t>
  </si>
  <si>
    <t>(780)346-2627x774</t>
  </si>
  <si>
    <t>16834 Olivia Stream Suite 391</t>
  </si>
  <si>
    <t>Frankmouth</t>
  </si>
  <si>
    <t>kevinboyle@example.net</t>
  </si>
  <si>
    <t>382-986-2796x57787</t>
  </si>
  <si>
    <t>34159 Justin Union</t>
  </si>
  <si>
    <t>East Candace</t>
  </si>
  <si>
    <t>mitchellkelly@example.com</t>
  </si>
  <si>
    <t>(482)484-1279x9823</t>
  </si>
  <si>
    <t>79419 Louis Port</t>
  </si>
  <si>
    <t>New Kellymouth</t>
  </si>
  <si>
    <t>allenbrock@example.org</t>
  </si>
  <si>
    <t>(733)695-7585x1136</t>
  </si>
  <si>
    <t>715 Hanson Street Apt. 498</t>
  </si>
  <si>
    <t>Christybury</t>
  </si>
  <si>
    <t>wilsonsherry@example.com</t>
  </si>
  <si>
    <t>+1-774-991-8784x82537</t>
  </si>
  <si>
    <t>15094 Graham Freeway Suite 646</t>
  </si>
  <si>
    <t>scott58@example.org</t>
  </si>
  <si>
    <t>930.447.1657</t>
  </si>
  <si>
    <t>314 Larson Pass</t>
  </si>
  <si>
    <t>Carpenterville</t>
  </si>
  <si>
    <t>justinnorton@example.org</t>
  </si>
  <si>
    <t>(208)368-7616x21788</t>
  </si>
  <si>
    <t>7970 Timothy Crest</t>
  </si>
  <si>
    <t>Toddside</t>
  </si>
  <si>
    <t>troy42@example.org</t>
  </si>
  <si>
    <t>978-778-1189x7187</t>
  </si>
  <si>
    <t>3156 Margaret Mountain</t>
  </si>
  <si>
    <t>New Douglas</t>
  </si>
  <si>
    <t>kaitlyncurry@example.com</t>
  </si>
  <si>
    <t>421-362-4417x8877</t>
  </si>
  <si>
    <t>2648 Dennis Tunnel</t>
  </si>
  <si>
    <t>Averytown</t>
  </si>
  <si>
    <t>ccarter@example.org</t>
  </si>
  <si>
    <t>001-343-607-2737x085</t>
  </si>
  <si>
    <t>12333 Andrew Greens</t>
  </si>
  <si>
    <t>larrygonzalez@example.org</t>
  </si>
  <si>
    <t>531-746-9910x127</t>
  </si>
  <si>
    <t>36563 Louis Lock</t>
  </si>
  <si>
    <t>South Amyberg</t>
  </si>
  <si>
    <t>calderonryan@example.net</t>
  </si>
  <si>
    <t>384.634.2437</t>
  </si>
  <si>
    <t>5308 Dana Plains</t>
  </si>
  <si>
    <t>Terrellmouth</t>
  </si>
  <si>
    <t>+1-927-876-2089x97186</t>
  </si>
  <si>
    <t>37353 Christian Lane Suite 714</t>
  </si>
  <si>
    <t>amyphelps@example.com</t>
  </si>
  <si>
    <t>812.284.7302</t>
  </si>
  <si>
    <t>305 Margaret Springs Apt. 416</t>
  </si>
  <si>
    <t>Dianaberg</t>
  </si>
  <si>
    <t>bmolina@example.org</t>
  </si>
  <si>
    <t>(797)344-5698</t>
  </si>
  <si>
    <t>289 Nathaniel Points Apt. 510</t>
  </si>
  <si>
    <t>East Kathleen</t>
  </si>
  <si>
    <t>nanderson@example.com</t>
  </si>
  <si>
    <t>237.750.8475x34149</t>
  </si>
  <si>
    <t>63178 Brittany Centers Suite 077</t>
  </si>
  <si>
    <t>New Briannaport</t>
  </si>
  <si>
    <t>548-548-6946</t>
  </si>
  <si>
    <t>391 Krista Rapid Suite 582</t>
  </si>
  <si>
    <t>harrismichael@example.org</t>
  </si>
  <si>
    <t>(663)519-8125x04706</t>
  </si>
  <si>
    <t>320 Warren Parks Apt. 179</t>
  </si>
  <si>
    <t>South Carrie</t>
  </si>
  <si>
    <t>jamestrevino@example.org</t>
  </si>
  <si>
    <t>001-907-294-8872x5160</t>
  </si>
  <si>
    <t>89632 Kelly Inlet Apt. 227</t>
  </si>
  <si>
    <t>michelle88@example.org</t>
  </si>
  <si>
    <t>195 Christina Brooks</t>
  </si>
  <si>
    <t>Davidchester</t>
  </si>
  <si>
    <t>cynthia62@example.org</t>
  </si>
  <si>
    <t>+1-305-409-3642x23691</t>
  </si>
  <si>
    <t>233 Kelsey Canyon</t>
  </si>
  <si>
    <t>gabrielle05@example.com</t>
  </si>
  <si>
    <t>522.763.6788</t>
  </si>
  <si>
    <t>71343 Timothy Hills Apt. 036</t>
  </si>
  <si>
    <t>Port Jenniferhaven</t>
  </si>
  <si>
    <t>connorallen@example.com</t>
  </si>
  <si>
    <t>+1-993-965-9780x64920</t>
  </si>
  <si>
    <t>7930 Morgan Way</t>
  </si>
  <si>
    <t>Spenceborough</t>
  </si>
  <si>
    <t>williammiller@example.net</t>
  </si>
  <si>
    <t>(224)702-2265x87972</t>
  </si>
  <si>
    <t>64184 Fletcher Loaf</t>
  </si>
  <si>
    <t>elizabethhoffman@example.org</t>
  </si>
  <si>
    <t>(216)305-2967</t>
  </si>
  <si>
    <t>26965 Robert Crescent</t>
  </si>
  <si>
    <t>North Amymouth</t>
  </si>
  <si>
    <t>nicholasguerrero@example.net</t>
  </si>
  <si>
    <t>237.319.2618</t>
  </si>
  <si>
    <t>710 Gillespie Street</t>
  </si>
  <si>
    <t>Port Timothyfurt</t>
  </si>
  <si>
    <t>morrisrandy@example.net</t>
  </si>
  <si>
    <t>(346)204-8543x8658</t>
  </si>
  <si>
    <t>36963 Kim Meadow</t>
  </si>
  <si>
    <t>sanchezleah@example.com</t>
  </si>
  <si>
    <t>001-970-317-3837x59350</t>
  </si>
  <si>
    <t>159 Ross Alley</t>
  </si>
  <si>
    <t>dominique96@example.net</t>
  </si>
  <si>
    <t>335.354.0302x13194</t>
  </si>
  <si>
    <t>251 Hayes Plain Apt. 891</t>
  </si>
  <si>
    <t>Burtonview</t>
  </si>
  <si>
    <t>jeremy83@example.com</t>
  </si>
  <si>
    <t>(886)923-1518x010</t>
  </si>
  <si>
    <t>257 Amber Circle Apt. 489</t>
  </si>
  <si>
    <t>Brittanyton</t>
  </si>
  <si>
    <t>marshthomas@example.org</t>
  </si>
  <si>
    <t>001-679-446-2586x222</t>
  </si>
  <si>
    <t>796 Deanna Prairie</t>
  </si>
  <si>
    <t>bruce95@example.com</t>
  </si>
  <si>
    <t>+1-203-719-1126x1237</t>
  </si>
  <si>
    <t>956 Stevens Lock</t>
  </si>
  <si>
    <t>rachelbernard@example.com</t>
  </si>
  <si>
    <t>001-637-244-1263x1920</t>
  </si>
  <si>
    <t>89731 Natasha Land</t>
  </si>
  <si>
    <t>stephaniehancock@example.net</t>
  </si>
  <si>
    <t>237.907.9666x10198</t>
  </si>
  <si>
    <t>18199 John Ville Apt. 703</t>
  </si>
  <si>
    <t>West Anne</t>
  </si>
  <si>
    <t>benjamin10@example.net</t>
  </si>
  <si>
    <t>921-653-8323x6861</t>
  </si>
  <si>
    <t>873 Knapp Alley</t>
  </si>
  <si>
    <t>North Hollyshire</t>
  </si>
  <si>
    <t>brenda36@example.com</t>
  </si>
  <si>
    <t>06600 Collins Course</t>
  </si>
  <si>
    <t>shawwilliam@example.net</t>
  </si>
  <si>
    <t>(293)397-4826</t>
  </si>
  <si>
    <t>975 Freeman Lane</t>
  </si>
  <si>
    <t>Hoffmanchester</t>
  </si>
  <si>
    <t>sarah10@example.com</t>
  </si>
  <si>
    <t>667-844-3454</t>
  </si>
  <si>
    <t>08934 Jill Circle</t>
  </si>
  <si>
    <t>Rogershire</t>
  </si>
  <si>
    <t>cramirez@example.com</t>
  </si>
  <si>
    <t>565.606.5408x804</t>
  </si>
  <si>
    <t>277 Emily Overpass</t>
  </si>
  <si>
    <t>Port Laurentown</t>
  </si>
  <si>
    <t>vvaldez@example.net</t>
  </si>
  <si>
    <t>423-332-2039x7470</t>
  </si>
  <si>
    <t>8606 Gabriel Branch</t>
  </si>
  <si>
    <t>donnaking@example.com</t>
  </si>
  <si>
    <t>62703 Willie Islands</t>
  </si>
  <si>
    <t>Mccarthyshire</t>
  </si>
  <si>
    <t>michaelmartin@example.com</t>
  </si>
  <si>
    <t>(613)458-4915x4575</t>
  </si>
  <si>
    <t>5435 Rosales Ridges Suite 554</t>
  </si>
  <si>
    <t>Alyssabury</t>
  </si>
  <si>
    <t>cbarker@example.org</t>
  </si>
  <si>
    <t>(708)564-5566x9961</t>
  </si>
  <si>
    <t>45482 Smith Locks Apt. 316</t>
  </si>
  <si>
    <t>East Andresfurt</t>
  </si>
  <si>
    <t>brandilopez@example.net</t>
  </si>
  <si>
    <t>5568 Gary Greens</t>
  </si>
  <si>
    <t>gblair@example.org</t>
  </si>
  <si>
    <t>786.718.3919x5395</t>
  </si>
  <si>
    <t>669 Dean Flat</t>
  </si>
  <si>
    <t>Shellyport</t>
  </si>
  <si>
    <t>brittneythompson@example.com</t>
  </si>
  <si>
    <t>792-270-2980</t>
  </si>
  <si>
    <t>0810 Scott Creek Apt. 276</t>
  </si>
  <si>
    <t>stephen82@example.net</t>
  </si>
  <si>
    <t>+1-603-310-2582x0461</t>
  </si>
  <si>
    <t>3767 Thomas Prairie Suite 082</t>
  </si>
  <si>
    <t>ryancooper@example.org</t>
  </si>
  <si>
    <t>+1-332-473-4593x29602</t>
  </si>
  <si>
    <t>111 Murphy Mission</t>
  </si>
  <si>
    <t>Deleonberg</t>
  </si>
  <si>
    <t>whiteemily@example.net</t>
  </si>
  <si>
    <t>(817)570-9439</t>
  </si>
  <si>
    <t>935 Henderson Plaza Apt. 909</t>
  </si>
  <si>
    <t>Port Zacharyview</t>
  </si>
  <si>
    <t>zcarroll@example.net</t>
  </si>
  <si>
    <t>644-358-7503x503</t>
  </si>
  <si>
    <t>368 Karl Trace</t>
  </si>
  <si>
    <t>Fletcherville</t>
  </si>
  <si>
    <t>javier13@example.com</t>
  </si>
  <si>
    <t>508.728.5064x321</t>
  </si>
  <si>
    <t>84246 Kristopher Overpass</t>
  </si>
  <si>
    <t>hayesperry@example.com</t>
  </si>
  <si>
    <t>510.408.8328</t>
  </si>
  <si>
    <t>315 Joseph Viaduct Apt. 329</t>
  </si>
  <si>
    <t>West Ryanshire</t>
  </si>
  <si>
    <t>001-349-412-8211x365</t>
  </si>
  <si>
    <t>8398 Joy Row Suite 131</t>
  </si>
  <si>
    <t>Ortegaville</t>
  </si>
  <si>
    <t>ellenmoran@example.com</t>
  </si>
  <si>
    <t>(816)524-3310x89747</t>
  </si>
  <si>
    <t>35174 Farley Mills</t>
  </si>
  <si>
    <t>East Jacobville</t>
  </si>
  <si>
    <t>alexandria98@example.com</t>
  </si>
  <si>
    <t>001-218-322-3841x603</t>
  </si>
  <si>
    <t>74724 Robert Keys Apt. 420</t>
  </si>
  <si>
    <t>Brownville</t>
  </si>
  <si>
    <t>(627)655-3492x3855</t>
  </si>
  <si>
    <t>0202 Ashley Meadow</t>
  </si>
  <si>
    <t>Olsonside</t>
  </si>
  <si>
    <t>jacksondana@example.org</t>
  </si>
  <si>
    <t>(853)685-7982</t>
  </si>
  <si>
    <t>42525 Reynolds Spring</t>
  </si>
  <si>
    <t>New Chadmouth</t>
  </si>
  <si>
    <t>simsrobert@example.com</t>
  </si>
  <si>
    <t>(426)521-3960x88468</t>
  </si>
  <si>
    <t>7959 Lisa Wells Apt. 163</t>
  </si>
  <si>
    <t>jose60@example.org</t>
  </si>
  <si>
    <t>(775)889-7402x095</t>
  </si>
  <si>
    <t>95472 Michael Harbors Apt. 166</t>
  </si>
  <si>
    <t>dianeparsons@example.org</t>
  </si>
  <si>
    <t>+1-482-774-4739x3091</t>
  </si>
  <si>
    <t>6166 Wright Road Suite 375</t>
  </si>
  <si>
    <t>martin87@example.org</t>
  </si>
  <si>
    <t>398.334.6498</t>
  </si>
  <si>
    <t>762 Lori Via</t>
  </si>
  <si>
    <t>Lake Benjaminberg</t>
  </si>
  <si>
    <t>kaylasanders@example.com</t>
  </si>
  <si>
    <t>8274 Amy Parks Apt. 990</t>
  </si>
  <si>
    <t>Victoriachester</t>
  </si>
  <si>
    <t>jennifer00@example.org</t>
  </si>
  <si>
    <t>979.365.5079x89950</t>
  </si>
  <si>
    <t>39386 Boyd Landing Suite 678</t>
  </si>
  <si>
    <t>001-575-283-0724x20554</t>
  </si>
  <si>
    <t>393 Young Street</t>
  </si>
  <si>
    <t>East Ericafort</t>
  </si>
  <si>
    <t>bookerdaniel@example.org</t>
  </si>
  <si>
    <t>(595)594-2295x264</t>
  </si>
  <si>
    <t>29815 Anderson Expressway</t>
  </si>
  <si>
    <t>Brendaport</t>
  </si>
  <si>
    <t>djoyce@example.org</t>
  </si>
  <si>
    <t>613.563.8988x345</t>
  </si>
  <si>
    <t>22468 Hunt Underpass Suite 821</t>
  </si>
  <si>
    <t>North Alexander</t>
  </si>
  <si>
    <t>wyattchase@example.org</t>
  </si>
  <si>
    <t>685.432.0948x623</t>
  </si>
  <si>
    <t>0222 Andrea Summit Apt. 703</t>
  </si>
  <si>
    <t>Ramirezland</t>
  </si>
  <si>
    <t>htran@example.net</t>
  </si>
  <si>
    <t>(999)951-4836x470</t>
  </si>
  <si>
    <t>6713 Nicole Loaf</t>
  </si>
  <si>
    <t>South Gregorymouth</t>
  </si>
  <si>
    <t>qdrake@example.org</t>
  </si>
  <si>
    <t>(559)460-9960</t>
  </si>
  <si>
    <t>532 Jennifer Rapids</t>
  </si>
  <si>
    <t>Cristina</t>
  </si>
  <si>
    <t>fcarter@example.net</t>
  </si>
  <si>
    <t>+1-294-256-9001x6736</t>
  </si>
  <si>
    <t>070 Owen Plains</t>
  </si>
  <si>
    <t>youngtracy@example.org</t>
  </si>
  <si>
    <t>001-891-481-2061</t>
  </si>
  <si>
    <t>667 Mora Knoll Apt. 485</t>
  </si>
  <si>
    <t>South Shannonside</t>
  </si>
  <si>
    <t>prestoncarly@example.com</t>
  </si>
  <si>
    <t>584-376-6853</t>
  </si>
  <si>
    <t>4130 Ann Branch</t>
  </si>
  <si>
    <t>waltertodd@example.net</t>
  </si>
  <si>
    <t>001-704-721-0781x727</t>
  </si>
  <si>
    <t>446 Amy Stream Suite 072</t>
  </si>
  <si>
    <t>fieldsjacob@example.com</t>
  </si>
  <si>
    <t>691.458.5604</t>
  </si>
  <si>
    <t>2363 Russell Divide Apt. 740</t>
  </si>
  <si>
    <t>jonathanwatson@example.com</t>
  </si>
  <si>
    <t>507-722-6699</t>
  </si>
  <si>
    <t>111 Bridges Vista Apt. 222</t>
  </si>
  <si>
    <t>anthonystevens@example.org</t>
  </si>
  <si>
    <t>001-846-835-4526x97231</t>
  </si>
  <si>
    <t>2035 Wood Loaf</t>
  </si>
  <si>
    <t>South Travisview</t>
  </si>
  <si>
    <t>deborahavila@example.com</t>
  </si>
  <si>
    <t>001-762-225-6915x977</t>
  </si>
  <si>
    <t>0471 David Gardens Suite 899</t>
  </si>
  <si>
    <t>East Stephaniebury</t>
  </si>
  <si>
    <t>oliviahuynh@example.com</t>
  </si>
  <si>
    <t>6555 Stevens Junctions Apt. 831</t>
  </si>
  <si>
    <t>Lake Alexandermouth</t>
  </si>
  <si>
    <t>manderson@example.net</t>
  </si>
  <si>
    <t>295.231.2725x09075</t>
  </si>
  <si>
    <t>714 Mendoza Summit</t>
  </si>
  <si>
    <t>Maryside</t>
  </si>
  <si>
    <t>eyoung@example.com</t>
  </si>
  <si>
    <t>+1-348-227-1656x755</t>
  </si>
  <si>
    <t>897 Johnson Summit Apt. 802</t>
  </si>
  <si>
    <t>North Alan</t>
  </si>
  <si>
    <t>stacy89@example.org</t>
  </si>
  <si>
    <t>+1-286-800-6075x36750</t>
  </si>
  <si>
    <t>858 Shawna Valleys</t>
  </si>
  <si>
    <t>Richardmouth</t>
  </si>
  <si>
    <t>erin82@example.net</t>
  </si>
  <si>
    <t>436-412-2507x45577</t>
  </si>
  <si>
    <t>811 Brennan Mountains</t>
  </si>
  <si>
    <t>Carrillostad</t>
  </si>
  <si>
    <t>yateswhitney@example.com</t>
  </si>
  <si>
    <t>13747 Lopez Greens</t>
  </si>
  <si>
    <t>West Oscarmouth</t>
  </si>
  <si>
    <t>joannaandrews@example.net</t>
  </si>
  <si>
    <t>523-563-1269x632</t>
  </si>
  <si>
    <t>201 April Creek</t>
  </si>
  <si>
    <t>Aaronmouth</t>
  </si>
  <si>
    <t>keymonica@example.org</t>
  </si>
  <si>
    <t>(249)447-1372x45209</t>
  </si>
  <si>
    <t>81825 Timothy Green</t>
  </si>
  <si>
    <t>santanapaul@example.net</t>
  </si>
  <si>
    <t>914 Wells Rapids Apt. 793</t>
  </si>
  <si>
    <t>North Joel</t>
  </si>
  <si>
    <t>taylorcobb@example.net</t>
  </si>
  <si>
    <t>001-373-758-3979x26999</t>
  </si>
  <si>
    <t>628 Kimberly Knolls Apt. 502</t>
  </si>
  <si>
    <t>stanley03@example.net</t>
  </si>
  <si>
    <t>(808)957-8743x30123</t>
  </si>
  <si>
    <t>7674 Anthony Shore</t>
  </si>
  <si>
    <t>steven72@example.com</t>
  </si>
  <si>
    <t>411.860.6911x004</t>
  </si>
  <si>
    <t>027 Duffy Alley Suite 705</t>
  </si>
  <si>
    <t>Lake Wendyborough</t>
  </si>
  <si>
    <t>shirley24@example.org</t>
  </si>
  <si>
    <t>001-573-436-4190x3285</t>
  </si>
  <si>
    <t>657 Hurley Gateway Apt. 089</t>
  </si>
  <si>
    <t>mrodriguez@example.org</t>
  </si>
  <si>
    <t>001-607-718-3540x077</t>
  </si>
  <si>
    <t>925 Elizabeth Landing Suite 680</t>
  </si>
  <si>
    <t>barry16@example.com</t>
  </si>
  <si>
    <t>453-719-7615x3488</t>
  </si>
  <si>
    <t>15988 Sydney Plain Suite 071</t>
  </si>
  <si>
    <t>East Amyborough</t>
  </si>
  <si>
    <t>matthewrice@example.com</t>
  </si>
  <si>
    <t>896-822-6519x6730</t>
  </si>
  <si>
    <t>514 Marcus Crest</t>
  </si>
  <si>
    <t>New Dustintown</t>
  </si>
  <si>
    <t>emurphy@example.net</t>
  </si>
  <si>
    <t>(350)349-2429</t>
  </si>
  <si>
    <t>15203 Gilbert Cape</t>
  </si>
  <si>
    <t>Port Kelsey</t>
  </si>
  <si>
    <t>zarroyo@example.com</t>
  </si>
  <si>
    <t>001-880-763-5232x7178</t>
  </si>
  <si>
    <t>38977 Schultz Mountains</t>
  </si>
  <si>
    <t>Turnerburgh</t>
  </si>
  <si>
    <t>nelsontanner@example.net</t>
  </si>
  <si>
    <t>49300 Kimberly Flat</t>
  </si>
  <si>
    <t>guerramelissa@example.net</t>
  </si>
  <si>
    <t>404.552.4768x11638</t>
  </si>
  <si>
    <t>6954 Herrera Pike</t>
  </si>
  <si>
    <t>larsontommy@example.net</t>
  </si>
  <si>
    <t>941.472.8292x1295</t>
  </si>
  <si>
    <t>221 Emily Gardens Apt. 919</t>
  </si>
  <si>
    <t>Hendrixmouth</t>
  </si>
  <si>
    <t>lucasmiller@example.org</t>
  </si>
  <si>
    <t>0951 Zachary Motorway Apt. 952</t>
  </si>
  <si>
    <t>West Garyland</t>
  </si>
  <si>
    <t>shughes@example.com</t>
  </si>
  <si>
    <t>338.779.1709x0207</t>
  </si>
  <si>
    <t>883 Sara Highway</t>
  </si>
  <si>
    <t>West Rossside</t>
  </si>
  <si>
    <t>myerslee@example.com</t>
  </si>
  <si>
    <t>(582)603-4769x050</t>
  </si>
  <si>
    <t>31804 Myers Squares Suite 899</t>
  </si>
  <si>
    <t>michelle93@example.org</t>
  </si>
  <si>
    <t>884-794-9653</t>
  </si>
  <si>
    <t>949 Lonnie Ranch Apt. 796</t>
  </si>
  <si>
    <t>riverajanet@example.org</t>
  </si>
  <si>
    <t>903.679.7130</t>
  </si>
  <si>
    <t>443 Martinez Ports Suite 923</t>
  </si>
  <si>
    <t>brooksalicia@example.org</t>
  </si>
  <si>
    <t>+1-252-559-4204x360</t>
  </si>
  <si>
    <t>90813 Brian Forge</t>
  </si>
  <si>
    <t>brandi98@example.org</t>
  </si>
  <si>
    <t>(901)402-1181</t>
  </si>
  <si>
    <t>3339 Tran Park</t>
  </si>
  <si>
    <t>Tiffanyview</t>
  </si>
  <si>
    <t>mitchellbriana@example.com</t>
  </si>
  <si>
    <t>526-287-6581</t>
  </si>
  <si>
    <t>2017 Amanda Junction</t>
  </si>
  <si>
    <t>andersonbrandy@example.net</t>
  </si>
  <si>
    <t>861.481.7863</t>
  </si>
  <si>
    <t>4341 Nguyen Point Apt. 112</t>
  </si>
  <si>
    <t>North Debra</t>
  </si>
  <si>
    <t>jennifer22@example.com</t>
  </si>
  <si>
    <t>+1-439-385-8294x06636</t>
  </si>
  <si>
    <t>6083 Kathy Springs</t>
  </si>
  <si>
    <t>lindsaypratt@example.org</t>
  </si>
  <si>
    <t>(880)566-0563</t>
  </si>
  <si>
    <t>6052 Robert Field</t>
  </si>
  <si>
    <t>Hernandezbury</t>
  </si>
  <si>
    <t>lford@example.com</t>
  </si>
  <si>
    <t>(681)358-1947x078</t>
  </si>
  <si>
    <t>6055 Strong Plain</t>
  </si>
  <si>
    <t>Brendaton</t>
  </si>
  <si>
    <t>denise68@example.com</t>
  </si>
  <si>
    <t>(259)459-1814x841</t>
  </si>
  <si>
    <t>366 Martin Club Apt. 350</t>
  </si>
  <si>
    <t>West Scottburgh</t>
  </si>
  <si>
    <t>aedwards@example.com</t>
  </si>
  <si>
    <t>(859)804-6100</t>
  </si>
  <si>
    <t>7098 Jason Wall</t>
  </si>
  <si>
    <t>Lake Rosebury</t>
  </si>
  <si>
    <t>smithmark@example.com</t>
  </si>
  <si>
    <t>(662)284-4107</t>
  </si>
  <si>
    <t>9331 Miller Plaza Apt. 449</t>
  </si>
  <si>
    <t>john49@example.net</t>
  </si>
  <si>
    <t>001-742-353-5791x893</t>
  </si>
  <si>
    <t>1362 Sherman Extensions Suite 434</t>
  </si>
  <si>
    <t>bwilson@example.org</t>
  </si>
  <si>
    <t>541-388-5133x7127</t>
  </si>
  <si>
    <t>7767 Madeline Unions Suite 430</t>
  </si>
  <si>
    <t>Rodriguezton</t>
  </si>
  <si>
    <t>iramirez@example.com</t>
  </si>
  <si>
    <t>(513)315-3298x4878</t>
  </si>
  <si>
    <t>070 Carlson Coves Suite 575</t>
  </si>
  <si>
    <t>East Adrian</t>
  </si>
  <si>
    <t>urangel@example.org</t>
  </si>
  <si>
    <t>(874)991-9747x4345</t>
  </si>
  <si>
    <t>8088 Michelle Manor</t>
  </si>
  <si>
    <t>West Denisefurt</t>
  </si>
  <si>
    <t>myersconnie@example.org</t>
  </si>
  <si>
    <t>051 Robert Coves</t>
  </si>
  <si>
    <t>Rogersport</t>
  </si>
  <si>
    <t>270.903.7379x8982</t>
  </si>
  <si>
    <t>4515 Osborn Park Suite 864</t>
  </si>
  <si>
    <t>Jamieton</t>
  </si>
  <si>
    <t>alfredsanchez@example.net</t>
  </si>
  <si>
    <t>(714)218-7562x093</t>
  </si>
  <si>
    <t>229 Trevor Fork Suite 703</t>
  </si>
  <si>
    <t>Mauriceport</t>
  </si>
  <si>
    <t>paul65@example.net</t>
  </si>
  <si>
    <t>821.991.0977</t>
  </si>
  <si>
    <t>347 Monica Shoals</t>
  </si>
  <si>
    <t>Knightbury</t>
  </si>
  <si>
    <t>xhunt@example.org</t>
  </si>
  <si>
    <t>+1-390-361-7388x58721</t>
  </si>
  <si>
    <t>1354 Ellis Trafficway Apt. 762</t>
  </si>
  <si>
    <t>West Morgan</t>
  </si>
  <si>
    <t>thomas13@example.com</t>
  </si>
  <si>
    <t>379.239.0195</t>
  </si>
  <si>
    <t>4732 Travis Key</t>
  </si>
  <si>
    <t>Deckermouth</t>
  </si>
  <si>
    <t>bassvickie@example.com</t>
  </si>
  <si>
    <t>692-999-6467x6355</t>
  </si>
  <si>
    <t>175 Taylor Track</t>
  </si>
  <si>
    <t>sara16@example.net</t>
  </si>
  <si>
    <t>(947)649-8142x12619</t>
  </si>
  <si>
    <t>098 Bowman Via</t>
  </si>
  <si>
    <t>perezsummer@example.com</t>
  </si>
  <si>
    <t>(787)512-2298</t>
  </si>
  <si>
    <t>88353 Guzman Branch Apt. 215</t>
  </si>
  <si>
    <t>zacosta@example.com</t>
  </si>
  <si>
    <t>486.806.0574</t>
  </si>
  <si>
    <t>04058 Walter Landing</t>
  </si>
  <si>
    <t>Lake Josephmouth</t>
  </si>
  <si>
    <t>nparks@example.com</t>
  </si>
  <si>
    <t>(440)705-8228</t>
  </si>
  <si>
    <t>6105 Sandra Fort</t>
  </si>
  <si>
    <t>West Peterview</t>
  </si>
  <si>
    <t>campbellrobert@example.org</t>
  </si>
  <si>
    <t>572.654.6175</t>
  </si>
  <si>
    <t>4183 Joshua Fort</t>
  </si>
  <si>
    <t>West Jessicaberg</t>
  </si>
  <si>
    <t>donna46@example.net</t>
  </si>
  <si>
    <t>11086 Duran Cliffs</t>
  </si>
  <si>
    <t>Mitchelltown</t>
  </si>
  <si>
    <t>vday@example.com</t>
  </si>
  <si>
    <t>001-446-638-7128x0112</t>
  </si>
  <si>
    <t>0923 Laura Islands</t>
  </si>
  <si>
    <t>Lake Andreschester</t>
  </si>
  <si>
    <t>tina62@example.org</t>
  </si>
  <si>
    <t>223-716-3672x87696</t>
  </si>
  <si>
    <t>1869 Perry Drive</t>
  </si>
  <si>
    <t>fpittman@example.net</t>
  </si>
  <si>
    <t>001-687-785-4004</t>
  </si>
  <si>
    <t>19318 Strong Divide Suite 616</t>
  </si>
  <si>
    <t>South Christopherside</t>
  </si>
  <si>
    <t>tamaraperez@example.org</t>
  </si>
  <si>
    <t>398-534-9200x4474</t>
  </si>
  <si>
    <t>3952 Thomas Points Apt. 869</t>
  </si>
  <si>
    <t>Julianhaven</t>
  </si>
  <si>
    <t>gailmartinez@example.com</t>
  </si>
  <si>
    <t>(261)753-1332x53707</t>
  </si>
  <si>
    <t>032 Walker Square Suite 965</t>
  </si>
  <si>
    <t>ymarshall@example.net</t>
  </si>
  <si>
    <t>655.496.6319x3338</t>
  </si>
  <si>
    <t>913 William Points Suite 639</t>
  </si>
  <si>
    <t>North Brianna</t>
  </si>
  <si>
    <t>lindseykatelyn@example.net</t>
  </si>
  <si>
    <t>(898)357-6964x89700</t>
  </si>
  <si>
    <t>783 Conway Ferry</t>
  </si>
  <si>
    <t>Ballside</t>
  </si>
  <si>
    <t>travis14@example.com</t>
  </si>
  <si>
    <t>(373)319-4390x3841</t>
  </si>
  <si>
    <t>552 Brooke Mall Apt. 331</t>
  </si>
  <si>
    <t>Beckview</t>
  </si>
  <si>
    <t>qfitzgerald@example.com</t>
  </si>
  <si>
    <t>(426)642-5744</t>
  </si>
  <si>
    <t>2411 Dawn Falls Suite 818</t>
  </si>
  <si>
    <t>Nathanielhaven</t>
  </si>
  <si>
    <t>suzannebrown@example.com</t>
  </si>
  <si>
    <t>+1-938-865-5298x4345</t>
  </si>
  <si>
    <t>526 Duke Square</t>
  </si>
  <si>
    <t>Port Samuel</t>
  </si>
  <si>
    <t>qsullivan@example.net</t>
  </si>
  <si>
    <t>(465)294-4951x4802</t>
  </si>
  <si>
    <t>196 Timothy Island Apt. 714</t>
  </si>
  <si>
    <t>martinezkristin@example.net</t>
  </si>
  <si>
    <t>556-914-3339</t>
  </si>
  <si>
    <t>3868 Kristina Valley</t>
  </si>
  <si>
    <t>Port Aprilbury</t>
  </si>
  <si>
    <t>anthony24@example.com</t>
  </si>
  <si>
    <t>585.296.6927x104</t>
  </si>
  <si>
    <t>7053 Bowers Roads Suite 041</t>
  </si>
  <si>
    <t>Ralphbury</t>
  </si>
  <si>
    <t>robert51@example.org</t>
  </si>
  <si>
    <t>001-698-617-0828x80584</t>
  </si>
  <si>
    <t>4386 Paula Station</t>
  </si>
  <si>
    <t>Vegaview</t>
  </si>
  <si>
    <t>bnguyen@example.com</t>
  </si>
  <si>
    <t>331-731-6621x82711</t>
  </si>
  <si>
    <t>292 Danielle Hollow</t>
  </si>
  <si>
    <t>East Rebeccabury</t>
  </si>
  <si>
    <t>4937 William Terrace</t>
  </si>
  <si>
    <t>Debbiefort</t>
  </si>
  <si>
    <t>madison61@example.com</t>
  </si>
  <si>
    <t>861.582.8505</t>
  </si>
  <si>
    <t>394 Singleton Vista Suite 856</t>
  </si>
  <si>
    <t>Jontown</t>
  </si>
  <si>
    <t>davismary@example.net</t>
  </si>
  <si>
    <t>001-398-917-4013x63158</t>
  </si>
  <si>
    <t>641 Reed Track</t>
  </si>
  <si>
    <t>Port Benjaminmouth</t>
  </si>
  <si>
    <t>philipbarker@example.com</t>
  </si>
  <si>
    <t>(343)828-0969</t>
  </si>
  <si>
    <t>8857 Jones Rapids</t>
  </si>
  <si>
    <t>romerosharon@example.org</t>
  </si>
  <si>
    <t>(279)240-9270</t>
  </si>
  <si>
    <t>2462 Russell Passage Apt. 826</t>
  </si>
  <si>
    <t>Patrickhaven</t>
  </si>
  <si>
    <t>zacharyfischer@example.net</t>
  </si>
  <si>
    <t>959-408-6642</t>
  </si>
  <si>
    <t>09427 Pamela View</t>
  </si>
  <si>
    <t>Ericksonmouth</t>
  </si>
  <si>
    <t>bellanna@example.net</t>
  </si>
  <si>
    <t>458.332.8218x7306</t>
  </si>
  <si>
    <t>535 Long Plains Suite 429</t>
  </si>
  <si>
    <t>piercepamela@example.net</t>
  </si>
  <si>
    <t>+1-710-640-2865x42121</t>
  </si>
  <si>
    <t>675 Perez Glen Suite 276</t>
  </si>
  <si>
    <t>Davenportstad</t>
  </si>
  <si>
    <t>edward71@example.com</t>
  </si>
  <si>
    <t>629-788-7934x10979</t>
  </si>
  <si>
    <t>7107 Lisa Well Apt. 961</t>
  </si>
  <si>
    <t>West Jasonfort</t>
  </si>
  <si>
    <t>tmorse@example.org</t>
  </si>
  <si>
    <t>001-967-972-4327</t>
  </si>
  <si>
    <t>410 Allison Divide</t>
  </si>
  <si>
    <t>harperjennifer@example.com</t>
  </si>
  <si>
    <t>492-279-5851</t>
  </si>
  <si>
    <t>581 Martin Crossing Apt. 643</t>
  </si>
  <si>
    <t>karenlewis@example.com</t>
  </si>
  <si>
    <t>762.569.0605x851</t>
  </si>
  <si>
    <t>212 Peters Villages Suite 318</t>
  </si>
  <si>
    <t>East Johnview</t>
  </si>
  <si>
    <t>hannah41@example.org</t>
  </si>
  <si>
    <t>595.402.0807x30258</t>
  </si>
  <si>
    <t>79041 Brown Estates Apt. 734</t>
  </si>
  <si>
    <t>cynthia42@example.net</t>
  </si>
  <si>
    <t>912.715.0755x55787</t>
  </si>
  <si>
    <t>662 Hodges Green</t>
  </si>
  <si>
    <t>Sanfordhaven</t>
  </si>
  <si>
    <t>iboyle@example.com</t>
  </si>
  <si>
    <t>83877 Nelson Isle</t>
  </si>
  <si>
    <t>nward@example.org</t>
  </si>
  <si>
    <t>345.963.3376x780</t>
  </si>
  <si>
    <t>577 Burns Fords Suite 851</t>
  </si>
  <si>
    <t>Lake Suzanne</t>
  </si>
  <si>
    <t>smithpamela@example.com</t>
  </si>
  <si>
    <t>338.323.2821x10715</t>
  </si>
  <si>
    <t>11215 Nicole Turnpike</t>
  </si>
  <si>
    <t>Marthamouth</t>
  </si>
  <si>
    <t>zachary83@example.net</t>
  </si>
  <si>
    <t>+1-730-280-2224x421</t>
  </si>
  <si>
    <t>4955 Veronica Track Apt. 315</t>
  </si>
  <si>
    <t>New Ruth</t>
  </si>
  <si>
    <t>oliviapeters@example.org</t>
  </si>
  <si>
    <t>991-648-2369</t>
  </si>
  <si>
    <t>15453 Maurice Unions</t>
  </si>
  <si>
    <t>North Abigailstad</t>
  </si>
  <si>
    <t>pamela39@example.org</t>
  </si>
  <si>
    <t>(988)594-9798x591</t>
  </si>
  <si>
    <t>9871 Lozano Shoals Suite 018</t>
  </si>
  <si>
    <t>eduardomorgan@example.net</t>
  </si>
  <si>
    <t>958-557-0827</t>
  </si>
  <si>
    <t>4959 Brandon Parkways Apt. 721</t>
  </si>
  <si>
    <t>Mcintyreberg</t>
  </si>
  <si>
    <t>todd41@example.net</t>
  </si>
  <si>
    <t>(976)411-5750</t>
  </si>
  <si>
    <t>35443 Bartlett Parks</t>
  </si>
  <si>
    <t>Hudsonbury</t>
  </si>
  <si>
    <t>ypeterson@example.com</t>
  </si>
  <si>
    <t>914-666-0447</t>
  </si>
  <si>
    <t>866 Garner Tunnel</t>
  </si>
  <si>
    <t>Lucasville</t>
  </si>
  <si>
    <t>flewis@example.org</t>
  </si>
  <si>
    <t>(624)536-1430</t>
  </si>
  <si>
    <t>04802 Cruz Summit</t>
  </si>
  <si>
    <t>robertgrimes@example.net</t>
  </si>
  <si>
    <t>001-724-697-3561x651</t>
  </si>
  <si>
    <t>12854 Janice River Apt. 502</t>
  </si>
  <si>
    <t>brittany86@example.org</t>
  </si>
  <si>
    <t>001-870-626-8979x378</t>
  </si>
  <si>
    <t>908 Debra Center</t>
  </si>
  <si>
    <t>brendatate@example.org</t>
  </si>
  <si>
    <t>093 Alexa Highway Suite 740</t>
  </si>
  <si>
    <t>warneralicia@example.com</t>
  </si>
  <si>
    <t>781-498-1452</t>
  </si>
  <si>
    <t>596 Carpenter Valleys Apt. 589</t>
  </si>
  <si>
    <t>New Andrewhaven</t>
  </si>
  <si>
    <t>kcruz@example.com</t>
  </si>
  <si>
    <t>224.683.5651</t>
  </si>
  <si>
    <t>79755 Michael Center Apt. 408</t>
  </si>
  <si>
    <t>Leeport</t>
  </si>
  <si>
    <t>ortizwilliam@example.com</t>
  </si>
  <si>
    <t>+1-930-318-3181x5758</t>
  </si>
  <si>
    <t>795 Joshua Field</t>
  </si>
  <si>
    <t>Thompsonbury</t>
  </si>
  <si>
    <t>torresbeverly@example.net</t>
  </si>
  <si>
    <t>837.987.6198</t>
  </si>
  <si>
    <t>446 Pena Valleys</t>
  </si>
  <si>
    <t>Cooperhaven</t>
  </si>
  <si>
    <t>georgehill@example.org</t>
  </si>
  <si>
    <t>315 Joshua Stream Suite 971</t>
  </si>
  <si>
    <t>joshua05@example.net</t>
  </si>
  <si>
    <t>(479)815-8492x19640</t>
  </si>
  <si>
    <t>152 Sara Hollow Apt. 490</t>
  </si>
  <si>
    <t>tammyjohnson@example.net</t>
  </si>
  <si>
    <t>877.277.8423</t>
  </si>
  <si>
    <t>03263 Aaron Drive</t>
  </si>
  <si>
    <t>Sierraville</t>
  </si>
  <si>
    <t>nhobbs@example.com</t>
  </si>
  <si>
    <t>987-218-2293x9263</t>
  </si>
  <si>
    <t>5411 Lucas Roads Suite 477</t>
  </si>
  <si>
    <t>South Nicoleport</t>
  </si>
  <si>
    <t>vanessaherring@example.org</t>
  </si>
  <si>
    <t>+1-290-216-9594x89502</t>
  </si>
  <si>
    <t>10395 Timothy Tunnel Suite 376</t>
  </si>
  <si>
    <t>brian37@example.org</t>
  </si>
  <si>
    <t>706-965-1080x42248</t>
  </si>
  <si>
    <t>47851 Tracy Walk</t>
  </si>
  <si>
    <t>goodmanmary@example.net</t>
  </si>
  <si>
    <t>931-916-1625x28756</t>
  </si>
  <si>
    <t>57167 Zachary Causeway</t>
  </si>
  <si>
    <t>West Cynthiafort</t>
  </si>
  <si>
    <t>donnadavis@example.org</t>
  </si>
  <si>
    <t>+1-483-275-7296x3757</t>
  </si>
  <si>
    <t>87639 Guzman Stream</t>
  </si>
  <si>
    <t>Shannonview</t>
  </si>
  <si>
    <t>dhorton@example.com</t>
  </si>
  <si>
    <t>001-577-441-9718x971</t>
  </si>
  <si>
    <t>330 Stevens Ford Apt. 339</t>
  </si>
  <si>
    <t>jasminehill@example.org</t>
  </si>
  <si>
    <t>344 White Mall Apt. 329</t>
  </si>
  <si>
    <t>bruce02@example.net</t>
  </si>
  <si>
    <t>001-563-411-6869x543</t>
  </si>
  <si>
    <t>05558 Richard Loaf Apt. 225</t>
  </si>
  <si>
    <t>Jacobsonberg</t>
  </si>
  <si>
    <t>brettmoreno@example.net</t>
  </si>
  <si>
    <t>+1-933-491-9908x6585</t>
  </si>
  <si>
    <t>926 Farrell Harbors</t>
  </si>
  <si>
    <t>trodriguez@example.net</t>
  </si>
  <si>
    <t>+1-679-948-6189x08069</t>
  </si>
  <si>
    <t>05789 James Hollow</t>
  </si>
  <si>
    <t>peterochoa@example.net</t>
  </si>
  <si>
    <t>749-649-2587x32481</t>
  </si>
  <si>
    <t>945 Williams Shores Apt. 271</t>
  </si>
  <si>
    <t>Port Jon</t>
  </si>
  <si>
    <t>steven01@example.net</t>
  </si>
  <si>
    <t>571.443.0128</t>
  </si>
  <si>
    <t>94347 Philip Trail Suite 971</t>
  </si>
  <si>
    <t>Walkerfort</t>
  </si>
  <si>
    <t>rcook@example.com</t>
  </si>
  <si>
    <t>001-303-209-0110x674</t>
  </si>
  <si>
    <t>8975 Sean Square Apt. 687</t>
  </si>
  <si>
    <t>brandonpeterson@example.net</t>
  </si>
  <si>
    <t>001-264-434-5888x2217</t>
  </si>
  <si>
    <t>928 Bowen Bypass</t>
  </si>
  <si>
    <t>wisemaria@example.net</t>
  </si>
  <si>
    <t>+1-810-746-3187x2023</t>
  </si>
  <si>
    <t>7101 Oscar Drives Suite 357</t>
  </si>
  <si>
    <t>crichmond@example.org</t>
  </si>
  <si>
    <t>764-433-7188x930</t>
  </si>
  <si>
    <t>58309 Khan Villages Suite 518</t>
  </si>
  <si>
    <t>West Benjaminberg</t>
  </si>
  <si>
    <t>spencermurillo@example.com</t>
  </si>
  <si>
    <t>575-706-7281</t>
  </si>
  <si>
    <t>874 Ferrell Coves</t>
  </si>
  <si>
    <t>Port Erica</t>
  </si>
  <si>
    <t>steven87@example.net</t>
  </si>
  <si>
    <t>001-285-456-0197</t>
  </si>
  <si>
    <t>568 Valerie Junction</t>
  </si>
  <si>
    <t>Lestertown</t>
  </si>
  <si>
    <t>victor35@example.com</t>
  </si>
  <si>
    <t>+1-705-498-7885x5830</t>
  </si>
  <si>
    <t>37687 Kennedy Springs Suite 529</t>
  </si>
  <si>
    <t>Clarkburgh</t>
  </si>
  <si>
    <t>jennifer97@example.org</t>
  </si>
  <si>
    <t>+1-707-229-8003x120</t>
  </si>
  <si>
    <t>96687 Jackson Manor Suite 739</t>
  </si>
  <si>
    <t>East Arthurside</t>
  </si>
  <si>
    <t>qspencer@example.net</t>
  </si>
  <si>
    <t>317-961-9844x87242</t>
  </si>
  <si>
    <t>17281 Elizabeth Vista</t>
  </si>
  <si>
    <t>New Emily</t>
  </si>
  <si>
    <t>timothypetersen@example.net</t>
  </si>
  <si>
    <t>001-892-668-6891x07802</t>
  </si>
  <si>
    <t>20801 James Square Apt. 606</t>
  </si>
  <si>
    <t>michaelskinner@example.org</t>
  </si>
  <si>
    <t>(631)960-2303x1566</t>
  </si>
  <si>
    <t>4202 Kramer Run Apt. 314</t>
  </si>
  <si>
    <t>wilsonsteven@example.net</t>
  </si>
  <si>
    <t>4592 David Turnpike Suite 189</t>
  </si>
  <si>
    <t>Lake Elizabethview</t>
  </si>
  <si>
    <t>melissa22@example.org</t>
  </si>
  <si>
    <t>(775)465-2087</t>
  </si>
  <si>
    <t>073 Dean Mount Suite 264</t>
  </si>
  <si>
    <t>james48@example.com</t>
  </si>
  <si>
    <t>897-475-0966</t>
  </si>
  <si>
    <t>8612 Wright Rapids</t>
  </si>
  <si>
    <t>lindseyguerrero@example.net</t>
  </si>
  <si>
    <t>(262)433-4756</t>
  </si>
  <si>
    <t>3288 Larsen Track</t>
  </si>
  <si>
    <t>tjohnson@example.net</t>
  </si>
  <si>
    <t>418-371-0820x7107</t>
  </si>
  <si>
    <t>686 Brenda Roads</t>
  </si>
  <si>
    <t>sheilageorge@example.net</t>
  </si>
  <si>
    <t>707-835-8138x697</t>
  </si>
  <si>
    <t>56502 Daniel Square</t>
  </si>
  <si>
    <t>deckerjohn@example.net</t>
  </si>
  <si>
    <t>256.288.4536x1105</t>
  </si>
  <si>
    <t>9579 Cynthia Neck Apt. 250</t>
  </si>
  <si>
    <t>josephhaley@example.com</t>
  </si>
  <si>
    <t>001-828-380-9600</t>
  </si>
  <si>
    <t>0894 Lisa Drive Apt. 724</t>
  </si>
  <si>
    <t>(706)609-7183x582</t>
  </si>
  <si>
    <t>0605 Eric Groves</t>
  </si>
  <si>
    <t>West Scottfort</t>
  </si>
  <si>
    <t>rickydavis@example.org</t>
  </si>
  <si>
    <t>25953 Michael Via Suite 136</t>
  </si>
  <si>
    <t>South Samantha</t>
  </si>
  <si>
    <t>coledakota@example.net</t>
  </si>
  <si>
    <t>323-258-9533x023</t>
  </si>
  <si>
    <t>800 April Cape</t>
  </si>
  <si>
    <t>South Donaldmouth</t>
  </si>
  <si>
    <t>louis26@example.org</t>
  </si>
  <si>
    <t>(662)738-5736x766</t>
  </si>
  <si>
    <t>582 Davis Brooks Suite 670</t>
  </si>
  <si>
    <t>jeffrey57@example.net</t>
  </si>
  <si>
    <t>001-711-609-7223x5961</t>
  </si>
  <si>
    <t>7095 Roberts Key Suite 502</t>
  </si>
  <si>
    <t>Douglasburgh</t>
  </si>
  <si>
    <t>dawn75@example.net</t>
  </si>
  <si>
    <t>753.723.4050x5790</t>
  </si>
  <si>
    <t>7124 Adkins Shoal</t>
  </si>
  <si>
    <t>Franklinmouth</t>
  </si>
  <si>
    <t>reginaldhernandez@example.net</t>
  </si>
  <si>
    <t>949 Collins Manors</t>
  </si>
  <si>
    <t>Cardenasport</t>
  </si>
  <si>
    <t>kingjennifer@example.com</t>
  </si>
  <si>
    <t>001-626-693-4369x74951</t>
  </si>
  <si>
    <t>903 Sharon Row Apt. 079</t>
  </si>
  <si>
    <t>Rachaelview</t>
  </si>
  <si>
    <t>ilucas@example.net</t>
  </si>
  <si>
    <t>29908 Jack Trafficway</t>
  </si>
  <si>
    <t>Nicoleberg</t>
  </si>
  <si>
    <t>lunaalexis@example.com</t>
  </si>
  <si>
    <t>(643)491-5887</t>
  </si>
  <si>
    <t>522 Hayes Parkway Suite 867</t>
  </si>
  <si>
    <t>New Lindachester</t>
  </si>
  <si>
    <t>williamsonanthony@example.org</t>
  </si>
  <si>
    <t>333-686-6098x08307</t>
  </si>
  <si>
    <t>199 Cuevas Streets</t>
  </si>
  <si>
    <t>wellsholly@example.com</t>
  </si>
  <si>
    <t>+1-935-923-8797x87964</t>
  </si>
  <si>
    <t>398 Carlos Lock Apt. 922</t>
  </si>
  <si>
    <t>Sydneyfurt</t>
  </si>
  <si>
    <t>rcarney@example.net</t>
  </si>
  <si>
    <t>+1-682-693-1607x078</t>
  </si>
  <si>
    <t>44701 Williams Dale</t>
  </si>
  <si>
    <t>Ingramborough</t>
  </si>
  <si>
    <t>perezjohn@example.net</t>
  </si>
  <si>
    <t>476.847.9757</t>
  </si>
  <si>
    <t>616 Anderson Inlet</t>
  </si>
  <si>
    <t>Gomezborough</t>
  </si>
  <si>
    <t>caldwelldouglas@example.com</t>
  </si>
  <si>
    <t>560.286.9600x17798</t>
  </si>
  <si>
    <t>93722 Duran Falls Apt. 394</t>
  </si>
  <si>
    <t>East Dawnton</t>
  </si>
  <si>
    <t>jennifer70@example.org</t>
  </si>
  <si>
    <t>688-436-0778x894</t>
  </si>
  <si>
    <t>10269 Scott Meadows</t>
  </si>
  <si>
    <t>Port Alanmouth</t>
  </si>
  <si>
    <t>shannondiaz@example.net</t>
  </si>
  <si>
    <t>(361)968-6143x2483</t>
  </si>
  <si>
    <t>78348 Jones Drive Apt. 496</t>
  </si>
  <si>
    <t>Jessicabury</t>
  </si>
  <si>
    <t>fishermichael@example.net</t>
  </si>
  <si>
    <t>724-246-8439x7274</t>
  </si>
  <si>
    <t>10854 Jeffrey Gateway Suite 413</t>
  </si>
  <si>
    <t>Coreytown</t>
  </si>
  <si>
    <t>bartonfranklin@example.com</t>
  </si>
  <si>
    <t>558 Li Light</t>
  </si>
  <si>
    <t>Port Courtneyville</t>
  </si>
  <si>
    <t>boyleteresa@example.net</t>
  </si>
  <si>
    <t>8119 Shah Trace Apt. 087</t>
  </si>
  <si>
    <t>New Eduardoside</t>
  </si>
  <si>
    <t>377.437.4000x5760</t>
  </si>
  <si>
    <t>9923 Justin Trafficway Apt. 533</t>
  </si>
  <si>
    <t>ebradford@example.org</t>
  </si>
  <si>
    <t>606 Adam Turnpike Apt. 973</t>
  </si>
  <si>
    <t>douglas71@example.com</t>
  </si>
  <si>
    <t>001-733-864-5914x94323</t>
  </si>
  <si>
    <t>525 Oliver Forest</t>
  </si>
  <si>
    <t>Vincentland</t>
  </si>
  <si>
    <t>longpatrick@example.org</t>
  </si>
  <si>
    <t>778-829-9133</t>
  </si>
  <si>
    <t>828 Ramirez Unions Suite 995</t>
  </si>
  <si>
    <t>Charlesshire</t>
  </si>
  <si>
    <t>tamara60@example.org</t>
  </si>
  <si>
    <t>+1-686-483-5747x3257</t>
  </si>
  <si>
    <t>6286 Thomas Run Apt. 635</t>
  </si>
  <si>
    <t>andrea61@example.org</t>
  </si>
  <si>
    <t>838-325-7023x740</t>
  </si>
  <si>
    <t>62191 Jonathan Trail Apt. 566</t>
  </si>
  <si>
    <t>West Lawrence</t>
  </si>
  <si>
    <t>williamsheather@example.net</t>
  </si>
  <si>
    <t>935-418-0107x30091</t>
  </si>
  <si>
    <t>2368 Smith Square Apt. 458</t>
  </si>
  <si>
    <t>zho@example.com</t>
  </si>
  <si>
    <t>141 Gaines Wall Suite 416</t>
  </si>
  <si>
    <t>Jimeneztown</t>
  </si>
  <si>
    <t>wheelerlauren@example.com</t>
  </si>
  <si>
    <t>001-998-990-2492x21317</t>
  </si>
  <si>
    <t>512 Murray Greens</t>
  </si>
  <si>
    <t>New Bonnietown</t>
  </si>
  <si>
    <t>lovejessica@example.net</t>
  </si>
  <si>
    <t>(498)742-1238x92310</t>
  </si>
  <si>
    <t>933 Thornton Pike Apt. 232</t>
  </si>
  <si>
    <t>Ronaldfurt</t>
  </si>
  <si>
    <t>andrewrichardson@example.net</t>
  </si>
  <si>
    <t>304 Lori Islands</t>
  </si>
  <si>
    <t>brooke55@example.org</t>
  </si>
  <si>
    <t>665-262-0951x926</t>
  </si>
  <si>
    <t>402 Jason Drive</t>
  </si>
  <si>
    <t>East Destiny</t>
  </si>
  <si>
    <t>ian42@example.org</t>
  </si>
  <si>
    <t>471.385.8561x09305</t>
  </si>
  <si>
    <t>222 Michael Locks Apt. 658</t>
  </si>
  <si>
    <t>Justinton</t>
  </si>
  <si>
    <t>001-248-348-2767x4587</t>
  </si>
  <si>
    <t>67459 Brent Fork Apt. 751</t>
  </si>
  <si>
    <t>coxaaron@example.com</t>
  </si>
  <si>
    <t>001-448-368-3035</t>
  </si>
  <si>
    <t>2548 Gutierrez Overpass Suite 101</t>
  </si>
  <si>
    <t>Matthewstown</t>
  </si>
  <si>
    <t>josephmills@example.org</t>
  </si>
  <si>
    <t>286-737-8088x0941</t>
  </si>
  <si>
    <t>1325 Lopez Views</t>
  </si>
  <si>
    <t>North Jenniferland</t>
  </si>
  <si>
    <t>gibsondavid@example.org</t>
  </si>
  <si>
    <t>001-977-477-1883x738</t>
  </si>
  <si>
    <t>794 Michael Course</t>
  </si>
  <si>
    <t>Stephenshaven</t>
  </si>
  <si>
    <t>hancockpamela@example.net</t>
  </si>
  <si>
    <t>+1-691-837-2508x45224</t>
  </si>
  <si>
    <t>75896 Shawn Canyon</t>
  </si>
  <si>
    <t>Valerieshire</t>
  </si>
  <si>
    <t>dana79@example.org</t>
  </si>
  <si>
    <t>+1-654-564-5514x4087</t>
  </si>
  <si>
    <t>9621 Kathryn Forks Apt. 616</t>
  </si>
  <si>
    <t>patelmichael@example.org</t>
  </si>
  <si>
    <t>558-961-8918x0870</t>
  </si>
  <si>
    <t>173 Sullivan Neck</t>
  </si>
  <si>
    <t>Port Karenstad</t>
  </si>
  <si>
    <t>chernandez@example.net</t>
  </si>
  <si>
    <t>(416)790-5852x9613</t>
  </si>
  <si>
    <t>2775 Jeffrey Road Suite 448</t>
  </si>
  <si>
    <t>ypatterson@example.com</t>
  </si>
  <si>
    <t>968.235.1341</t>
  </si>
  <si>
    <t>798 White Flats Suite 589</t>
  </si>
  <si>
    <t>Cochranborough</t>
  </si>
  <si>
    <t>andersensteven@example.net</t>
  </si>
  <si>
    <t>50202 Alexis Road Suite 506</t>
  </si>
  <si>
    <t>East Terri</t>
  </si>
  <si>
    <t>alicehood@example.net</t>
  </si>
  <si>
    <t>588-773-5370x2361</t>
  </si>
  <si>
    <t>80546 John Ramp</t>
  </si>
  <si>
    <t>davidcollier@example.com</t>
  </si>
  <si>
    <t>(416)696-8678x84767</t>
  </si>
  <si>
    <t>1477 Brandy Crescent Apt. 696</t>
  </si>
  <si>
    <t>Lake Loriborough</t>
  </si>
  <si>
    <t>paula70@example.com</t>
  </si>
  <si>
    <t>001-901-682-9444x2939</t>
  </si>
  <si>
    <t>4185 Victoria Pike</t>
  </si>
  <si>
    <t>Leonville</t>
  </si>
  <si>
    <t>yjohnson@example.org</t>
  </si>
  <si>
    <t>916.695.6431x603</t>
  </si>
  <si>
    <t>7210 Anderson Crossing Apt. 757</t>
  </si>
  <si>
    <t>Port Tommy</t>
  </si>
  <si>
    <t>mccoyandrea@example.org</t>
  </si>
  <si>
    <t>(660)728-9868</t>
  </si>
  <si>
    <t>043 Tracy Mills</t>
  </si>
  <si>
    <t>carrie79@example.com</t>
  </si>
  <si>
    <t>001-884-914-4146x436</t>
  </si>
  <si>
    <t>266 Graves Meadows</t>
  </si>
  <si>
    <t>New Johnberg</t>
  </si>
  <si>
    <t>kevin59@example.org</t>
  </si>
  <si>
    <t>471.649.5387x680</t>
  </si>
  <si>
    <t>1819 Sherry Views Suite 682</t>
  </si>
  <si>
    <t>Heatherfurt</t>
  </si>
  <si>
    <t>taguilar@example.org</t>
  </si>
  <si>
    <t>001-422-847-0315x91009</t>
  </si>
  <si>
    <t>5269 Anthony Light</t>
  </si>
  <si>
    <t>Fuentesville</t>
  </si>
  <si>
    <t>pcox@example.org</t>
  </si>
  <si>
    <t>(428)674-2381x14492</t>
  </si>
  <si>
    <t>92020 Lee Wells Apt. 171</t>
  </si>
  <si>
    <t>maureen42@example.net</t>
  </si>
  <si>
    <t>756.202.8568x7443</t>
  </si>
  <si>
    <t>6654 George Hills</t>
  </si>
  <si>
    <t>New Carla</t>
  </si>
  <si>
    <t>pcook@example.org</t>
  </si>
  <si>
    <t>001-363-616-0946x6927</t>
  </si>
  <si>
    <t>08122 Juan Circle</t>
  </si>
  <si>
    <t>Lauraview</t>
  </si>
  <si>
    <t>fordbenjamin@example.net</t>
  </si>
  <si>
    <t>001-799-263-6308x960</t>
  </si>
  <si>
    <t>0971 Price Station Apt. 882</t>
  </si>
  <si>
    <t>gparker@example.org</t>
  </si>
  <si>
    <t>373-525-9139x953</t>
  </si>
  <si>
    <t>4311 John Corner Apt. 136</t>
  </si>
  <si>
    <t>gregoryhendricks@example.com</t>
  </si>
  <si>
    <t>744-864-9405x02023</t>
  </si>
  <si>
    <t>56681 Brent Trafficway</t>
  </si>
  <si>
    <t>East Paulview</t>
  </si>
  <si>
    <t>nmiller@example.net</t>
  </si>
  <si>
    <t>001-329-826-4592x510</t>
  </si>
  <si>
    <t>885 Cameron Valley Suite 016</t>
  </si>
  <si>
    <t>robert96@example.com</t>
  </si>
  <si>
    <t>001-852-446-5618</t>
  </si>
  <si>
    <t>469 Hood Camp</t>
  </si>
  <si>
    <t>Lisaview</t>
  </si>
  <si>
    <t>john11@example.org</t>
  </si>
  <si>
    <t>7239 Jones Avenue</t>
  </si>
  <si>
    <t>yturner@example.org</t>
  </si>
  <si>
    <t>+1-888-897-1824x66330</t>
  </si>
  <si>
    <t>3604 Kelly Fort Apt. 840</t>
  </si>
  <si>
    <t>West Patrickborough</t>
  </si>
  <si>
    <t>rachelshepherd@example.net</t>
  </si>
  <si>
    <t>(788)333-2260</t>
  </si>
  <si>
    <t>443 Anderson Shore</t>
  </si>
  <si>
    <t>East Gina</t>
  </si>
  <si>
    <t>lowerobert@example.net</t>
  </si>
  <si>
    <t>(664)797-9691</t>
  </si>
  <si>
    <t>9094 Reynolds Throughway</t>
  </si>
  <si>
    <t>Aaronfurt</t>
  </si>
  <si>
    <t>brownleslie@example.com</t>
  </si>
  <si>
    <t>317-783-6345x754</t>
  </si>
  <si>
    <t>4437 Hodges Tunnel</t>
  </si>
  <si>
    <t>New Audrey</t>
  </si>
  <si>
    <t>valentinedenise@example.org</t>
  </si>
  <si>
    <t>001-720-729-8047x441</t>
  </si>
  <si>
    <t>95741 Aaron Course</t>
  </si>
  <si>
    <t>Careyville</t>
  </si>
  <si>
    <t>michaellopez@example.com</t>
  </si>
  <si>
    <t>785-903-8025x303</t>
  </si>
  <si>
    <t>14921 Miller Corners</t>
  </si>
  <si>
    <t>Morrisside</t>
  </si>
  <si>
    <t>andrew38@example.net</t>
  </si>
  <si>
    <t>800.630.6308x87836</t>
  </si>
  <si>
    <t>303 Amy Ridges Suite 139</t>
  </si>
  <si>
    <t>South Joe</t>
  </si>
  <si>
    <t>laurenhodge@example.net</t>
  </si>
  <si>
    <t>+1-437-537-8853x076</t>
  </si>
  <si>
    <t>695 Mason Skyway</t>
  </si>
  <si>
    <t>Johnnyborough</t>
  </si>
  <si>
    <t>thomaswallace@example.org</t>
  </si>
  <si>
    <t>(216)476-1728</t>
  </si>
  <si>
    <t>8493 Tyler Court</t>
  </si>
  <si>
    <t>wendycosta@example.net</t>
  </si>
  <si>
    <t>001-418-240-1556x63391</t>
  </si>
  <si>
    <t>7558 Craig Drive Apt. 715</t>
  </si>
  <si>
    <t>Port Keith</t>
  </si>
  <si>
    <t>deborahwood@example.com</t>
  </si>
  <si>
    <t>397-995-3147</t>
  </si>
  <si>
    <t>79356 Elizabeth Forest Suite 687</t>
  </si>
  <si>
    <t>Sarahborough</t>
  </si>
  <si>
    <t>wwaters@example.org</t>
  </si>
  <si>
    <t>567 Kristina Port Suite 118</t>
  </si>
  <si>
    <t>North Rachelland</t>
  </si>
  <si>
    <t>stephanielewis@example.com</t>
  </si>
  <si>
    <t>21269 Thomas Rue</t>
  </si>
  <si>
    <t>uharrison@example.net</t>
  </si>
  <si>
    <t>001-822-280-2020x4320</t>
  </si>
  <si>
    <t>9440 Mccormick Plaza Suite 633</t>
  </si>
  <si>
    <t>donald78@example.org</t>
  </si>
  <si>
    <t>581 Amanda Parkway Apt. 930</t>
  </si>
  <si>
    <t>Cainshire</t>
  </si>
  <si>
    <t>jonesanthony@example.com</t>
  </si>
  <si>
    <t>001-696-387-6688x452</t>
  </si>
  <si>
    <t>825 Moore Squares Apt. 390</t>
  </si>
  <si>
    <t>silvacameron@example.org</t>
  </si>
  <si>
    <t>9544 Owens Hill</t>
  </si>
  <si>
    <t>angela39@example.com</t>
  </si>
  <si>
    <t>001-310-650-7074x50862</t>
  </si>
  <si>
    <t>917 Daniel Mill Suite 973</t>
  </si>
  <si>
    <t>Antoniomouth</t>
  </si>
  <si>
    <t>grossmatthew@example.net</t>
  </si>
  <si>
    <t>561-415-4080x2590</t>
  </si>
  <si>
    <t>311 Jill Pass</t>
  </si>
  <si>
    <t>anita80@example.net</t>
  </si>
  <si>
    <t>821.542.6873x8900</t>
  </si>
  <si>
    <t>589 Christian Spurs Suite 869</t>
  </si>
  <si>
    <t>Lake Michaelburgh</t>
  </si>
  <si>
    <t>elizabeth46@example.com</t>
  </si>
  <si>
    <t>001-425-560-4370x986</t>
  </si>
  <si>
    <t>8347 Caldwell Vista</t>
  </si>
  <si>
    <t>ryancole@example.org</t>
  </si>
  <si>
    <t>(990)732-0057x53930</t>
  </si>
  <si>
    <t>777 David Falls</t>
  </si>
  <si>
    <t>Nunezville</t>
  </si>
  <si>
    <t>eric51@example.org</t>
  </si>
  <si>
    <t>28268 Smith Stravenue Apt. 096</t>
  </si>
  <si>
    <t>Kellyshire</t>
  </si>
  <si>
    <t>john39@example.com</t>
  </si>
  <si>
    <t>795-407-1405</t>
  </si>
  <si>
    <t>5270 Mccarthy Knoll Suite 877</t>
  </si>
  <si>
    <t>brian26@example.org</t>
  </si>
  <si>
    <t>307.906.8587x0130</t>
  </si>
  <si>
    <t>9602 Ashley Glen</t>
  </si>
  <si>
    <t>dennis77@example.org</t>
  </si>
  <si>
    <t>(797)306-6636</t>
  </si>
  <si>
    <t>99638 Mendoza Creek Apt. 009</t>
  </si>
  <si>
    <t>jacobproctor@example.org</t>
  </si>
  <si>
    <t>(687)317-3062</t>
  </si>
  <si>
    <t>996 Gonzales Shores</t>
  </si>
  <si>
    <t>istewart@example.net</t>
  </si>
  <si>
    <t>423-369-6059</t>
  </si>
  <si>
    <t>4295 Samantha Mission</t>
  </si>
  <si>
    <t>Olsonland</t>
  </si>
  <si>
    <t>wward@example.net</t>
  </si>
  <si>
    <t>(479)596-8950x6146</t>
  </si>
  <si>
    <t>99714 Daisy Mission</t>
  </si>
  <si>
    <t>Conniechester</t>
  </si>
  <si>
    <t>mary98@example.org</t>
  </si>
  <si>
    <t>496-801-5564x991</t>
  </si>
  <si>
    <t>271 Kelsey Groves Suite 085</t>
  </si>
  <si>
    <t>New Richardborough</t>
  </si>
  <si>
    <t>(607)992-4834</t>
  </si>
  <si>
    <t>6363 Campos Shoal</t>
  </si>
  <si>
    <t>Jimmybury</t>
  </si>
  <si>
    <t>brittanyhall@example.org</t>
  </si>
  <si>
    <t>+1-830-856-5103x7282</t>
  </si>
  <si>
    <t>647 Walters Parkways Suite 269</t>
  </si>
  <si>
    <t>East Linda</t>
  </si>
  <si>
    <t>danielleanderson@example.org</t>
  </si>
  <si>
    <t>846.890.2719x238</t>
  </si>
  <si>
    <t>62722 Welch Spur</t>
  </si>
  <si>
    <t>001-301-452-7757</t>
  </si>
  <si>
    <t>25955 Kirk River</t>
  </si>
  <si>
    <t>shaherica@example.com</t>
  </si>
  <si>
    <t>395-514-8757</t>
  </si>
  <si>
    <t>69004 Adams Village Apt. 271</t>
  </si>
  <si>
    <t>jhernandez@example.com</t>
  </si>
  <si>
    <t>001-321-328-3510x205</t>
  </si>
  <si>
    <t>669 Heather River</t>
  </si>
  <si>
    <t>robert85@example.net</t>
  </si>
  <si>
    <t>(713)446-1852</t>
  </si>
  <si>
    <t>99611 Darrell Estate</t>
  </si>
  <si>
    <t>Shellymouth</t>
  </si>
  <si>
    <t>danielle68@example.com</t>
  </si>
  <si>
    <t>865-662-5443x926</t>
  </si>
  <si>
    <t>25566 Brown Drive Apt. 308</t>
  </si>
  <si>
    <t>North Kevinshire</t>
  </si>
  <si>
    <t>williamsjennifer@example.com</t>
  </si>
  <si>
    <t>531-366-5074</t>
  </si>
  <si>
    <t>149 Scott Shoal Suite 804</t>
  </si>
  <si>
    <t>Nancyview</t>
  </si>
  <si>
    <t>michellesanchez@example.org</t>
  </si>
  <si>
    <t>(388)808-0327</t>
  </si>
  <si>
    <t>39127 Kemp Branch Suite 588</t>
  </si>
  <si>
    <t>Darylchester</t>
  </si>
  <si>
    <t>halederrick@example.com</t>
  </si>
  <si>
    <t>707.760.9670</t>
  </si>
  <si>
    <t>348 Chan Stream</t>
  </si>
  <si>
    <t>Leeberg</t>
  </si>
  <si>
    <t>rhampton@example.org</t>
  </si>
  <si>
    <t>001-656-332-6939x724</t>
  </si>
  <si>
    <t>379 Blankenship Plaza Suite 313</t>
  </si>
  <si>
    <t>Biancaborough</t>
  </si>
  <si>
    <t>jmccoy@example.org</t>
  </si>
  <si>
    <t>(429)720-7818x510</t>
  </si>
  <si>
    <t>7573 Butler Hollow Suite 909</t>
  </si>
  <si>
    <t>montgomeryadam@example.org</t>
  </si>
  <si>
    <t>778-337-5061</t>
  </si>
  <si>
    <t>87925 Christy Light</t>
  </si>
  <si>
    <t>tammy49@example.org</t>
  </si>
  <si>
    <t>001-412-233-3503</t>
  </si>
  <si>
    <t>5857 Marissa Springs Suite 713</t>
  </si>
  <si>
    <t>West Richard</t>
  </si>
  <si>
    <t>robert46@example.org</t>
  </si>
  <si>
    <t>821-357-1461x1570</t>
  </si>
  <si>
    <t>22211 Boyd Spur</t>
  </si>
  <si>
    <t>sandra75@example.com</t>
  </si>
  <si>
    <t>238-884-0650</t>
  </si>
  <si>
    <t>4690 White Corner</t>
  </si>
  <si>
    <t>john89@example.net</t>
  </si>
  <si>
    <t>001-369-492-8272</t>
  </si>
  <si>
    <t>93201 Watts Coves</t>
  </si>
  <si>
    <t>Tammyfurt</t>
  </si>
  <si>
    <t>grantjames@example.com</t>
  </si>
  <si>
    <t>(609)341-2526x177</t>
  </si>
  <si>
    <t>77064 Jeffrey Row Apt. 437</t>
  </si>
  <si>
    <t>smithmelissa@example.com</t>
  </si>
  <si>
    <t>(356)797-3399x941</t>
  </si>
  <si>
    <t>9161 Michelle Streets</t>
  </si>
  <si>
    <t>Leahshire</t>
  </si>
  <si>
    <t>kathryncarlson@example.net</t>
  </si>
  <si>
    <t>(825)371-8193x91001</t>
  </si>
  <si>
    <t>899 Terry Curve Apt. 608</t>
  </si>
  <si>
    <t>hernandezdavid@example.org</t>
  </si>
  <si>
    <t>(885)664-8108x2128</t>
  </si>
  <si>
    <t>2479 Wu Roads</t>
  </si>
  <si>
    <t>Choifurt</t>
  </si>
  <si>
    <t>lisamendoza@example.com</t>
  </si>
  <si>
    <t>001-709-259-8496x827</t>
  </si>
  <si>
    <t>02819 Hamilton Shoals</t>
  </si>
  <si>
    <t>sanchezkelly@example.com</t>
  </si>
  <si>
    <t>(232)438-4323</t>
  </si>
  <si>
    <t>8175 Shannon Way</t>
  </si>
  <si>
    <t>Simmonsfurt</t>
  </si>
  <si>
    <t>donna17@example.com</t>
  </si>
  <si>
    <t>522 Charles Square</t>
  </si>
  <si>
    <t>New Taraside</t>
  </si>
  <si>
    <t>johnmiller@example.net</t>
  </si>
  <si>
    <t>001-832-929-6435x04248</t>
  </si>
  <si>
    <t>99700 Marisa Curve Apt. 678</t>
  </si>
  <si>
    <t>Bensonmouth</t>
  </si>
  <si>
    <t>johnsonpaul@example.com</t>
  </si>
  <si>
    <t>(790)714-6381x101</t>
  </si>
  <si>
    <t>56073 Meghan Shores</t>
  </si>
  <si>
    <t>Tiffanyfort</t>
  </si>
  <si>
    <t>rodriguezjohn@example.org</t>
  </si>
  <si>
    <t>329-916-3907x98833</t>
  </si>
  <si>
    <t>318 Norma Ramp Apt. 977</t>
  </si>
  <si>
    <t>North Joannafort</t>
  </si>
  <si>
    <t>wayne04@example.org</t>
  </si>
  <si>
    <t>001-626-225-1891x2508</t>
  </si>
  <si>
    <t>88380 Dixon Tunnel Apt. 787</t>
  </si>
  <si>
    <t>Gordonshire</t>
  </si>
  <si>
    <t>jon33@example.net</t>
  </si>
  <si>
    <t>502.213.2051</t>
  </si>
  <si>
    <t>5723 Amber Port</t>
  </si>
  <si>
    <t>mcintyrejacqueline@example.com</t>
  </si>
  <si>
    <t>143 Taylor Street</t>
  </si>
  <si>
    <t>North Samuelside</t>
  </si>
  <si>
    <t>matthewoconnell@example.com</t>
  </si>
  <si>
    <t>98283 Anthony Land</t>
  </si>
  <si>
    <t>Port Cindy</t>
  </si>
  <si>
    <t>michael52@example.com</t>
  </si>
  <si>
    <t>905.655.1479x54488</t>
  </si>
  <si>
    <t>213 Rachel Loaf</t>
  </si>
  <si>
    <t>Kimberlyfurt</t>
  </si>
  <si>
    <t>adam32@example.net</t>
  </si>
  <si>
    <t>348.796.5691x962</t>
  </si>
  <si>
    <t>9056 Shawn Mall</t>
  </si>
  <si>
    <t>New Richard</t>
  </si>
  <si>
    <t>ugarcia@example.org</t>
  </si>
  <si>
    <t>710-688-0979x77194</t>
  </si>
  <si>
    <t>689 Michael Light</t>
  </si>
  <si>
    <t>turnermelinda@example.com</t>
  </si>
  <si>
    <t>(882)899-2331x02500</t>
  </si>
  <si>
    <t>060 Scott Isle Suite 825</t>
  </si>
  <si>
    <t>asmith@example.net</t>
  </si>
  <si>
    <t>399.494.7579x48898</t>
  </si>
  <si>
    <t>05400 Lynch Walk Suite 547</t>
  </si>
  <si>
    <t>New Erinport</t>
  </si>
  <si>
    <t>brendacasey@example.net</t>
  </si>
  <si>
    <t>+1-468-622-4310x1781</t>
  </si>
  <si>
    <t>9403 King View Suite 932</t>
  </si>
  <si>
    <t>Bethanyport</t>
  </si>
  <si>
    <t>youngbrian@example.com</t>
  </si>
  <si>
    <t>266-524-1027x97379</t>
  </si>
  <si>
    <t>7028 Washington Glen</t>
  </si>
  <si>
    <t>shellybauer@example.org</t>
  </si>
  <si>
    <t>974-860-6177x5520</t>
  </si>
  <si>
    <t>60356 Hughes Mall</t>
  </si>
  <si>
    <t>South Kathrynmouth</t>
  </si>
  <si>
    <t>pjordan@example.net</t>
  </si>
  <si>
    <t>980-751-8465</t>
  </si>
  <si>
    <t>201 Barnes Crossing Apt. 549</t>
  </si>
  <si>
    <t>Harrisonbury</t>
  </si>
  <si>
    <t>ericlyons@example.net</t>
  </si>
  <si>
    <t>874.549.4645x589</t>
  </si>
  <si>
    <t>1904 Avila Square Apt. 655</t>
  </si>
  <si>
    <t>New Stephaniebury</t>
  </si>
  <si>
    <t>tcasey@example.com</t>
  </si>
  <si>
    <t>618-368-1980x070</t>
  </si>
  <si>
    <t>6610 Rick Village</t>
  </si>
  <si>
    <t>New Annaview</t>
  </si>
  <si>
    <t>tannerdaniel@example.com</t>
  </si>
  <si>
    <t>9477 Walsh Ferry</t>
  </si>
  <si>
    <t>Wilsonchester</t>
  </si>
  <si>
    <t>jessica90@example.com</t>
  </si>
  <si>
    <t>+1-644-475-8017x83427</t>
  </si>
  <si>
    <t>022 Williams Hollow</t>
  </si>
  <si>
    <t>kiarasanders@example.org</t>
  </si>
  <si>
    <t>946-638-6355x148</t>
  </si>
  <si>
    <t>4115 Stewart Grove Apt. 634</t>
  </si>
  <si>
    <t>Cooperbury</t>
  </si>
  <si>
    <t>nicholaswilliams@example.org</t>
  </si>
  <si>
    <t>001-701-345-3382x51352</t>
  </si>
  <si>
    <t>80334 Johnson Corner Apt. 859</t>
  </si>
  <si>
    <t>West Chadchester</t>
  </si>
  <si>
    <t>kylemeyers@example.org</t>
  </si>
  <si>
    <t>(616)859-0001</t>
  </si>
  <si>
    <t>47547 Mullen Streets Suite 031</t>
  </si>
  <si>
    <t>+1-202-528-4385x40500</t>
  </si>
  <si>
    <t>148 Courtney Meadow Suite 258</t>
  </si>
  <si>
    <t>atkinsonmichael@example.com</t>
  </si>
  <si>
    <t>+1-679-648-3700x6974</t>
  </si>
  <si>
    <t>8460 Paul Brook Apt. 487</t>
  </si>
  <si>
    <t>rramirez@example.net</t>
  </si>
  <si>
    <t>842.961.2328</t>
  </si>
  <si>
    <t>3348 Lewis Fall Suite 918</t>
  </si>
  <si>
    <t>Danielville</t>
  </si>
  <si>
    <t>grichardson@example.org</t>
  </si>
  <si>
    <t>001-648-474-0047x435</t>
  </si>
  <si>
    <t>315 King Point</t>
  </si>
  <si>
    <t>West Meganborough</t>
  </si>
  <si>
    <t>ernest28@example.com</t>
  </si>
  <si>
    <t>858.668.5840x653</t>
  </si>
  <si>
    <t>49422 Derek Estates Apt. 698</t>
  </si>
  <si>
    <t>755.947.3948</t>
  </si>
  <si>
    <t>6602 Taylor Light</t>
  </si>
  <si>
    <t>Salazarshire</t>
  </si>
  <si>
    <t>lisa99@example.org</t>
  </si>
  <si>
    <t>(383)707-8747x36974</t>
  </si>
  <si>
    <t>082 Rodriguez Corner Apt. 850</t>
  </si>
  <si>
    <t>tmoore@example.org</t>
  </si>
  <si>
    <t>+1-302-911-7853x33432</t>
  </si>
  <si>
    <t>9550 Lindsey Squares</t>
  </si>
  <si>
    <t>Greenberg</t>
  </si>
  <si>
    <t>luis31@example.net</t>
  </si>
  <si>
    <t>(853)863-7959x97864</t>
  </si>
  <si>
    <t>8650 Stanley Plain Suite 514</t>
  </si>
  <si>
    <t>Steeleview</t>
  </si>
  <si>
    <t>hartjohn@example.net</t>
  </si>
  <si>
    <t>+1-632-551-1962x33418</t>
  </si>
  <si>
    <t>15499 Vasquez Stravenue</t>
  </si>
  <si>
    <t>Royton</t>
  </si>
  <si>
    <t>lcruz@example.org</t>
  </si>
  <si>
    <t>+1-827-961-4139x07653</t>
  </si>
  <si>
    <t>52344 Johnson Circles</t>
  </si>
  <si>
    <t>Gomezchester</t>
  </si>
  <si>
    <t>johnsontyler@example.net</t>
  </si>
  <si>
    <t>433-485-4803</t>
  </si>
  <si>
    <t>41511 Rachel Rest Suite 004</t>
  </si>
  <si>
    <t>schultzmichael@example.org</t>
  </si>
  <si>
    <t>427 April Path</t>
  </si>
  <si>
    <t>lucassarah@example.net</t>
  </si>
  <si>
    <t>330.876.3907</t>
  </si>
  <si>
    <t>89496 Michael Spur</t>
  </si>
  <si>
    <t>West Johnathanberg</t>
  </si>
  <si>
    <t>443.753.9953</t>
  </si>
  <si>
    <t>63341 Jay Harbor</t>
  </si>
  <si>
    <t>igomez@example.com</t>
  </si>
  <si>
    <t>208-719-0723x42460</t>
  </si>
  <si>
    <t>255 Swanson Ramp Apt. 255</t>
  </si>
  <si>
    <t>beckermelinda@example.net</t>
  </si>
  <si>
    <t>258.542.6974</t>
  </si>
  <si>
    <t>6792 Katherine Valley Suite 218</t>
  </si>
  <si>
    <t>joserobinson@example.org</t>
  </si>
  <si>
    <t>757-398-4745</t>
  </si>
  <si>
    <t>5098 Mullins Pass Suite 330</t>
  </si>
  <si>
    <t>Hawkinsville</t>
  </si>
  <si>
    <t>lisa71@example.org</t>
  </si>
  <si>
    <t>795.590.1906x75580</t>
  </si>
  <si>
    <t>2149 Howard Circle</t>
  </si>
  <si>
    <t>yvasquez@example.net</t>
  </si>
  <si>
    <t>001-383-803-6852</t>
  </si>
  <si>
    <t>55298 Cabrera Springs Apt. 369</t>
  </si>
  <si>
    <t>West Feliciaside</t>
  </si>
  <si>
    <t>sarah44@example.net</t>
  </si>
  <si>
    <t>559.883.9944</t>
  </si>
  <si>
    <t>12748 Chaney Island</t>
  </si>
  <si>
    <t>East Laura</t>
  </si>
  <si>
    <t>uallen@example.net</t>
  </si>
  <si>
    <t>944-210-8078x9385</t>
  </si>
  <si>
    <t>948 Pace Vista</t>
  </si>
  <si>
    <t>rodrigueznicole@example.net</t>
  </si>
  <si>
    <t>636-720-3479x99921</t>
  </si>
  <si>
    <t>839 Cruz Gardens</t>
  </si>
  <si>
    <t>New Antonioshire</t>
  </si>
  <si>
    <t>christopher92@example.com</t>
  </si>
  <si>
    <t>909-435-9985x84738</t>
  </si>
  <si>
    <t>44567 Alan Meadow</t>
  </si>
  <si>
    <t>Torresmouth</t>
  </si>
  <si>
    <t>aharper@example.com</t>
  </si>
  <si>
    <t>273.809.2606x019</t>
  </si>
  <si>
    <t>284 Simon Via Apt. 264</t>
  </si>
  <si>
    <t>kimberly08@example.com</t>
  </si>
  <si>
    <t>381.842.9894x7429</t>
  </si>
  <si>
    <t>712 Jacob Hills Apt. 033</t>
  </si>
  <si>
    <t>70062 Brian Valley</t>
  </si>
  <si>
    <t>Crawfordport</t>
  </si>
  <si>
    <t>lcompton@example.com</t>
  </si>
  <si>
    <t>402-338-3432x3381</t>
  </si>
  <si>
    <t>892 Boyd Squares Suite 811</t>
  </si>
  <si>
    <t>carterpaul@example.net</t>
  </si>
  <si>
    <t>524-494-0033</t>
  </si>
  <si>
    <t>24005 Bill Loop Apt. 245</t>
  </si>
  <si>
    <t>West Kara</t>
  </si>
  <si>
    <t>cmeyers@example.net</t>
  </si>
  <si>
    <t>(564)543-9580</t>
  </si>
  <si>
    <t>49140 Brooks Passage</t>
  </si>
  <si>
    <t>Port Cory</t>
  </si>
  <si>
    <t>medinabarbara@example.com</t>
  </si>
  <si>
    <t>8264 Parker Trace Suite 599</t>
  </si>
  <si>
    <t>debbiewilson@example.org</t>
  </si>
  <si>
    <t>583-717-8474x332</t>
  </si>
  <si>
    <t>88448 Park Fall Apt. 634</t>
  </si>
  <si>
    <t>Alexville</t>
  </si>
  <si>
    <t>fhernandez@example.com</t>
  </si>
  <si>
    <t>467 Ramirez Forest</t>
  </si>
  <si>
    <t>Dennischester</t>
  </si>
  <si>
    <t>richardjones@example.net</t>
  </si>
  <si>
    <t>(840)886-2826x3723</t>
  </si>
  <si>
    <t>11054 Wright Grove</t>
  </si>
  <si>
    <t>South Grace</t>
  </si>
  <si>
    <t>Kline</t>
  </si>
  <si>
    <t>youngchristopher@example.net</t>
  </si>
  <si>
    <t>019 Kathleen Valley</t>
  </si>
  <si>
    <t>Whiteheadport</t>
  </si>
  <si>
    <t>davisjeremiah@example.com</t>
  </si>
  <si>
    <t>668.732.5327x5675</t>
  </si>
  <si>
    <t>73953 Deborah Pike</t>
  </si>
  <si>
    <t>South Cathyhaven</t>
  </si>
  <si>
    <t>79959 Brown Key</t>
  </si>
  <si>
    <t>Gutierrezfurt</t>
  </si>
  <si>
    <t>frazierdenise@example.org</t>
  </si>
  <si>
    <t>265-202-8567</t>
  </si>
  <si>
    <t>972 Davis Lights Suite 999</t>
  </si>
  <si>
    <t>Lewisfort</t>
  </si>
  <si>
    <t>david79@example.net</t>
  </si>
  <si>
    <t>001-990-992-6958x85182</t>
  </si>
  <si>
    <t>37198 Samuel Point</t>
  </si>
  <si>
    <t>West Staceymouth</t>
  </si>
  <si>
    <t>barnettclaudia@example.com</t>
  </si>
  <si>
    <t>676.575.8534</t>
  </si>
  <si>
    <t>326 Cynthia Landing</t>
  </si>
  <si>
    <t>Popefurt</t>
  </si>
  <si>
    <t>jessica96@example.com</t>
  </si>
  <si>
    <t>586.693.7752x626</t>
  </si>
  <si>
    <t>0372 Davis Spur</t>
  </si>
  <si>
    <t>Amandafurt</t>
  </si>
  <si>
    <t>kelleyrichard@example.org</t>
  </si>
  <si>
    <t>684-773-7035x1194</t>
  </si>
  <si>
    <t>7974 Rocha Divide Apt. 478</t>
  </si>
  <si>
    <t>dylan50@example.net</t>
  </si>
  <si>
    <t>001-419-878-2559x243</t>
  </si>
  <si>
    <t>70395 Tammy Summit</t>
  </si>
  <si>
    <t>jacksonjudith@example.com</t>
  </si>
  <si>
    <t>364 Hill Roads</t>
  </si>
  <si>
    <t>lcrawford@example.org</t>
  </si>
  <si>
    <t>392.747.0948x47589</t>
  </si>
  <si>
    <t>8382 Davis Glen</t>
  </si>
  <si>
    <t>Kevinbury</t>
  </si>
  <si>
    <t>stephaniemiller@example.org</t>
  </si>
  <si>
    <t>429-513-2477</t>
  </si>
  <si>
    <t>621 Tristan Trail Suite 842</t>
  </si>
  <si>
    <t>baileykimberly@example.com</t>
  </si>
  <si>
    <t>354.708.8846x8908</t>
  </si>
  <si>
    <t>9920 Greer Station Apt. 822</t>
  </si>
  <si>
    <t>Kylechester</t>
  </si>
  <si>
    <t>smithallison@example.org</t>
  </si>
  <si>
    <t>(795)364-4245x067</t>
  </si>
  <si>
    <t>77352 Nathaniel Turnpike</t>
  </si>
  <si>
    <t>North Caitlynstad</t>
  </si>
  <si>
    <t>douglasjeremy@example.org</t>
  </si>
  <si>
    <t>001-759-780-2254</t>
  </si>
  <si>
    <t>492 Figueroa Prairie</t>
  </si>
  <si>
    <t>Perkinsland</t>
  </si>
  <si>
    <t>christopherlawson@example.org</t>
  </si>
  <si>
    <t>(616)936-6772</t>
  </si>
  <si>
    <t>76850 Kenneth Estates Suite 476</t>
  </si>
  <si>
    <t>Ballardmouth</t>
  </si>
  <si>
    <t>brittany04@example.net</t>
  </si>
  <si>
    <t>380.764.1654x02101</t>
  </si>
  <si>
    <t>5251 Darren Forges</t>
  </si>
  <si>
    <t>barberwilliam@example.net</t>
  </si>
  <si>
    <t>001-392-579-8440</t>
  </si>
  <si>
    <t>61914 Rogers Viaduct</t>
  </si>
  <si>
    <t>Malloryberg</t>
  </si>
  <si>
    <t>kingbarbara@example.org</t>
  </si>
  <si>
    <t>802-773-8036x93182</t>
  </si>
  <si>
    <t>183 Murphy Forest</t>
  </si>
  <si>
    <t>abbottjohn@example.net</t>
  </si>
  <si>
    <t>001-441-375-5824x2074</t>
  </si>
  <si>
    <t>7881 Merritt Wall</t>
  </si>
  <si>
    <t>rhall@example.org</t>
  </si>
  <si>
    <t>72942 Donald Forges</t>
  </si>
  <si>
    <t>melaniebrown@example.org</t>
  </si>
  <si>
    <t>488-846-9421</t>
  </si>
  <si>
    <t>82532 Wilson Glen Suite 435</t>
  </si>
  <si>
    <t>East Julie</t>
  </si>
  <si>
    <t>robertslisa@example.org</t>
  </si>
  <si>
    <t>+1-350-721-5135x794</t>
  </si>
  <si>
    <t>811 Nguyen Shore Apt. 245</t>
  </si>
  <si>
    <t>Carrollbury</t>
  </si>
  <si>
    <t>foxbrianna@example.org</t>
  </si>
  <si>
    <t>(880)747-9013x37721</t>
  </si>
  <si>
    <t>10523 Jeffrey Valley</t>
  </si>
  <si>
    <t>Leslietown</t>
  </si>
  <si>
    <t>hdavis@example.org</t>
  </si>
  <si>
    <t>805.461.2038</t>
  </si>
  <si>
    <t>4792 Robert Field</t>
  </si>
  <si>
    <t>Danielleport</t>
  </si>
  <si>
    <t>fdavis@example.net</t>
  </si>
  <si>
    <t>(230)241-0790x1598</t>
  </si>
  <si>
    <t>129 Ford Plaza Suite 617</t>
  </si>
  <si>
    <t>pcox@example.net</t>
  </si>
  <si>
    <t>(945)678-5456</t>
  </si>
  <si>
    <t>154 Nguyen Forges</t>
  </si>
  <si>
    <t>Olsonmouth</t>
  </si>
  <si>
    <t>jessica14@example.org</t>
  </si>
  <si>
    <t>619 Deborah Causeway</t>
  </si>
  <si>
    <t>West Margaretmouth</t>
  </si>
  <si>
    <t>ashley97@example.com</t>
  </si>
  <si>
    <t>(456)264-0961x464</t>
  </si>
  <si>
    <t>2088 Susan Track Suite 021</t>
  </si>
  <si>
    <t>mario20@example.org</t>
  </si>
  <si>
    <t>966.226.0319x450</t>
  </si>
  <si>
    <t>15137 Sharon Orchard</t>
  </si>
  <si>
    <t>Silvaview</t>
  </si>
  <si>
    <t>gwest@example.org</t>
  </si>
  <si>
    <t>862-345-6706x32478</t>
  </si>
  <si>
    <t>34099 Anthony Underpass Apt. 368</t>
  </si>
  <si>
    <t>jeffreyhays@example.org</t>
  </si>
  <si>
    <t>796.890.1153x231</t>
  </si>
  <si>
    <t>5275 Jorge Brook Apt. 565</t>
  </si>
  <si>
    <t>Wandaberg</t>
  </si>
  <si>
    <t>morganjimenez@example.org</t>
  </si>
  <si>
    <t>860.298.3996</t>
  </si>
  <si>
    <t>14897 Julia Square</t>
  </si>
  <si>
    <t>Priscilla</t>
  </si>
  <si>
    <t>debraturner@example.com</t>
  </si>
  <si>
    <t>907-218-6177x701</t>
  </si>
  <si>
    <t>3344 Aaron Burg</t>
  </si>
  <si>
    <t>Markfort</t>
  </si>
  <si>
    <t>amandaromero@example.org</t>
  </si>
  <si>
    <t>+1-304-748-3993x136</t>
  </si>
  <si>
    <t>7379 Paul Cape</t>
  </si>
  <si>
    <t>West Meganton</t>
  </si>
  <si>
    <t>sharon60@example.org</t>
  </si>
  <si>
    <t>001-677-292-7222x83267</t>
  </si>
  <si>
    <t>8092 Ruiz Track Apt. 493</t>
  </si>
  <si>
    <t>Rebeccafort</t>
  </si>
  <si>
    <t>krichmond@example.org</t>
  </si>
  <si>
    <t>+1-355-769-9151x819</t>
  </si>
  <si>
    <t>238 Wanda Parks</t>
  </si>
  <si>
    <t>Port Lauraton</t>
  </si>
  <si>
    <t>vallen@example.net</t>
  </si>
  <si>
    <t>+1-559-660-6871x32571</t>
  </si>
  <si>
    <t>343 Troy Circles</t>
  </si>
  <si>
    <t>Fowlerbury</t>
  </si>
  <si>
    <t>stonevictor@example.net</t>
  </si>
  <si>
    <t>325-222-6003</t>
  </si>
  <si>
    <t>624 Matthew Circles Apt. 100</t>
  </si>
  <si>
    <t>Glass</t>
  </si>
  <si>
    <t>djones@example.net</t>
  </si>
  <si>
    <t>(721)298-1712</t>
  </si>
  <si>
    <t>451 Costa Islands</t>
  </si>
  <si>
    <t>Port Marytown</t>
  </si>
  <si>
    <t>qkim@example.org</t>
  </si>
  <si>
    <t>(478)414-6524x820</t>
  </si>
  <si>
    <t>3285 Martinez Port</t>
  </si>
  <si>
    <t>Port Madisonmouth</t>
  </si>
  <si>
    <t>lkeller@example.org</t>
  </si>
  <si>
    <t>912.930.7297x30358</t>
  </si>
  <si>
    <t>00145 Nicole Ford</t>
  </si>
  <si>
    <t>lwalker@example.org</t>
  </si>
  <si>
    <t>686.621.2299</t>
  </si>
  <si>
    <t>409 Joseph Drives</t>
  </si>
  <si>
    <t>garzastacey@example.org</t>
  </si>
  <si>
    <t>722.440.8403</t>
  </si>
  <si>
    <t>571 Lawrence Mission Suite 030</t>
  </si>
  <si>
    <t>Port Ann</t>
  </si>
  <si>
    <t>ahardy@example.com</t>
  </si>
  <si>
    <t>(832)424-5407</t>
  </si>
  <si>
    <t>97993 Kevin Pass Suite 761</t>
  </si>
  <si>
    <t>Blankenshipport</t>
  </si>
  <si>
    <t>bartlettelizabeth@example.net</t>
  </si>
  <si>
    <t>+1-427-579-4947x14227</t>
  </si>
  <si>
    <t>9561 Casey Lights Apt. 987</t>
  </si>
  <si>
    <t>Gomezberg</t>
  </si>
  <si>
    <t>smithfelicia@example.net</t>
  </si>
  <si>
    <t>(365)548-9562</t>
  </si>
  <si>
    <t>901 Turner Heights Suite 389</t>
  </si>
  <si>
    <t>West Tonyaton</t>
  </si>
  <si>
    <t>Ariana</t>
  </si>
  <si>
    <t>hwhite@example.org</t>
  </si>
  <si>
    <t>821 Robles Locks</t>
  </si>
  <si>
    <t>sharon35@example.net</t>
  </si>
  <si>
    <t>001-918-940-8023x45302</t>
  </si>
  <si>
    <t>14165 Claudia Pine</t>
  </si>
  <si>
    <t>Lake Edwin</t>
  </si>
  <si>
    <t>rodriguezjames@example.org</t>
  </si>
  <si>
    <t>(924)408-3190x90014</t>
  </si>
  <si>
    <t>30389 Joseph Union</t>
  </si>
  <si>
    <t>Crawfordland</t>
  </si>
  <si>
    <t>ballardrodney@example.org</t>
  </si>
  <si>
    <t>001-329-732-8303x191</t>
  </si>
  <si>
    <t>1807 Brandon Glen Apt. 940</t>
  </si>
  <si>
    <t>Lake Bernard</t>
  </si>
  <si>
    <t>sullivanjustin@example.com</t>
  </si>
  <si>
    <t>822.817.8498</t>
  </si>
  <si>
    <t>4676 Black Ridges Suite 435</t>
  </si>
  <si>
    <t>East Alanton</t>
  </si>
  <si>
    <t>owenalyssa@example.org</t>
  </si>
  <si>
    <t>001-685-323-2681x071</t>
  </si>
  <si>
    <t>305 Nguyen Light</t>
  </si>
  <si>
    <t>North Audreymouth</t>
  </si>
  <si>
    <t>kennethsmith@example.com</t>
  </si>
  <si>
    <t>001-381-774-1085x0845</t>
  </si>
  <si>
    <t>7808 James Inlet</t>
  </si>
  <si>
    <t>jessicafrazier@example.org</t>
  </si>
  <si>
    <t>777-579-0696x00393</t>
  </si>
  <si>
    <t>02086 Michelle Prairie</t>
  </si>
  <si>
    <t>Maddoxland</t>
  </si>
  <si>
    <t>jeffrey38@example.net</t>
  </si>
  <si>
    <t>(474)314-9766</t>
  </si>
  <si>
    <t>8595 Kayla Parks</t>
  </si>
  <si>
    <t>eugene10@example.net</t>
  </si>
  <si>
    <t>39213 Collins Lodge</t>
  </si>
  <si>
    <t>Pattersonton</t>
  </si>
  <si>
    <t>williamdawson@example.com</t>
  </si>
  <si>
    <t>746-655-4252</t>
  </si>
  <si>
    <t>3651 Phillips Street Suite 482</t>
  </si>
  <si>
    <t>Mistyville</t>
  </si>
  <si>
    <t>mendozaronald@example.org</t>
  </si>
  <si>
    <t>443-304-5060</t>
  </si>
  <si>
    <t>3410 Kelsey Spur Apt. 231</t>
  </si>
  <si>
    <t>Lake Brendaview</t>
  </si>
  <si>
    <t>heathermarshall@example.org</t>
  </si>
  <si>
    <t>426 Jeffrey Club</t>
  </si>
  <si>
    <t>karen88@example.net</t>
  </si>
  <si>
    <t>0257 Robert Islands Suite 286</t>
  </si>
  <si>
    <t>larsenhunter@example.org</t>
  </si>
  <si>
    <t>320.665.8408</t>
  </si>
  <si>
    <t>331 Gregory Fort Suite 413</t>
  </si>
  <si>
    <t>West Theresaland</t>
  </si>
  <si>
    <t>lisa19@example.org</t>
  </si>
  <si>
    <t>001-431-780-5672x483</t>
  </si>
  <si>
    <t>202 Rosario Summit Suite 970</t>
  </si>
  <si>
    <t>South Andrewchester</t>
  </si>
  <si>
    <t>clairesampson@example.org</t>
  </si>
  <si>
    <t>317.511.1766x938</t>
  </si>
  <si>
    <t>448 Johnson Port Apt. 052</t>
  </si>
  <si>
    <t>jeremy01@example.org</t>
  </si>
  <si>
    <t>737-493-9980x816</t>
  </si>
  <si>
    <t>97694 Gonzalez Pine Suite 524</t>
  </si>
  <si>
    <t>Port Curtisshire</t>
  </si>
  <si>
    <t>gabriella42@example.net</t>
  </si>
  <si>
    <t>(304)978-5611</t>
  </si>
  <si>
    <t>757 Ruiz Via Suite 071</t>
  </si>
  <si>
    <t>South Autumnmouth</t>
  </si>
  <si>
    <t>williamskayla@example.org</t>
  </si>
  <si>
    <t>15192 Gabrielle Parks Suite 166</t>
  </si>
  <si>
    <t>East Todd</t>
  </si>
  <si>
    <t>stephaniepage@example.org</t>
  </si>
  <si>
    <t>227-283-6450x2457</t>
  </si>
  <si>
    <t>0187 Mccullough Pine</t>
  </si>
  <si>
    <t>Tuckerville</t>
  </si>
  <si>
    <t>daviscarmen@example.net</t>
  </si>
  <si>
    <t>(207)777-3107x9924</t>
  </si>
  <si>
    <t>1319 Ruben Walk</t>
  </si>
  <si>
    <t>Port Shaun</t>
  </si>
  <si>
    <t>coledaniel@example.com</t>
  </si>
  <si>
    <t>+1-305-883-4283x4160</t>
  </si>
  <si>
    <t>01721 Mendez Union Apt. 867</t>
  </si>
  <si>
    <t>tsandoval@example.org</t>
  </si>
  <si>
    <t>001-434-238-3854</t>
  </si>
  <si>
    <t>281 Cruz Junctions Suite 812</t>
  </si>
  <si>
    <t>South Russellhaven</t>
  </si>
  <si>
    <t>lreyes@example.org</t>
  </si>
  <si>
    <t>+1-243-901-5409x9960</t>
  </si>
  <si>
    <t>56945 Pamela Turnpike Apt. 606</t>
  </si>
  <si>
    <t>Bobbymouth</t>
  </si>
  <si>
    <t>ksilva@example.net</t>
  </si>
  <si>
    <t>+1-394-511-7394x44936</t>
  </si>
  <si>
    <t>82249 Bryan Island</t>
  </si>
  <si>
    <t>whitekatherine@example.com</t>
  </si>
  <si>
    <t>679.677.2158</t>
  </si>
  <si>
    <t>50539 Annette Row Suite 015</t>
  </si>
  <si>
    <t>Batesmouth</t>
  </si>
  <si>
    <t>658.773.7272x78502</t>
  </si>
  <si>
    <t>3539 Dalton Glens</t>
  </si>
  <si>
    <t>Macdonaldtown</t>
  </si>
  <si>
    <t>kaiserjoshua@example.com</t>
  </si>
  <si>
    <t>9957 Lewis Orchard</t>
  </si>
  <si>
    <t>aaron30@example.org</t>
  </si>
  <si>
    <t>918.984.5149x67236</t>
  </si>
  <si>
    <t>942 Hernandez Stravenue Apt. 358</t>
  </si>
  <si>
    <t>Lake Cindyview</t>
  </si>
  <si>
    <t>rebeccahartman@example.org</t>
  </si>
  <si>
    <t>(285)328-8852</t>
  </si>
  <si>
    <t>167 Pollard Ports</t>
  </si>
  <si>
    <t>rodriguezandrew@example.org</t>
  </si>
  <si>
    <t>+1-552-359-1820x8836</t>
  </si>
  <si>
    <t>2613 Andrea Expressway Suite 524</t>
  </si>
  <si>
    <t>fosterrhonda@example.com</t>
  </si>
  <si>
    <t>816-262-3091</t>
  </si>
  <si>
    <t>324 Travis Burgs</t>
  </si>
  <si>
    <t>osborneandrew@example.org</t>
  </si>
  <si>
    <t>+1-338-869-2762x215</t>
  </si>
  <si>
    <t>1418 Baker Court</t>
  </si>
  <si>
    <t>Rachelside</t>
  </si>
  <si>
    <t>reyeswayne@example.org</t>
  </si>
  <si>
    <t>001-754-672-4904</t>
  </si>
  <si>
    <t>23113 Potts Manor Suite 639</t>
  </si>
  <si>
    <t>Robinburgh</t>
  </si>
  <si>
    <t>justin86@example.com</t>
  </si>
  <si>
    <t>+1-380-469-6058x722</t>
  </si>
  <si>
    <t>9212 Fletcher Junctions</t>
  </si>
  <si>
    <t>ghines@example.com</t>
  </si>
  <si>
    <t>566-591-3518</t>
  </si>
  <si>
    <t>7221 Martin Village Apt. 365</t>
  </si>
  <si>
    <t>bernardjohn@example.net</t>
  </si>
  <si>
    <t>605.316.7698x53152</t>
  </si>
  <si>
    <t>6893 Mathis Tunnel</t>
  </si>
  <si>
    <t>New Gabrieltown</t>
  </si>
  <si>
    <t>walkerjonathan@example.org</t>
  </si>
  <si>
    <t>(757)781-1917</t>
  </si>
  <si>
    <t>5238 Richard Views</t>
  </si>
  <si>
    <t>Kendraport</t>
  </si>
  <si>
    <t>parksdaniel@example.net</t>
  </si>
  <si>
    <t>36977 Matthew Tunnel Apt. 207</t>
  </si>
  <si>
    <t>Jimenezmouth</t>
  </si>
  <si>
    <t>abigail72@example.org</t>
  </si>
  <si>
    <t>764.381.0773</t>
  </si>
  <si>
    <t>322 Traci Street</t>
  </si>
  <si>
    <t>South Ryan</t>
  </si>
  <si>
    <t>williamsdaniel@example.com</t>
  </si>
  <si>
    <t>+1-532-377-9501x4192</t>
  </si>
  <si>
    <t>1181 Bryan Knoll Suite 342</t>
  </si>
  <si>
    <t>gmiddleton@example.com</t>
  </si>
  <si>
    <t>+1-792-770-3570x94711</t>
  </si>
  <si>
    <t>83839 Theresa Lake</t>
  </si>
  <si>
    <t>New Roger</t>
  </si>
  <si>
    <t>phernandez@example.org</t>
  </si>
  <si>
    <t>377.977.5118x506</t>
  </si>
  <si>
    <t>981 Peterson Flats</t>
  </si>
  <si>
    <t>Briannamouth</t>
  </si>
  <si>
    <t>annahendricks@example.org</t>
  </si>
  <si>
    <t>+1-614-992-2986x009</t>
  </si>
  <si>
    <t>09787 John Mission Suite 918</t>
  </si>
  <si>
    <t>Lake Mariastad</t>
  </si>
  <si>
    <t>michaelgonzales@example.com</t>
  </si>
  <si>
    <t>891-816-5440x43597</t>
  </si>
  <si>
    <t>41742 Berg Views Apt. 870</t>
  </si>
  <si>
    <t>Leemouth</t>
  </si>
  <si>
    <t>virginia23@example.net</t>
  </si>
  <si>
    <t>(375)316-1003x4156</t>
  </si>
  <si>
    <t>88178 Nicholas Roads Suite 571</t>
  </si>
  <si>
    <t>catherinehatfield@example.com</t>
  </si>
  <si>
    <t>770-503-6919x70956</t>
  </si>
  <si>
    <t>726 Samantha Mountain Suite 457</t>
  </si>
  <si>
    <t>Valentine</t>
  </si>
  <si>
    <t>hnichols@example.com</t>
  </si>
  <si>
    <t>001-953-631-2793</t>
  </si>
  <si>
    <t>02937 Guerra Plains</t>
  </si>
  <si>
    <t>Cunninghamchester</t>
  </si>
  <si>
    <t>ryan39@example.net</t>
  </si>
  <si>
    <t>512-945-8428x80779</t>
  </si>
  <si>
    <t>4703 Daniel Shore Apt. 617</t>
  </si>
  <si>
    <t>Annaview</t>
  </si>
  <si>
    <t>fisherjohn@example.org</t>
  </si>
  <si>
    <t>001-455-323-2627x230</t>
  </si>
  <si>
    <t>95110 Adam Forge Apt. 562</t>
  </si>
  <si>
    <t>evansjared@example.org</t>
  </si>
  <si>
    <t>506.922.2929x84429</t>
  </si>
  <si>
    <t>0159 Dan Mill Suite 087</t>
  </si>
  <si>
    <t>Lake Garymouth</t>
  </si>
  <si>
    <t>nacevedo@example.net</t>
  </si>
  <si>
    <t>(324)302-6733x78079</t>
  </si>
  <si>
    <t>1881 Gray Forks Suite 929</t>
  </si>
  <si>
    <t>austin92@example.org</t>
  </si>
  <si>
    <t>7917 Baxter Tunnel Apt. 091</t>
  </si>
  <si>
    <t>joshua73@example.org</t>
  </si>
  <si>
    <t>828.349.3015</t>
  </si>
  <si>
    <t>8392 Michael Divide</t>
  </si>
  <si>
    <t>Dustintown</t>
  </si>
  <si>
    <t>+1-957-855-4756x4646</t>
  </si>
  <si>
    <t>5660 Morris Heights</t>
  </si>
  <si>
    <t>Boydhaven</t>
  </si>
  <si>
    <t>brianfuller@example.net</t>
  </si>
  <si>
    <t>043 Kyle Mountains Apt. 333</t>
  </si>
  <si>
    <t>Leblanchaven</t>
  </si>
  <si>
    <t>jackjohnson@example.net</t>
  </si>
  <si>
    <t>001-777-666-1366x87614</t>
  </si>
  <si>
    <t>9354 Jennifer Ramp</t>
  </si>
  <si>
    <t>rpeters@example.net</t>
  </si>
  <si>
    <t>+1-296-810-7029x7299</t>
  </si>
  <si>
    <t>80881 Thomas Ford</t>
  </si>
  <si>
    <t>Meza</t>
  </si>
  <si>
    <t>lopezmichael@example.com</t>
  </si>
  <si>
    <t>001-734-654-6980</t>
  </si>
  <si>
    <t>1226 Meghan Square Suite 253</t>
  </si>
  <si>
    <t>South Thomasfort</t>
  </si>
  <si>
    <t>robinsonaaron@example.org</t>
  </si>
  <si>
    <t>+1-849-714-7773x1046</t>
  </si>
  <si>
    <t>391 Micheal Burg</t>
  </si>
  <si>
    <t>Natashaburgh</t>
  </si>
  <si>
    <t>kyle19@example.net</t>
  </si>
  <si>
    <t>(480)695-6506x3007</t>
  </si>
  <si>
    <t>8128 David Pine</t>
  </si>
  <si>
    <t>Petershaven</t>
  </si>
  <si>
    <t>lisabradford@example.com</t>
  </si>
  <si>
    <t>0736 Sandoval Trace Apt. 218</t>
  </si>
  <si>
    <t>North Timothyborough</t>
  </si>
  <si>
    <t>eduardo58@example.org</t>
  </si>
  <si>
    <t>001-565-360-6304x39026</t>
  </si>
  <si>
    <t>82333 Williams Unions</t>
  </si>
  <si>
    <t>North Sierraburgh</t>
  </si>
  <si>
    <t>karenmartinez@example.org</t>
  </si>
  <si>
    <t>398-873-8364</t>
  </si>
  <si>
    <t>93353 Cochran Centers Suite 763</t>
  </si>
  <si>
    <t>thompsonbrooke@example.org</t>
  </si>
  <si>
    <t>+1-501-799-3359x9346</t>
  </si>
  <si>
    <t>6841 Shelby Key</t>
  </si>
  <si>
    <t>lawrencealexander@example.net</t>
  </si>
  <si>
    <t>(796)748-3965</t>
  </si>
  <si>
    <t>478 Ashley Prairie Suite 509</t>
  </si>
  <si>
    <t>Port Ruben</t>
  </si>
  <si>
    <t>mary02@example.net</t>
  </si>
  <si>
    <t>734-950-3371</t>
  </si>
  <si>
    <t>68596 Patrick Hill</t>
  </si>
  <si>
    <t>Ponceview</t>
  </si>
  <si>
    <t>tina41@example.com</t>
  </si>
  <si>
    <t>(720)572-5809</t>
  </si>
  <si>
    <t>600 Belinda Fall</t>
  </si>
  <si>
    <t>Dawsonport</t>
  </si>
  <si>
    <t>brett80@example.org</t>
  </si>
  <si>
    <t>791-335-9014</t>
  </si>
  <si>
    <t>6897 Jeffrey Isle</t>
  </si>
  <si>
    <t>North Selenashire</t>
  </si>
  <si>
    <t>colemanpaul@example.com</t>
  </si>
  <si>
    <t>605.386.2179</t>
  </si>
  <si>
    <t>95874 Lisa Brook</t>
  </si>
  <si>
    <t>fmiller@example.org</t>
  </si>
  <si>
    <t>810-488-5805x95828</t>
  </si>
  <si>
    <t>963 Bailey Branch</t>
  </si>
  <si>
    <t>Port Shannontown</t>
  </si>
  <si>
    <t>michaelromero@example.org</t>
  </si>
  <si>
    <t>(327)213-9355x21092</t>
  </si>
  <si>
    <t>780 Fisher Wall</t>
  </si>
  <si>
    <t>Lake Jessicaside</t>
  </si>
  <si>
    <t>keith66@example.com</t>
  </si>
  <si>
    <t>442-835-2937x49235</t>
  </si>
  <si>
    <t>9729 Baker Highway</t>
  </si>
  <si>
    <t>Jesushaven</t>
  </si>
  <si>
    <t>savannahbyrd@example.net</t>
  </si>
  <si>
    <t>001-674-678-3716</t>
  </si>
  <si>
    <t>10951 Gregory Roads Apt. 132</t>
  </si>
  <si>
    <t>Port Bonnie</t>
  </si>
  <si>
    <t>churchsierra@example.net</t>
  </si>
  <si>
    <t>320-637-5519</t>
  </si>
  <si>
    <t>6477 Murphy Union</t>
  </si>
  <si>
    <t>daniellewis@example.net</t>
  </si>
  <si>
    <t>+1-437-274-5831x1207</t>
  </si>
  <si>
    <t>0852 Fry Land</t>
  </si>
  <si>
    <t>Deanbury</t>
  </si>
  <si>
    <t>vallen@example.com</t>
  </si>
  <si>
    <t>170 Reyes Meadow</t>
  </si>
  <si>
    <t>South Peterville</t>
  </si>
  <si>
    <t>proberts@example.com</t>
  </si>
  <si>
    <t>+1-254-413-1509x6410</t>
  </si>
  <si>
    <t>63516 Parsons Rue Apt. 797</t>
  </si>
  <si>
    <t>byrdrobert@example.com</t>
  </si>
  <si>
    <t>638-612-7049x37245</t>
  </si>
  <si>
    <t>6241 Christopher Stream</t>
  </si>
  <si>
    <t>abuchanan@example.org</t>
  </si>
  <si>
    <t>017 Hunter Neck</t>
  </si>
  <si>
    <t>gallowayjustin@example.org</t>
  </si>
  <si>
    <t>001-845-433-0936x20904</t>
  </si>
  <si>
    <t>46982 Walker Forest</t>
  </si>
  <si>
    <t>Franklinville</t>
  </si>
  <si>
    <t>brandongomez@example.net</t>
  </si>
  <si>
    <t>304-261-8113x366</t>
  </si>
  <si>
    <t>3041 Kristen Meadow Suite 677</t>
  </si>
  <si>
    <t>slowe@example.org</t>
  </si>
  <si>
    <t>001-745-704-9370x50794</t>
  </si>
  <si>
    <t>940 Marissa Mall Suite 794</t>
  </si>
  <si>
    <t>752-702-8974x39006</t>
  </si>
  <si>
    <t>6543 Hernandez Trafficway Suite 624</t>
  </si>
  <si>
    <t>Lake Ethanbury</t>
  </si>
  <si>
    <t>ghood@example.com</t>
  </si>
  <si>
    <t>415.914.2907</t>
  </si>
  <si>
    <t>518 Lee Brook Suite 477</t>
  </si>
  <si>
    <t>Mendozaberg</t>
  </si>
  <si>
    <t>alexandershannon@example.net</t>
  </si>
  <si>
    <t>530 Andrew Ramp</t>
  </si>
  <si>
    <t>Christinaborough</t>
  </si>
  <si>
    <t>mary90@example.net</t>
  </si>
  <si>
    <t>5845 Taylor Lodge</t>
  </si>
  <si>
    <t>Maryview</t>
  </si>
  <si>
    <t>saradelgado@example.com</t>
  </si>
  <si>
    <t>361-228-1351</t>
  </si>
  <si>
    <t>1236 Pruitt Valley Apt. 953</t>
  </si>
  <si>
    <t>South Tommy</t>
  </si>
  <si>
    <t>aaron43@example.com</t>
  </si>
  <si>
    <t>(320)281-8598x9569</t>
  </si>
  <si>
    <t>02840 Lopez Field</t>
  </si>
  <si>
    <t>Colonshire</t>
  </si>
  <si>
    <t>deleonamanda@example.net</t>
  </si>
  <si>
    <t>55430 Jones Parkway Suite 630</t>
  </si>
  <si>
    <t>Philipton</t>
  </si>
  <si>
    <t>jeremyfoster@example.org</t>
  </si>
  <si>
    <t>001-861-904-6017</t>
  </si>
  <si>
    <t>5968 Nichole Freeway Apt. 121</t>
  </si>
  <si>
    <t>jennifer01@example.org</t>
  </si>
  <si>
    <t>46178 Thornton Ferry Suite 014</t>
  </si>
  <si>
    <t>73365 Washington Ranch Apt. 763</t>
  </si>
  <si>
    <t>Tammyview</t>
  </si>
  <si>
    <t>xfuller@example.org</t>
  </si>
  <si>
    <t>+1-750-982-1510x213</t>
  </si>
  <si>
    <t>5672 Paul Shores</t>
  </si>
  <si>
    <t>Dorseyland</t>
  </si>
  <si>
    <t>(548)767-6178x05091</t>
  </si>
  <si>
    <t>4501 Randall Heights Suite 216</t>
  </si>
  <si>
    <t>Port Betty</t>
  </si>
  <si>
    <t>elizabeth15@example.org</t>
  </si>
  <si>
    <t>+1-864-630-8031x960</t>
  </si>
  <si>
    <t>32391 Mark Isle Apt. 589</t>
  </si>
  <si>
    <t>New Zacharyfurt</t>
  </si>
  <si>
    <t>smithgabriel@example.org</t>
  </si>
  <si>
    <t>02559 Debra Springs</t>
  </si>
  <si>
    <t>East Nicholasmouth</t>
  </si>
  <si>
    <t>uellis@example.com</t>
  </si>
  <si>
    <t>836-740-2180x60835</t>
  </si>
  <si>
    <t>252 Blake Pike</t>
  </si>
  <si>
    <t>laura00@example.org</t>
  </si>
  <si>
    <t>28458 Smith Vista</t>
  </si>
  <si>
    <t>kristinawilliams@example.net</t>
  </si>
  <si>
    <t>(209)702-0310</t>
  </si>
  <si>
    <t>9678 Miles Greens Apt. 306</t>
  </si>
  <si>
    <t>Port Scottborough</t>
  </si>
  <si>
    <t>jasminecasey@example.org</t>
  </si>
  <si>
    <t>181 Breanna Centers</t>
  </si>
  <si>
    <t>New Juliemouth</t>
  </si>
  <si>
    <t>amandawells@example.net</t>
  </si>
  <si>
    <t>712-520-3317</t>
  </si>
  <si>
    <t>13736 Melanie Pass Suite 431</t>
  </si>
  <si>
    <t>West Angelachester</t>
  </si>
  <si>
    <t>finleyholly@example.com</t>
  </si>
  <si>
    <t>+1-914-831-5267x0915</t>
  </si>
  <si>
    <t>383 Jessica Brooks</t>
  </si>
  <si>
    <t>Bowenshire</t>
  </si>
  <si>
    <t>john40@example.com</t>
  </si>
  <si>
    <t>853-730-2088</t>
  </si>
  <si>
    <t>7056 Nancy Highway Suite 069</t>
  </si>
  <si>
    <t>West Gregoryburgh</t>
  </si>
  <si>
    <t>brettjones@example.net</t>
  </si>
  <si>
    <t>+1-419-969-0154x0903</t>
  </si>
  <si>
    <t>032 Nelson Manor</t>
  </si>
  <si>
    <t>West Paulbury</t>
  </si>
  <si>
    <t>suttoncrystal@example.com</t>
  </si>
  <si>
    <t>001-507-359-2667</t>
  </si>
  <si>
    <t>35030 Hernandez Isle Apt. 597</t>
  </si>
  <si>
    <t>mathewsjuan@example.net</t>
  </si>
  <si>
    <t>563-661-5941x39142</t>
  </si>
  <si>
    <t>7874 Todd Keys Apt. 148</t>
  </si>
  <si>
    <t>Rojastown</t>
  </si>
  <si>
    <t>april08@example.net</t>
  </si>
  <si>
    <t>001-898-572-8692x261</t>
  </si>
  <si>
    <t>795 Hicks Inlet</t>
  </si>
  <si>
    <t>West Ericburgh</t>
  </si>
  <si>
    <t>carol88@example.com</t>
  </si>
  <si>
    <t>358.325.6309x2133</t>
  </si>
  <si>
    <t>025 Jones Inlet Suite 165</t>
  </si>
  <si>
    <t>Abigailstad</t>
  </si>
  <si>
    <t>johnsonjon@example.org</t>
  </si>
  <si>
    <t>(543)569-8850</t>
  </si>
  <si>
    <t>2644 Danielle Mews Apt. 898</t>
  </si>
  <si>
    <t>obaker@example.net</t>
  </si>
  <si>
    <t>662-583-4354x727</t>
  </si>
  <si>
    <t>6846 Lisa Burg</t>
  </si>
  <si>
    <t>Lake Stephenberg</t>
  </si>
  <si>
    <t>padillaangelica@example.org</t>
  </si>
  <si>
    <t>7557 Ronald Mall</t>
  </si>
  <si>
    <t>pamelacampbell@example.com</t>
  </si>
  <si>
    <t>+1-887-914-4556x818</t>
  </si>
  <si>
    <t>612 Timothy Mountains Apt. 578</t>
  </si>
  <si>
    <t>leonardmeyer@example.org</t>
  </si>
  <si>
    <t>2617 Gray Junctions Apt. 280</t>
  </si>
  <si>
    <t>zking@example.com</t>
  </si>
  <si>
    <t>+1-327-538-8583x73922</t>
  </si>
  <si>
    <t>44311 Leslie Radial Suite 359</t>
  </si>
  <si>
    <t>South Shelleyport</t>
  </si>
  <si>
    <t>erica02@example.net</t>
  </si>
  <si>
    <t>22980 Cohen Corners Apt. 142</t>
  </si>
  <si>
    <t>New Micheleland</t>
  </si>
  <si>
    <t>reedanita@example.org</t>
  </si>
  <si>
    <t>730 Jordan Square</t>
  </si>
  <si>
    <t>Lake Debbieview</t>
  </si>
  <si>
    <t>warnerjacob@example.org</t>
  </si>
  <si>
    <t>335.200.3158x730</t>
  </si>
  <si>
    <t>0811 Thompson Valley Suite 540</t>
  </si>
  <si>
    <t>jonescassandra@example.com</t>
  </si>
  <si>
    <t>988-397-0192x903</t>
  </si>
  <si>
    <t>24650 Paige Lodge</t>
  </si>
  <si>
    <t>freemanzachary@example.org</t>
  </si>
  <si>
    <t>2152 Mcknight Port Apt. 893</t>
  </si>
  <si>
    <t>Kaneshire</t>
  </si>
  <si>
    <t>wanderson@example.com</t>
  </si>
  <si>
    <t>(931)623-9596x40495</t>
  </si>
  <si>
    <t>20847 Simmons Locks</t>
  </si>
  <si>
    <t>jamesmartin@example.org</t>
  </si>
  <si>
    <t>+1-941-399-6615x2434</t>
  </si>
  <si>
    <t>355 Kelly Springs</t>
  </si>
  <si>
    <t>New Caseyton</t>
  </si>
  <si>
    <t>robert33@example.com</t>
  </si>
  <si>
    <t>252.651.1930</t>
  </si>
  <si>
    <t>5001 Powell Square</t>
  </si>
  <si>
    <t>South Evelynport</t>
  </si>
  <si>
    <t>timothydavis@example.net</t>
  </si>
  <si>
    <t>(717)219-8209x1333</t>
  </si>
  <si>
    <t>2099 Aaron Path Suite 450</t>
  </si>
  <si>
    <t>pcooley@example.com</t>
  </si>
  <si>
    <t>369-508-3340x6832</t>
  </si>
  <si>
    <t>31756 Nicole Meadows Apt. 858</t>
  </si>
  <si>
    <t>Michelleton</t>
  </si>
  <si>
    <t>kimberly65@example.com</t>
  </si>
  <si>
    <t>832-320-8208x318</t>
  </si>
  <si>
    <t>785 Amanda Villages Suite 390</t>
  </si>
  <si>
    <t>Hunterberg</t>
  </si>
  <si>
    <t>debracole@example.org</t>
  </si>
  <si>
    <t>001-649-294-9182x41416</t>
  </si>
  <si>
    <t>4578 Morrison Mountains Apt. 871</t>
  </si>
  <si>
    <t>eallen@example.com</t>
  </si>
  <si>
    <t>725-220-7023x1941</t>
  </si>
  <si>
    <t>445 Smith Extension Suite 474</t>
  </si>
  <si>
    <t>Mccannshire</t>
  </si>
  <si>
    <t>twilson@example.com</t>
  </si>
  <si>
    <t>(706)897-1450</t>
  </si>
  <si>
    <t>6884 Jeffrey Crescent</t>
  </si>
  <si>
    <t>coxbobby@example.net</t>
  </si>
  <si>
    <t>57166 Troy Falls Apt. 120</t>
  </si>
  <si>
    <t>Ruizport</t>
  </si>
  <si>
    <t>mary08@example.com</t>
  </si>
  <si>
    <t>645.962.8765x876</t>
  </si>
  <si>
    <t>88090 Fitzpatrick Court</t>
  </si>
  <si>
    <t>New Jodi</t>
  </si>
  <si>
    <t>qshaw@example.com</t>
  </si>
  <si>
    <t>001-855-278-0522x2029</t>
  </si>
  <si>
    <t>991 Thomas Plains</t>
  </si>
  <si>
    <t>reidstephanie@example.org</t>
  </si>
  <si>
    <t>339-487-1659x1742</t>
  </si>
  <si>
    <t>106 Sheryl Ridges</t>
  </si>
  <si>
    <t>Port Samuelfort</t>
  </si>
  <si>
    <t>mallen@example.org</t>
  </si>
  <si>
    <t>001-370-866-7406x0594</t>
  </si>
  <si>
    <t>65924 Duarte Knolls</t>
  </si>
  <si>
    <t>geraldwalker@example.com</t>
  </si>
  <si>
    <t>756.476.6305x797</t>
  </si>
  <si>
    <t>35277 Winters Shoal</t>
  </si>
  <si>
    <t>vanessaherring@example.net</t>
  </si>
  <si>
    <t>666-947-2899</t>
  </si>
  <si>
    <t>9215 Barton Route Suite 684</t>
  </si>
  <si>
    <t>East Krystalborough</t>
  </si>
  <si>
    <t>alexa91@example.com</t>
  </si>
  <si>
    <t>12957 Murphy Vista</t>
  </si>
  <si>
    <t>rjones@example.net</t>
  </si>
  <si>
    <t>(912)306-4689x1628</t>
  </si>
  <si>
    <t>94737 Jennifer Street</t>
  </si>
  <si>
    <t>Paulville</t>
  </si>
  <si>
    <t>torresrachel@example.com</t>
  </si>
  <si>
    <t>482 Mcdaniel Vista Suite 212</t>
  </si>
  <si>
    <t>New Zacharyville</t>
  </si>
  <si>
    <t>davidwilson@example.com</t>
  </si>
  <si>
    <t>+1-991-438-9199x90957</t>
  </si>
  <si>
    <t>48768 Allison Plains Suite 100</t>
  </si>
  <si>
    <t>Lake Claudia</t>
  </si>
  <si>
    <t>yallen@example.net</t>
  </si>
  <si>
    <t>385.345.7264x9410</t>
  </si>
  <si>
    <t>5294 Marissa Spur Suite 473</t>
  </si>
  <si>
    <t>smithamy@example.com</t>
  </si>
  <si>
    <t>7449 Sarah Mews Apt. 707</t>
  </si>
  <si>
    <t>tgutierrez@example.com</t>
  </si>
  <si>
    <t>786-256-8443</t>
  </si>
  <si>
    <t>354 Amy Trafficway</t>
  </si>
  <si>
    <t>New Elizabethbury</t>
  </si>
  <si>
    <t>shatfield@example.net</t>
  </si>
  <si>
    <t>001-564-581-6341</t>
  </si>
  <si>
    <t>8185 Fisher Neck Suite 537</t>
  </si>
  <si>
    <t>West Raymondstad</t>
  </si>
  <si>
    <t>kathryn28@example.org</t>
  </si>
  <si>
    <t>(945)370-4521</t>
  </si>
  <si>
    <t>9010 Theresa Prairie Suite 642</t>
  </si>
  <si>
    <t>West Janicefurt</t>
  </si>
  <si>
    <t>Tim</t>
  </si>
  <si>
    <t>jodi39@example.com</t>
  </si>
  <si>
    <t>208.480.2645x7777</t>
  </si>
  <si>
    <t>8020 Suzanne Course Apt. 309</t>
  </si>
  <si>
    <t>East Crystalville</t>
  </si>
  <si>
    <t>jeffreywelch@example.net</t>
  </si>
  <si>
    <t>539.638.3208x88315</t>
  </si>
  <si>
    <t>4036 Laura Village Apt. 411</t>
  </si>
  <si>
    <t>North Codyland</t>
  </si>
  <si>
    <t>wagnerchristina@example.org</t>
  </si>
  <si>
    <t>001-600-847-9591</t>
  </si>
  <si>
    <t>7463 White Haven</t>
  </si>
  <si>
    <t>rwoodard@example.net</t>
  </si>
  <si>
    <t>95683 Evans Fork Apt. 613</t>
  </si>
  <si>
    <t>Nicholemouth</t>
  </si>
  <si>
    <t>randallruben@example.com</t>
  </si>
  <si>
    <t>111 Krueger Mission Apt. 949</t>
  </si>
  <si>
    <t>West Brianna</t>
  </si>
  <si>
    <t>jcarson@example.org</t>
  </si>
  <si>
    <t>715-383-3282x4669</t>
  </si>
  <si>
    <t>4636 Case Common</t>
  </si>
  <si>
    <t>Schneiderchester</t>
  </si>
  <si>
    <t>Ayers</t>
  </si>
  <si>
    <t>travisjones@example.com</t>
  </si>
  <si>
    <t>6274 Spencer Prairie</t>
  </si>
  <si>
    <t>Hammondhaven</t>
  </si>
  <si>
    <t>gherrera@example.org</t>
  </si>
  <si>
    <t>(836)993-2744</t>
  </si>
  <si>
    <t>4686 Diana Coves Apt. 235</t>
  </si>
  <si>
    <t>New Courtneytown</t>
  </si>
  <si>
    <t>falexander@example.com</t>
  </si>
  <si>
    <t>(918)297-2004x768</t>
  </si>
  <si>
    <t>63033 Travis Forks</t>
  </si>
  <si>
    <t>Angelamouth</t>
  </si>
  <si>
    <t>(285)916-4137x771</t>
  </si>
  <si>
    <t>86990 Donna Key Suite 881</t>
  </si>
  <si>
    <t>timothy14@example.org</t>
  </si>
  <si>
    <t>2703 Flores Forges</t>
  </si>
  <si>
    <t>david89@example.com</t>
  </si>
  <si>
    <t>001-668-256-0757x898</t>
  </si>
  <si>
    <t>0728 Christian Row Apt. 813</t>
  </si>
  <si>
    <t>bettyhall@example.org</t>
  </si>
  <si>
    <t>470-984-0216</t>
  </si>
  <si>
    <t>46127 Gonzalez Prairie Apt. 463</t>
  </si>
  <si>
    <t>South Kimberlyland</t>
  </si>
  <si>
    <t>kristenmartinez@example.net</t>
  </si>
  <si>
    <t>(770)892-1223x89383</t>
  </si>
  <si>
    <t>07726 Doyle Prairie</t>
  </si>
  <si>
    <t>yparker@example.com</t>
  </si>
  <si>
    <t>289-660-9281x10264</t>
  </si>
  <si>
    <t>19820 Hawkins Path</t>
  </si>
  <si>
    <t>West Calebville</t>
  </si>
  <si>
    <t>461.586.7405x23092</t>
  </si>
  <si>
    <t>52081 Melissa Stravenue</t>
  </si>
  <si>
    <t>Henryburgh</t>
  </si>
  <si>
    <t>bradleywang@example.org</t>
  </si>
  <si>
    <t>001-515-361-7740x47336</t>
  </si>
  <si>
    <t>88075 Marquez Ramp Suite 863</t>
  </si>
  <si>
    <t>Sullivanborough</t>
  </si>
  <si>
    <t>manningmary@example.com</t>
  </si>
  <si>
    <t>+1-493-720-1874x46921</t>
  </si>
  <si>
    <t>85164 Mills Groves</t>
  </si>
  <si>
    <t>smithcody@example.com</t>
  </si>
  <si>
    <t>(214)324-6971x46813</t>
  </si>
  <si>
    <t>391 Hanna Trail</t>
  </si>
  <si>
    <t>evanbailey@example.com</t>
  </si>
  <si>
    <t>284-263-4062</t>
  </si>
  <si>
    <t>563 Rodriguez River</t>
  </si>
  <si>
    <t>sjimenez@example.org</t>
  </si>
  <si>
    <t>517.893.0631x912</t>
  </si>
  <si>
    <t>46223 Todd Light</t>
  </si>
  <si>
    <t>Port Brandymouth</t>
  </si>
  <si>
    <t>wbraun@example.net</t>
  </si>
  <si>
    <t>+1-469-279-1255x53888</t>
  </si>
  <si>
    <t>466 Castro Bridge Suite 588</t>
  </si>
  <si>
    <t>South Tylerstad</t>
  </si>
  <si>
    <t>uwagner@example.org</t>
  </si>
  <si>
    <t>001-375-991-1035x1609</t>
  </si>
  <si>
    <t>864 Smith Center</t>
  </si>
  <si>
    <t>South Yvonneland</t>
  </si>
  <si>
    <t>cherylbishop@example.net</t>
  </si>
  <si>
    <t>+1-448-329-8524x5920</t>
  </si>
  <si>
    <t>05912 Jason Village</t>
  </si>
  <si>
    <t>Pageberg</t>
  </si>
  <si>
    <t>medinajorge@example.net</t>
  </si>
  <si>
    <t>+1-255-724-3446x855</t>
  </si>
  <si>
    <t>044 Walters Vista</t>
  </si>
  <si>
    <t>East Melaniestad</t>
  </si>
  <si>
    <t>jamesschmidt@example.com</t>
  </si>
  <si>
    <t>(232)389-5718x6498</t>
  </si>
  <si>
    <t>547 Riggs Burg Suite 363</t>
  </si>
  <si>
    <t>Patelchester</t>
  </si>
  <si>
    <t>joseph83@example.org</t>
  </si>
  <si>
    <t>(265)841-1890</t>
  </si>
  <si>
    <t>6617 Laurie Lane Apt. 152</t>
  </si>
  <si>
    <t>South Edwardburgh</t>
  </si>
  <si>
    <t>melissadean@example.org</t>
  </si>
  <si>
    <t>+1-576-443-1951x231</t>
  </si>
  <si>
    <t>19464 Jeffrey Islands</t>
  </si>
  <si>
    <t>adamlane@example.org</t>
  </si>
  <si>
    <t>340 Cooper Motorway Suite 675</t>
  </si>
  <si>
    <t>Port Kathrynville</t>
  </si>
  <si>
    <t>williamsjustin@example.com</t>
  </si>
  <si>
    <t>(857)819-9611</t>
  </si>
  <si>
    <t>108 Matthew Oval</t>
  </si>
  <si>
    <t>Gravesshire</t>
  </si>
  <si>
    <t>wboone@example.org</t>
  </si>
  <si>
    <t>23222 Martinez Fort</t>
  </si>
  <si>
    <t>Starkland</t>
  </si>
  <si>
    <t>christopherobrien@example.com</t>
  </si>
  <si>
    <t>(650)225-2974x05091</t>
  </si>
  <si>
    <t>3011 Victoria Views</t>
  </si>
  <si>
    <t>yking@example.com</t>
  </si>
  <si>
    <t>832-360-3714x15861</t>
  </si>
  <si>
    <t>3855 Merritt Flat Apt. 105</t>
  </si>
  <si>
    <t>Dominicfurt</t>
  </si>
  <si>
    <t>smithdawn@example.net</t>
  </si>
  <si>
    <t>526-466-5041x046</t>
  </si>
  <si>
    <t>4093 Perez Greens Apt. 695</t>
  </si>
  <si>
    <t>Ramirezmouth</t>
  </si>
  <si>
    <t>heatherrowland@example.com</t>
  </si>
  <si>
    <t>001-821-913-0260x82975</t>
  </si>
  <si>
    <t>0738 Ricky Shore Suite 637</t>
  </si>
  <si>
    <t>welchalexandra@example.net</t>
  </si>
  <si>
    <t>(500)966-1157</t>
  </si>
  <si>
    <t>19910 Harris Lakes</t>
  </si>
  <si>
    <t>Mirandaburgh</t>
  </si>
  <si>
    <t>001-380-852-0389x808</t>
  </si>
  <si>
    <t>385 Cruz Isle</t>
  </si>
  <si>
    <t>jjones@example.org</t>
  </si>
  <si>
    <t>(379)863-1295</t>
  </si>
  <si>
    <t>5619 Michael Street</t>
  </si>
  <si>
    <t>Newmanmouth</t>
  </si>
  <si>
    <t>melissa13@example.com</t>
  </si>
  <si>
    <t>34949 Elijah Ville Suite 531</t>
  </si>
  <si>
    <t>Walkerport</t>
  </si>
  <si>
    <t>sandrawilson@example.org</t>
  </si>
  <si>
    <t>331.972.2547x2490</t>
  </si>
  <si>
    <t>78316 Nicholas Skyway Apt. 637</t>
  </si>
  <si>
    <t>Port Traci</t>
  </si>
  <si>
    <t>jareddavis@example.com</t>
  </si>
  <si>
    <t>606.563.5282x227</t>
  </si>
  <si>
    <t>3002 Taylor Keys</t>
  </si>
  <si>
    <t>North Donaldside</t>
  </si>
  <si>
    <t>levyvalerie@example.net</t>
  </si>
  <si>
    <t>001-628-898-9574</t>
  </si>
  <si>
    <t>565 Ortiz Overpass Apt. 164</t>
  </si>
  <si>
    <t>williamsonjames@example.com</t>
  </si>
  <si>
    <t>433.618.3756x7675</t>
  </si>
  <si>
    <t>9580 Jesse Parks Apt. 903</t>
  </si>
  <si>
    <t>jessicamassey@example.org</t>
  </si>
  <si>
    <t>833.560.6115x97798</t>
  </si>
  <si>
    <t>0728 Johnson Dam</t>
  </si>
  <si>
    <t>beltrandeborah@example.net</t>
  </si>
  <si>
    <t>316-490-0423x4227</t>
  </si>
  <si>
    <t>91829 Michael Path</t>
  </si>
  <si>
    <t>North Samanthafort</t>
  </si>
  <si>
    <t>jacobmullins@example.org</t>
  </si>
  <si>
    <t>437.561.6089</t>
  </si>
  <si>
    <t>1628 Reyes Radial Apt. 992</t>
  </si>
  <si>
    <t>Thompsonfurt</t>
  </si>
  <si>
    <t>rayapril@example.net</t>
  </si>
  <si>
    <t>0375 Harry Greens</t>
  </si>
  <si>
    <t>South Carrieborough</t>
  </si>
  <si>
    <t>diazdale@example.org</t>
  </si>
  <si>
    <t>001-548-399-3488x82942</t>
  </si>
  <si>
    <t>924 Angela Pine</t>
  </si>
  <si>
    <t>grosslindsey@example.com</t>
  </si>
  <si>
    <t>+1-394-750-7205x93916</t>
  </si>
  <si>
    <t>93442 Smith Crossing Apt. 861</t>
  </si>
  <si>
    <t>Wheelermouth</t>
  </si>
  <si>
    <t>ievans@example.org</t>
  </si>
  <si>
    <t>(978)868-2589x046</t>
  </si>
  <si>
    <t>3126 Kevin Pines</t>
  </si>
  <si>
    <t>joerobinson@example.org</t>
  </si>
  <si>
    <t>802.372.2558x68941</t>
  </si>
  <si>
    <t>3892 Colon Via</t>
  </si>
  <si>
    <t>Wongville</t>
  </si>
  <si>
    <t>pagepaul@example.net</t>
  </si>
  <si>
    <t>528-289-7330x4401</t>
  </si>
  <si>
    <t>474 Santos Glen</t>
  </si>
  <si>
    <t>enixon@example.net</t>
  </si>
  <si>
    <t>757.380.4217x66847</t>
  </si>
  <si>
    <t>9658 Thomas Drives Apt. 235</t>
  </si>
  <si>
    <t>Aaronport</t>
  </si>
  <si>
    <t>thomasgregory@example.com</t>
  </si>
  <si>
    <t>(311)845-3465x158</t>
  </si>
  <si>
    <t>997 Gregory Inlet</t>
  </si>
  <si>
    <t>South Terri</t>
  </si>
  <si>
    <t>fischerkaren@example.org</t>
  </si>
  <si>
    <t>859.890.8132</t>
  </si>
  <si>
    <t>3478 Rogers Parkways</t>
  </si>
  <si>
    <t>alexandra99@example.com</t>
  </si>
  <si>
    <t>(450)657-9213</t>
  </si>
  <si>
    <t>9706 Jose Pines Apt. 945</t>
  </si>
  <si>
    <t>Porterfort</t>
  </si>
  <si>
    <t>515-706-0096x313</t>
  </si>
  <si>
    <t>41997 Morrison Meadows Apt. 170</t>
  </si>
  <si>
    <t>Georgeton</t>
  </si>
  <si>
    <t>528.811.4109x014</t>
  </si>
  <si>
    <t>7223 Adams Via</t>
  </si>
  <si>
    <t>West Georgefort</t>
  </si>
  <si>
    <t>esparzajonathan@example.net</t>
  </si>
  <si>
    <t>(921)783-8061x6622</t>
  </si>
  <si>
    <t>824 Farley Mountain</t>
  </si>
  <si>
    <t>Chenfort</t>
  </si>
  <si>
    <t>wcampos@example.com</t>
  </si>
  <si>
    <t>001-526-851-1088x03382</t>
  </si>
  <si>
    <t>130 Cynthia Cove Suite 806</t>
  </si>
  <si>
    <t>Simsbury</t>
  </si>
  <si>
    <t>dominic23@example.net</t>
  </si>
  <si>
    <t>+1-881-893-0228x3817</t>
  </si>
  <si>
    <t>910 Kirby Springs</t>
  </si>
  <si>
    <t>Brucestad</t>
  </si>
  <si>
    <t>charles77@example.org</t>
  </si>
  <si>
    <t>582.967.4457</t>
  </si>
  <si>
    <t>40983 Brian Pines Suite 140</t>
  </si>
  <si>
    <t>Krystalland</t>
  </si>
  <si>
    <t>lopezkaren@example.org</t>
  </si>
  <si>
    <t>990.813.6103x00615</t>
  </si>
  <si>
    <t>7872 Jennifer Village Apt. 783</t>
  </si>
  <si>
    <t>tjordan@example.org</t>
  </si>
  <si>
    <t>368-900-1101</t>
  </si>
  <si>
    <t>99712 Reyes Forges Suite 737</t>
  </si>
  <si>
    <t>Kyleton</t>
  </si>
  <si>
    <t>robbinsshannon@example.org</t>
  </si>
  <si>
    <t>+1-587-498-6059x038</t>
  </si>
  <si>
    <t>042 Dunn Villages Apt. 257</t>
  </si>
  <si>
    <t>East Melanieview</t>
  </si>
  <si>
    <t>uanderson@example.org</t>
  </si>
  <si>
    <t>001-240-241-3175x6382</t>
  </si>
  <si>
    <t>779 Becky Mission Apt. 437</t>
  </si>
  <si>
    <t>Keithton</t>
  </si>
  <si>
    <t>gina16@example.org</t>
  </si>
  <si>
    <t>512-943-4143x80664</t>
  </si>
  <si>
    <t>268 Jeff Plaza</t>
  </si>
  <si>
    <t>annette99@example.org</t>
  </si>
  <si>
    <t>2856 Sims Loop</t>
  </si>
  <si>
    <t>nicole27@example.org</t>
  </si>
  <si>
    <t>001-323-362-5117x41313</t>
  </si>
  <si>
    <t>1589 Molina Curve Suite 688</t>
  </si>
  <si>
    <t>gbrown@example.com</t>
  </si>
  <si>
    <t>742.906.2219x18561</t>
  </si>
  <si>
    <t>465 Saunders Cape</t>
  </si>
  <si>
    <t>Carlaberg</t>
  </si>
  <si>
    <t>pacephillip@example.net</t>
  </si>
  <si>
    <t>001-865-579-7318x802</t>
  </si>
  <si>
    <t>19617 Jonathan Shores</t>
  </si>
  <si>
    <t>Lake Carolborough</t>
  </si>
  <si>
    <t>hernandezwendy@example.com</t>
  </si>
  <si>
    <t>+1-991-657-1883x39810</t>
  </si>
  <si>
    <t>651 Short Expressway</t>
  </si>
  <si>
    <t>justingalvan@example.org</t>
  </si>
  <si>
    <t>(504)294-9601</t>
  </si>
  <si>
    <t>8195 Phelps Island</t>
  </si>
  <si>
    <t>Lake Dawn</t>
  </si>
  <si>
    <t>ychapman@example.com</t>
  </si>
  <si>
    <t>(889)738-7550x500</t>
  </si>
  <si>
    <t>07895 Nancy Heights</t>
  </si>
  <si>
    <t>langsusan@example.com</t>
  </si>
  <si>
    <t>471-741-7406x081</t>
  </si>
  <si>
    <t>844 Salazar Mills Suite 263</t>
  </si>
  <si>
    <t>gregory37@example.com</t>
  </si>
  <si>
    <t>027 Clinton Mission Suite 511</t>
  </si>
  <si>
    <t>audrey79@example.com</t>
  </si>
  <si>
    <t>260.805.0241x78594</t>
  </si>
  <si>
    <t>7759 Mary Shoals</t>
  </si>
  <si>
    <t>South Danielbury</t>
  </si>
  <si>
    <t>gregory71@example.com</t>
  </si>
  <si>
    <t>+1-481-371-6246x268</t>
  </si>
  <si>
    <t>51375 Lindsey Courts</t>
  </si>
  <si>
    <t>Elizabethshire</t>
  </si>
  <si>
    <t>vhebert@example.org</t>
  </si>
  <si>
    <t>682.464.0709x44902</t>
  </si>
  <si>
    <t>1937 Martinez Wells</t>
  </si>
  <si>
    <t>Pearsonburgh</t>
  </si>
  <si>
    <t>kerry66@example.net</t>
  </si>
  <si>
    <t>(706)416-0884x6297</t>
  </si>
  <si>
    <t>6263 Angela Ramp</t>
  </si>
  <si>
    <t>New Steventon</t>
  </si>
  <si>
    <t>stephanie98@example.net</t>
  </si>
  <si>
    <t>953-871-9641</t>
  </si>
  <si>
    <t>8253 Chen Skyway Suite 613</t>
  </si>
  <si>
    <t>Ortizfort</t>
  </si>
  <si>
    <t>001-746-950-8253x0971</t>
  </si>
  <si>
    <t>96603 Robert Harbor Apt. 695</t>
  </si>
  <si>
    <t>Port Brettburgh</t>
  </si>
  <si>
    <t>sanderschristina@example.net</t>
  </si>
  <si>
    <t>+1-949-832-2279x54389</t>
  </si>
  <si>
    <t>7951 Macias Points Suite 109</t>
  </si>
  <si>
    <t>New Stevenchester</t>
  </si>
  <si>
    <t>jeffreywhite@example.org</t>
  </si>
  <si>
    <t>001-809-543-2013x934</t>
  </si>
  <si>
    <t>726 Williams Creek</t>
  </si>
  <si>
    <t>emilymcpherson@example.org</t>
  </si>
  <si>
    <t>001-403-822-2212</t>
  </si>
  <si>
    <t>130 Beverly Circle</t>
  </si>
  <si>
    <t>Draketon</t>
  </si>
  <si>
    <t>richard15@example.com</t>
  </si>
  <si>
    <t>97222 Moon Pine</t>
  </si>
  <si>
    <t>Aguilarberg</t>
  </si>
  <si>
    <t>lopezcheryl@example.net</t>
  </si>
  <si>
    <t>001-289-349-9854x0641</t>
  </si>
  <si>
    <t>2860 Kenneth Knolls</t>
  </si>
  <si>
    <t>New Carolynview</t>
  </si>
  <si>
    <t>brandon97@example.com</t>
  </si>
  <si>
    <t>402-847-5187</t>
  </si>
  <si>
    <t>00391 Eugene Flats</t>
  </si>
  <si>
    <t>Pamelaborough</t>
  </si>
  <si>
    <t>ljones@example.org</t>
  </si>
  <si>
    <t>427-862-4365x3366</t>
  </si>
  <si>
    <t>092 Kenneth Bypass</t>
  </si>
  <si>
    <t>Edwardmouth</t>
  </si>
  <si>
    <t>tonya90@example.com</t>
  </si>
  <si>
    <t>001-633-623-5081</t>
  </si>
  <si>
    <t>460 Farmer Village Suite 741</t>
  </si>
  <si>
    <t>West Leslie</t>
  </si>
  <si>
    <t>griffinbrenda@example.org</t>
  </si>
  <si>
    <t>(646)648-3472x1462</t>
  </si>
  <si>
    <t>11012 Gamble Path Suite 640</t>
  </si>
  <si>
    <t>East Amberfort</t>
  </si>
  <si>
    <t>curtis33@example.com</t>
  </si>
  <si>
    <t>001-553-569-4028x538</t>
  </si>
  <si>
    <t>1566 Perez Crossing Suite 522</t>
  </si>
  <si>
    <t>jennifer59@example.org</t>
  </si>
  <si>
    <t>464.370.4625</t>
  </si>
  <si>
    <t>5014 Brenda Rapids</t>
  </si>
  <si>
    <t>Spencerstad</t>
  </si>
  <si>
    <t>brownedwin@example.net</t>
  </si>
  <si>
    <t>001-351-709-8142x88374</t>
  </si>
  <si>
    <t>055 Misty Cliff</t>
  </si>
  <si>
    <t>norriskayla@example.org</t>
  </si>
  <si>
    <t>2840 Teresa Ways</t>
  </si>
  <si>
    <t>Port Joshuatown</t>
  </si>
  <si>
    <t>gschmidt@example.org</t>
  </si>
  <si>
    <t>961-979-4439x2904</t>
  </si>
  <si>
    <t>64147 Smith Mall Apt. 175</t>
  </si>
  <si>
    <t>West Patrickburgh</t>
  </si>
  <si>
    <t>brownmelanie@example.com</t>
  </si>
  <si>
    <t>326.659.5033x9364</t>
  </si>
  <si>
    <t>2073 Flores Mount Apt. 934</t>
  </si>
  <si>
    <t>Javierfort</t>
  </si>
  <si>
    <t>odunn@example.com</t>
  </si>
  <si>
    <t>(942)232-4027x068</t>
  </si>
  <si>
    <t>1811 Miller Cove</t>
  </si>
  <si>
    <t>New Darryl</t>
  </si>
  <si>
    <t>phillipsfrancisco@example.net</t>
  </si>
  <si>
    <t>587-643-3050</t>
  </si>
  <si>
    <t>9267 Roth Ford</t>
  </si>
  <si>
    <t>pjohnson@example.net</t>
  </si>
  <si>
    <t>+1-347-241-2215x5554</t>
  </si>
  <si>
    <t>430 Walker Brook</t>
  </si>
  <si>
    <t>Riosport</t>
  </si>
  <si>
    <t>matthewcarlson@example.org</t>
  </si>
  <si>
    <t>(931)483-3601x25690</t>
  </si>
  <si>
    <t>06849 Dunn Hills Apt. 019</t>
  </si>
  <si>
    <t>North Sarafurt</t>
  </si>
  <si>
    <t>russellkenneth@example.org</t>
  </si>
  <si>
    <t>924.857.8964</t>
  </si>
  <si>
    <t>74413 Stone Shores Suite 779</t>
  </si>
  <si>
    <t>Andersonview</t>
  </si>
  <si>
    <t>Good</t>
  </si>
  <si>
    <t>julie91@example.com</t>
  </si>
  <si>
    <t>7614 Reynolds Vista Suite 331</t>
  </si>
  <si>
    <t>scottcarla@example.org</t>
  </si>
  <si>
    <t>955.556.9450</t>
  </si>
  <si>
    <t>5423 Gary Cape</t>
  </si>
  <si>
    <t>North Lauraside</t>
  </si>
  <si>
    <t>arroyohannah@example.net</t>
  </si>
  <si>
    <t>1025 Jamie View Apt. 768</t>
  </si>
  <si>
    <t>Sherrihaven</t>
  </si>
  <si>
    <t>brownashley@example.net</t>
  </si>
  <si>
    <t>295.330.0010x999</t>
  </si>
  <si>
    <t>7806 Sandra Ford Apt. 030</t>
  </si>
  <si>
    <t>pacevedo@example.org</t>
  </si>
  <si>
    <t>422.702.0842</t>
  </si>
  <si>
    <t>641 Christina Junctions</t>
  </si>
  <si>
    <t>jnavarro@example.net</t>
  </si>
  <si>
    <t>(863)841-2454x315</t>
  </si>
  <si>
    <t>9853 Harris Mountains</t>
  </si>
  <si>
    <t>craigelizabeth@example.net</t>
  </si>
  <si>
    <t>384-477-3620x1377</t>
  </si>
  <si>
    <t>05809 Lyons Locks</t>
  </si>
  <si>
    <t>rodriguezkevin@example.net</t>
  </si>
  <si>
    <t>(402)722-5098x707</t>
  </si>
  <si>
    <t>1145 Cox Landing Suite 992</t>
  </si>
  <si>
    <t>South Johnberg</t>
  </si>
  <si>
    <t>kevincampbell@example.com</t>
  </si>
  <si>
    <t>557 Debra Ports Apt. 202</t>
  </si>
  <si>
    <t>Carrborough</t>
  </si>
  <si>
    <t>zacharyhowell@example.com</t>
  </si>
  <si>
    <t>+1-259-419-6630x05384</t>
  </si>
  <si>
    <t>9557 Samantha Villages</t>
  </si>
  <si>
    <t>Choifort</t>
  </si>
  <si>
    <t>sandrasnyder@example.com</t>
  </si>
  <si>
    <t>446-538-6388x872</t>
  </si>
  <si>
    <t>959 Simpson Ramp</t>
  </si>
  <si>
    <t>jesse58@example.net</t>
  </si>
  <si>
    <t>001-436-253-1688x2272</t>
  </si>
  <si>
    <t>5056 Bennett Burg Suite 884</t>
  </si>
  <si>
    <t>Lake Brianview</t>
  </si>
  <si>
    <t>james37@example.org</t>
  </si>
  <si>
    <t>(998)283-9746x460</t>
  </si>
  <si>
    <t>531 Reyes Junction Suite 039</t>
  </si>
  <si>
    <t>Michelleside</t>
  </si>
  <si>
    <t>williamgould@example.org</t>
  </si>
  <si>
    <t>913.692.9977x638</t>
  </si>
  <si>
    <t>084 Eric Loaf</t>
  </si>
  <si>
    <t>North Garychester</t>
  </si>
  <si>
    <t>sandrawilliams@example.org</t>
  </si>
  <si>
    <t>996.952.2323x5392</t>
  </si>
  <si>
    <t>824 Rebecca Skyway</t>
  </si>
  <si>
    <t>tdalton@example.org</t>
  </si>
  <si>
    <t>632-813-4199</t>
  </si>
  <si>
    <t>74329 Pittman Station Apt. 581</t>
  </si>
  <si>
    <t>South Marthashire</t>
  </si>
  <si>
    <t>njordan@example.com</t>
  </si>
  <si>
    <t>(919)548-2838</t>
  </si>
  <si>
    <t>1390 Gina Valley</t>
  </si>
  <si>
    <t>Lake Cheyennefort</t>
  </si>
  <si>
    <t>jhudson@example.com</t>
  </si>
  <si>
    <t>483-437-7681</t>
  </si>
  <si>
    <t>1219 Hughes Streets Apt. 003</t>
  </si>
  <si>
    <t>Webertown</t>
  </si>
  <si>
    <t>andrew14@example.com</t>
  </si>
  <si>
    <t>+1-295-810-6465x841</t>
  </si>
  <si>
    <t>501 Cynthia Glens</t>
  </si>
  <si>
    <t>North Micheleshire</t>
  </si>
  <si>
    <t>allencynthia@example.org</t>
  </si>
  <si>
    <t>998-947-7728x45236</t>
  </si>
  <si>
    <t>206 Kathleen Knolls Apt. 635</t>
  </si>
  <si>
    <t>Levineburgh</t>
  </si>
  <si>
    <t>whitneymichael@example.com</t>
  </si>
  <si>
    <t>649.710.7345</t>
  </si>
  <si>
    <t>4017 Gary Mountain Suite 606</t>
  </si>
  <si>
    <t>michael58@example.com</t>
  </si>
  <si>
    <t>+1-540-418-3541x63285</t>
  </si>
  <si>
    <t>444 Miller Stream</t>
  </si>
  <si>
    <t>North Teresamouth</t>
  </si>
  <si>
    <t>kentronald@example.net</t>
  </si>
  <si>
    <t>(634)798-4396</t>
  </si>
  <si>
    <t>29785 Rice Extensions Suite 964</t>
  </si>
  <si>
    <t>North Kellymouth</t>
  </si>
  <si>
    <t>cfranklin@example.org</t>
  </si>
  <si>
    <t>3665 Johnson Club</t>
  </si>
  <si>
    <t>mcneilrobert@example.net</t>
  </si>
  <si>
    <t>(619)812-2649</t>
  </si>
  <si>
    <t>245 Carter Village</t>
  </si>
  <si>
    <t>jennalewis@example.net</t>
  </si>
  <si>
    <t>997 Evans Light</t>
  </si>
  <si>
    <t>jamie15@example.com</t>
  </si>
  <si>
    <t>370-772-4611x282</t>
  </si>
  <si>
    <t>768 Dawson Centers Suite 138</t>
  </si>
  <si>
    <t>scottstevens@example.net</t>
  </si>
  <si>
    <t>+1-577-295-8995x62397</t>
  </si>
  <si>
    <t>63073 Rebecca Harbor Suite 156</t>
  </si>
  <si>
    <t>West Nichole</t>
  </si>
  <si>
    <t>rogersjoshua@example.net</t>
  </si>
  <si>
    <t>7696 Felicia Grove Apt. 957</t>
  </si>
  <si>
    <t>Floydchester</t>
  </si>
  <si>
    <t>ian13@example.net</t>
  </si>
  <si>
    <t>7340 Danielle Radial Apt. 607</t>
  </si>
  <si>
    <t>264 Shane Via</t>
  </si>
  <si>
    <t>Cisnerosside</t>
  </si>
  <si>
    <t>jennifer06@example.com</t>
  </si>
  <si>
    <t>+1-635-694-7921x69709</t>
  </si>
  <si>
    <t>910 Salazar Stream Suite 968</t>
  </si>
  <si>
    <t>mitchellryan@example.org</t>
  </si>
  <si>
    <t>001-995-521-4289x324</t>
  </si>
  <si>
    <t>77252 Hill Rapid Apt. 393</t>
  </si>
  <si>
    <t>Port Tyler</t>
  </si>
  <si>
    <t>avalencia@example.org</t>
  </si>
  <si>
    <t>(271)882-6240x2367</t>
  </si>
  <si>
    <t>439 Juan Parkways</t>
  </si>
  <si>
    <t>Chenport</t>
  </si>
  <si>
    <t>imonroe@example.net</t>
  </si>
  <si>
    <t>4886 Jonathan Village</t>
  </si>
  <si>
    <t>West Melanieburgh</t>
  </si>
  <si>
    <t>wblackburn@example.com</t>
  </si>
  <si>
    <t>001-236-485-7984x553</t>
  </si>
  <si>
    <t>65225 Anthony Turnpike</t>
  </si>
  <si>
    <t>Port Francisco</t>
  </si>
  <si>
    <t>crystal72@example.org</t>
  </si>
  <si>
    <t>563-993-9597x99212</t>
  </si>
  <si>
    <t>660 Simmons Club</t>
  </si>
  <si>
    <t>Port Amandaborough</t>
  </si>
  <si>
    <t>taylorchen@example.com</t>
  </si>
  <si>
    <t>551.435.3298</t>
  </si>
  <si>
    <t>614 Ortiz Plain Apt. 107</t>
  </si>
  <si>
    <t>New Victoriamouth</t>
  </si>
  <si>
    <t>daustin@example.com</t>
  </si>
  <si>
    <t>+1-479-593-2758x9048</t>
  </si>
  <si>
    <t>8609 Debra Path Suite 463</t>
  </si>
  <si>
    <t>South Jerome</t>
  </si>
  <si>
    <t>ricardopollard@example.org</t>
  </si>
  <si>
    <t>001-976-618-2317</t>
  </si>
  <si>
    <t>5395 Lonnie Corner</t>
  </si>
  <si>
    <t>Paulchester</t>
  </si>
  <si>
    <t>copelandkaren@example.net</t>
  </si>
  <si>
    <t>001-418-717-4421x8384</t>
  </si>
  <si>
    <t>15864 Willie Keys Suite 021</t>
  </si>
  <si>
    <t>Colebury</t>
  </si>
  <si>
    <t>joshuagarcia@example.org</t>
  </si>
  <si>
    <t>847.488.9499</t>
  </si>
  <si>
    <t>185 Angela Garden Apt. 455</t>
  </si>
  <si>
    <t>Bradfordchester</t>
  </si>
  <si>
    <t>monroecarol@example.org</t>
  </si>
  <si>
    <t>894-479-2469</t>
  </si>
  <si>
    <t>548 Brandon Spurs</t>
  </si>
  <si>
    <t>West Matthewland</t>
  </si>
  <si>
    <t>iperez@example.org</t>
  </si>
  <si>
    <t>001-319-428-8528</t>
  </si>
  <si>
    <t>061 Harrington Crescent Apt. 462</t>
  </si>
  <si>
    <t>East Lindseyburgh</t>
  </si>
  <si>
    <t>rdavis@example.org</t>
  </si>
  <si>
    <t>+1-887-859-3813x9720</t>
  </si>
  <si>
    <t>184 Newton Field</t>
  </si>
  <si>
    <t>New Cheryl</t>
  </si>
  <si>
    <t>vking@example.net</t>
  </si>
  <si>
    <t>(977)230-0901x13306</t>
  </si>
  <si>
    <t>2022 Jesse Greens Apt. 354</t>
  </si>
  <si>
    <t>East Danielborough</t>
  </si>
  <si>
    <t>weaverrobert@example.net</t>
  </si>
  <si>
    <t>+1-951-770-3460x469</t>
  </si>
  <si>
    <t>026 Danielle Locks Suite 306</t>
  </si>
  <si>
    <t>zrobinson@example.com</t>
  </si>
  <si>
    <t>+1-252-681-5514x3847</t>
  </si>
  <si>
    <t>81742 Kenneth Hollow</t>
  </si>
  <si>
    <t>williamsonryan@example.com</t>
  </si>
  <si>
    <t>001-593-398-6447</t>
  </si>
  <si>
    <t>58946 Tiffany Estate Suite 573</t>
  </si>
  <si>
    <t>North Rebeccaview</t>
  </si>
  <si>
    <t>lburnett@example.org</t>
  </si>
  <si>
    <t>865.663.6745</t>
  </si>
  <si>
    <t>644 Perry Islands Suite 619</t>
  </si>
  <si>
    <t>North Kylehaven</t>
  </si>
  <si>
    <t>travisshah@example.com</t>
  </si>
  <si>
    <t>(244)573-7537x527</t>
  </si>
  <si>
    <t>274 Watts Greens Suite 079</t>
  </si>
  <si>
    <t>Bettyton</t>
  </si>
  <si>
    <t>michael61@example.com</t>
  </si>
  <si>
    <t>001-326-312-7159</t>
  </si>
  <si>
    <t>923 Arellano Freeway</t>
  </si>
  <si>
    <t>Stricklandton</t>
  </si>
  <si>
    <t>zburgess@example.org</t>
  </si>
  <si>
    <t>001-264-486-8462x030</t>
  </si>
  <si>
    <t>5520 Vang Shoal</t>
  </si>
  <si>
    <t>matthewwilliams@example.net</t>
  </si>
  <si>
    <t>975.244.1500x8131</t>
  </si>
  <si>
    <t>7613 Judith Creek Suite 219</t>
  </si>
  <si>
    <t>thomaspatel@example.com</t>
  </si>
  <si>
    <t>001-593-291-5248x429</t>
  </si>
  <si>
    <t>0223 George Passage</t>
  </si>
  <si>
    <t>Pennyberg</t>
  </si>
  <si>
    <t>munozmonica@example.com</t>
  </si>
  <si>
    <t>(894)732-5201x7706</t>
  </si>
  <si>
    <t>527 Richard Vista Suite 877</t>
  </si>
  <si>
    <t>patricia56@example.org</t>
  </si>
  <si>
    <t>+1-715-730-3694x82020</t>
  </si>
  <si>
    <t>984 Tyler Circles</t>
  </si>
  <si>
    <t>Crossshire</t>
  </si>
  <si>
    <t>tglover@example.com</t>
  </si>
  <si>
    <t>001-725-651-5854</t>
  </si>
  <si>
    <t>0884 Nunez Spring Suite 363</t>
  </si>
  <si>
    <t>South Brendaside</t>
  </si>
  <si>
    <t>brendabuchanan@example.com</t>
  </si>
  <si>
    <t>(367)697-6452x9966</t>
  </si>
  <si>
    <t>38405 Gary Road Apt. 309</t>
  </si>
  <si>
    <t>Port Paulport</t>
  </si>
  <si>
    <t>alexis78@example.org</t>
  </si>
  <si>
    <t>230-599-0293x009</t>
  </si>
  <si>
    <t>91789 Miller Keys Suite 822</t>
  </si>
  <si>
    <t>West Oliviaview</t>
  </si>
  <si>
    <t>danielknapp@example.org</t>
  </si>
  <si>
    <t>481 Sean Creek Suite 187</t>
  </si>
  <si>
    <t>Stephaniebury</t>
  </si>
  <si>
    <t>lbeltran@example.net</t>
  </si>
  <si>
    <t>773-318-6002x695</t>
  </si>
  <si>
    <t>561 Thomas Fork Suite 882</t>
  </si>
  <si>
    <t>Port Luke</t>
  </si>
  <si>
    <t>kevinanderson@example.org</t>
  </si>
  <si>
    <t>416.901.5790x0567</t>
  </si>
  <si>
    <t>355 David Pines Suite 014</t>
  </si>
  <si>
    <t>jaclynparker@example.org</t>
  </si>
  <si>
    <t>(986)695-4993x432</t>
  </si>
  <si>
    <t>4517 Ashley Prairie</t>
  </si>
  <si>
    <t>Amandaberg</t>
  </si>
  <si>
    <t>chandlercheryl@example.net</t>
  </si>
  <si>
    <t>(262)888-8476x12537</t>
  </si>
  <si>
    <t>586 Sanchez Garden</t>
  </si>
  <si>
    <t>brewerryan@example.net</t>
  </si>
  <si>
    <t>650.658.7727</t>
  </si>
  <si>
    <t>8486 Johnson Harbor</t>
  </si>
  <si>
    <t>Port Jessicafurt</t>
  </si>
  <si>
    <t>fwhitaker@example.com</t>
  </si>
  <si>
    <t>628.471.7736x55332</t>
  </si>
  <si>
    <t>031 Moore Ville Apt. 044</t>
  </si>
  <si>
    <t>tammy27@example.net</t>
  </si>
  <si>
    <t>942.476.5301x777</t>
  </si>
  <si>
    <t>03003 Deborah Extension Suite 965</t>
  </si>
  <si>
    <t>martinezalex@example.net</t>
  </si>
  <si>
    <t>18376 Smith Neck</t>
  </si>
  <si>
    <t>Cookmouth</t>
  </si>
  <si>
    <t>gloria05@example.com</t>
  </si>
  <si>
    <t>+1-703-423-0714x42098</t>
  </si>
  <si>
    <t>7975 Silva Plaza</t>
  </si>
  <si>
    <t>vjohnson@example.com</t>
  </si>
  <si>
    <t>001-841-498-9414x159</t>
  </si>
  <si>
    <t>423 Ronald Tunnel Apt. 781</t>
  </si>
  <si>
    <t>neaton@example.net</t>
  </si>
  <si>
    <t>+1-474-614-9930x49557</t>
  </si>
  <si>
    <t>3644 William Square</t>
  </si>
  <si>
    <t>Robertsville</t>
  </si>
  <si>
    <t>rossglenn@example.com</t>
  </si>
  <si>
    <t>+1-541-554-5403x1514</t>
  </si>
  <si>
    <t>55902 Robert Roads Apt. 493</t>
  </si>
  <si>
    <t>North Stevenfurt</t>
  </si>
  <si>
    <t>megan58@example.com</t>
  </si>
  <si>
    <t>529.285.4343</t>
  </si>
  <si>
    <t>4851 Moore Valley</t>
  </si>
  <si>
    <t>danielbarrett@example.com</t>
  </si>
  <si>
    <t>400.781.1141x36885</t>
  </si>
  <si>
    <t>6316 Elaine Crescent</t>
  </si>
  <si>
    <t>South Bradleyfort</t>
  </si>
  <si>
    <t>dhanson@example.org</t>
  </si>
  <si>
    <t>001-912-940-3872x9706</t>
  </si>
  <si>
    <t>79216 Christopher Heights Apt. 988</t>
  </si>
  <si>
    <t>East Stephenstad</t>
  </si>
  <si>
    <t>timothyburgess@example.org</t>
  </si>
  <si>
    <t>(631)994-2542x709</t>
  </si>
  <si>
    <t>1767 Kimberly Union Suite 459</t>
  </si>
  <si>
    <t>Lake Marc</t>
  </si>
  <si>
    <t>aprilreilly@example.net</t>
  </si>
  <si>
    <t>001-856-372-9109</t>
  </si>
  <si>
    <t>722 Cody Springs</t>
  </si>
  <si>
    <t>gregorymcintosh@example.com</t>
  </si>
  <si>
    <t>+1-568-491-3802x58772</t>
  </si>
  <si>
    <t>99882 Deleon Spurs Apt. 151</t>
  </si>
  <si>
    <t>Normanville</t>
  </si>
  <si>
    <t>tford@example.org</t>
  </si>
  <si>
    <t>001-440-733-6783x9858</t>
  </si>
  <si>
    <t>6405 Hernandez Pine Suite 221</t>
  </si>
  <si>
    <t>475.691.2865</t>
  </si>
  <si>
    <t>3169 Rita Fords</t>
  </si>
  <si>
    <t>ewest@example.com</t>
  </si>
  <si>
    <t>(307)232-0547x6211</t>
  </si>
  <si>
    <t>40829 Jones Fork</t>
  </si>
  <si>
    <t>Nicolemouth</t>
  </si>
  <si>
    <t>ajohnston@example.net</t>
  </si>
  <si>
    <t>(388)704-6665</t>
  </si>
  <si>
    <t>44739 Davis Port Apt. 855</t>
  </si>
  <si>
    <t>perezanna@example.com</t>
  </si>
  <si>
    <t>(208)984-7339</t>
  </si>
  <si>
    <t>8144 Nicole Lodge</t>
  </si>
  <si>
    <t>Port Tamaraside</t>
  </si>
  <si>
    <t>espinozaalexander@example.com</t>
  </si>
  <si>
    <t>+1-406-527-0970x73070</t>
  </si>
  <si>
    <t>3233 Vega Radial Suite 339</t>
  </si>
  <si>
    <t>Sarahberg</t>
  </si>
  <si>
    <t>jessicaroberts@example.com</t>
  </si>
  <si>
    <t>901-874-8591x190</t>
  </si>
  <si>
    <t>444 Donald Garden</t>
  </si>
  <si>
    <t>East Lauraville</t>
  </si>
  <si>
    <t>taylorblair@example.net</t>
  </si>
  <si>
    <t>625-494-9719x71022</t>
  </si>
  <si>
    <t>763 Leonard Avenue</t>
  </si>
  <si>
    <t>Emilyburgh</t>
  </si>
  <si>
    <t>joel29@example.org</t>
  </si>
  <si>
    <t>667-292-1151x266</t>
  </si>
  <si>
    <t>119 Gomez Knolls Suite 148</t>
  </si>
  <si>
    <t>East Stevenborough</t>
  </si>
  <si>
    <t>kcollins@example.net</t>
  </si>
  <si>
    <t>19425 Omar Brooks Suite 656</t>
  </si>
  <si>
    <t>South Leah</t>
  </si>
  <si>
    <t>jwallace@example.com</t>
  </si>
  <si>
    <t>001-391-409-6855x259</t>
  </si>
  <si>
    <t>83662 Lindsey Dale Apt. 569</t>
  </si>
  <si>
    <t>jamesyoung@example.com</t>
  </si>
  <si>
    <t>+1-231-656-2944x03006</t>
  </si>
  <si>
    <t>33812 Thomas Dale</t>
  </si>
  <si>
    <t>james20@example.org</t>
  </si>
  <si>
    <t>(869)808-9310x46328</t>
  </si>
  <si>
    <t>1253 Singh Pine Suite 541</t>
  </si>
  <si>
    <t>Blaketown</t>
  </si>
  <si>
    <t>calvin10@example.com</t>
  </si>
  <si>
    <t>225-688-2803x0222</t>
  </si>
  <si>
    <t>369 Tammy Bridge Suite 916</t>
  </si>
  <si>
    <t>Yatestown</t>
  </si>
  <si>
    <t>mortonmary@example.org</t>
  </si>
  <si>
    <t>+1-879-337-7679x1668</t>
  </si>
  <si>
    <t>8708 Tom Crescent</t>
  </si>
  <si>
    <t>clarkalyssa@example.org</t>
  </si>
  <si>
    <t>267-698-2242</t>
  </si>
  <si>
    <t>3629 Moore Spurs Suite 470</t>
  </si>
  <si>
    <t>Port Emilytown</t>
  </si>
  <si>
    <t>johnhodges@example.net</t>
  </si>
  <si>
    <t>556.692.4718x8013</t>
  </si>
  <si>
    <t>6674 Christine Cove Apt. 883</t>
  </si>
  <si>
    <t>East Melanietown</t>
  </si>
  <si>
    <t>lisa22@example.net</t>
  </si>
  <si>
    <t>288-382-4055x160</t>
  </si>
  <si>
    <t>41603 Martinez Trail</t>
  </si>
  <si>
    <t>Lake Tanyabury</t>
  </si>
  <si>
    <t>drewhowe@example.org</t>
  </si>
  <si>
    <t>752.556.2736</t>
  </si>
  <si>
    <t>2601 Joyce Wells Suite 826</t>
  </si>
  <si>
    <t>jessicawilliams@example.com</t>
  </si>
  <si>
    <t>(901)347-5326</t>
  </si>
  <si>
    <t>82689 Kristin Ranch</t>
  </si>
  <si>
    <t>williamsdaniel@example.org</t>
  </si>
  <si>
    <t>654-205-2723x66532</t>
  </si>
  <si>
    <t>395 Michael Hill Suite 482</t>
  </si>
  <si>
    <t>New Rebeccabury</t>
  </si>
  <si>
    <t>734 Kelley Circle</t>
  </si>
  <si>
    <t>walkermary@example.com</t>
  </si>
  <si>
    <t>+1-629-267-0320x981</t>
  </si>
  <si>
    <t>50887 Amy Drives</t>
  </si>
  <si>
    <t>vjackson@example.org</t>
  </si>
  <si>
    <t>617-662-3751x191</t>
  </si>
  <si>
    <t>5415 Kelli Fall Apt. 080</t>
  </si>
  <si>
    <t>Daltonhaven</t>
  </si>
  <si>
    <t>allisondunn@example.com</t>
  </si>
  <si>
    <t>(296)666-1365x15456</t>
  </si>
  <si>
    <t>963 Marcus Bridge Suite 686</t>
  </si>
  <si>
    <t>leebailey@example.net</t>
  </si>
  <si>
    <t>675-554-0571</t>
  </si>
  <si>
    <t>639 Lisa Passage Suite 739</t>
  </si>
  <si>
    <t>South Bethany</t>
  </si>
  <si>
    <t>eowens@example.net</t>
  </si>
  <si>
    <t>396-890-0276</t>
  </si>
  <si>
    <t>658 Jessica Center Suite 924</t>
  </si>
  <si>
    <t>Lauriebury</t>
  </si>
  <si>
    <t>ufarley@example.com</t>
  </si>
  <si>
    <t>871.548.3524x893</t>
  </si>
  <si>
    <t>45634 David Fork</t>
  </si>
  <si>
    <t>katherine02@example.org</t>
  </si>
  <si>
    <t>455.425.9926</t>
  </si>
  <si>
    <t>619 Reyes Crossroad Suite 267</t>
  </si>
  <si>
    <t>West Josephhaven</t>
  </si>
  <si>
    <t>maureen43@example.net</t>
  </si>
  <si>
    <t>+1-227-755-9006x569</t>
  </si>
  <si>
    <t>647 Brown Mill</t>
  </si>
  <si>
    <t>Aguilarport</t>
  </si>
  <si>
    <t>edaniels@example.com</t>
  </si>
  <si>
    <t>001-907-593-4222x14348</t>
  </si>
  <si>
    <t>90475 Morales Junction Suite 969</t>
  </si>
  <si>
    <t>susan99@example.org</t>
  </si>
  <si>
    <t>001-749-938-5647</t>
  </si>
  <si>
    <t>267 Freeman Meadow</t>
  </si>
  <si>
    <t>qneal@example.net</t>
  </si>
  <si>
    <t>11483 Jonathan Crossroad</t>
  </si>
  <si>
    <t>West Gregoryfort</t>
  </si>
  <si>
    <t>amyrojas@example.net</t>
  </si>
  <si>
    <t>464.772.2590x925</t>
  </si>
  <si>
    <t>92269 Diane Cove</t>
  </si>
  <si>
    <t>Isabel</t>
  </si>
  <si>
    <t>gibsonjennifer@example.com</t>
  </si>
  <si>
    <t>0631 Jones Run Apt. 353</t>
  </si>
  <si>
    <t>richardgarcia@example.org</t>
  </si>
  <si>
    <t>(736)792-6365x54404</t>
  </si>
  <si>
    <t>1384 James Highway</t>
  </si>
  <si>
    <t>Lake Michaelmouth</t>
  </si>
  <si>
    <t>martinezkenneth@example.com</t>
  </si>
  <si>
    <t>(744)237-7385x1342</t>
  </si>
  <si>
    <t>9114 Smith Land</t>
  </si>
  <si>
    <t>xrussell@example.org</t>
  </si>
  <si>
    <t>+1-526-584-7318x1665</t>
  </si>
  <si>
    <t>125 Harris Wells</t>
  </si>
  <si>
    <t>Daychester</t>
  </si>
  <si>
    <t>dominique90@example.org</t>
  </si>
  <si>
    <t>355-708-9523x6987</t>
  </si>
  <si>
    <t>83549 George Unions Apt. 000</t>
  </si>
  <si>
    <t>Dickersonhaven</t>
  </si>
  <si>
    <t>amberhardin@example.com</t>
  </si>
  <si>
    <t>318.412.7505</t>
  </si>
  <si>
    <t>865 Edward Forks</t>
  </si>
  <si>
    <t>North Ravenfort</t>
  </si>
  <si>
    <t>fwest@example.com</t>
  </si>
  <si>
    <t>724-970-2824</t>
  </si>
  <si>
    <t>9571 Davis Fall Apt. 247</t>
  </si>
  <si>
    <t>Port Miranda</t>
  </si>
  <si>
    <t>Claire</t>
  </si>
  <si>
    <t>victoria75@example.org</t>
  </si>
  <si>
    <t>(372)935-9982x8386</t>
  </si>
  <si>
    <t>2231 Meredith Fort</t>
  </si>
  <si>
    <t>West Richardside</t>
  </si>
  <si>
    <t>eriklong@example.com</t>
  </si>
  <si>
    <t>+1-341-622-3570x1898</t>
  </si>
  <si>
    <t>928 Patrick Vista</t>
  </si>
  <si>
    <t>South Ethan</t>
  </si>
  <si>
    <t>kclark@example.com</t>
  </si>
  <si>
    <t>+1-801-610-6405x65019</t>
  </si>
  <si>
    <t>69988 Angela Spring Apt. 092</t>
  </si>
  <si>
    <t>Zavala</t>
  </si>
  <si>
    <t>wilsonchristian@example.org</t>
  </si>
  <si>
    <t>001-675-899-8045</t>
  </si>
  <si>
    <t>29010 Stacy Summit</t>
  </si>
  <si>
    <t>Robertostad</t>
  </si>
  <si>
    <t>martinezkevin@example.org</t>
  </si>
  <si>
    <t>+1-424-388-2619x48308</t>
  </si>
  <si>
    <t>538 Matthew Bridge Suite 512</t>
  </si>
  <si>
    <t>teresathompson@example.com</t>
  </si>
  <si>
    <t>001-985-285-3102x2444</t>
  </si>
  <si>
    <t>805 Salas Expressway Suite 972</t>
  </si>
  <si>
    <t>Port Kennethchester</t>
  </si>
  <si>
    <t>evan07@example.com</t>
  </si>
  <si>
    <t>001-344-207-4047x84588</t>
  </si>
  <si>
    <t>121 Owen Island Suite 596</t>
  </si>
  <si>
    <t>Shannonton</t>
  </si>
  <si>
    <t>cindy55@example.org</t>
  </si>
  <si>
    <t>554-405-9862</t>
  </si>
  <si>
    <t>932 Dylan Union</t>
  </si>
  <si>
    <t>West Stephaniehaven</t>
  </si>
  <si>
    <t>529-378-1708x6889</t>
  </si>
  <si>
    <t>94984 Lawrence Fork</t>
  </si>
  <si>
    <t>West Davidchester</t>
  </si>
  <si>
    <t>burgesschristopher@example.org</t>
  </si>
  <si>
    <t>707.352.8414x097</t>
  </si>
  <si>
    <t>91011 Cardenas Light Suite 155</t>
  </si>
  <si>
    <t>Stantonfurt</t>
  </si>
  <si>
    <t>lwillis@example.net</t>
  </si>
  <si>
    <t>268.637.6381x15555</t>
  </si>
  <si>
    <t>85168 James Union Suite 377</t>
  </si>
  <si>
    <t>cglenn@example.com</t>
  </si>
  <si>
    <t>994-350-1961</t>
  </si>
  <si>
    <t>0055 Ethan Club</t>
  </si>
  <si>
    <t>lindseyjoyce@example.com</t>
  </si>
  <si>
    <t>70762 Steven Valleys</t>
  </si>
  <si>
    <t>Sullivanview</t>
  </si>
  <si>
    <t>kenneth77@example.net</t>
  </si>
  <si>
    <t>001-701-647-9355x283</t>
  </si>
  <si>
    <t>841 Wright Coves Apt. 736</t>
  </si>
  <si>
    <t>North Glenda</t>
  </si>
  <si>
    <t>mary57@example.org</t>
  </si>
  <si>
    <t>(587)443-9401x279</t>
  </si>
  <si>
    <t>0781 William Tunnel Apt. 091</t>
  </si>
  <si>
    <t>New Charlesfort</t>
  </si>
  <si>
    <t>sharondunn@example.com</t>
  </si>
  <si>
    <t>332.438.3138x7358</t>
  </si>
  <si>
    <t>6659 Bowers Islands</t>
  </si>
  <si>
    <t>laura25@example.org</t>
  </si>
  <si>
    <t>5092 Geoffrey Falls</t>
  </si>
  <si>
    <t>(793)776-3446x968</t>
  </si>
  <si>
    <t>315 Robert Glen</t>
  </si>
  <si>
    <t>bellis@example.net</t>
  </si>
  <si>
    <t>(515)578-7950</t>
  </si>
  <si>
    <t>478 Erika Drive Suite 992</t>
  </si>
  <si>
    <t>North Cynthiastad</t>
  </si>
  <si>
    <t>luis02@example.org</t>
  </si>
  <si>
    <t>726-520-0179x78913</t>
  </si>
  <si>
    <t>3387 Stephen Gateway</t>
  </si>
  <si>
    <t>Jonesstad</t>
  </si>
  <si>
    <t>dhammond@example.org</t>
  </si>
  <si>
    <t>001-929-468-1109x36440</t>
  </si>
  <si>
    <t>6779 Montes Brooks Suite 203</t>
  </si>
  <si>
    <t>Gregoryborough</t>
  </si>
  <si>
    <t>josephtate@example.net</t>
  </si>
  <si>
    <t>396.339.7747</t>
  </si>
  <si>
    <t>98447 Lyons Knoll Apt. 152</t>
  </si>
  <si>
    <t>Hopkinsburgh</t>
  </si>
  <si>
    <t>nicholashall@example.net</t>
  </si>
  <si>
    <t>001-664-250-0845</t>
  </si>
  <si>
    <t>22759 John Lights</t>
  </si>
  <si>
    <t>Christiantown</t>
  </si>
  <si>
    <t>cassandragray@example.org</t>
  </si>
  <si>
    <t>+1-990-200-3418x44759</t>
  </si>
  <si>
    <t>02495 Dustin Ford</t>
  </si>
  <si>
    <t>burnsgreg@example.net</t>
  </si>
  <si>
    <t>733-471-5540x6094</t>
  </si>
  <si>
    <t>819 John Station</t>
  </si>
  <si>
    <t>ynichols@example.com</t>
  </si>
  <si>
    <t>(870)386-2490</t>
  </si>
  <si>
    <t>442 Rose Ports</t>
  </si>
  <si>
    <t>Tiffanymouth</t>
  </si>
  <si>
    <t>vhuffman@example.org</t>
  </si>
  <si>
    <t>001-513-627-3205x112</t>
  </si>
  <si>
    <t>277 Marquez Summit</t>
  </si>
  <si>
    <t>Rebeccachester</t>
  </si>
  <si>
    <t>frogers@example.net</t>
  </si>
  <si>
    <t>+1-883-266-7069x355</t>
  </si>
  <si>
    <t>70524 Lee Rapid</t>
  </si>
  <si>
    <t>North Ronald</t>
  </si>
  <si>
    <t>travissanchez@example.org</t>
  </si>
  <si>
    <t>753 Davis Shores</t>
  </si>
  <si>
    <t>Samuelton</t>
  </si>
  <si>
    <t>christopherjones@example.com</t>
  </si>
  <si>
    <t>936 Amanda Well</t>
  </si>
  <si>
    <t>Angelicaland</t>
  </si>
  <si>
    <t>brittanyguerrero@example.org</t>
  </si>
  <si>
    <t>368-360-4782</t>
  </si>
  <si>
    <t>9968 Jordan Lights Apt. 249</t>
  </si>
  <si>
    <t>Lake Stephaniefurt</t>
  </si>
  <si>
    <t>brockkyle@example.org</t>
  </si>
  <si>
    <t>912-570-3626x739</t>
  </si>
  <si>
    <t>1409 Donna Grove Apt. 409</t>
  </si>
  <si>
    <t>elizabethcollins@example.org</t>
  </si>
  <si>
    <t>(973)664-0746x95822</t>
  </si>
  <si>
    <t>9205 Victor Ridge Apt. 516</t>
  </si>
  <si>
    <t>Donaldville</t>
  </si>
  <si>
    <t>lauraayala@example.com</t>
  </si>
  <si>
    <t>001-958-812-0143x534</t>
  </si>
  <si>
    <t>61456 Johnson Pines Suite 530</t>
  </si>
  <si>
    <t>torresdiane@example.com</t>
  </si>
  <si>
    <t>(934)409-4194</t>
  </si>
  <si>
    <t>89321 Teresa Crossing Suite 893</t>
  </si>
  <si>
    <t>North Calvin</t>
  </si>
  <si>
    <t>kmann@example.org</t>
  </si>
  <si>
    <t>917-933-4963</t>
  </si>
  <si>
    <t>794 Kramer Trafficway</t>
  </si>
  <si>
    <t>New Dianeshire</t>
  </si>
  <si>
    <t>Collier</t>
  </si>
  <si>
    <t>rhonda85@example.net</t>
  </si>
  <si>
    <t>799.316.5201x9851</t>
  </si>
  <si>
    <t>017 Frank Streets</t>
  </si>
  <si>
    <t>West Tracyview</t>
  </si>
  <si>
    <t>suareztyler@example.org</t>
  </si>
  <si>
    <t>400-809-6140</t>
  </si>
  <si>
    <t>63562 Taylor Canyon</t>
  </si>
  <si>
    <t>steven63@example.org</t>
  </si>
  <si>
    <t>02309 Jones Fort Suite 042</t>
  </si>
  <si>
    <t>Floresfurt</t>
  </si>
  <si>
    <t>wkeller@example.net</t>
  </si>
  <si>
    <t>517-455-7253</t>
  </si>
  <si>
    <t>1363 Knight Mill Apt. 204</t>
  </si>
  <si>
    <t>South Danielborough</t>
  </si>
  <si>
    <t>brett90@example.com</t>
  </si>
  <si>
    <t>366.271.4664x107</t>
  </si>
  <si>
    <t>32109 Tyler Crossroad Suite 662</t>
  </si>
  <si>
    <t>Heatherbury</t>
  </si>
  <si>
    <t>(572)451-8092</t>
  </si>
  <si>
    <t>67244 Lewis Vista Suite 638</t>
  </si>
  <si>
    <t>Watkinsshire</t>
  </si>
  <si>
    <t>suzannesanders@example.net</t>
  </si>
  <si>
    <t>712.554.8882</t>
  </si>
  <si>
    <t>754 Cook Courts Suite 148</t>
  </si>
  <si>
    <t>christopherbraun@example.com</t>
  </si>
  <si>
    <t>001-713-243-6329x61438</t>
  </si>
  <si>
    <t>912 Juan Oval</t>
  </si>
  <si>
    <t>Kimberlyburgh</t>
  </si>
  <si>
    <t>perezkimberly@example.net</t>
  </si>
  <si>
    <t>817-907-5437x6824</t>
  </si>
  <si>
    <t>589 Mcbride Estate Suite 326</t>
  </si>
  <si>
    <t>West Jeffreyfort</t>
  </si>
  <si>
    <t>001-377-696-8085x2302</t>
  </si>
  <si>
    <t>551 Crawford Ville Apt. 459</t>
  </si>
  <si>
    <t>browndavid@example.com</t>
  </si>
  <si>
    <t>(841)493-3452x65804</t>
  </si>
  <si>
    <t>70904 Richard Bypass Suite 179</t>
  </si>
  <si>
    <t>(870)245-5460x3220</t>
  </si>
  <si>
    <t>6861 Mack Turnpike</t>
  </si>
  <si>
    <t>North Alex</t>
  </si>
  <si>
    <t>andrewcox@example.com</t>
  </si>
  <si>
    <t>+1-461-695-5238x9797</t>
  </si>
  <si>
    <t>72273 Angela Mountains Suite 838</t>
  </si>
  <si>
    <t>robert01@example.com</t>
  </si>
  <si>
    <t>001-232-762-1747</t>
  </si>
  <si>
    <t>231 Townsend Mission</t>
  </si>
  <si>
    <t>Christinafurt</t>
  </si>
  <si>
    <t>nsimmons@example.net</t>
  </si>
  <si>
    <t>47485 Morgan Corner Suite 087</t>
  </si>
  <si>
    <t>Adamborough</t>
  </si>
  <si>
    <t>matthew75@example.net</t>
  </si>
  <si>
    <t>398-943-0407</t>
  </si>
  <si>
    <t>117 Ann Street Suite 447</t>
  </si>
  <si>
    <t>+1-897-608-1069x55986</t>
  </si>
  <si>
    <t>41024 Thomas Crescent Apt. 849</t>
  </si>
  <si>
    <t>Lake Danielside</t>
  </si>
  <si>
    <t>jeremiah20@example.com</t>
  </si>
  <si>
    <t>902.449.8769x8436</t>
  </si>
  <si>
    <t>38241 Justin Burgs</t>
  </si>
  <si>
    <t>West Davidstad</t>
  </si>
  <si>
    <t>william89@example.org</t>
  </si>
  <si>
    <t>677.692.8720x222</t>
  </si>
  <si>
    <t>10391 Brooke Bridge</t>
  </si>
  <si>
    <t>banthony@example.org</t>
  </si>
  <si>
    <t>2488 Daniel Motorway</t>
  </si>
  <si>
    <t>East Ginashire</t>
  </si>
  <si>
    <t>stephanie93@example.com</t>
  </si>
  <si>
    <t>+1-357-662-2860x39448</t>
  </si>
  <si>
    <t>9152 Vazquez Mount Suite 673</t>
  </si>
  <si>
    <t>creeves@example.net</t>
  </si>
  <si>
    <t>255 Jennifer Villages</t>
  </si>
  <si>
    <t>Lake Wesleychester</t>
  </si>
  <si>
    <t>stevenraymond@example.net</t>
  </si>
  <si>
    <t>+1-567-440-2489x355</t>
  </si>
  <si>
    <t>3646 Underwood Canyon</t>
  </si>
  <si>
    <t>xalvarez@example.net</t>
  </si>
  <si>
    <t>(359)789-3703x057</t>
  </si>
  <si>
    <t>7879 Joyce Common Apt. 514</t>
  </si>
  <si>
    <t>macklori@example.com</t>
  </si>
  <si>
    <t>331.820.5520x38519</t>
  </si>
  <si>
    <t>241 Jessica Expressway</t>
  </si>
  <si>
    <t>Mendozafort</t>
  </si>
  <si>
    <t>christinaflowers@example.net</t>
  </si>
  <si>
    <t>947.997.3130x170</t>
  </si>
  <si>
    <t>2028 Mary Corners</t>
  </si>
  <si>
    <t>nicole99@example.com</t>
  </si>
  <si>
    <t>736-250-8927x89139</t>
  </si>
  <si>
    <t>766 Riley Valley Suite 767</t>
  </si>
  <si>
    <t>daviderickson@example.net</t>
  </si>
  <si>
    <t>629-320-8089</t>
  </si>
  <si>
    <t>8890 Burns Hollow</t>
  </si>
  <si>
    <t>Lake Christopherhaven</t>
  </si>
  <si>
    <t>zglover@example.net</t>
  </si>
  <si>
    <t>(801)643-8009</t>
  </si>
  <si>
    <t>75142 Yang Ridges Apt. 734</t>
  </si>
  <si>
    <t>michael45@example.com</t>
  </si>
  <si>
    <t>(884)934-3652x044</t>
  </si>
  <si>
    <t>06587 Adam Landing Suite 358</t>
  </si>
  <si>
    <t>Ellismouth</t>
  </si>
  <si>
    <t>hartashley@example.com</t>
  </si>
  <si>
    <t>763 Collins River</t>
  </si>
  <si>
    <t>Bettyhaven</t>
  </si>
  <si>
    <t>sheila02@example.com</t>
  </si>
  <si>
    <t>976-843-4555</t>
  </si>
  <si>
    <t>6063 Massey Lakes</t>
  </si>
  <si>
    <t>Alextown</t>
  </si>
  <si>
    <t>gallagherdrew@example.com</t>
  </si>
  <si>
    <t>(842)866-3393</t>
  </si>
  <si>
    <t>17256 Kimberly Summit</t>
  </si>
  <si>
    <t>mccartyjesse@example.org</t>
  </si>
  <si>
    <t>712.326.4433</t>
  </si>
  <si>
    <t>245 Kyle Port Suite 892</t>
  </si>
  <si>
    <t>Jimmymouth</t>
  </si>
  <si>
    <t>merrittjennifer@example.net</t>
  </si>
  <si>
    <t>740.863.6977x41100</t>
  </si>
  <si>
    <t>858 Bell Parkways Apt. 764</t>
  </si>
  <si>
    <t>North Jamesview</t>
  </si>
  <si>
    <t>robert27@example.org</t>
  </si>
  <si>
    <t>369 Miller Hills</t>
  </si>
  <si>
    <t>Lake Catherineport</t>
  </si>
  <si>
    <t>lunabrett@example.com</t>
  </si>
  <si>
    <t>+1-243-322-0118x63191</t>
  </si>
  <si>
    <t>8345 Holder Skyway Suite 464</t>
  </si>
  <si>
    <t>owensmanuel@example.net</t>
  </si>
  <si>
    <t>(940)942-6528</t>
  </si>
  <si>
    <t>670 Coleman Gateway</t>
  </si>
  <si>
    <t>North Blakebury</t>
  </si>
  <si>
    <t>christopher15@example.org</t>
  </si>
  <si>
    <t>975-990-7585x473</t>
  </si>
  <si>
    <t>4671 Heather Tunnel Suite 744</t>
  </si>
  <si>
    <t>Port Danielside</t>
  </si>
  <si>
    <t>nolankristi@example.org</t>
  </si>
  <si>
    <t>7434 Salas Isle</t>
  </si>
  <si>
    <t>welchbrian@example.net</t>
  </si>
  <si>
    <t>916-288-8745</t>
  </si>
  <si>
    <t>380 Williams Village</t>
  </si>
  <si>
    <t>Tuckerborough</t>
  </si>
  <si>
    <t>hpratt@example.org</t>
  </si>
  <si>
    <t>669-232-9343</t>
  </si>
  <si>
    <t>427 Martinez Neck</t>
  </si>
  <si>
    <t>North Laurenchester</t>
  </si>
  <si>
    <t>andersonstephen@example.com</t>
  </si>
  <si>
    <t>(794)846-7755x063</t>
  </si>
  <si>
    <t>77222 Matthew Streets Suite 880</t>
  </si>
  <si>
    <t>Luisfort</t>
  </si>
  <si>
    <t>vward@example.org</t>
  </si>
  <si>
    <t>(523)716-1333</t>
  </si>
  <si>
    <t>07725 Kathleen Freeway Apt. 360</t>
  </si>
  <si>
    <t>South Angelamouth</t>
  </si>
  <si>
    <t>dukemichelle@example.net</t>
  </si>
  <si>
    <t>926-334-6210x423</t>
  </si>
  <si>
    <t>9618 Dawn Junctions</t>
  </si>
  <si>
    <t>North Thomasstad</t>
  </si>
  <si>
    <t>bmitchell@example.org</t>
  </si>
  <si>
    <t>921-316-1513x2542</t>
  </si>
  <si>
    <t>211 Burch Summit</t>
  </si>
  <si>
    <t>hahnchristopher@example.com</t>
  </si>
  <si>
    <t>001-953-252-2397</t>
  </si>
  <si>
    <t>82797 Coleman Locks Apt. 750</t>
  </si>
  <si>
    <t>Karaville</t>
  </si>
  <si>
    <t>lisa39@example.org</t>
  </si>
  <si>
    <t>(714)572-3392x38215</t>
  </si>
  <si>
    <t>693 Jackson Plaza</t>
  </si>
  <si>
    <t>cynthiathomas@example.org</t>
  </si>
  <si>
    <t>996.998.1564</t>
  </si>
  <si>
    <t>05209 Thompson Springs</t>
  </si>
  <si>
    <t>Leeville</t>
  </si>
  <si>
    <t>andersonjessica@example.net</t>
  </si>
  <si>
    <t>+1-228-294-1256x807</t>
  </si>
  <si>
    <t>312 Rogers Well</t>
  </si>
  <si>
    <t>New Patrick</t>
  </si>
  <si>
    <t>kristenerickson@example.com</t>
  </si>
  <si>
    <t>+1-751-560-8963x144</t>
  </si>
  <si>
    <t>03734 Baker Extensions</t>
  </si>
  <si>
    <t>Kathleenside</t>
  </si>
  <si>
    <t>raymondthompson@example.net</t>
  </si>
  <si>
    <t>813-243-9654x87294</t>
  </si>
  <si>
    <t>76874 Dillon Spurs</t>
  </si>
  <si>
    <t>newmancameron@example.com</t>
  </si>
  <si>
    <t>426-836-2703x865</t>
  </si>
  <si>
    <t>85601 Abigail Terrace</t>
  </si>
  <si>
    <t>Lake Pennyberg</t>
  </si>
  <si>
    <t>hwoodward@example.net</t>
  </si>
  <si>
    <t>235.896.6372x96739</t>
  </si>
  <si>
    <t>0219 Michelle Corners Suite 747</t>
  </si>
  <si>
    <t>rangelrobert@example.net</t>
  </si>
  <si>
    <t>871-912-4318x7934</t>
  </si>
  <si>
    <t>0548 Castillo Crescent Suite 950</t>
  </si>
  <si>
    <t>jamesrobinson@example.com</t>
  </si>
  <si>
    <t>09825 Connor Forest Suite 398</t>
  </si>
  <si>
    <t>New Williamstad</t>
  </si>
  <si>
    <t>oferguson@example.net</t>
  </si>
  <si>
    <t>614-751-1567x2007</t>
  </si>
  <si>
    <t>602 Bond Trail</t>
  </si>
  <si>
    <t>Joetown</t>
  </si>
  <si>
    <t>brooke14@example.net</t>
  </si>
  <si>
    <t>(632)624-7773x55533</t>
  </si>
  <si>
    <t>364 Hickman Prairie Suite 913</t>
  </si>
  <si>
    <t>North Nancyfort</t>
  </si>
  <si>
    <t>lunathomas@example.net</t>
  </si>
  <si>
    <t>217.339.8351</t>
  </si>
  <si>
    <t>86737 Christopher Junction</t>
  </si>
  <si>
    <t>Allisonfort</t>
  </si>
  <si>
    <t>zadams@example.org</t>
  </si>
  <si>
    <t>+1-811-651-3694x807</t>
  </si>
  <si>
    <t>122 Karen Mountains Suite 770</t>
  </si>
  <si>
    <t>Hernandezland</t>
  </si>
  <si>
    <t>edelacruz@example.com</t>
  </si>
  <si>
    <t>840-724-3773</t>
  </si>
  <si>
    <t>7251 Morrison Center</t>
  </si>
  <si>
    <t>Jodymouth</t>
  </si>
  <si>
    <t>deckermaria@example.net</t>
  </si>
  <si>
    <t>(206)236-1780</t>
  </si>
  <si>
    <t>10648 Kenneth Key Apt. 309</t>
  </si>
  <si>
    <t>Tuckerbury</t>
  </si>
  <si>
    <t>patriciapalmer@example.com</t>
  </si>
  <si>
    <t>329-943-1601x59882</t>
  </si>
  <si>
    <t>452 Jesse Inlet Apt. 528</t>
  </si>
  <si>
    <t>Anneport</t>
  </si>
  <si>
    <t>adamsandrew@example.org</t>
  </si>
  <si>
    <t>762.280.9198x0858</t>
  </si>
  <si>
    <t>114 Harrison Knolls Suite 129</t>
  </si>
  <si>
    <t>wardshannon@example.net</t>
  </si>
  <si>
    <t>588.647.1744x5182</t>
  </si>
  <si>
    <t>473 Danielle Ferry</t>
  </si>
  <si>
    <t>edwardscrystal@example.com</t>
  </si>
  <si>
    <t>417.918.9741x752</t>
  </si>
  <si>
    <t>5345 Brown Square Apt. 253</t>
  </si>
  <si>
    <t>thompsonjohnathan@example.net</t>
  </si>
  <si>
    <t>389-359-7662x74830</t>
  </si>
  <si>
    <t>5577 Kaitlyn Drive</t>
  </si>
  <si>
    <t>East Russell</t>
  </si>
  <si>
    <t>carrieschaefer@example.net</t>
  </si>
  <si>
    <t>440-622-2716x007</t>
  </si>
  <si>
    <t>1412 Price Grove</t>
  </si>
  <si>
    <t>Petersview</t>
  </si>
  <si>
    <t>derek57@example.net</t>
  </si>
  <si>
    <t>391.242.4291</t>
  </si>
  <si>
    <t>50000 Kelley Divide Suite 645</t>
  </si>
  <si>
    <t>Carlside</t>
  </si>
  <si>
    <t>david44@example.net</t>
  </si>
  <si>
    <t>866-532-2417x25395</t>
  </si>
  <si>
    <t>56358 Christopher Groves</t>
  </si>
  <si>
    <t>Jonesview</t>
  </si>
  <si>
    <t>stephenspenny@example.com</t>
  </si>
  <si>
    <t>552-306-7723</t>
  </si>
  <si>
    <t>08072 Rivera Crest</t>
  </si>
  <si>
    <t>Lake Kennethside</t>
  </si>
  <si>
    <t>jasonramsey@example.org</t>
  </si>
  <si>
    <t>784-594-0635</t>
  </si>
  <si>
    <t>3311 Nicole Circles Suite 060</t>
  </si>
  <si>
    <t>heather07@example.com</t>
  </si>
  <si>
    <t>894 Meyer Path Suite 355</t>
  </si>
  <si>
    <t>Nicholasbury</t>
  </si>
  <si>
    <t>michaelscott@example.org</t>
  </si>
  <si>
    <t>3470 Rojas Junction</t>
  </si>
  <si>
    <t>Lake Matthewland</t>
  </si>
  <si>
    <t>debra54@example.com</t>
  </si>
  <si>
    <t>+1-838-646-8914x200</t>
  </si>
  <si>
    <t>7729 Joseph Port Apt. 666</t>
  </si>
  <si>
    <t>North Kaitlynhaven</t>
  </si>
  <si>
    <t>joseph03@example.net</t>
  </si>
  <si>
    <t>001-848-590-3952</t>
  </si>
  <si>
    <t>108 Rivera Lake</t>
  </si>
  <si>
    <t>Dwayneside</t>
  </si>
  <si>
    <t>xfernandez@example.com</t>
  </si>
  <si>
    <t>001-910-794-6131x8930</t>
  </si>
  <si>
    <t>86087 Mccormick Mountains Apt. 368</t>
  </si>
  <si>
    <t>williepage@example.com</t>
  </si>
  <si>
    <t>(431)781-4522</t>
  </si>
  <si>
    <t>78943 Curtis Streets Suite 363</t>
  </si>
  <si>
    <t>Wilsonton</t>
  </si>
  <si>
    <t>rcowan@example.org</t>
  </si>
  <si>
    <t>444-637-2752</t>
  </si>
  <si>
    <t>0322 Horn Stravenue</t>
  </si>
  <si>
    <t>New Andreaburgh</t>
  </si>
  <si>
    <t>serranomartha@example.com</t>
  </si>
  <si>
    <t>940.472.6783x416</t>
  </si>
  <si>
    <t>538 Katherine Turnpike</t>
  </si>
  <si>
    <t>jesse23@example.org</t>
  </si>
  <si>
    <t>481-927-3475</t>
  </si>
  <si>
    <t>5049 Thomas Summit</t>
  </si>
  <si>
    <t>randy95@example.net</t>
  </si>
  <si>
    <t>769.673.0990x65233</t>
  </si>
  <si>
    <t>9023 Eileen Well Suite 188</t>
  </si>
  <si>
    <t>East Janetberg</t>
  </si>
  <si>
    <t>gibbscolleen@example.org</t>
  </si>
  <si>
    <t>001-425-297-1336x8003</t>
  </si>
  <si>
    <t>491 Phillips Point</t>
  </si>
  <si>
    <t>South Susanton</t>
  </si>
  <si>
    <t>david33@example.com</t>
  </si>
  <si>
    <t>+1-874-468-0843x5082</t>
  </si>
  <si>
    <t>249 Lopez Avenue</t>
  </si>
  <si>
    <t>East Andrewstad</t>
  </si>
  <si>
    <t>kreed@example.org</t>
  </si>
  <si>
    <t>001-392-346-6513x6090</t>
  </si>
  <si>
    <t>4657 Glenda Plains Apt. 390</t>
  </si>
  <si>
    <t>danielle42@example.com</t>
  </si>
  <si>
    <t>307.601.8638x1214</t>
  </si>
  <si>
    <t>225 Andrea Station Apt. 613</t>
  </si>
  <si>
    <t>New Stacie</t>
  </si>
  <si>
    <t>thomas66@example.org</t>
  </si>
  <si>
    <t>30404 Michael Rest</t>
  </si>
  <si>
    <t>New Kyleshire</t>
  </si>
  <si>
    <t>wattsanthony@example.net</t>
  </si>
  <si>
    <t>+1-732-768-0303x7734</t>
  </si>
  <si>
    <t>643 Rios Haven Suite 012</t>
  </si>
  <si>
    <t>East Erica</t>
  </si>
  <si>
    <t>sweeneyjames@example.net</t>
  </si>
  <si>
    <t>(456)469-2851</t>
  </si>
  <si>
    <t>217 Wilson Mountains Suite 692</t>
  </si>
  <si>
    <t>smithsteven@example.com</t>
  </si>
  <si>
    <t>+1-642-437-6570x97898</t>
  </si>
  <si>
    <t>253 Marvin Dale</t>
  </si>
  <si>
    <t>lbrooks@example.net</t>
  </si>
  <si>
    <t>(514)700-4300x26694</t>
  </si>
  <si>
    <t>11757 Brandon Land Suite 016</t>
  </si>
  <si>
    <t>Zunigaport</t>
  </si>
  <si>
    <t>omcgrath@example.net</t>
  </si>
  <si>
    <t>363.209.8278x47737</t>
  </si>
  <si>
    <t>49308 Butler Heights</t>
  </si>
  <si>
    <t>North Ellenport</t>
  </si>
  <si>
    <t>scottjacob@example.org</t>
  </si>
  <si>
    <t>+1-697-912-6768x961</t>
  </si>
  <si>
    <t>656 Gonzales Drive Apt. 168</t>
  </si>
  <si>
    <t>Russellville</t>
  </si>
  <si>
    <t>vaughanbrian@example.com</t>
  </si>
  <si>
    <t>854-204-5069x37483</t>
  </si>
  <si>
    <t>328 Crystal Circles</t>
  </si>
  <si>
    <t>West Meredith</t>
  </si>
  <si>
    <t>tonyaturner@example.net</t>
  </si>
  <si>
    <t>673.604.3129</t>
  </si>
  <si>
    <t>637 Danielle Port</t>
  </si>
  <si>
    <t>sjohnston@example.com</t>
  </si>
  <si>
    <t>+1-581-848-8105x77742</t>
  </si>
  <si>
    <t>554 Moore Circle</t>
  </si>
  <si>
    <t>qadams@example.net</t>
  </si>
  <si>
    <t>(600)691-6078x355</t>
  </si>
  <si>
    <t>906 Michelle Stream Suite 094</t>
  </si>
  <si>
    <t>jennifer08@example.org</t>
  </si>
  <si>
    <t>(389)240-8527</t>
  </si>
  <si>
    <t>350 Morris Knoll Suite 608</t>
  </si>
  <si>
    <t>Jonathanstad</t>
  </si>
  <si>
    <t>cstout@example.net</t>
  </si>
  <si>
    <t>601-959-9522</t>
  </si>
  <si>
    <t>501 Brian Pass Apt. 599</t>
  </si>
  <si>
    <t>Ryanside</t>
  </si>
  <si>
    <t>mirandaandrew@example.org</t>
  </si>
  <si>
    <t>(222)616-2530x2685</t>
  </si>
  <si>
    <t>09052 Ortiz Crescent</t>
  </si>
  <si>
    <t>Garciaport</t>
  </si>
  <si>
    <t>ryan64@example.net</t>
  </si>
  <si>
    <t>74825 Morgan Neck</t>
  </si>
  <si>
    <t>allisonmejia@example.com</t>
  </si>
  <si>
    <t>386.729.4408</t>
  </si>
  <si>
    <t>2642 Heather Green</t>
  </si>
  <si>
    <t>Hollymouth</t>
  </si>
  <si>
    <t>sharonbates@example.org</t>
  </si>
  <si>
    <t>3220 Kimberly Lodge Suite 435</t>
  </si>
  <si>
    <t>christopherwatson@example.net</t>
  </si>
  <si>
    <t>001-976-995-7526x6205</t>
  </si>
  <si>
    <t>8764 Jackson Summit Apt. 610</t>
  </si>
  <si>
    <t>simpsonkatherine@example.com</t>
  </si>
  <si>
    <t>1334 Wade Wall Apt. 571</t>
  </si>
  <si>
    <t>strongamy@example.net</t>
  </si>
  <si>
    <t>17082 Hinton Trail Apt. 383</t>
  </si>
  <si>
    <t>alisha65@example.com</t>
  </si>
  <si>
    <t>(324)574-2293</t>
  </si>
  <si>
    <t>4264 French Harbor Suite 891</t>
  </si>
  <si>
    <t>barneskathy@example.org</t>
  </si>
  <si>
    <t>+1-289-913-6520x05692</t>
  </si>
  <si>
    <t>93327 Molly Way</t>
  </si>
  <si>
    <t>Yatesville</t>
  </si>
  <si>
    <t>rileygregory@example.net</t>
  </si>
  <si>
    <t>580-415-2765x2821</t>
  </si>
  <si>
    <t>4735 Cox Wells</t>
  </si>
  <si>
    <t>Port Dustin</t>
  </si>
  <si>
    <t>pcurtis@example.org</t>
  </si>
  <si>
    <t>+1-925-893-8673x64911</t>
  </si>
  <si>
    <t>0434 Marquez Gateway Suite 209</t>
  </si>
  <si>
    <t>Lake Kristenport</t>
  </si>
  <si>
    <t>lloydalbert@example.com</t>
  </si>
  <si>
    <t>(827)346-0568x217</t>
  </si>
  <si>
    <t>901 Aguirre Greens</t>
  </si>
  <si>
    <t>West Bradley</t>
  </si>
  <si>
    <t>emccoy@example.net</t>
  </si>
  <si>
    <t>622-950-2487x308</t>
  </si>
  <si>
    <t>70863 Haney Parkways Suite 036</t>
  </si>
  <si>
    <t>bryanbaldwin@example.com</t>
  </si>
  <si>
    <t>497.933.3303x2679</t>
  </si>
  <si>
    <t>135 Joseph Vista</t>
  </si>
  <si>
    <t>christopherthomas@example.net</t>
  </si>
  <si>
    <t>(680)411-8830</t>
  </si>
  <si>
    <t>3329 Cook Square</t>
  </si>
  <si>
    <t>South Monicaburgh</t>
  </si>
  <si>
    <t>laurahendricks@example.net</t>
  </si>
  <si>
    <t>455-566-9697x4971</t>
  </si>
  <si>
    <t>4541 Dean Manor</t>
  </si>
  <si>
    <t>North Elizabeth</t>
  </si>
  <si>
    <t>carrie03@example.com</t>
  </si>
  <si>
    <t>308-372-5391</t>
  </si>
  <si>
    <t>4185 Payne Heights</t>
  </si>
  <si>
    <t>Schultzbury</t>
  </si>
  <si>
    <t>bgonzalez@example.com</t>
  </si>
  <si>
    <t>+1-276-839-4370x0213</t>
  </si>
  <si>
    <t>2480 Joshua Inlet</t>
  </si>
  <si>
    <t>Rachelmouth</t>
  </si>
  <si>
    <t>royrichardson@example.net</t>
  </si>
  <si>
    <t>2798 Charlene Ridge Apt. 342</t>
  </si>
  <si>
    <t>Lake Colleenstad</t>
  </si>
  <si>
    <t>daniel95@example.com</t>
  </si>
  <si>
    <t>4581 Bryant Crescent Suite 154</t>
  </si>
  <si>
    <t>Bradleyport</t>
  </si>
  <si>
    <t>(859)859-4601</t>
  </si>
  <si>
    <t>3094 Stephens Port Suite 937</t>
  </si>
  <si>
    <t>Juliaview</t>
  </si>
  <si>
    <t>687-208-9722x1149</t>
  </si>
  <si>
    <t>8615 Katherine Overpass</t>
  </si>
  <si>
    <t>christopher52@example.org</t>
  </si>
  <si>
    <t>(632)864-7658x78681</t>
  </si>
  <si>
    <t>617 Shah Valleys</t>
  </si>
  <si>
    <t>walkercarrie@example.org</t>
  </si>
  <si>
    <t>916.375.2787x131</t>
  </si>
  <si>
    <t>994 Stephanie Camp</t>
  </si>
  <si>
    <t>bharris@example.net</t>
  </si>
  <si>
    <t>(437)694-3316x38612</t>
  </si>
  <si>
    <t>8950 Kevin Green</t>
  </si>
  <si>
    <t>courtneywoods@example.com</t>
  </si>
  <si>
    <t>001-732-752-5910x08822</t>
  </si>
  <si>
    <t>2614 Davis Vista Suite 562</t>
  </si>
  <si>
    <t>cortezbrandon@example.org</t>
  </si>
  <si>
    <t>986-659-4074x846</t>
  </si>
  <si>
    <t>03728 Jacob View Apt. 559</t>
  </si>
  <si>
    <t>scottrichardson@example.org</t>
  </si>
  <si>
    <t>835.968.7141</t>
  </si>
  <si>
    <t>81874 Cameron Plaza Apt. 499</t>
  </si>
  <si>
    <t>wilkinscarl@example.net</t>
  </si>
  <si>
    <t>864-710-2846x84814</t>
  </si>
  <si>
    <t>752 Elizabeth Orchard Apt. 523</t>
  </si>
  <si>
    <t>jamesmartin@example.com</t>
  </si>
  <si>
    <t>(234)931-1318x52168</t>
  </si>
  <si>
    <t>5869 Brown Springs Apt. 404</t>
  </si>
  <si>
    <t>New Ashley</t>
  </si>
  <si>
    <t>james87@example.com</t>
  </si>
  <si>
    <t>+1-838-346-7693x570</t>
  </si>
  <si>
    <t>97706 Rebecca Isle Apt. 581</t>
  </si>
  <si>
    <t>Port Taylorchester</t>
  </si>
  <si>
    <t>ihiggins@example.org</t>
  </si>
  <si>
    <t>743-309-0715</t>
  </si>
  <si>
    <t>0181 Paul Point</t>
  </si>
  <si>
    <t>grahamjessica@example.com</t>
  </si>
  <si>
    <t>001-985-523-3192x70262</t>
  </si>
  <si>
    <t>4531 Charles Circle Apt. 767</t>
  </si>
  <si>
    <t>Brittneymouth</t>
  </si>
  <si>
    <t>harold07@example.net</t>
  </si>
  <si>
    <t>500.955.8756x058</t>
  </si>
  <si>
    <t>5306 Jensen Streets Suite 834</t>
  </si>
  <si>
    <t>Lake Laurenstad</t>
  </si>
  <si>
    <t>ghall@example.net</t>
  </si>
  <si>
    <t>+1-480-602-7273x331</t>
  </si>
  <si>
    <t>047 Stacy Summit</t>
  </si>
  <si>
    <t>toddaaron@example.com</t>
  </si>
  <si>
    <t>(624)402-3879x2917</t>
  </si>
  <si>
    <t>99962 Chavez Coves Suite 575</t>
  </si>
  <si>
    <t>Lucerostad</t>
  </si>
  <si>
    <t>erikpeters@example.org</t>
  </si>
  <si>
    <t>(435)892-5960x8799</t>
  </si>
  <si>
    <t>900 Gibson Groves Suite 242</t>
  </si>
  <si>
    <t>East Dustin</t>
  </si>
  <si>
    <t>langjames@example.org</t>
  </si>
  <si>
    <t>+1-462-257-3085x1321</t>
  </si>
  <si>
    <t>283 Autumn Plains Apt. 385</t>
  </si>
  <si>
    <t>terrence36@example.org</t>
  </si>
  <si>
    <t>880.346.4876x59429</t>
  </si>
  <si>
    <t>6166 White Parkways</t>
  </si>
  <si>
    <t>anarush@example.org</t>
  </si>
  <si>
    <t>5427 Faith Manors Apt. 735</t>
  </si>
  <si>
    <t>Stevenberg</t>
  </si>
  <si>
    <t>parkerbrenda@example.com</t>
  </si>
  <si>
    <t>643.489.0187x83818</t>
  </si>
  <si>
    <t>75386 Pierce Trail</t>
  </si>
  <si>
    <t>millergregg@example.org</t>
  </si>
  <si>
    <t>(925)695-8047</t>
  </si>
  <si>
    <t>247 Hess Spring</t>
  </si>
  <si>
    <t>robert59@example.org</t>
  </si>
  <si>
    <t>208.537.4537</t>
  </si>
  <si>
    <t>8779 Mccullough Parkway Suite 948</t>
  </si>
  <si>
    <t>East Cynthiafurt</t>
  </si>
  <si>
    <t>Rich</t>
  </si>
  <si>
    <t>jacksonamber@example.com</t>
  </si>
  <si>
    <t>1927 Stokes Road Suite 265</t>
  </si>
  <si>
    <t>Port Georgeport</t>
  </si>
  <si>
    <t>lauraramirez@example.com</t>
  </si>
  <si>
    <t>394-981-2002</t>
  </si>
  <si>
    <t>85177 Knox Mill Suite 600</t>
  </si>
  <si>
    <t>garciawilliam@example.org</t>
  </si>
  <si>
    <t>001-969-471-3842x4075</t>
  </si>
  <si>
    <t>9918 Jessica Mountain Suite 601</t>
  </si>
  <si>
    <t>catherinewong@example.com</t>
  </si>
  <si>
    <t>499-577-3339</t>
  </si>
  <si>
    <t>0108 Glen Trace</t>
  </si>
  <si>
    <t>South Benjaminport</t>
  </si>
  <si>
    <t>zjenkins@example.net</t>
  </si>
  <si>
    <t>+1-624-793-0485x746</t>
  </si>
  <si>
    <t>9951 Parker Street Suite 000</t>
  </si>
  <si>
    <t>matthewwilson@example.org</t>
  </si>
  <si>
    <t>(543)430-2631x4078</t>
  </si>
  <si>
    <t>078 David Prairie</t>
  </si>
  <si>
    <t>South Donna</t>
  </si>
  <si>
    <t>manningnicole@example.org</t>
  </si>
  <si>
    <t>(235)621-3262x890</t>
  </si>
  <si>
    <t>313 Wilson Parks</t>
  </si>
  <si>
    <t>Kathleenhaven</t>
  </si>
  <si>
    <t>hancockpaul@example.net</t>
  </si>
  <si>
    <t>+1-200-952-0391x70371</t>
  </si>
  <si>
    <t>218 Katrina Villages Apt. 842</t>
  </si>
  <si>
    <t>psteele@example.org</t>
  </si>
  <si>
    <t>+1-564-333-2172x2601</t>
  </si>
  <si>
    <t>968 Robert Heights Apt. 063</t>
  </si>
  <si>
    <t>Alexandraton</t>
  </si>
  <si>
    <t>brandon44@example.com</t>
  </si>
  <si>
    <t>(560)687-4914x63746</t>
  </si>
  <si>
    <t>09985 Bailey Shoals Suite 644</t>
  </si>
  <si>
    <t>anthony35@example.com</t>
  </si>
  <si>
    <t>216.526.1594</t>
  </si>
  <si>
    <t>341 Hernandez Freeway Apt. 764</t>
  </si>
  <si>
    <t>christopher78@example.org</t>
  </si>
  <si>
    <t>001-560-208-3492</t>
  </si>
  <si>
    <t>41169 Baker Loop Suite 699</t>
  </si>
  <si>
    <t>Paulside</t>
  </si>
  <si>
    <t>patricia95@example.net</t>
  </si>
  <si>
    <t>001-300-343-3737x5667</t>
  </si>
  <si>
    <t>5439 Jeffrey Streets</t>
  </si>
  <si>
    <t>Port Seanport</t>
  </si>
  <si>
    <t>cameroneverett@example.com</t>
  </si>
  <si>
    <t>606.457.4359</t>
  </si>
  <si>
    <t>12809 Kyle Prairie Suite 061</t>
  </si>
  <si>
    <t>Kristenview</t>
  </si>
  <si>
    <t>wgarrison@example.net</t>
  </si>
  <si>
    <t>+1-541-686-2500x54299</t>
  </si>
  <si>
    <t>8815 Cruz Glens Suite 676</t>
  </si>
  <si>
    <t>jessicacummings@example.org</t>
  </si>
  <si>
    <t>359.580.2079x99248</t>
  </si>
  <si>
    <t>3411 Scott Streets</t>
  </si>
  <si>
    <t>johnsonaaron@example.net</t>
  </si>
  <si>
    <t>307-684-3067x2511</t>
  </si>
  <si>
    <t>32545 Jones Village Suite 302</t>
  </si>
  <si>
    <t>Shannonshire</t>
  </si>
  <si>
    <t>donnaford@example.org</t>
  </si>
  <si>
    <t>001-942-938-2386x6403</t>
  </si>
  <si>
    <t>850 Bartlett Shore</t>
  </si>
  <si>
    <t>Jeremymouth</t>
  </si>
  <si>
    <t>kbennett@example.org</t>
  </si>
  <si>
    <t>905-525-9039x109</t>
  </si>
  <si>
    <t>2323 Charles Trace</t>
  </si>
  <si>
    <t>ymacias@example.org</t>
  </si>
  <si>
    <t>+1-436-502-5403x590</t>
  </si>
  <si>
    <t>309 Tran Lake Apt. 704</t>
  </si>
  <si>
    <t>Jessefurt</t>
  </si>
  <si>
    <t>andreasims@example.org</t>
  </si>
  <si>
    <t>55862 Jared Unions Suite 239</t>
  </si>
  <si>
    <t>lindsaygonzales@example.net</t>
  </si>
  <si>
    <t>001-332-596-8958x997</t>
  </si>
  <si>
    <t>4937 Anna Falls Suite 549</t>
  </si>
  <si>
    <t>pvance@example.com</t>
  </si>
  <si>
    <t>001-403-497-7322</t>
  </si>
  <si>
    <t>3257 Julie Crescent</t>
  </si>
  <si>
    <t>kevin53@example.net</t>
  </si>
  <si>
    <t>(978)641-8524</t>
  </si>
  <si>
    <t>8502 Reyes Heights</t>
  </si>
  <si>
    <t>huberwilliam@example.com</t>
  </si>
  <si>
    <t>753-961-9691x0822</t>
  </si>
  <si>
    <t>6634 Melissa Parkways Suite 510</t>
  </si>
  <si>
    <t>West Sarahborough</t>
  </si>
  <si>
    <t>sscott@example.net</t>
  </si>
  <si>
    <t>636.689.5141</t>
  </si>
  <si>
    <t>37830 Steven Forest</t>
  </si>
  <si>
    <t>North Joshuafurt</t>
  </si>
  <si>
    <t>wrightkristina@example.com</t>
  </si>
  <si>
    <t>001-669-308-0642x677</t>
  </si>
  <si>
    <t>64621 Lawrence Shoal</t>
  </si>
  <si>
    <t>New Williamhaven</t>
  </si>
  <si>
    <t>gregory63@example.com</t>
  </si>
  <si>
    <t>001-981-233-6431</t>
  </si>
  <si>
    <t>6900 Cochran Mission Suite 066</t>
  </si>
  <si>
    <t>gregorywilliams@example.net</t>
  </si>
  <si>
    <t>853.939.6994</t>
  </si>
  <si>
    <t>988 Brown Ports</t>
  </si>
  <si>
    <t>mpeters@example.com</t>
  </si>
  <si>
    <t>780.488.1937x3266</t>
  </si>
  <si>
    <t>3926 Johnston Mountains</t>
  </si>
  <si>
    <t>Lake Paulmouth</t>
  </si>
  <si>
    <t>troy19@example.net</t>
  </si>
  <si>
    <t>661.316.3119x59632</t>
  </si>
  <si>
    <t>8764 Aaron Trail</t>
  </si>
  <si>
    <t>paynezachary@example.org</t>
  </si>
  <si>
    <t>(439)573-8243x82191</t>
  </si>
  <si>
    <t>650 April Station</t>
  </si>
  <si>
    <t>North Michaelchester</t>
  </si>
  <si>
    <t>tyler31@example.com</t>
  </si>
  <si>
    <t>(863)205-2349x12120</t>
  </si>
  <si>
    <t>37095 Natalie Forks Suite 493</t>
  </si>
  <si>
    <t>qshea@example.net</t>
  </si>
  <si>
    <t>(902)469-6281x366</t>
  </si>
  <si>
    <t>65941 Alvarez Lake</t>
  </si>
  <si>
    <t>North Randyhaven</t>
  </si>
  <si>
    <t>taylorkevin@example.com</t>
  </si>
  <si>
    <t>862-440-0586x510</t>
  </si>
  <si>
    <t>00510 Alexandria Shoal Suite 305</t>
  </si>
  <si>
    <t>nmyers@example.net</t>
  </si>
  <si>
    <t>001-517-862-7188x4750</t>
  </si>
  <si>
    <t>698 Harding Square</t>
  </si>
  <si>
    <t>charlesking@example.net</t>
  </si>
  <si>
    <t>+1-632-452-0218x8633</t>
  </si>
  <si>
    <t>93262 Brooks Parkways Suite 506</t>
  </si>
  <si>
    <t>West Peterchester</t>
  </si>
  <si>
    <t>harriswendy@example.net</t>
  </si>
  <si>
    <t>+1-789-586-8018x77413</t>
  </si>
  <si>
    <t>153 Daniel Canyon</t>
  </si>
  <si>
    <t>georgetraci@example.org</t>
  </si>
  <si>
    <t>(298)936-2252</t>
  </si>
  <si>
    <t>925 Mary Crossing Suite 716</t>
  </si>
  <si>
    <t>Port Jenna</t>
  </si>
  <si>
    <t>beverlymoran@example.com</t>
  </si>
  <si>
    <t>578-635-9783x4115</t>
  </si>
  <si>
    <t>76549 Jonathan Underpass Apt. 290</t>
  </si>
  <si>
    <t>Davilaport</t>
  </si>
  <si>
    <t>sharonbray@example.org</t>
  </si>
  <si>
    <t>52781 Adams Rapid</t>
  </si>
  <si>
    <t>marywallace@example.org</t>
  </si>
  <si>
    <t>936.760.6611x3873</t>
  </si>
  <si>
    <t>4479 Brittany Valleys Apt. 676</t>
  </si>
  <si>
    <t>North Jasonfurt</t>
  </si>
  <si>
    <t>ctorres@example.org</t>
  </si>
  <si>
    <t>871-489-6396</t>
  </si>
  <si>
    <t>3930 Jennifer Land</t>
  </si>
  <si>
    <t>gregmurphy@example.net</t>
  </si>
  <si>
    <t>(554)731-9670x609</t>
  </si>
  <si>
    <t>50205 Thomas Camp Suite 459</t>
  </si>
  <si>
    <t>larsendustin@example.org</t>
  </si>
  <si>
    <t>+1-630-825-9754x707</t>
  </si>
  <si>
    <t>288 Natalie Greens Suite 196</t>
  </si>
  <si>
    <t>New Jasonview</t>
  </si>
  <si>
    <t>kevin18@example.com</t>
  </si>
  <si>
    <t>803-871-9855</t>
  </si>
  <si>
    <t>10826 Graves Forge Suite 612</t>
  </si>
  <si>
    <t>Lorrainebury</t>
  </si>
  <si>
    <t>nicolemarshall@example.com</t>
  </si>
  <si>
    <t>996 Susan Green</t>
  </si>
  <si>
    <t>Max</t>
  </si>
  <si>
    <t>johnnydavidson@example.com</t>
  </si>
  <si>
    <t>633-210-1864</t>
  </si>
  <si>
    <t>213 Bennett Rapid Suite 102</t>
  </si>
  <si>
    <t>Navarroland</t>
  </si>
  <si>
    <t>wendyjones@example.org</t>
  </si>
  <si>
    <t>(506)442-7636x4025</t>
  </si>
  <si>
    <t>642 Courtney Points</t>
  </si>
  <si>
    <t>Port Vanessaview</t>
  </si>
  <si>
    <t>stephaniegomez@example.net</t>
  </si>
  <si>
    <t>0194 Brandi Rapids Suite 304</t>
  </si>
  <si>
    <t>South Christopherton</t>
  </si>
  <si>
    <t>cody16@example.net</t>
  </si>
  <si>
    <t>929.668.1384</t>
  </si>
  <si>
    <t>931 Lawrence Walks</t>
  </si>
  <si>
    <t>greenerichard@example.com</t>
  </si>
  <si>
    <t>001-865-239-8372x0897</t>
  </si>
  <si>
    <t>70875 Keith Ridges Suite 508</t>
  </si>
  <si>
    <t>Chadside</t>
  </si>
  <si>
    <t>698-453-6317x93468</t>
  </si>
  <si>
    <t>01652 Moore Place</t>
  </si>
  <si>
    <t>Campbellhaven</t>
  </si>
  <si>
    <t>eric24@example.net</t>
  </si>
  <si>
    <t>258.553.7405x69962</t>
  </si>
  <si>
    <t>69210 Sheila Forest Suite 287</t>
  </si>
  <si>
    <t>stephaniedonovan@example.net</t>
  </si>
  <si>
    <t>235-904-4290</t>
  </si>
  <si>
    <t>354 Alex Center Apt. 570</t>
  </si>
  <si>
    <t>Cunninghamborough</t>
  </si>
  <si>
    <t>villanuevamitchell@example.net</t>
  </si>
  <si>
    <t>884-775-7438</t>
  </si>
  <si>
    <t>63214 Erin Groves</t>
  </si>
  <si>
    <t>Booneshire</t>
  </si>
  <si>
    <t>stephen22@example.com</t>
  </si>
  <si>
    <t>001-747-289-4534</t>
  </si>
  <si>
    <t>0284 Moore Knoll</t>
  </si>
  <si>
    <t>West Mikefort</t>
  </si>
  <si>
    <t>chanbrian@example.net</t>
  </si>
  <si>
    <t>250-516-7856</t>
  </si>
  <si>
    <t>102 Nguyen Groves</t>
  </si>
  <si>
    <t>East Kelly</t>
  </si>
  <si>
    <t>brianross@example.com</t>
  </si>
  <si>
    <t>901-378-2455x023</t>
  </si>
  <si>
    <t>8508 Kaitlin Flats Suite 346</t>
  </si>
  <si>
    <t>lozanoclaudia@example.net</t>
  </si>
  <si>
    <t>+1-839-721-4029x3149</t>
  </si>
  <si>
    <t>28918 Susan Squares</t>
  </si>
  <si>
    <t>Deannashire</t>
  </si>
  <si>
    <t>shawndavis@example.net</t>
  </si>
  <si>
    <t>472-308-9460x0091</t>
  </si>
  <si>
    <t>451 Nguyen Path Apt. 085</t>
  </si>
  <si>
    <t>thomaslaura@example.com</t>
  </si>
  <si>
    <t>001-782-471-8810</t>
  </si>
  <si>
    <t>326 Hill Parks Suite 689</t>
  </si>
  <si>
    <t>Perryshire</t>
  </si>
  <si>
    <t>john15@example.org</t>
  </si>
  <si>
    <t>363-611-7319x577</t>
  </si>
  <si>
    <t>218 David Parkways</t>
  </si>
  <si>
    <t>santosbenjamin@example.com</t>
  </si>
  <si>
    <t>(729)631-0369x33513</t>
  </si>
  <si>
    <t>0956 Sandra Fall Suite 643</t>
  </si>
  <si>
    <t>South Samuelburgh</t>
  </si>
  <si>
    <t>justin81@example.org</t>
  </si>
  <si>
    <t>737-898-9337x007</t>
  </si>
  <si>
    <t>2761 Miller Skyway Apt. 081</t>
  </si>
  <si>
    <t>kperez@example.org</t>
  </si>
  <si>
    <t>539-255-8076x51282</t>
  </si>
  <si>
    <t>20030 Stephanie Circles Suite 130</t>
  </si>
  <si>
    <t>clee@example.com</t>
  </si>
  <si>
    <t>+1-963-403-8050x88771</t>
  </si>
  <si>
    <t>46181 John View</t>
  </si>
  <si>
    <t>Wrighttown</t>
  </si>
  <si>
    <t>qpalmer@example.org</t>
  </si>
  <si>
    <t>(556)923-7264x502</t>
  </si>
  <si>
    <t>816 Lee Prairie</t>
  </si>
  <si>
    <t>sarahmalone@example.com</t>
  </si>
  <si>
    <t>(464)651-3319x0614</t>
  </si>
  <si>
    <t>63396 Daniel Burg Suite 573</t>
  </si>
  <si>
    <t>Lake Nicholasmouth</t>
  </si>
  <si>
    <t>catherineromero@example.org</t>
  </si>
  <si>
    <t>682-889-4395</t>
  </si>
  <si>
    <t>6039 Andrew Isle</t>
  </si>
  <si>
    <t>New Michaelstad</t>
  </si>
  <si>
    <t>gchang@example.org</t>
  </si>
  <si>
    <t>001-380-567-5949x20280</t>
  </si>
  <si>
    <t>67468 Peggy Mission</t>
  </si>
  <si>
    <t>Wallshire</t>
  </si>
  <si>
    <t>christopherfrench@example.com</t>
  </si>
  <si>
    <t>(798)901-6193</t>
  </si>
  <si>
    <t>3781 Gardner Walk Apt. 810</t>
  </si>
  <si>
    <t>dianemorrison@example.com</t>
  </si>
  <si>
    <t>8250 Phillip Garden Apt. 626</t>
  </si>
  <si>
    <t>South Melanie</t>
  </si>
  <si>
    <t>carlos54@example.net</t>
  </si>
  <si>
    <t>788.550.9725x3515</t>
  </si>
  <si>
    <t>63595 Kelly View</t>
  </si>
  <si>
    <t>Port Erika</t>
  </si>
  <si>
    <t>Bray</t>
  </si>
  <si>
    <t>wagnersamuel@example.org</t>
  </si>
  <si>
    <t>721.412.8752</t>
  </si>
  <si>
    <t>31609 Bowers Village Apt. 644</t>
  </si>
  <si>
    <t>alyons@example.org</t>
  </si>
  <si>
    <t>738-465-8287x49229</t>
  </si>
  <si>
    <t>864 Michele Cliff Apt. 439</t>
  </si>
  <si>
    <t>Aliciabury</t>
  </si>
  <si>
    <t>lance09@example.net</t>
  </si>
  <si>
    <t>240.791.4983x1725</t>
  </si>
  <si>
    <t>980 Snow Via</t>
  </si>
  <si>
    <t>New Georgeland</t>
  </si>
  <si>
    <t>mcfarlandshelley@example.com</t>
  </si>
  <si>
    <t>001-276-874-8497</t>
  </si>
  <si>
    <t>7316 Robinson Ports</t>
  </si>
  <si>
    <t>East Angel</t>
  </si>
  <si>
    <t>pmoody@example.org</t>
  </si>
  <si>
    <t>001-273-933-2376x533</t>
  </si>
  <si>
    <t>952 Louis Trafficway Suite 310</t>
  </si>
  <si>
    <t>Lake Sheila</t>
  </si>
  <si>
    <t>lbarnett@example.org</t>
  </si>
  <si>
    <t>(507)839-8668x09546</t>
  </si>
  <si>
    <t>99359 Gabriel Wall Apt. 529</t>
  </si>
  <si>
    <t>higginsjordan@example.net</t>
  </si>
  <si>
    <t>288.590.7541</t>
  </si>
  <si>
    <t>0898 Robert Way</t>
  </si>
  <si>
    <t>davidhuynh@example.org</t>
  </si>
  <si>
    <t>228 Burke Wells</t>
  </si>
  <si>
    <t>Port Latasha</t>
  </si>
  <si>
    <t>andrewcantu@example.org</t>
  </si>
  <si>
    <t>+1-795-824-0184x283</t>
  </si>
  <si>
    <t>77056 Riley Station Suite 346</t>
  </si>
  <si>
    <t>tyler03@example.org</t>
  </si>
  <si>
    <t>076 Salinas Creek</t>
  </si>
  <si>
    <t>Sanchezmouth</t>
  </si>
  <si>
    <t>victoriachavez@example.net</t>
  </si>
  <si>
    <t>(935)538-6327</t>
  </si>
  <si>
    <t>598 Douglas Mountains Apt. 140</t>
  </si>
  <si>
    <t>Carolineburgh</t>
  </si>
  <si>
    <t>mcfarlandmichael@example.com</t>
  </si>
  <si>
    <t>630-860-7712x9143</t>
  </si>
  <si>
    <t>6878 Spencer Point Suite 750</t>
  </si>
  <si>
    <t>qdunn@example.com</t>
  </si>
  <si>
    <t>(447)283-2782</t>
  </si>
  <si>
    <t>720 Jennifer Village Apt. 909</t>
  </si>
  <si>
    <t>East Gregoryside</t>
  </si>
  <si>
    <t>robert79@example.org</t>
  </si>
  <si>
    <t>823-833-7305</t>
  </si>
  <si>
    <t>82382 Shaw Row Suite 754</t>
  </si>
  <si>
    <t>West Chelsea</t>
  </si>
  <si>
    <t>elizabethgarza@example.org</t>
  </si>
  <si>
    <t>61014 Barron Trail Suite 955</t>
  </si>
  <si>
    <t>Youngville</t>
  </si>
  <si>
    <t>qspears@example.org</t>
  </si>
  <si>
    <t>64835 David Camp Suite 769</t>
  </si>
  <si>
    <t>Lake Mercedesborough</t>
  </si>
  <si>
    <t>zmatthews@example.com</t>
  </si>
  <si>
    <t>(874)874-1525x7452</t>
  </si>
  <si>
    <t>6848 Lane Motorway</t>
  </si>
  <si>
    <t>Lake Codytown</t>
  </si>
  <si>
    <t>simpsonjasmine@example.net</t>
  </si>
  <si>
    <t>(501)761-8050</t>
  </si>
  <si>
    <t>0650 Danielle Branch Apt. 239</t>
  </si>
  <si>
    <t>velezlisa@example.org</t>
  </si>
  <si>
    <t>381-787-2981x6656</t>
  </si>
  <si>
    <t>5724 Gillespie Port Suite 397</t>
  </si>
  <si>
    <t>West Christinaside</t>
  </si>
  <si>
    <t>brentlopez@example.net</t>
  </si>
  <si>
    <t>428-370-7464</t>
  </si>
  <si>
    <t>12078 Angela Crossing Apt. 820</t>
  </si>
  <si>
    <t>Port Sydneyport</t>
  </si>
  <si>
    <t>danielchavez@example.com</t>
  </si>
  <si>
    <t>928.949.8668</t>
  </si>
  <si>
    <t>181 Jonathan Expressway Suite 849</t>
  </si>
  <si>
    <t>Wolfeburgh</t>
  </si>
  <si>
    <t>bookerscott@example.com</t>
  </si>
  <si>
    <t>(207)491-9300x995</t>
  </si>
  <si>
    <t>306 Smith Mall Suite 781</t>
  </si>
  <si>
    <t>Carpenterland</t>
  </si>
  <si>
    <t>washingtonjoshua@example.net</t>
  </si>
  <si>
    <t>288.957.3157</t>
  </si>
  <si>
    <t>9032 Johnson Station</t>
  </si>
  <si>
    <t>rbarton@example.org</t>
  </si>
  <si>
    <t>643 Buckley Avenue Apt. 024</t>
  </si>
  <si>
    <t>Simmonsburgh</t>
  </si>
  <si>
    <t>dpaul@example.net</t>
  </si>
  <si>
    <t>973-406-6228x832</t>
  </si>
  <si>
    <t>28839 Lori Wall Apt. 873</t>
  </si>
  <si>
    <t>New Deborahville</t>
  </si>
  <si>
    <t>whansen@example.com</t>
  </si>
  <si>
    <t>937.699.7269</t>
  </si>
  <si>
    <t>94109 Duran Estate Suite 763</t>
  </si>
  <si>
    <t>Jacobstown</t>
  </si>
  <si>
    <t>richardcampbell@example.com</t>
  </si>
  <si>
    <t>936.417.8504x75575</t>
  </si>
  <si>
    <t>708 Henry Road</t>
  </si>
  <si>
    <t>Bettybury</t>
  </si>
  <si>
    <t>thompsonjoseph@example.org</t>
  </si>
  <si>
    <t>727 Michael Crescent</t>
  </si>
  <si>
    <t>Douglasshire</t>
  </si>
  <si>
    <t>freemansydney@example.org</t>
  </si>
  <si>
    <t>201-828-4301x47267</t>
  </si>
  <si>
    <t>800 Martinez Path Apt. 557</t>
  </si>
  <si>
    <t>South Andreamouth</t>
  </si>
  <si>
    <t>joshua86@example.org</t>
  </si>
  <si>
    <t>583-978-1749</t>
  </si>
  <si>
    <t>5891 Johnson Well Apt. 958</t>
  </si>
  <si>
    <t>robertwu@example.org</t>
  </si>
  <si>
    <t>+1-938-271-3681x343</t>
  </si>
  <si>
    <t>4728 Lewis Grove Apt. 324</t>
  </si>
  <si>
    <t>Lake Dawnberg</t>
  </si>
  <si>
    <t>rgomez@example.net</t>
  </si>
  <si>
    <t>001-639-941-0612</t>
  </si>
  <si>
    <t>405 Elizabeth Alley</t>
  </si>
  <si>
    <t>North Glenn</t>
  </si>
  <si>
    <t>georgebyrd@example.org</t>
  </si>
  <si>
    <t>219-918-8620x7657</t>
  </si>
  <si>
    <t>56707 Sergio Ferry Apt. 115</t>
  </si>
  <si>
    <t>Englishchester</t>
  </si>
  <si>
    <t>yvonne67@example.com</t>
  </si>
  <si>
    <t>(738)682-3788</t>
  </si>
  <si>
    <t>361 Hebert View Suite 029</t>
  </si>
  <si>
    <t>aarongonzalez@example.com</t>
  </si>
  <si>
    <t>(648)540-6565x59641</t>
  </si>
  <si>
    <t>87305 Samantha Via</t>
  </si>
  <si>
    <t>Russoland</t>
  </si>
  <si>
    <t>msparks@example.com</t>
  </si>
  <si>
    <t>917.288.8105x23447</t>
  </si>
  <si>
    <t>32988 Gamble Rapid</t>
  </si>
  <si>
    <t>Greenville</t>
  </si>
  <si>
    <t>570.751.3430</t>
  </si>
  <si>
    <t>5738 Perry Dale</t>
  </si>
  <si>
    <t>West Tylerview</t>
  </si>
  <si>
    <t>lfernandez@example.net</t>
  </si>
  <si>
    <t>213-255-1487x3879</t>
  </si>
  <si>
    <t>5295 Ashley Fall Suite 442</t>
  </si>
  <si>
    <t>seanromero@example.org</t>
  </si>
  <si>
    <t>049 Fox Glen Suite 793</t>
  </si>
  <si>
    <t>Lake Mckenziehaven</t>
  </si>
  <si>
    <t>tom00@example.com</t>
  </si>
  <si>
    <t>+1-583-884-3585x653</t>
  </si>
  <si>
    <t>0624 Davidson Brook</t>
  </si>
  <si>
    <t>Owensborough</t>
  </si>
  <si>
    <t>karennewman@example.net</t>
  </si>
  <si>
    <t>001-685-826-1118x0495</t>
  </si>
  <si>
    <t>6423 Garcia Port</t>
  </si>
  <si>
    <t>qscott@example.com</t>
  </si>
  <si>
    <t>50937 Kelly Hollow Apt. 543</t>
  </si>
  <si>
    <t>Ericstad</t>
  </si>
  <si>
    <t>walkercourtney@example.net</t>
  </si>
  <si>
    <t>412-385-5356</t>
  </si>
  <si>
    <t>00603 Richard Bypass</t>
  </si>
  <si>
    <t>goodwinedward@example.com</t>
  </si>
  <si>
    <t>926-802-2315</t>
  </si>
  <si>
    <t>258 Samantha Ferry</t>
  </si>
  <si>
    <t>alex02@example.com</t>
  </si>
  <si>
    <t>307.281.2215x07543</t>
  </si>
  <si>
    <t>1910 Bryan Port</t>
  </si>
  <si>
    <t>christianmills@example.net</t>
  </si>
  <si>
    <t>(375)876-5400</t>
  </si>
  <si>
    <t>44176 Wise Cliffs</t>
  </si>
  <si>
    <t>New Erik</t>
  </si>
  <si>
    <t>alexisnguyen@example.org</t>
  </si>
  <si>
    <t>426-290-3764x825</t>
  </si>
  <si>
    <t>6346 Scott Squares</t>
  </si>
  <si>
    <t>brandon21@example.org</t>
  </si>
  <si>
    <t>001-680-936-7656x418</t>
  </si>
  <si>
    <t>81931 William Key Suite 613</t>
  </si>
  <si>
    <t>james15@example.com</t>
  </si>
  <si>
    <t>588-355-7609</t>
  </si>
  <si>
    <t>7364 Massey Villages Apt. 723</t>
  </si>
  <si>
    <t>Cartershire</t>
  </si>
  <si>
    <t>imccoy@example.com</t>
  </si>
  <si>
    <t>(617)244-8743</t>
  </si>
  <si>
    <t>7995 West Creek</t>
  </si>
  <si>
    <t>Adamsside</t>
  </si>
  <si>
    <t>timothywilliams@example.net</t>
  </si>
  <si>
    <t>(844)488-1977</t>
  </si>
  <si>
    <t>758 Smith Glens Suite 788</t>
  </si>
  <si>
    <t>Sullivanmouth</t>
  </si>
  <si>
    <t>amber61@example.net</t>
  </si>
  <si>
    <t>(524)545-4120x0860</t>
  </si>
  <si>
    <t>46959 Hunt Trail</t>
  </si>
  <si>
    <t>Port Ashleyburgh</t>
  </si>
  <si>
    <t>progers@example.org</t>
  </si>
  <si>
    <t>4404 Mary Trace Apt. 195</t>
  </si>
  <si>
    <t>clementsmartin@example.org</t>
  </si>
  <si>
    <t>+1-916-433-7942x58077</t>
  </si>
  <si>
    <t>319 Jeffrey Heights</t>
  </si>
  <si>
    <t>pereztanya@example.org</t>
  </si>
  <si>
    <t>77297 Hill Junction</t>
  </si>
  <si>
    <t>Alexside</t>
  </si>
  <si>
    <t>jamescardenas@example.net</t>
  </si>
  <si>
    <t>558 Davis Radial</t>
  </si>
  <si>
    <t>Adamshaven</t>
  </si>
  <si>
    <t>mendozaalicia@example.org</t>
  </si>
  <si>
    <t>(876)470-9052</t>
  </si>
  <si>
    <t>986 Moore Street</t>
  </si>
  <si>
    <t>South Lauraburgh</t>
  </si>
  <si>
    <t>noah31@example.net</t>
  </si>
  <si>
    <t>541.547.7272x984</t>
  </si>
  <si>
    <t>345 Smith Meadows</t>
  </si>
  <si>
    <t>New Karenshire</t>
  </si>
  <si>
    <t>evansrichard@example.net</t>
  </si>
  <si>
    <t>591-367-2739x8331</t>
  </si>
  <si>
    <t>67426 Marvin Trace</t>
  </si>
  <si>
    <t>emunoz@example.org</t>
  </si>
  <si>
    <t>+1-239-512-3180x2552</t>
  </si>
  <si>
    <t>7148 Lopez Row</t>
  </si>
  <si>
    <t>butlerpatrick@example.net</t>
  </si>
  <si>
    <t>(255)434-9849x9502</t>
  </si>
  <si>
    <t>8762 Joseph Loaf Apt. 238</t>
  </si>
  <si>
    <t>mary92@example.org</t>
  </si>
  <si>
    <t>+1-306-386-9752x586</t>
  </si>
  <si>
    <t>7760 Gross Village</t>
  </si>
  <si>
    <t>North Hannahmouth</t>
  </si>
  <si>
    <t>ghanna@example.com</t>
  </si>
  <si>
    <t>001-372-332-0432x2703</t>
  </si>
  <si>
    <t>6290 Crystal Flats Apt. 712</t>
  </si>
  <si>
    <t>Port Amandafurt</t>
  </si>
  <si>
    <t>joehowell@example.net</t>
  </si>
  <si>
    <t>709-890-1792</t>
  </si>
  <si>
    <t>26168 Melissa Place</t>
  </si>
  <si>
    <t>Kiddside</t>
  </si>
  <si>
    <t>jenniferharris@example.com</t>
  </si>
  <si>
    <t>(331)241-4166</t>
  </si>
  <si>
    <t>71541 Christopher Fall</t>
  </si>
  <si>
    <t>South Brenda</t>
  </si>
  <si>
    <t>fcook@example.net</t>
  </si>
  <si>
    <t>611-872-3332x304</t>
  </si>
  <si>
    <t>77454 Nicholas Throughway</t>
  </si>
  <si>
    <t>Lake Shellyside</t>
  </si>
  <si>
    <t>vday@example.org</t>
  </si>
  <si>
    <t>+1-962-925-9145x184</t>
  </si>
  <si>
    <t>17906 Johnson Inlet Apt. 580</t>
  </si>
  <si>
    <t>Carrieborough</t>
  </si>
  <si>
    <t>jeffrey56@example.com</t>
  </si>
  <si>
    <t>05264 Lisa Station Apt. 354</t>
  </si>
  <si>
    <t>daniel60@example.org</t>
  </si>
  <si>
    <t>466.876.8069x74147</t>
  </si>
  <si>
    <t>0763 Lisa Locks Apt. 587</t>
  </si>
  <si>
    <t>Phillipport</t>
  </si>
  <si>
    <t>felicia24@example.org</t>
  </si>
  <si>
    <t>(940)254-8225x9030</t>
  </si>
  <si>
    <t>445 Hernandez Ranch Apt. 197</t>
  </si>
  <si>
    <t>davenportmichael@example.org</t>
  </si>
  <si>
    <t>713.679.8721x129</t>
  </si>
  <si>
    <t>599 Hays Rest</t>
  </si>
  <si>
    <t>awhite@example.com</t>
  </si>
  <si>
    <t>+1-267-724-6308x657</t>
  </si>
  <si>
    <t>514 Grimes Vista</t>
  </si>
  <si>
    <t>Lake Joshuafurt</t>
  </si>
  <si>
    <t>+1-387-426-1806x9364</t>
  </si>
  <si>
    <t>89866 David Throughway Apt. 636</t>
  </si>
  <si>
    <t>rachel75@example.com</t>
  </si>
  <si>
    <t>+1-782-694-2566x029</t>
  </si>
  <si>
    <t>447 Natalie Land Apt. 560</t>
  </si>
  <si>
    <t>East Jonshire</t>
  </si>
  <si>
    <t>763.620.8387</t>
  </si>
  <si>
    <t>74026 Kirby Corner Suite 681</t>
  </si>
  <si>
    <t>lisaarroyo@example.net</t>
  </si>
  <si>
    <t>001-400-327-3757x0429</t>
  </si>
  <si>
    <t>16079 Burnett Ridge</t>
  </si>
  <si>
    <t>East Sydney</t>
  </si>
  <si>
    <t>tammyporter@example.org</t>
  </si>
  <si>
    <t>001-580-355-3227x90413</t>
  </si>
  <si>
    <t>43731 Castro Drive Suite 970</t>
  </si>
  <si>
    <t>Bethside</t>
  </si>
  <si>
    <t>nhenderson@example.com</t>
  </si>
  <si>
    <t>407.820.2062</t>
  </si>
  <si>
    <t>8331 Perkins Circles</t>
  </si>
  <si>
    <t>elizabethhurst@example.net</t>
  </si>
  <si>
    <t>7172 Barbara Turnpike Suite 600</t>
  </si>
  <si>
    <t>Hannahberg</t>
  </si>
  <si>
    <t>adamkelly@example.com</t>
  </si>
  <si>
    <t>411-687-3436x587</t>
  </si>
  <si>
    <t>59171 Saunders Lodge Suite 301</t>
  </si>
  <si>
    <t>Morganchester</t>
  </si>
  <si>
    <t>johnsonaustin@example.net</t>
  </si>
  <si>
    <t>620.752.1231x0105</t>
  </si>
  <si>
    <t>34063 Keith Path</t>
  </si>
  <si>
    <t>kenneth62@example.net</t>
  </si>
  <si>
    <t>205-470-4644x2020</t>
  </si>
  <si>
    <t>30312 Michael Junctions</t>
  </si>
  <si>
    <t>qrodriguez@example.net</t>
  </si>
  <si>
    <t>(822)816-5347x767</t>
  </si>
  <si>
    <t>07756 Amy Mill</t>
  </si>
  <si>
    <t>lscott@example.org</t>
  </si>
  <si>
    <t>653-600-1615</t>
  </si>
  <si>
    <t>3742 Stacy Forks Apt. 894</t>
  </si>
  <si>
    <t>East Catherineborough</t>
  </si>
  <si>
    <t>ojohnson@example.org</t>
  </si>
  <si>
    <t>840-604-3179x918</t>
  </si>
  <si>
    <t>452 Shari Squares</t>
  </si>
  <si>
    <t>001-537-708-1275x1287</t>
  </si>
  <si>
    <t>5554 Mclaughlin Pine</t>
  </si>
  <si>
    <t>Adamston</t>
  </si>
  <si>
    <t>kathy13@example.net</t>
  </si>
  <si>
    <t>+1-242-602-0908x53219</t>
  </si>
  <si>
    <t>55877 Russell Fork Apt. 145</t>
  </si>
  <si>
    <t>Timothyberg</t>
  </si>
  <si>
    <t>jennifer56@example.org</t>
  </si>
  <si>
    <t>246-554-6291x3021</t>
  </si>
  <si>
    <t>51882 Avila Streets Suite 179</t>
  </si>
  <si>
    <t>East Ryanton</t>
  </si>
  <si>
    <t>ericksonmark@example.net</t>
  </si>
  <si>
    <t>(582)331-2982x192</t>
  </si>
  <si>
    <t>9164 Wendy Shores Apt. 363</t>
  </si>
  <si>
    <t>kristen59@example.net</t>
  </si>
  <si>
    <t>567.476.5156x88909</t>
  </si>
  <si>
    <t>51392 Anthony Falls Apt. 236</t>
  </si>
  <si>
    <t>Port Johnberg</t>
  </si>
  <si>
    <t>maryallen@example.org</t>
  </si>
  <si>
    <t>+1-313-687-9571x47763</t>
  </si>
  <si>
    <t>73302 Patrick Ville</t>
  </si>
  <si>
    <t>West Tammyton</t>
  </si>
  <si>
    <t>leslie89@example.net</t>
  </si>
  <si>
    <t>478-891-4626x315</t>
  </si>
  <si>
    <t>85648 White Glen</t>
  </si>
  <si>
    <t>Toddton</t>
  </si>
  <si>
    <t>tpreston@example.net</t>
  </si>
  <si>
    <t>271-475-1927x483</t>
  </si>
  <si>
    <t>400 Emily Throughway</t>
  </si>
  <si>
    <t>Port Josephshire</t>
  </si>
  <si>
    <t>richmonddavid@example.net</t>
  </si>
  <si>
    <t>(651)748-3372x905</t>
  </si>
  <si>
    <t>5425 David Valleys Suite 440</t>
  </si>
  <si>
    <t>Ramirezfort</t>
  </si>
  <si>
    <t>fjohnson@example.org</t>
  </si>
  <si>
    <t>54650 Natalie Port</t>
  </si>
  <si>
    <t>Pagechester</t>
  </si>
  <si>
    <t>kelli29@example.net</t>
  </si>
  <si>
    <t>762-828-3909x68318</t>
  </si>
  <si>
    <t>12772 Crystal Common</t>
  </si>
  <si>
    <t>kimjohnson@example.net</t>
  </si>
  <si>
    <t>618.896.9222</t>
  </si>
  <si>
    <t>262 Jasmine Garden</t>
  </si>
  <si>
    <t>Makaylafort</t>
  </si>
  <si>
    <t>lynchwendy@example.net</t>
  </si>
  <si>
    <t>295.343.2940</t>
  </si>
  <si>
    <t>56832 Bell Burgs</t>
  </si>
  <si>
    <t>West Katherineland</t>
  </si>
  <si>
    <t>vmurphy@example.org</t>
  </si>
  <si>
    <t>001-320-295-0737</t>
  </si>
  <si>
    <t>35081 Perkins Lane</t>
  </si>
  <si>
    <t>Amandastad</t>
  </si>
  <si>
    <t>vargasjustin@example.com</t>
  </si>
  <si>
    <t>939-804-8589x12984</t>
  </si>
  <si>
    <t>978 Kaitlyn River</t>
  </si>
  <si>
    <t>Marcobury</t>
  </si>
  <si>
    <t>eric64@example.com</t>
  </si>
  <si>
    <t>601-704-6998x43601</t>
  </si>
  <si>
    <t>3003 Danielle Crossing Suite 639</t>
  </si>
  <si>
    <t>Bowmanfurt</t>
  </si>
  <si>
    <t>frank33@example.org</t>
  </si>
  <si>
    <t>(599)231-1786x15370</t>
  </si>
  <si>
    <t>964 Aaron Harbor</t>
  </si>
  <si>
    <t>jonathangonzales@example.net</t>
  </si>
  <si>
    <t>1262 Andrew Passage</t>
  </si>
  <si>
    <t>Port Teresaberg</t>
  </si>
  <si>
    <t>vanessarodriguez@example.org</t>
  </si>
  <si>
    <t>927-967-3307x926</t>
  </si>
  <si>
    <t>578 Kristin Inlet</t>
  </si>
  <si>
    <t>Port Tinaborough</t>
  </si>
  <si>
    <t>tchristensen@example.org</t>
  </si>
  <si>
    <t>677.841.8683</t>
  </si>
  <si>
    <t>8007 Robin Stravenue</t>
  </si>
  <si>
    <t>Gilberthaven</t>
  </si>
  <si>
    <t>micheal18@example.org</t>
  </si>
  <si>
    <t>726.969.3212x3282</t>
  </si>
  <si>
    <t>7767 John Port Suite 697</t>
  </si>
  <si>
    <t>Lake Heatherland</t>
  </si>
  <si>
    <t>austinmartin@example.net</t>
  </si>
  <si>
    <t>001-803-474-6391</t>
  </si>
  <si>
    <t>0566 Dixon Canyon</t>
  </si>
  <si>
    <t>melissawilliams@example.com</t>
  </si>
  <si>
    <t>(613)292-4350</t>
  </si>
  <si>
    <t>38217 Gilbert Mews Apt. 964</t>
  </si>
  <si>
    <t>East Michaelbury</t>
  </si>
  <si>
    <t>robertsjoshua@example.com</t>
  </si>
  <si>
    <t>(433)905-6264x457</t>
  </si>
  <si>
    <t>678 Maurice Road</t>
  </si>
  <si>
    <t>wrightbrandon@example.net</t>
  </si>
  <si>
    <t>209.714.3215x3550</t>
  </si>
  <si>
    <t>84109 Patrick Causeway Suite 638</t>
  </si>
  <si>
    <t>Lake Jeremyshire</t>
  </si>
  <si>
    <t>castromegan@example.com</t>
  </si>
  <si>
    <t>357 Paul Freeway Apt. 669</t>
  </si>
  <si>
    <t>destiny86@example.org</t>
  </si>
  <si>
    <t>896-739-0324x5116</t>
  </si>
  <si>
    <t>88424 Morgan Drives</t>
  </si>
  <si>
    <t>Mollychester</t>
  </si>
  <si>
    <t>andrewsmelissa@example.org</t>
  </si>
  <si>
    <t>001-736-897-1874x951</t>
  </si>
  <si>
    <t>3604 Newton Tunnel</t>
  </si>
  <si>
    <t>South Teresahaven</t>
  </si>
  <si>
    <t>nguyenjay@example.com</t>
  </si>
  <si>
    <t>647 Sarah Junction Apt. 882</t>
  </si>
  <si>
    <t>New Dakota</t>
  </si>
  <si>
    <t>tclark@example.com</t>
  </si>
  <si>
    <t>(896)352-5978x47159</t>
  </si>
  <si>
    <t>483 Owens Via Apt. 609</t>
  </si>
  <si>
    <t>hooverrobert@example.org</t>
  </si>
  <si>
    <t>+1-455-847-2820x977</t>
  </si>
  <si>
    <t>1477 Cortez Villages</t>
  </si>
  <si>
    <t>mortonalexa@example.org</t>
  </si>
  <si>
    <t>755-466-3172</t>
  </si>
  <si>
    <t>68124 Hall Squares</t>
  </si>
  <si>
    <t>rachelfrank@example.net</t>
  </si>
  <si>
    <t>479-428-6189</t>
  </si>
  <si>
    <t>7582 Lauren Curve</t>
  </si>
  <si>
    <t>epierce@example.net</t>
  </si>
  <si>
    <t>723 Campbell Walks Suite 133</t>
  </si>
  <si>
    <t>East Kristiside</t>
  </si>
  <si>
    <t>rachelmiller@example.com</t>
  </si>
  <si>
    <t>811-362-0529x153</t>
  </si>
  <si>
    <t>3298 Robert Trace</t>
  </si>
  <si>
    <t>48890 Charles Spring</t>
  </si>
  <si>
    <t>Lorichester</t>
  </si>
  <si>
    <t>xgates@example.net</t>
  </si>
  <si>
    <t>796-262-4604</t>
  </si>
  <si>
    <t>85103 Johnson Parkways Apt. 947</t>
  </si>
  <si>
    <t>Chadfurt</t>
  </si>
  <si>
    <t>382-684-0766x4467</t>
  </si>
  <si>
    <t>81085 Richard Circles</t>
  </si>
  <si>
    <t>Nelsonport</t>
  </si>
  <si>
    <t>charlescarlson@example.org</t>
  </si>
  <si>
    <t>(513)649-1038x35470</t>
  </si>
  <si>
    <t>016 Hubbard Walk Suite 389</t>
  </si>
  <si>
    <t>jesse46@example.org</t>
  </si>
  <si>
    <t>340.802.0978</t>
  </si>
  <si>
    <t>67328 Emily Ranch Suite 935</t>
  </si>
  <si>
    <t>Danielbury</t>
  </si>
  <si>
    <t>kguerra@example.com</t>
  </si>
  <si>
    <t>569-638-2162x3770</t>
  </si>
  <si>
    <t>4673 West Dam Apt. 336</t>
  </si>
  <si>
    <t>phyllisconley@example.org</t>
  </si>
  <si>
    <t>251.767.7198x1478</t>
  </si>
  <si>
    <t>7397 Sutton Row</t>
  </si>
  <si>
    <t>Fisherchester</t>
  </si>
  <si>
    <t>scottwise@example.org</t>
  </si>
  <si>
    <t>+1-862-304-6404x0210</t>
  </si>
  <si>
    <t>258 Snyder Gateway</t>
  </si>
  <si>
    <t>david45@example.net</t>
  </si>
  <si>
    <t>(392)216-5012</t>
  </si>
  <si>
    <t>2208 Armstrong Parks</t>
  </si>
  <si>
    <t>Victoriafort</t>
  </si>
  <si>
    <t>bwhitehead@example.net</t>
  </si>
  <si>
    <t>(779)299-4165x3054</t>
  </si>
  <si>
    <t>8116 Karen Walk</t>
  </si>
  <si>
    <t>North Gabriel</t>
  </si>
  <si>
    <t>kristenowens@example.org</t>
  </si>
  <si>
    <t>001-556-396-0015</t>
  </si>
  <si>
    <t>507 Jeremy Motorway Suite 532</t>
  </si>
  <si>
    <t>West Nathanielshire</t>
  </si>
  <si>
    <t>brownnatasha@example.net</t>
  </si>
  <si>
    <t>(668)765-0761x3362</t>
  </si>
  <si>
    <t>75913 Baldwin Field Apt. 686</t>
  </si>
  <si>
    <t>Royshire</t>
  </si>
  <si>
    <t>gabriellelee@example.net</t>
  </si>
  <si>
    <t>(892)269-5089</t>
  </si>
  <si>
    <t>52002 Holly Groves</t>
  </si>
  <si>
    <t>Joshualand</t>
  </si>
  <si>
    <t>nhorn@example.net</t>
  </si>
  <si>
    <t>348-929-7188</t>
  </si>
  <si>
    <t>34949 Singleton Squares</t>
  </si>
  <si>
    <t>West Sharonfurt</t>
  </si>
  <si>
    <t>kbryant@example.com</t>
  </si>
  <si>
    <t>+1-699-726-0772x4621</t>
  </si>
  <si>
    <t>9853 Carol Row</t>
  </si>
  <si>
    <t>Guerrerofort</t>
  </si>
  <si>
    <t>bcole@example.org</t>
  </si>
  <si>
    <t>(409)933-3775x1159</t>
  </si>
  <si>
    <t>8754 Annette Manor Apt. 643</t>
  </si>
  <si>
    <t>Lake Kathleen</t>
  </si>
  <si>
    <t>stevensilva@example.com</t>
  </si>
  <si>
    <t>001-917-236-8756x18286</t>
  </si>
  <si>
    <t>0849 Perez Highway Apt. 572</t>
  </si>
  <si>
    <t>denise49@example.com</t>
  </si>
  <si>
    <t>957.628.4654</t>
  </si>
  <si>
    <t>8946 Duncan Lake</t>
  </si>
  <si>
    <t>West Lynnhaven</t>
  </si>
  <si>
    <t>michael46@example.net</t>
  </si>
  <si>
    <t>822-310-0309x33255</t>
  </si>
  <si>
    <t>59590 Logan Unions Apt. 654</t>
  </si>
  <si>
    <t>East Kimberlyburgh</t>
  </si>
  <si>
    <t>lauralee@example.org</t>
  </si>
  <si>
    <t>866.526.6153</t>
  </si>
  <si>
    <t>86132 Maria Port</t>
  </si>
  <si>
    <t>rbarber@example.net</t>
  </si>
  <si>
    <t>775.377.9354x699</t>
  </si>
  <si>
    <t>76172 Pitts Courts</t>
  </si>
  <si>
    <t>hfoster@example.net</t>
  </si>
  <si>
    <t>92473 Carlos Islands Apt. 757</t>
  </si>
  <si>
    <t>Keithshire</t>
  </si>
  <si>
    <t>patricia64@example.com</t>
  </si>
  <si>
    <t>(548)503-9612x79629</t>
  </si>
  <si>
    <t>8414 Johnathan Point Suite 317</t>
  </si>
  <si>
    <t>Lake Cassandrafort</t>
  </si>
  <si>
    <t>bridgetward@example.com</t>
  </si>
  <si>
    <t>941.892.3767x041</t>
  </si>
  <si>
    <t>656 Bryant Brooks</t>
  </si>
  <si>
    <t>kingheather@example.net</t>
  </si>
  <si>
    <t>(883)700-0990x070</t>
  </si>
  <si>
    <t>0782 Melissa Estate Apt. 716</t>
  </si>
  <si>
    <t>Payneport</t>
  </si>
  <si>
    <t>vserrano@example.org</t>
  </si>
  <si>
    <t>595-378-5580x6594</t>
  </si>
  <si>
    <t>5143 Max Forks Apt. 271</t>
  </si>
  <si>
    <t>Davidview</t>
  </si>
  <si>
    <t>bridget31@example.net</t>
  </si>
  <si>
    <t>364-712-7327x7734</t>
  </si>
  <si>
    <t>9871 Nathan Coves Suite 417</t>
  </si>
  <si>
    <t>Willisburgh</t>
  </si>
  <si>
    <t>kathrynchapman@example.org</t>
  </si>
  <si>
    <t>41216 Jessica Club</t>
  </si>
  <si>
    <t>Devonstad</t>
  </si>
  <si>
    <t>christopher20@example.com</t>
  </si>
  <si>
    <t>643.648.3910x02448</t>
  </si>
  <si>
    <t>22735 Thomas Place</t>
  </si>
  <si>
    <t>South Sabrina</t>
  </si>
  <si>
    <t>Strong</t>
  </si>
  <si>
    <t>wrobinson@example.com</t>
  </si>
  <si>
    <t>(545)422-1299x738</t>
  </si>
  <si>
    <t>06370 Wood Stream Suite 646</t>
  </si>
  <si>
    <t>sullivanrandy@example.com</t>
  </si>
  <si>
    <t>(639)659-4979</t>
  </si>
  <si>
    <t>2956 Stephanie Cliffs Apt. 747</t>
  </si>
  <si>
    <t>Salazarfort</t>
  </si>
  <si>
    <t>nathan08@example.org</t>
  </si>
  <si>
    <t>001-873-310-3373</t>
  </si>
  <si>
    <t>88403 Smith Spring Apt. 481</t>
  </si>
  <si>
    <t>South Saramouth</t>
  </si>
  <si>
    <t>thompsonashley@example.net</t>
  </si>
  <si>
    <t>(955)997-6865x6394</t>
  </si>
  <si>
    <t>802 Deborah Curve</t>
  </si>
  <si>
    <t>South Rachelfort</t>
  </si>
  <si>
    <t>ogillespie@example.net</t>
  </si>
  <si>
    <t>245-780-5325</t>
  </si>
  <si>
    <t>65579 David Cliffs</t>
  </si>
  <si>
    <t>001-576-451-9393x6906</t>
  </si>
  <si>
    <t>98908 Jessica Loaf Suite 746</t>
  </si>
  <si>
    <t>charles58@example.com</t>
  </si>
  <si>
    <t>(453)918-8962</t>
  </si>
  <si>
    <t>47373 Tyler Plaza</t>
  </si>
  <si>
    <t>sean25@example.com</t>
  </si>
  <si>
    <t>001-619-922-3942x8237</t>
  </si>
  <si>
    <t>309 Sean Islands Suite 265</t>
  </si>
  <si>
    <t>Port Patriciatown</t>
  </si>
  <si>
    <t>gabriel58@example.org</t>
  </si>
  <si>
    <t>7190 Mercer Glens Apt. 742</t>
  </si>
  <si>
    <t>Lake Oliviamouth</t>
  </si>
  <si>
    <t>michael22@example.com</t>
  </si>
  <si>
    <t>563-478-3847x803</t>
  </si>
  <si>
    <t>6309 Nicholas Groves Suite 396</t>
  </si>
  <si>
    <t>lauraayers@example.com</t>
  </si>
  <si>
    <t>(947)610-3484</t>
  </si>
  <si>
    <t>337 Emily Forges</t>
  </si>
  <si>
    <t>Jamiemouth</t>
  </si>
  <si>
    <t>michael16@example.net</t>
  </si>
  <si>
    <t>129 Jonathan Mount</t>
  </si>
  <si>
    <t>Francoland</t>
  </si>
  <si>
    <t>anthony63@example.net</t>
  </si>
  <si>
    <t>688-703-7454x56553</t>
  </si>
  <si>
    <t>28005 Jessica Land</t>
  </si>
  <si>
    <t>Port Christopherfort</t>
  </si>
  <si>
    <t>terryjared@example.net</t>
  </si>
  <si>
    <t>6238 Parrish Centers</t>
  </si>
  <si>
    <t>brownpatrick@example.com</t>
  </si>
  <si>
    <t>+1-865-242-5148x508</t>
  </si>
  <si>
    <t>43344 Pham Inlet Suite 687</t>
  </si>
  <si>
    <t>phillipschristopher@example.net</t>
  </si>
  <si>
    <t>+1-265-325-6427x6860</t>
  </si>
  <si>
    <t>0765 Angela Forge Suite 093</t>
  </si>
  <si>
    <t>emily18@example.com</t>
  </si>
  <si>
    <t>001-363-459-6441x2162</t>
  </si>
  <si>
    <t>534 Cassandra Shoal Apt. 834</t>
  </si>
  <si>
    <t>942-423-2403</t>
  </si>
  <si>
    <t>280 Barr Burg</t>
  </si>
  <si>
    <t>joshuawest@example.org</t>
  </si>
  <si>
    <t>+1-848-288-8894x206</t>
  </si>
  <si>
    <t>4935 Kennedy Burg</t>
  </si>
  <si>
    <t>South Alexmouth</t>
  </si>
  <si>
    <t>leehill@example.org</t>
  </si>
  <si>
    <t>5440 Love Mills Apt. 200</t>
  </si>
  <si>
    <t>Jeffreytown</t>
  </si>
  <si>
    <t>timothy84@example.net</t>
  </si>
  <si>
    <t>395.463.3729x797</t>
  </si>
  <si>
    <t>734 Eric Islands</t>
  </si>
  <si>
    <t>amyburke@example.com</t>
  </si>
  <si>
    <t>+1-746-931-6743x31273</t>
  </si>
  <si>
    <t>6852 Steele Pass Apt. 119</t>
  </si>
  <si>
    <t>Hardymouth</t>
  </si>
  <si>
    <t>(329)919-9061</t>
  </si>
  <si>
    <t>9557 Brandon Lock</t>
  </si>
  <si>
    <t>zgriffith@example.com</t>
  </si>
  <si>
    <t>379.582.3787x5111</t>
  </si>
  <si>
    <t>2328 Hanson Fields Suite 342</t>
  </si>
  <si>
    <t>ihinton@example.com</t>
  </si>
  <si>
    <t>992.481.5434x7542</t>
  </si>
  <si>
    <t>842 Renee Springs Apt. 818</t>
  </si>
  <si>
    <t>East Leahmouth</t>
  </si>
  <si>
    <t>johnburton@example.org</t>
  </si>
  <si>
    <t>001-382-613-0740x1342</t>
  </si>
  <si>
    <t>5531 Patricia Route Apt. 315</t>
  </si>
  <si>
    <t>ryan87@example.net</t>
  </si>
  <si>
    <t>783-990-9384x4631</t>
  </si>
  <si>
    <t>49380 Long Burgs Apt. 099</t>
  </si>
  <si>
    <t>Port Bonnieport</t>
  </si>
  <si>
    <t>josephjackson@example.com</t>
  </si>
  <si>
    <t>(359)533-0700x6623</t>
  </si>
  <si>
    <t>4309 Jerry Dam Suite 216</t>
  </si>
  <si>
    <t>Aguilarland</t>
  </si>
  <si>
    <t>brownmartha@example.org</t>
  </si>
  <si>
    <t>937-773-1108</t>
  </si>
  <si>
    <t>14226 Turner Heights</t>
  </si>
  <si>
    <t>allentravis@example.net</t>
  </si>
  <si>
    <t>(272)232-9143</t>
  </si>
  <si>
    <t>1713 Reid Branch Apt. 481</t>
  </si>
  <si>
    <t>North Travisport</t>
  </si>
  <si>
    <t>oliverdeborah@example.com</t>
  </si>
  <si>
    <t>929-804-8249</t>
  </si>
  <si>
    <t>9217 Thomas Villages</t>
  </si>
  <si>
    <t>East Joann</t>
  </si>
  <si>
    <t>crystalbrown@example.net</t>
  </si>
  <si>
    <t>784-463-0989x0915</t>
  </si>
  <si>
    <t>92029 Mejia Locks</t>
  </si>
  <si>
    <t>keithgreen@example.net</t>
  </si>
  <si>
    <t>893.219.5532</t>
  </si>
  <si>
    <t>653 Michael Ridge Suite 877</t>
  </si>
  <si>
    <t>douglasheidi@example.com</t>
  </si>
  <si>
    <t>15698 Erica Islands Suite 621</t>
  </si>
  <si>
    <t>West Maryview</t>
  </si>
  <si>
    <t>ssimpson@example.net</t>
  </si>
  <si>
    <t>3596 Lamb Vista Apt. 605</t>
  </si>
  <si>
    <t>Kimberg</t>
  </si>
  <si>
    <t>ylewis@example.net</t>
  </si>
  <si>
    <t>(251)641-1310x9576</t>
  </si>
  <si>
    <t>70062 Mary Expressway</t>
  </si>
  <si>
    <t>Carlton</t>
  </si>
  <si>
    <t>dgonzalez@example.org</t>
  </si>
  <si>
    <t>(729)464-0478x269</t>
  </si>
  <si>
    <t>55552 White Mall</t>
  </si>
  <si>
    <t>East Jeffreystad</t>
  </si>
  <si>
    <t>460-646-0283</t>
  </si>
  <si>
    <t>6577 Huff Well Suite 902</t>
  </si>
  <si>
    <t>East Alexandriafort</t>
  </si>
  <si>
    <t>mitchellkaren@example.org</t>
  </si>
  <si>
    <t>06988 Michael Crossroad</t>
  </si>
  <si>
    <t>Rebeccashire</t>
  </si>
  <si>
    <t>ruizsamuel@example.com</t>
  </si>
  <si>
    <t>001-220-966-8213x944</t>
  </si>
  <si>
    <t>737 Decker Shoal Suite 749</t>
  </si>
  <si>
    <t>North Jamesmouth</t>
  </si>
  <si>
    <t>anthony07@example.com</t>
  </si>
  <si>
    <t>402.573.0739x53620</t>
  </si>
  <si>
    <t>62145 Kayla Rest Apt. 469</t>
  </si>
  <si>
    <t>gary75@example.org</t>
  </si>
  <si>
    <t>(436)402-5686x96525</t>
  </si>
  <si>
    <t>31018 Edwards Lodge Suite 454</t>
  </si>
  <si>
    <t>Jackstad</t>
  </si>
  <si>
    <t>maddoxwilliam@example.net</t>
  </si>
  <si>
    <t>+1-751-696-8016x93340</t>
  </si>
  <si>
    <t>623 Melissa Ramp</t>
  </si>
  <si>
    <t>glassnatalie@example.org</t>
  </si>
  <si>
    <t>857-624-3547x89900</t>
  </si>
  <si>
    <t>455 Garcia Harbors</t>
  </si>
  <si>
    <t>Stephenton</t>
  </si>
  <si>
    <t>susan82@example.net</t>
  </si>
  <si>
    <t>001-669-904-6759x8131</t>
  </si>
  <si>
    <t>424 James Drives</t>
  </si>
  <si>
    <t>East Staceyberg</t>
  </si>
  <si>
    <t>samanthatorres@example.net</t>
  </si>
  <si>
    <t>(969)391-6943x39560</t>
  </si>
  <si>
    <t>4366 Campbell Stravenue</t>
  </si>
  <si>
    <t>Waltershaven</t>
  </si>
  <si>
    <t>newmansophia@example.org</t>
  </si>
  <si>
    <t>001-271-583-7480x5708</t>
  </si>
  <si>
    <t>0406 Carrie Extension Apt. 326</t>
  </si>
  <si>
    <t>keith37@example.com</t>
  </si>
  <si>
    <t>355.806.5829x183</t>
  </si>
  <si>
    <t>7525 Brenda Plains Suite 230</t>
  </si>
  <si>
    <t>wjones@example.net</t>
  </si>
  <si>
    <t>877.719.4173</t>
  </si>
  <si>
    <t>53480 William Parkway Apt. 944</t>
  </si>
  <si>
    <t>New Kellyfort</t>
  </si>
  <si>
    <t>gonzalezangela@example.com</t>
  </si>
  <si>
    <t>+1-640-980-2360x241</t>
  </si>
  <si>
    <t>89549 Angela Stream Apt. 725</t>
  </si>
  <si>
    <t>Port Johnside</t>
  </si>
  <si>
    <t>ucervantes@example.com</t>
  </si>
  <si>
    <t>936-335-4479x24361</t>
  </si>
  <si>
    <t>7630 Hancock Station Apt. 554</t>
  </si>
  <si>
    <t>Kyleside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</si>
</sst>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75"/>
  <sheetViews>
    <sheetView tabSelected="1" workbookViewId="0">
      <selection activeCell="L1" sqref="L1"/>
    </sheetView>
  </sheetViews>
  <sheetFormatPr defaultColWidth="10.8984375" defaultRowHeight="15.6" x14ac:dyDescent="0.3"/>
  <cols>
    <col min="5" max="5" width="28" customWidth="1"/>
    <col min="6" max="6" width="21.19921875" customWidth="1"/>
    <col min="7" max="7" width="13" customWidth="1"/>
    <col min="8" max="8" width="13.296875" customWidth="1"/>
    <col min="9" max="9" width="19.796875" customWidth="1"/>
    <col min="12" max="12" width="10.898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1">
        <v>33044</v>
      </c>
      <c r="I2" t="s">
        <v>18</v>
      </c>
      <c r="J2" t="s">
        <v>19</v>
      </c>
      <c r="K2">
        <v>35600</v>
      </c>
      <c r="L2" t="s">
        <v>17</v>
      </c>
    </row>
    <row r="3" spans="1:12" x14ac:dyDescent="0.3">
      <c r="A3">
        <v>102</v>
      </c>
      <c r="B3" t="s">
        <v>20</v>
      </c>
      <c r="C3" t="s">
        <v>21</v>
      </c>
      <c r="D3" t="s">
        <v>22</v>
      </c>
      <c r="E3" t="s">
        <v>23</v>
      </c>
      <c r="F3">
        <v>4268908795</v>
      </c>
      <c r="G3" t="s">
        <v>24</v>
      </c>
      <c r="H3" s="1">
        <v>36363</v>
      </c>
      <c r="I3" t="s">
        <v>25</v>
      </c>
      <c r="J3" t="s">
        <v>26</v>
      </c>
      <c r="K3">
        <v>50083</v>
      </c>
      <c r="L3" t="s">
        <v>24</v>
      </c>
    </row>
    <row r="4" spans="1:12" x14ac:dyDescent="0.3">
      <c r="A4">
        <v>103</v>
      </c>
      <c r="B4" t="s">
        <v>27</v>
      </c>
      <c r="C4" t="s">
        <v>28</v>
      </c>
      <c r="D4" t="s">
        <v>14</v>
      </c>
      <c r="E4" t="s">
        <v>29</v>
      </c>
      <c r="F4" t="s">
        <v>30</v>
      </c>
      <c r="G4" t="s">
        <v>31</v>
      </c>
      <c r="H4" s="1">
        <v>28749</v>
      </c>
      <c r="I4" t="s">
        <v>32</v>
      </c>
      <c r="J4" t="s">
        <v>33</v>
      </c>
      <c r="K4">
        <v>96233</v>
      </c>
      <c r="L4" t="s">
        <v>31</v>
      </c>
    </row>
    <row r="5" spans="1:12" x14ac:dyDescent="0.3">
      <c r="A5">
        <v>104</v>
      </c>
      <c r="B5" t="s">
        <v>34</v>
      </c>
      <c r="C5" t="s">
        <v>35</v>
      </c>
      <c r="D5" t="s">
        <v>14</v>
      </c>
      <c r="E5" t="s">
        <v>36</v>
      </c>
      <c r="F5" t="s">
        <v>37</v>
      </c>
      <c r="G5" t="s">
        <v>38</v>
      </c>
      <c r="H5" s="1">
        <v>21237</v>
      </c>
      <c r="I5" t="s">
        <v>39</v>
      </c>
      <c r="J5" t="s">
        <v>40</v>
      </c>
      <c r="K5">
        <v>19770</v>
      </c>
      <c r="L5" t="s">
        <v>38</v>
      </c>
    </row>
    <row r="6" spans="1:12" x14ac:dyDescent="0.3">
      <c r="A6">
        <v>105</v>
      </c>
      <c r="B6" t="s">
        <v>41</v>
      </c>
      <c r="C6" t="s">
        <v>42</v>
      </c>
      <c r="D6" t="s">
        <v>14</v>
      </c>
      <c r="E6" t="s">
        <v>43</v>
      </c>
      <c r="F6">
        <v>5043212352</v>
      </c>
      <c r="G6" t="s">
        <v>44</v>
      </c>
      <c r="H6" s="1">
        <v>31016</v>
      </c>
      <c r="I6" t="s">
        <v>45</v>
      </c>
      <c r="J6" t="s">
        <v>46</v>
      </c>
      <c r="K6">
        <v>25612</v>
      </c>
      <c r="L6" t="s">
        <v>44</v>
      </c>
    </row>
    <row r="7" spans="1:12" x14ac:dyDescent="0.3">
      <c r="A7">
        <v>106</v>
      </c>
      <c r="B7" t="s">
        <v>47</v>
      </c>
      <c r="C7" t="s">
        <v>48</v>
      </c>
      <c r="D7" t="s">
        <v>14</v>
      </c>
      <c r="E7" t="s">
        <v>49</v>
      </c>
      <c r="F7" t="s">
        <v>50</v>
      </c>
      <c r="G7" t="s">
        <v>51</v>
      </c>
      <c r="H7" s="1">
        <v>31296</v>
      </c>
      <c r="I7" t="s">
        <v>52</v>
      </c>
      <c r="J7" t="s">
        <v>53</v>
      </c>
      <c r="K7">
        <v>44778</v>
      </c>
      <c r="L7" t="s">
        <v>51</v>
      </c>
    </row>
    <row r="8" spans="1:12" x14ac:dyDescent="0.3">
      <c r="A8">
        <v>107</v>
      </c>
      <c r="B8" t="s">
        <v>54</v>
      </c>
      <c r="C8" t="s">
        <v>55</v>
      </c>
      <c r="D8" t="s">
        <v>14</v>
      </c>
      <c r="E8" t="s">
        <v>56</v>
      </c>
      <c r="F8" t="s">
        <v>57</v>
      </c>
      <c r="G8" t="s">
        <v>58</v>
      </c>
      <c r="H8" s="1">
        <v>30290</v>
      </c>
      <c r="I8" t="s">
        <v>59</v>
      </c>
      <c r="J8" t="s">
        <v>60</v>
      </c>
      <c r="K8">
        <v>40102</v>
      </c>
      <c r="L8" t="s">
        <v>58</v>
      </c>
    </row>
    <row r="9" spans="1:12" x14ac:dyDescent="0.3">
      <c r="A9">
        <v>108</v>
      </c>
      <c r="B9" t="s">
        <v>61</v>
      </c>
      <c r="C9" t="s">
        <v>62</v>
      </c>
      <c r="D9" t="s">
        <v>22</v>
      </c>
      <c r="E9" t="s">
        <v>63</v>
      </c>
      <c r="F9">
        <f>1-473-978-6627</f>
        <v>-8077</v>
      </c>
      <c r="G9" t="s">
        <v>64</v>
      </c>
      <c r="H9" s="1">
        <v>38050</v>
      </c>
      <c r="I9" t="s">
        <v>65</v>
      </c>
      <c r="J9" t="s">
        <v>66</v>
      </c>
      <c r="K9">
        <v>8193</v>
      </c>
      <c r="L9" t="s">
        <v>64</v>
      </c>
    </row>
    <row r="10" spans="1:12" x14ac:dyDescent="0.3">
      <c r="A10">
        <v>109</v>
      </c>
      <c r="B10" t="s">
        <v>67</v>
      </c>
      <c r="C10" t="s">
        <v>68</v>
      </c>
      <c r="D10" t="s">
        <v>14</v>
      </c>
      <c r="E10" t="s">
        <v>69</v>
      </c>
      <c r="F10" t="s">
        <v>70</v>
      </c>
      <c r="G10" t="s">
        <v>71</v>
      </c>
      <c r="H10" s="1">
        <v>25916</v>
      </c>
      <c r="I10" t="s">
        <v>72</v>
      </c>
      <c r="J10" t="s">
        <v>26</v>
      </c>
      <c r="K10">
        <v>51205</v>
      </c>
      <c r="L10" t="s">
        <v>71</v>
      </c>
    </row>
    <row r="11" spans="1:12" x14ac:dyDescent="0.3">
      <c r="A11">
        <v>110</v>
      </c>
      <c r="B11" t="s">
        <v>73</v>
      </c>
      <c r="C11" t="s">
        <v>74</v>
      </c>
      <c r="D11" t="s">
        <v>14</v>
      </c>
      <c r="E11" t="s">
        <v>75</v>
      </c>
      <c r="F11">
        <v>8517786994</v>
      </c>
      <c r="G11" t="s">
        <v>76</v>
      </c>
      <c r="H11" s="1">
        <v>28827</v>
      </c>
      <c r="I11" t="s">
        <v>77</v>
      </c>
      <c r="J11" t="s">
        <v>78</v>
      </c>
      <c r="K11">
        <v>8550</v>
      </c>
      <c r="L11" t="s">
        <v>76</v>
      </c>
    </row>
    <row r="12" spans="1:12" x14ac:dyDescent="0.3">
      <c r="A12">
        <v>111</v>
      </c>
      <c r="B12" t="s">
        <v>79</v>
      </c>
      <c r="C12" t="s">
        <v>48</v>
      </c>
      <c r="D12" t="s">
        <v>14</v>
      </c>
      <c r="E12" t="s">
        <v>80</v>
      </c>
      <c r="F12" t="s">
        <v>81</v>
      </c>
      <c r="G12" t="s">
        <v>82</v>
      </c>
      <c r="H12" s="1">
        <v>29348</v>
      </c>
      <c r="I12" t="s">
        <v>83</v>
      </c>
      <c r="J12" t="s">
        <v>84</v>
      </c>
      <c r="K12">
        <v>1669</v>
      </c>
      <c r="L12" t="s">
        <v>82</v>
      </c>
    </row>
    <row r="13" spans="1:12" x14ac:dyDescent="0.3">
      <c r="A13">
        <v>112</v>
      </c>
      <c r="B13" t="s">
        <v>54</v>
      </c>
      <c r="C13" t="s">
        <v>85</v>
      </c>
      <c r="D13" t="s">
        <v>14</v>
      </c>
      <c r="E13" t="s">
        <v>86</v>
      </c>
      <c r="F13" t="s">
        <v>87</v>
      </c>
      <c r="G13" t="s">
        <v>88</v>
      </c>
      <c r="H13" s="1">
        <v>20095</v>
      </c>
      <c r="I13" t="s">
        <v>89</v>
      </c>
      <c r="J13" t="s">
        <v>90</v>
      </c>
      <c r="K13">
        <v>40460</v>
      </c>
      <c r="L13" t="s">
        <v>88</v>
      </c>
    </row>
    <row r="14" spans="1:12" x14ac:dyDescent="0.3">
      <c r="A14">
        <v>113</v>
      </c>
      <c r="B14" t="s">
        <v>91</v>
      </c>
      <c r="C14" t="s">
        <v>85</v>
      </c>
      <c r="D14" t="s">
        <v>22</v>
      </c>
      <c r="E14" t="s">
        <v>92</v>
      </c>
      <c r="F14">
        <f>1-924-317-5990</f>
        <v>-7230</v>
      </c>
      <c r="G14" t="s">
        <v>93</v>
      </c>
      <c r="H14" s="1">
        <v>30845</v>
      </c>
      <c r="I14" t="s">
        <v>94</v>
      </c>
      <c r="J14" t="s">
        <v>95</v>
      </c>
      <c r="K14">
        <v>85438</v>
      </c>
      <c r="L14" t="s">
        <v>93</v>
      </c>
    </row>
    <row r="15" spans="1:12" x14ac:dyDescent="0.3">
      <c r="A15">
        <v>114</v>
      </c>
      <c r="B15" t="s">
        <v>96</v>
      </c>
      <c r="C15" t="s">
        <v>97</v>
      </c>
      <c r="D15" t="s">
        <v>14</v>
      </c>
      <c r="E15" t="s">
        <v>98</v>
      </c>
      <c r="F15" t="s">
        <v>99</v>
      </c>
      <c r="G15" t="s">
        <v>76</v>
      </c>
      <c r="H15" s="1">
        <v>18670</v>
      </c>
      <c r="I15" t="s">
        <v>100</v>
      </c>
      <c r="J15" t="s">
        <v>101</v>
      </c>
      <c r="K15">
        <v>99604</v>
      </c>
      <c r="L15" t="s">
        <v>76</v>
      </c>
    </row>
    <row r="16" spans="1:12" x14ac:dyDescent="0.3">
      <c r="A16">
        <v>115</v>
      </c>
      <c r="B16" t="s">
        <v>102</v>
      </c>
      <c r="C16" t="s">
        <v>103</v>
      </c>
      <c r="D16" t="s">
        <v>22</v>
      </c>
      <c r="E16" t="s">
        <v>104</v>
      </c>
      <c r="F16" t="s">
        <v>105</v>
      </c>
      <c r="G16" t="s">
        <v>88</v>
      </c>
      <c r="H16" s="1">
        <v>37651</v>
      </c>
      <c r="I16" t="s">
        <v>106</v>
      </c>
      <c r="J16" t="s">
        <v>107</v>
      </c>
      <c r="K16">
        <v>52210</v>
      </c>
      <c r="L16" t="s">
        <v>88</v>
      </c>
    </row>
    <row r="17" spans="1:12" x14ac:dyDescent="0.3">
      <c r="A17">
        <v>116</v>
      </c>
      <c r="B17" t="s">
        <v>108</v>
      </c>
      <c r="C17" t="s">
        <v>109</v>
      </c>
      <c r="D17" t="s">
        <v>22</v>
      </c>
      <c r="E17" t="s">
        <v>110</v>
      </c>
      <c r="F17">
        <f>1-812-584-6568</f>
        <v>-7963</v>
      </c>
      <c r="G17" t="s">
        <v>111</v>
      </c>
      <c r="H17" s="1">
        <v>27367</v>
      </c>
      <c r="I17" t="s">
        <v>112</v>
      </c>
      <c r="J17" t="s">
        <v>113</v>
      </c>
      <c r="K17">
        <v>94294</v>
      </c>
      <c r="L17" t="s">
        <v>111</v>
      </c>
    </row>
    <row r="18" spans="1:12" x14ac:dyDescent="0.3">
      <c r="A18">
        <v>117</v>
      </c>
      <c r="B18" t="s">
        <v>114</v>
      </c>
      <c r="C18" t="s">
        <v>115</v>
      </c>
      <c r="D18" t="s">
        <v>14</v>
      </c>
      <c r="E18" t="s">
        <v>116</v>
      </c>
      <c r="F18" t="s">
        <v>117</v>
      </c>
      <c r="G18" t="s">
        <v>118</v>
      </c>
      <c r="H18" s="1">
        <v>32268</v>
      </c>
      <c r="I18" t="s">
        <v>119</v>
      </c>
      <c r="J18" t="s">
        <v>120</v>
      </c>
      <c r="K18">
        <v>1048</v>
      </c>
      <c r="L18" t="s">
        <v>118</v>
      </c>
    </row>
    <row r="19" spans="1:12" x14ac:dyDescent="0.3">
      <c r="A19">
        <v>118</v>
      </c>
      <c r="B19" t="s">
        <v>121</v>
      </c>
      <c r="C19" t="s">
        <v>85</v>
      </c>
      <c r="D19" t="s">
        <v>22</v>
      </c>
      <c r="E19" t="s">
        <v>122</v>
      </c>
      <c r="F19" t="s">
        <v>123</v>
      </c>
      <c r="G19" t="s">
        <v>124</v>
      </c>
      <c r="H19" s="1">
        <v>33919</v>
      </c>
      <c r="I19" t="s">
        <v>125</v>
      </c>
      <c r="J19" t="s">
        <v>126</v>
      </c>
      <c r="K19">
        <v>22983</v>
      </c>
      <c r="L19" t="s">
        <v>124</v>
      </c>
    </row>
    <row r="20" spans="1:12" x14ac:dyDescent="0.3">
      <c r="A20">
        <v>119</v>
      </c>
      <c r="B20" t="s">
        <v>127</v>
      </c>
      <c r="C20" t="s">
        <v>128</v>
      </c>
      <c r="D20" t="s">
        <v>14</v>
      </c>
      <c r="E20" t="s">
        <v>129</v>
      </c>
      <c r="F20" t="s">
        <v>130</v>
      </c>
      <c r="G20" t="s">
        <v>131</v>
      </c>
      <c r="H20" s="1">
        <v>37691</v>
      </c>
      <c r="I20" t="s">
        <v>132</v>
      </c>
      <c r="J20" t="s">
        <v>133</v>
      </c>
      <c r="K20">
        <v>7239</v>
      </c>
      <c r="L20" t="s">
        <v>131</v>
      </c>
    </row>
    <row r="21" spans="1:12" x14ac:dyDescent="0.3">
      <c r="A21">
        <v>120</v>
      </c>
      <c r="B21" t="s">
        <v>134</v>
      </c>
      <c r="C21" t="s">
        <v>135</v>
      </c>
      <c r="D21" t="s">
        <v>14</v>
      </c>
      <c r="E21" t="s">
        <v>136</v>
      </c>
      <c r="F21" t="s">
        <v>137</v>
      </c>
      <c r="G21" t="s">
        <v>118</v>
      </c>
      <c r="H21" s="1">
        <v>31734</v>
      </c>
      <c r="I21" t="s">
        <v>138</v>
      </c>
      <c r="J21" t="s">
        <v>139</v>
      </c>
      <c r="K21">
        <v>49082</v>
      </c>
      <c r="L21" t="s">
        <v>118</v>
      </c>
    </row>
    <row r="22" spans="1:12" x14ac:dyDescent="0.3">
      <c r="A22">
        <v>121</v>
      </c>
      <c r="B22" t="s">
        <v>140</v>
      </c>
      <c r="C22" t="s">
        <v>141</v>
      </c>
      <c r="D22" t="s">
        <v>22</v>
      </c>
      <c r="E22" t="s">
        <v>142</v>
      </c>
      <c r="F22" t="s">
        <v>143</v>
      </c>
      <c r="G22" t="s">
        <v>31</v>
      </c>
      <c r="H22" s="1">
        <v>35958</v>
      </c>
      <c r="I22" t="s">
        <v>144</v>
      </c>
      <c r="J22" t="s">
        <v>145</v>
      </c>
      <c r="K22">
        <v>9346</v>
      </c>
      <c r="L22" t="s">
        <v>31</v>
      </c>
    </row>
    <row r="23" spans="1:12" x14ac:dyDescent="0.3">
      <c r="A23">
        <v>122</v>
      </c>
      <c r="B23" t="s">
        <v>146</v>
      </c>
      <c r="C23" t="s">
        <v>147</v>
      </c>
      <c r="D23" t="s">
        <v>22</v>
      </c>
      <c r="E23" t="s">
        <v>148</v>
      </c>
      <c r="F23" t="s">
        <v>149</v>
      </c>
      <c r="G23" t="s">
        <v>150</v>
      </c>
      <c r="H23" s="1">
        <v>33661</v>
      </c>
      <c r="I23" t="s">
        <v>151</v>
      </c>
      <c r="J23" t="s">
        <v>152</v>
      </c>
      <c r="K23">
        <v>1732</v>
      </c>
      <c r="L23" t="s">
        <v>150</v>
      </c>
    </row>
    <row r="24" spans="1:12" x14ac:dyDescent="0.3">
      <c r="A24">
        <v>123</v>
      </c>
      <c r="B24" t="s">
        <v>153</v>
      </c>
      <c r="C24" t="s">
        <v>154</v>
      </c>
      <c r="D24" t="s">
        <v>22</v>
      </c>
      <c r="E24" t="s">
        <v>155</v>
      </c>
      <c r="F24" t="s">
        <v>156</v>
      </c>
      <c r="G24" t="s">
        <v>157</v>
      </c>
      <c r="H24" s="1">
        <v>22150</v>
      </c>
      <c r="I24" t="s">
        <v>158</v>
      </c>
      <c r="J24" t="s">
        <v>159</v>
      </c>
      <c r="K24">
        <v>89679</v>
      </c>
      <c r="L24" t="s">
        <v>157</v>
      </c>
    </row>
    <row r="25" spans="1:12" x14ac:dyDescent="0.3">
      <c r="A25">
        <v>124</v>
      </c>
      <c r="B25" t="s">
        <v>160</v>
      </c>
      <c r="C25" t="s">
        <v>161</v>
      </c>
      <c r="D25" t="s">
        <v>14</v>
      </c>
      <c r="E25" t="s">
        <v>162</v>
      </c>
      <c r="F25" t="s">
        <v>163</v>
      </c>
      <c r="G25" t="s">
        <v>164</v>
      </c>
      <c r="H25" s="1">
        <v>20269</v>
      </c>
      <c r="I25" t="s">
        <v>165</v>
      </c>
      <c r="J25" t="s">
        <v>166</v>
      </c>
      <c r="K25">
        <v>30094</v>
      </c>
      <c r="L25" t="s">
        <v>164</v>
      </c>
    </row>
    <row r="26" spans="1:12" x14ac:dyDescent="0.3">
      <c r="A26">
        <v>125</v>
      </c>
      <c r="B26" t="s">
        <v>167</v>
      </c>
      <c r="C26" t="s">
        <v>168</v>
      </c>
      <c r="D26" t="s">
        <v>22</v>
      </c>
      <c r="E26" t="s">
        <v>169</v>
      </c>
      <c r="F26" t="s">
        <v>170</v>
      </c>
      <c r="G26" t="s">
        <v>171</v>
      </c>
      <c r="H26" s="1">
        <v>28275</v>
      </c>
      <c r="I26" t="s">
        <v>172</v>
      </c>
      <c r="J26" t="s">
        <v>173</v>
      </c>
      <c r="K26">
        <v>22741</v>
      </c>
      <c r="L26" t="s">
        <v>171</v>
      </c>
    </row>
    <row r="27" spans="1:12" x14ac:dyDescent="0.3">
      <c r="A27">
        <v>126</v>
      </c>
      <c r="B27" t="s">
        <v>174</v>
      </c>
      <c r="C27" t="s">
        <v>175</v>
      </c>
      <c r="D27" t="s">
        <v>14</v>
      </c>
      <c r="E27" t="s">
        <v>176</v>
      </c>
      <c r="F27" t="s">
        <v>177</v>
      </c>
      <c r="G27" t="s">
        <v>124</v>
      </c>
      <c r="H27" s="1">
        <v>30920</v>
      </c>
      <c r="I27" t="s">
        <v>178</v>
      </c>
      <c r="J27" t="s">
        <v>179</v>
      </c>
      <c r="K27">
        <v>80621</v>
      </c>
      <c r="L27" t="s">
        <v>124</v>
      </c>
    </row>
    <row r="28" spans="1:12" x14ac:dyDescent="0.3">
      <c r="A28">
        <v>127</v>
      </c>
      <c r="B28" t="s">
        <v>180</v>
      </c>
      <c r="C28" t="s">
        <v>181</v>
      </c>
      <c r="D28" t="s">
        <v>14</v>
      </c>
      <c r="E28" t="s">
        <v>182</v>
      </c>
      <c r="F28" t="s">
        <v>183</v>
      </c>
      <c r="G28" t="s">
        <v>124</v>
      </c>
      <c r="H28" s="1">
        <v>27266</v>
      </c>
      <c r="I28" t="s">
        <v>184</v>
      </c>
      <c r="J28" t="s">
        <v>185</v>
      </c>
      <c r="K28">
        <v>56101</v>
      </c>
      <c r="L28" t="s">
        <v>124</v>
      </c>
    </row>
    <row r="29" spans="1:12" x14ac:dyDescent="0.3">
      <c r="A29">
        <v>128</v>
      </c>
      <c r="B29" t="s">
        <v>140</v>
      </c>
      <c r="C29" t="s">
        <v>186</v>
      </c>
      <c r="D29" t="s">
        <v>22</v>
      </c>
      <c r="E29" t="s">
        <v>187</v>
      </c>
      <c r="F29" t="s">
        <v>188</v>
      </c>
      <c r="G29" t="s">
        <v>58</v>
      </c>
      <c r="H29" s="1">
        <v>28626</v>
      </c>
      <c r="I29" t="s">
        <v>189</v>
      </c>
      <c r="J29" t="s">
        <v>190</v>
      </c>
      <c r="K29">
        <v>78585</v>
      </c>
      <c r="L29" t="s">
        <v>58</v>
      </c>
    </row>
    <row r="30" spans="1:12" x14ac:dyDescent="0.3">
      <c r="A30">
        <v>129</v>
      </c>
      <c r="B30" t="s">
        <v>191</v>
      </c>
      <c r="C30" t="s">
        <v>192</v>
      </c>
      <c r="D30" t="s">
        <v>14</v>
      </c>
      <c r="E30" t="s">
        <v>193</v>
      </c>
      <c r="F30" t="s">
        <v>194</v>
      </c>
      <c r="G30" t="s">
        <v>124</v>
      </c>
      <c r="H30" s="1">
        <v>30532</v>
      </c>
      <c r="I30" t="s">
        <v>195</v>
      </c>
      <c r="J30" t="s">
        <v>196</v>
      </c>
      <c r="K30">
        <v>86210</v>
      </c>
      <c r="L30" t="s">
        <v>124</v>
      </c>
    </row>
    <row r="31" spans="1:12" x14ac:dyDescent="0.3">
      <c r="A31">
        <v>130</v>
      </c>
      <c r="B31" t="s">
        <v>197</v>
      </c>
      <c r="C31" t="s">
        <v>198</v>
      </c>
      <c r="D31" t="s">
        <v>22</v>
      </c>
      <c r="E31" t="s">
        <v>199</v>
      </c>
      <c r="F31" t="s">
        <v>200</v>
      </c>
      <c r="G31" t="s">
        <v>150</v>
      </c>
      <c r="H31" s="1">
        <v>26621</v>
      </c>
      <c r="I31" t="s">
        <v>201</v>
      </c>
      <c r="J31" t="s">
        <v>202</v>
      </c>
      <c r="K31">
        <v>76582</v>
      </c>
      <c r="L31" t="s">
        <v>150</v>
      </c>
    </row>
    <row r="32" spans="1:12" x14ac:dyDescent="0.3">
      <c r="A32">
        <v>131</v>
      </c>
      <c r="B32" t="s">
        <v>203</v>
      </c>
      <c r="C32" t="s">
        <v>204</v>
      </c>
      <c r="D32" t="s">
        <v>22</v>
      </c>
      <c r="E32" t="s">
        <v>205</v>
      </c>
      <c r="F32" t="s">
        <v>206</v>
      </c>
      <c r="G32" t="s">
        <v>124</v>
      </c>
      <c r="H32" s="1">
        <v>34337</v>
      </c>
      <c r="I32" t="s">
        <v>207</v>
      </c>
      <c r="J32" t="s">
        <v>208</v>
      </c>
      <c r="K32">
        <v>79003</v>
      </c>
      <c r="L32" t="s">
        <v>124</v>
      </c>
    </row>
    <row r="33" spans="1:12" x14ac:dyDescent="0.3">
      <c r="A33">
        <v>132</v>
      </c>
      <c r="B33" t="s">
        <v>127</v>
      </c>
      <c r="C33" t="s">
        <v>209</v>
      </c>
      <c r="D33" t="s">
        <v>14</v>
      </c>
      <c r="E33" t="s">
        <v>210</v>
      </c>
      <c r="F33">
        <f>1-301-330-7815</f>
        <v>-8445</v>
      </c>
      <c r="G33" t="s">
        <v>211</v>
      </c>
      <c r="H33" s="1">
        <v>30802</v>
      </c>
      <c r="I33" t="s">
        <v>212</v>
      </c>
      <c r="J33" t="s">
        <v>213</v>
      </c>
      <c r="K33">
        <v>53333</v>
      </c>
      <c r="L33" t="s">
        <v>211</v>
      </c>
    </row>
    <row r="34" spans="1:12" x14ac:dyDescent="0.3">
      <c r="A34">
        <v>133</v>
      </c>
      <c r="B34" t="s">
        <v>214</v>
      </c>
      <c r="C34" t="s">
        <v>215</v>
      </c>
      <c r="D34" t="s">
        <v>22</v>
      </c>
      <c r="E34" t="s">
        <v>216</v>
      </c>
      <c r="F34" t="s">
        <v>217</v>
      </c>
      <c r="G34" t="s">
        <v>218</v>
      </c>
      <c r="H34" s="1">
        <v>16508</v>
      </c>
      <c r="I34" t="s">
        <v>219</v>
      </c>
      <c r="J34" t="s">
        <v>220</v>
      </c>
      <c r="K34">
        <v>20425</v>
      </c>
      <c r="L34" t="s">
        <v>218</v>
      </c>
    </row>
    <row r="35" spans="1:12" x14ac:dyDescent="0.3">
      <c r="A35">
        <v>134</v>
      </c>
      <c r="B35" t="s">
        <v>221</v>
      </c>
      <c r="C35" t="s">
        <v>222</v>
      </c>
      <c r="D35" t="s">
        <v>14</v>
      </c>
      <c r="E35" t="s">
        <v>223</v>
      </c>
      <c r="F35" t="s">
        <v>224</v>
      </c>
      <c r="G35" t="s">
        <v>24</v>
      </c>
      <c r="H35" s="1">
        <v>21353</v>
      </c>
      <c r="I35" t="s">
        <v>225</v>
      </c>
      <c r="J35" t="s">
        <v>226</v>
      </c>
      <c r="K35">
        <v>34850</v>
      </c>
      <c r="L35" t="s">
        <v>24</v>
      </c>
    </row>
    <row r="36" spans="1:12" x14ac:dyDescent="0.3">
      <c r="A36">
        <v>135</v>
      </c>
      <c r="B36" t="s">
        <v>227</v>
      </c>
      <c r="C36" t="s">
        <v>228</v>
      </c>
      <c r="D36" t="s">
        <v>22</v>
      </c>
      <c r="E36" t="s">
        <v>229</v>
      </c>
      <c r="F36" t="s">
        <v>230</v>
      </c>
      <c r="G36" t="s">
        <v>231</v>
      </c>
      <c r="H36" s="1">
        <v>17573</v>
      </c>
      <c r="I36" t="s">
        <v>232</v>
      </c>
      <c r="J36" t="s">
        <v>233</v>
      </c>
      <c r="K36">
        <v>27051</v>
      </c>
      <c r="L36" t="s">
        <v>231</v>
      </c>
    </row>
    <row r="37" spans="1:12" x14ac:dyDescent="0.3">
      <c r="A37">
        <v>136</v>
      </c>
      <c r="B37" t="s">
        <v>73</v>
      </c>
      <c r="C37" t="s">
        <v>234</v>
      </c>
      <c r="D37" t="s">
        <v>14</v>
      </c>
      <c r="E37" t="s">
        <v>235</v>
      </c>
      <c r="F37" t="s">
        <v>236</v>
      </c>
      <c r="G37" t="s">
        <v>118</v>
      </c>
      <c r="H37" s="1">
        <v>36805</v>
      </c>
      <c r="I37" t="s">
        <v>237</v>
      </c>
      <c r="J37" t="s">
        <v>238</v>
      </c>
      <c r="K37">
        <v>11858</v>
      </c>
      <c r="L37" t="s">
        <v>118</v>
      </c>
    </row>
    <row r="38" spans="1:12" x14ac:dyDescent="0.3">
      <c r="A38">
        <v>137</v>
      </c>
      <c r="B38" t="s">
        <v>239</v>
      </c>
      <c r="C38" t="s">
        <v>240</v>
      </c>
      <c r="D38" t="s">
        <v>22</v>
      </c>
      <c r="E38" t="s">
        <v>241</v>
      </c>
      <c r="F38" t="s">
        <v>242</v>
      </c>
      <c r="G38" t="s">
        <v>243</v>
      </c>
      <c r="H38" s="1">
        <v>31757</v>
      </c>
      <c r="I38" t="s">
        <v>244</v>
      </c>
      <c r="J38" t="s">
        <v>245</v>
      </c>
      <c r="K38">
        <v>41710</v>
      </c>
      <c r="L38" t="s">
        <v>243</v>
      </c>
    </row>
    <row r="39" spans="1:12" x14ac:dyDescent="0.3">
      <c r="A39">
        <v>138</v>
      </c>
      <c r="B39" t="s">
        <v>246</v>
      </c>
      <c r="C39" t="s">
        <v>247</v>
      </c>
      <c r="D39" t="s">
        <v>22</v>
      </c>
      <c r="E39" t="s">
        <v>248</v>
      </c>
      <c r="F39" t="s">
        <v>249</v>
      </c>
      <c r="G39" t="s">
        <v>250</v>
      </c>
      <c r="H39" s="1">
        <v>34912</v>
      </c>
      <c r="I39" t="s">
        <v>251</v>
      </c>
      <c r="J39" t="s">
        <v>252</v>
      </c>
      <c r="K39">
        <v>64894</v>
      </c>
      <c r="L39" t="s">
        <v>250</v>
      </c>
    </row>
    <row r="40" spans="1:12" x14ac:dyDescent="0.3">
      <c r="A40">
        <v>139</v>
      </c>
      <c r="B40" t="s">
        <v>253</v>
      </c>
      <c r="C40" t="s">
        <v>141</v>
      </c>
      <c r="D40" t="s">
        <v>14</v>
      </c>
      <c r="E40" t="s">
        <v>254</v>
      </c>
      <c r="F40">
        <f>1-773-802-6310</f>
        <v>-7884</v>
      </c>
      <c r="G40" t="s">
        <v>131</v>
      </c>
      <c r="H40" s="1">
        <v>37091</v>
      </c>
      <c r="I40" t="s">
        <v>255</v>
      </c>
      <c r="J40" t="s">
        <v>256</v>
      </c>
      <c r="K40">
        <v>72587</v>
      </c>
      <c r="L40" t="s">
        <v>131</v>
      </c>
    </row>
    <row r="41" spans="1:12" x14ac:dyDescent="0.3">
      <c r="A41">
        <v>140</v>
      </c>
      <c r="B41" t="s">
        <v>257</v>
      </c>
      <c r="C41" t="s">
        <v>258</v>
      </c>
      <c r="D41" t="s">
        <v>22</v>
      </c>
      <c r="E41" t="s">
        <v>259</v>
      </c>
      <c r="F41" t="s">
        <v>260</v>
      </c>
      <c r="G41" t="s">
        <v>261</v>
      </c>
      <c r="H41" s="1">
        <v>35209</v>
      </c>
      <c r="I41" t="s">
        <v>262</v>
      </c>
      <c r="J41" t="s">
        <v>263</v>
      </c>
      <c r="K41">
        <v>30179</v>
      </c>
      <c r="L41" t="s">
        <v>261</v>
      </c>
    </row>
    <row r="42" spans="1:12" x14ac:dyDescent="0.3">
      <c r="A42">
        <v>141</v>
      </c>
      <c r="B42" t="s">
        <v>91</v>
      </c>
      <c r="C42" t="s">
        <v>264</v>
      </c>
      <c r="D42" t="s">
        <v>22</v>
      </c>
      <c r="E42" t="s">
        <v>265</v>
      </c>
      <c r="F42" t="s">
        <v>266</v>
      </c>
      <c r="G42" t="s">
        <v>261</v>
      </c>
      <c r="H42" s="1">
        <v>21620</v>
      </c>
      <c r="I42" t="s">
        <v>267</v>
      </c>
      <c r="J42" t="s">
        <v>268</v>
      </c>
      <c r="K42">
        <v>79234</v>
      </c>
      <c r="L42" t="s">
        <v>261</v>
      </c>
    </row>
    <row r="43" spans="1:12" x14ac:dyDescent="0.3">
      <c r="A43">
        <v>142</v>
      </c>
      <c r="B43" t="s">
        <v>269</v>
      </c>
      <c r="C43" t="s">
        <v>270</v>
      </c>
      <c r="D43" t="s">
        <v>14</v>
      </c>
      <c r="E43" t="s">
        <v>271</v>
      </c>
      <c r="F43" t="s">
        <v>272</v>
      </c>
      <c r="G43" t="s">
        <v>131</v>
      </c>
      <c r="H43" s="1">
        <v>34988</v>
      </c>
      <c r="I43" t="s">
        <v>273</v>
      </c>
      <c r="J43" t="s">
        <v>274</v>
      </c>
      <c r="K43">
        <v>92989</v>
      </c>
      <c r="L43" t="s">
        <v>131</v>
      </c>
    </row>
    <row r="44" spans="1:12" x14ac:dyDescent="0.3">
      <c r="A44">
        <v>143</v>
      </c>
      <c r="B44" t="s">
        <v>275</v>
      </c>
      <c r="C44" t="s">
        <v>276</v>
      </c>
      <c r="D44" t="s">
        <v>14</v>
      </c>
      <c r="E44" t="s">
        <v>277</v>
      </c>
      <c r="F44" t="s">
        <v>278</v>
      </c>
      <c r="G44" t="s">
        <v>93</v>
      </c>
      <c r="H44" s="1">
        <v>30297</v>
      </c>
      <c r="I44" t="s">
        <v>279</v>
      </c>
      <c r="J44" t="s">
        <v>280</v>
      </c>
      <c r="K44">
        <v>64984</v>
      </c>
      <c r="L44" t="s">
        <v>93</v>
      </c>
    </row>
    <row r="45" spans="1:12" x14ac:dyDescent="0.3">
      <c r="A45">
        <v>144</v>
      </c>
      <c r="B45" t="s">
        <v>281</v>
      </c>
      <c r="C45" t="s">
        <v>28</v>
      </c>
      <c r="D45" t="s">
        <v>22</v>
      </c>
      <c r="E45" t="s">
        <v>282</v>
      </c>
      <c r="F45">
        <v>8402441919</v>
      </c>
      <c r="G45" t="s">
        <v>231</v>
      </c>
      <c r="H45" s="1">
        <v>21758</v>
      </c>
      <c r="I45" t="s">
        <v>283</v>
      </c>
      <c r="J45" t="s">
        <v>284</v>
      </c>
      <c r="K45">
        <v>67751</v>
      </c>
      <c r="L45" t="s">
        <v>231</v>
      </c>
    </row>
    <row r="46" spans="1:12" x14ac:dyDescent="0.3">
      <c r="A46">
        <v>145</v>
      </c>
      <c r="B46" t="s">
        <v>54</v>
      </c>
      <c r="C46" t="s">
        <v>285</v>
      </c>
      <c r="D46" t="s">
        <v>14</v>
      </c>
      <c r="E46" t="s">
        <v>286</v>
      </c>
      <c r="F46">
        <f>1-909-678-3558</f>
        <v>-5144</v>
      </c>
      <c r="G46" t="s">
        <v>171</v>
      </c>
      <c r="H46" s="1">
        <v>25558</v>
      </c>
      <c r="I46" t="s">
        <v>287</v>
      </c>
      <c r="J46" t="s">
        <v>288</v>
      </c>
      <c r="K46">
        <v>35466</v>
      </c>
      <c r="L46" t="s">
        <v>171</v>
      </c>
    </row>
    <row r="47" spans="1:12" x14ac:dyDescent="0.3">
      <c r="A47">
        <v>146</v>
      </c>
      <c r="B47" t="s">
        <v>289</v>
      </c>
      <c r="C47" t="s">
        <v>290</v>
      </c>
      <c r="D47" t="s">
        <v>14</v>
      </c>
      <c r="E47" t="s">
        <v>291</v>
      </c>
      <c r="F47" t="s">
        <v>292</v>
      </c>
      <c r="G47" t="s">
        <v>88</v>
      </c>
      <c r="H47" s="1">
        <v>16120</v>
      </c>
      <c r="I47" t="s">
        <v>293</v>
      </c>
      <c r="J47" t="s">
        <v>294</v>
      </c>
      <c r="K47">
        <v>38593</v>
      </c>
      <c r="L47" t="s">
        <v>88</v>
      </c>
    </row>
    <row r="48" spans="1:12" x14ac:dyDescent="0.3">
      <c r="A48">
        <v>147</v>
      </c>
      <c r="B48" t="s">
        <v>295</v>
      </c>
      <c r="C48" t="s">
        <v>97</v>
      </c>
      <c r="D48" t="s">
        <v>22</v>
      </c>
      <c r="E48" t="s">
        <v>296</v>
      </c>
      <c r="F48" t="s">
        <v>297</v>
      </c>
      <c r="G48" t="s">
        <v>31</v>
      </c>
      <c r="H48" s="1">
        <v>30955</v>
      </c>
      <c r="I48" t="s">
        <v>298</v>
      </c>
      <c r="J48" t="s">
        <v>299</v>
      </c>
      <c r="K48">
        <v>28379</v>
      </c>
      <c r="L48" t="s">
        <v>31</v>
      </c>
    </row>
    <row r="49" spans="1:12" x14ac:dyDescent="0.3">
      <c r="A49">
        <v>148</v>
      </c>
      <c r="B49" t="s">
        <v>300</v>
      </c>
      <c r="C49" t="s">
        <v>301</v>
      </c>
      <c r="D49" t="s">
        <v>22</v>
      </c>
      <c r="E49" t="s">
        <v>302</v>
      </c>
      <c r="F49" t="s">
        <v>303</v>
      </c>
      <c r="G49" t="s">
        <v>38</v>
      </c>
      <c r="H49" s="1">
        <v>36637</v>
      </c>
      <c r="I49" t="s">
        <v>304</v>
      </c>
      <c r="J49" t="s">
        <v>305</v>
      </c>
      <c r="K49">
        <v>96552</v>
      </c>
      <c r="L49" t="s">
        <v>38</v>
      </c>
    </row>
    <row r="50" spans="1:12" x14ac:dyDescent="0.3">
      <c r="A50">
        <v>149</v>
      </c>
      <c r="B50" t="s">
        <v>306</v>
      </c>
      <c r="C50" t="s">
        <v>307</v>
      </c>
      <c r="D50" t="s">
        <v>14</v>
      </c>
      <c r="E50" t="s">
        <v>308</v>
      </c>
      <c r="F50" t="s">
        <v>309</v>
      </c>
      <c r="G50" t="s">
        <v>124</v>
      </c>
      <c r="H50" s="1">
        <v>20204</v>
      </c>
      <c r="I50" t="s">
        <v>310</v>
      </c>
      <c r="J50" t="s">
        <v>311</v>
      </c>
      <c r="K50">
        <v>53770</v>
      </c>
      <c r="L50" t="s">
        <v>124</v>
      </c>
    </row>
    <row r="51" spans="1:12" x14ac:dyDescent="0.3">
      <c r="A51">
        <v>150</v>
      </c>
      <c r="B51" t="s">
        <v>312</v>
      </c>
      <c r="C51" t="s">
        <v>48</v>
      </c>
      <c r="D51" t="s">
        <v>22</v>
      </c>
      <c r="E51" t="s">
        <v>313</v>
      </c>
      <c r="F51">
        <f>1-614-922-1880</f>
        <v>-3415</v>
      </c>
      <c r="G51" t="s">
        <v>17</v>
      </c>
      <c r="H51" s="1">
        <v>35514</v>
      </c>
      <c r="I51" t="s">
        <v>314</v>
      </c>
      <c r="J51" t="s">
        <v>315</v>
      </c>
      <c r="K51">
        <v>68261</v>
      </c>
      <c r="L51" t="s">
        <v>17</v>
      </c>
    </row>
    <row r="52" spans="1:12" x14ac:dyDescent="0.3">
      <c r="A52">
        <v>151</v>
      </c>
      <c r="B52" t="s">
        <v>316</v>
      </c>
      <c r="C52" t="s">
        <v>317</v>
      </c>
      <c r="D52" t="s">
        <v>14</v>
      </c>
      <c r="E52" t="s">
        <v>318</v>
      </c>
      <c r="F52">
        <v>2074012430</v>
      </c>
      <c r="G52" t="s">
        <v>124</v>
      </c>
      <c r="H52" s="1">
        <v>22207</v>
      </c>
      <c r="I52" t="s">
        <v>319</v>
      </c>
      <c r="J52" t="s">
        <v>320</v>
      </c>
      <c r="K52">
        <v>14602</v>
      </c>
      <c r="L52" t="s">
        <v>124</v>
      </c>
    </row>
    <row r="53" spans="1:12" x14ac:dyDescent="0.3">
      <c r="A53">
        <v>152</v>
      </c>
      <c r="B53" t="s">
        <v>167</v>
      </c>
      <c r="C53" t="s">
        <v>321</v>
      </c>
      <c r="D53" t="s">
        <v>22</v>
      </c>
      <c r="E53" t="s">
        <v>322</v>
      </c>
      <c r="F53" t="s">
        <v>323</v>
      </c>
      <c r="G53" t="s">
        <v>324</v>
      </c>
      <c r="H53" s="1">
        <v>24866</v>
      </c>
      <c r="I53" t="s">
        <v>325</v>
      </c>
      <c r="J53" t="s">
        <v>326</v>
      </c>
      <c r="K53">
        <v>31047</v>
      </c>
      <c r="L53" t="s">
        <v>324</v>
      </c>
    </row>
    <row r="54" spans="1:12" x14ac:dyDescent="0.3">
      <c r="A54">
        <v>153</v>
      </c>
      <c r="B54" t="s">
        <v>327</v>
      </c>
      <c r="C54" t="s">
        <v>328</v>
      </c>
      <c r="D54" t="s">
        <v>14</v>
      </c>
      <c r="E54" t="s">
        <v>329</v>
      </c>
      <c r="F54" t="s">
        <v>330</v>
      </c>
      <c r="G54" t="s">
        <v>51</v>
      </c>
      <c r="H54" s="1">
        <v>38187</v>
      </c>
      <c r="I54" t="s">
        <v>331</v>
      </c>
      <c r="J54" t="s">
        <v>332</v>
      </c>
      <c r="K54">
        <v>17739</v>
      </c>
      <c r="L54" t="s">
        <v>51</v>
      </c>
    </row>
    <row r="55" spans="1:12" x14ac:dyDescent="0.3">
      <c r="A55">
        <v>154</v>
      </c>
      <c r="B55" t="s">
        <v>127</v>
      </c>
      <c r="C55" t="s">
        <v>333</v>
      </c>
      <c r="D55" t="s">
        <v>22</v>
      </c>
      <c r="E55" t="s">
        <v>334</v>
      </c>
      <c r="F55">
        <v>5008103411</v>
      </c>
      <c r="G55" t="s">
        <v>335</v>
      </c>
      <c r="H55" s="1">
        <v>26572</v>
      </c>
      <c r="I55" t="s">
        <v>336</v>
      </c>
      <c r="J55" t="s">
        <v>337</v>
      </c>
      <c r="K55">
        <v>49946</v>
      </c>
      <c r="L55" t="s">
        <v>335</v>
      </c>
    </row>
    <row r="56" spans="1:12" x14ac:dyDescent="0.3">
      <c r="A56">
        <v>155</v>
      </c>
      <c r="B56" t="s">
        <v>67</v>
      </c>
      <c r="C56" t="s">
        <v>285</v>
      </c>
      <c r="D56" t="s">
        <v>14</v>
      </c>
      <c r="E56" t="s">
        <v>338</v>
      </c>
      <c r="F56">
        <v>2425707840</v>
      </c>
      <c r="G56" t="s">
        <v>339</v>
      </c>
      <c r="H56" s="1">
        <v>21143</v>
      </c>
      <c r="I56" t="s">
        <v>340</v>
      </c>
      <c r="J56" t="s">
        <v>341</v>
      </c>
      <c r="K56">
        <v>61163</v>
      </c>
      <c r="L56" t="s">
        <v>339</v>
      </c>
    </row>
    <row r="57" spans="1:12" x14ac:dyDescent="0.3">
      <c r="A57">
        <v>156</v>
      </c>
      <c r="B57" t="s">
        <v>342</v>
      </c>
      <c r="C57" t="s">
        <v>343</v>
      </c>
      <c r="D57" t="s">
        <v>22</v>
      </c>
      <c r="E57" t="s">
        <v>344</v>
      </c>
      <c r="F57" t="s">
        <v>345</v>
      </c>
      <c r="G57" t="s">
        <v>124</v>
      </c>
      <c r="H57" s="1">
        <v>23808</v>
      </c>
      <c r="I57" t="s">
        <v>346</v>
      </c>
      <c r="J57" t="s">
        <v>347</v>
      </c>
      <c r="K57">
        <v>60123</v>
      </c>
      <c r="L57" t="s">
        <v>124</v>
      </c>
    </row>
    <row r="58" spans="1:12" x14ac:dyDescent="0.3">
      <c r="A58">
        <v>157</v>
      </c>
      <c r="B58" t="s">
        <v>348</v>
      </c>
      <c r="C58" t="s">
        <v>349</v>
      </c>
      <c r="D58" t="s">
        <v>14</v>
      </c>
      <c r="E58" t="s">
        <v>350</v>
      </c>
      <c r="F58" t="s">
        <v>351</v>
      </c>
      <c r="G58" t="s">
        <v>157</v>
      </c>
      <c r="H58" s="1">
        <v>24100</v>
      </c>
      <c r="I58" t="s">
        <v>352</v>
      </c>
      <c r="J58" t="s">
        <v>133</v>
      </c>
      <c r="K58">
        <v>39114</v>
      </c>
      <c r="L58" t="s">
        <v>157</v>
      </c>
    </row>
    <row r="59" spans="1:12" x14ac:dyDescent="0.3">
      <c r="A59">
        <v>158</v>
      </c>
      <c r="B59" t="s">
        <v>353</v>
      </c>
      <c r="C59" t="s">
        <v>354</v>
      </c>
      <c r="D59" t="s">
        <v>22</v>
      </c>
      <c r="E59" t="s">
        <v>355</v>
      </c>
      <c r="F59" t="s">
        <v>356</v>
      </c>
      <c r="G59" t="s">
        <v>164</v>
      </c>
      <c r="H59" s="1">
        <v>36640</v>
      </c>
      <c r="I59" t="s">
        <v>357</v>
      </c>
      <c r="J59" t="s">
        <v>358</v>
      </c>
      <c r="K59">
        <v>53963</v>
      </c>
      <c r="L59" t="s">
        <v>164</v>
      </c>
    </row>
    <row r="60" spans="1:12" x14ac:dyDescent="0.3">
      <c r="A60">
        <v>159</v>
      </c>
      <c r="B60" t="s">
        <v>359</v>
      </c>
      <c r="C60" t="s">
        <v>360</v>
      </c>
      <c r="D60" t="s">
        <v>22</v>
      </c>
      <c r="E60" t="s">
        <v>361</v>
      </c>
      <c r="F60">
        <f>1-713-890-3132</f>
        <v>-4734</v>
      </c>
      <c r="G60" t="s">
        <v>58</v>
      </c>
      <c r="H60" s="1">
        <v>23629</v>
      </c>
      <c r="I60" t="s">
        <v>362</v>
      </c>
      <c r="J60" t="s">
        <v>363</v>
      </c>
      <c r="K60">
        <v>43278</v>
      </c>
      <c r="L60" t="s">
        <v>58</v>
      </c>
    </row>
    <row r="61" spans="1:12" x14ac:dyDescent="0.3">
      <c r="A61">
        <v>160</v>
      </c>
      <c r="B61" t="s">
        <v>364</v>
      </c>
      <c r="C61" t="s">
        <v>365</v>
      </c>
      <c r="D61" t="s">
        <v>22</v>
      </c>
      <c r="E61" t="s">
        <v>366</v>
      </c>
      <c r="F61" t="s">
        <v>367</v>
      </c>
      <c r="G61" t="s">
        <v>368</v>
      </c>
      <c r="H61" s="1">
        <v>31589</v>
      </c>
      <c r="I61" t="s">
        <v>369</v>
      </c>
      <c r="J61" t="s">
        <v>370</v>
      </c>
      <c r="K61">
        <v>96965</v>
      </c>
      <c r="L61" t="s">
        <v>368</v>
      </c>
    </row>
    <row r="62" spans="1:12" x14ac:dyDescent="0.3">
      <c r="A62">
        <v>161</v>
      </c>
      <c r="B62" t="s">
        <v>371</v>
      </c>
      <c r="C62" t="s">
        <v>372</v>
      </c>
      <c r="D62" t="s">
        <v>14</v>
      </c>
      <c r="E62" t="s">
        <v>373</v>
      </c>
      <c r="F62" t="s">
        <v>374</v>
      </c>
      <c r="G62" t="s">
        <v>231</v>
      </c>
      <c r="H62" s="1">
        <v>27068</v>
      </c>
      <c r="I62" t="s">
        <v>375</v>
      </c>
      <c r="J62" t="s">
        <v>376</v>
      </c>
      <c r="K62">
        <v>35354</v>
      </c>
      <c r="L62" t="s">
        <v>231</v>
      </c>
    </row>
    <row r="63" spans="1:12" x14ac:dyDescent="0.3">
      <c r="A63">
        <v>162</v>
      </c>
      <c r="B63" t="s">
        <v>377</v>
      </c>
      <c r="C63" t="s">
        <v>378</v>
      </c>
      <c r="D63" t="s">
        <v>22</v>
      </c>
      <c r="E63" t="s">
        <v>379</v>
      </c>
      <c r="F63" t="s">
        <v>380</v>
      </c>
      <c r="G63" t="s">
        <v>118</v>
      </c>
      <c r="H63" s="1">
        <v>37346</v>
      </c>
      <c r="I63" t="s">
        <v>381</v>
      </c>
      <c r="J63" t="s">
        <v>382</v>
      </c>
      <c r="K63">
        <v>92127</v>
      </c>
      <c r="L63" t="s">
        <v>118</v>
      </c>
    </row>
    <row r="64" spans="1:12" x14ac:dyDescent="0.3">
      <c r="A64">
        <v>163</v>
      </c>
      <c r="B64" t="s">
        <v>383</v>
      </c>
      <c r="C64" t="s">
        <v>384</v>
      </c>
      <c r="D64" t="s">
        <v>22</v>
      </c>
      <c r="E64" t="s">
        <v>385</v>
      </c>
      <c r="F64" t="s">
        <v>386</v>
      </c>
      <c r="G64" t="s">
        <v>261</v>
      </c>
      <c r="H64" s="1">
        <v>25319</v>
      </c>
      <c r="I64" t="s">
        <v>387</v>
      </c>
      <c r="J64" t="s">
        <v>388</v>
      </c>
      <c r="K64">
        <v>76181</v>
      </c>
      <c r="L64" t="s">
        <v>261</v>
      </c>
    </row>
    <row r="65" spans="1:12" x14ac:dyDescent="0.3">
      <c r="A65">
        <v>164</v>
      </c>
      <c r="B65" t="s">
        <v>389</v>
      </c>
      <c r="C65" t="s">
        <v>390</v>
      </c>
      <c r="D65" t="s">
        <v>14</v>
      </c>
      <c r="E65" t="s">
        <v>391</v>
      </c>
      <c r="F65" t="s">
        <v>392</v>
      </c>
      <c r="G65" t="s">
        <v>171</v>
      </c>
      <c r="H65" s="1">
        <v>23348</v>
      </c>
      <c r="I65" t="s">
        <v>393</v>
      </c>
      <c r="J65" t="s">
        <v>394</v>
      </c>
      <c r="K65">
        <v>84128</v>
      </c>
      <c r="L65" t="s">
        <v>171</v>
      </c>
    </row>
    <row r="66" spans="1:12" x14ac:dyDescent="0.3">
      <c r="A66">
        <v>165</v>
      </c>
      <c r="B66" t="s">
        <v>395</v>
      </c>
      <c r="C66" t="s">
        <v>396</v>
      </c>
      <c r="D66" t="s">
        <v>22</v>
      </c>
      <c r="E66" t="s">
        <v>397</v>
      </c>
      <c r="F66" t="s">
        <v>398</v>
      </c>
      <c r="G66" t="s">
        <v>171</v>
      </c>
      <c r="H66" s="1">
        <v>31836</v>
      </c>
      <c r="I66" t="s">
        <v>399</v>
      </c>
      <c r="J66" t="s">
        <v>400</v>
      </c>
      <c r="K66">
        <v>23712</v>
      </c>
      <c r="L66" t="s">
        <v>171</v>
      </c>
    </row>
    <row r="67" spans="1:12" x14ac:dyDescent="0.3">
      <c r="A67">
        <v>166</v>
      </c>
      <c r="B67" t="s">
        <v>54</v>
      </c>
      <c r="C67" t="s">
        <v>401</v>
      </c>
      <c r="D67" t="s">
        <v>14</v>
      </c>
      <c r="E67" t="s">
        <v>402</v>
      </c>
      <c r="F67">
        <v>5307808675</v>
      </c>
      <c r="G67" t="s">
        <v>93</v>
      </c>
      <c r="H67" s="1">
        <v>31050</v>
      </c>
      <c r="I67" t="s">
        <v>403</v>
      </c>
      <c r="J67" t="s">
        <v>404</v>
      </c>
      <c r="K67">
        <v>69636</v>
      </c>
      <c r="L67" t="s">
        <v>93</v>
      </c>
    </row>
    <row r="68" spans="1:12" x14ac:dyDescent="0.3">
      <c r="A68">
        <v>167</v>
      </c>
      <c r="B68" t="s">
        <v>405</v>
      </c>
      <c r="C68" t="s">
        <v>406</v>
      </c>
      <c r="D68" t="s">
        <v>22</v>
      </c>
      <c r="E68" t="s">
        <v>407</v>
      </c>
      <c r="F68" t="s">
        <v>408</v>
      </c>
      <c r="G68" t="s">
        <v>131</v>
      </c>
      <c r="H68" s="1">
        <v>18730</v>
      </c>
      <c r="I68" t="s">
        <v>409</v>
      </c>
      <c r="J68" t="s">
        <v>410</v>
      </c>
      <c r="K68">
        <v>41614</v>
      </c>
      <c r="L68" t="s">
        <v>131</v>
      </c>
    </row>
    <row r="69" spans="1:12" x14ac:dyDescent="0.3">
      <c r="A69">
        <v>168</v>
      </c>
      <c r="B69" t="s">
        <v>174</v>
      </c>
      <c r="C69" t="s">
        <v>411</v>
      </c>
      <c r="D69" t="s">
        <v>14</v>
      </c>
      <c r="E69" t="s">
        <v>412</v>
      </c>
      <c r="F69">
        <v>9822958265</v>
      </c>
      <c r="G69" t="s">
        <v>76</v>
      </c>
      <c r="H69" s="1">
        <v>27222</v>
      </c>
      <c r="I69" t="s">
        <v>413</v>
      </c>
      <c r="J69" t="s">
        <v>414</v>
      </c>
      <c r="K69">
        <v>58352</v>
      </c>
      <c r="L69" t="s">
        <v>76</v>
      </c>
    </row>
    <row r="70" spans="1:12" x14ac:dyDescent="0.3">
      <c r="A70">
        <v>169</v>
      </c>
      <c r="B70" t="s">
        <v>415</v>
      </c>
      <c r="C70" t="s">
        <v>416</v>
      </c>
      <c r="D70" t="s">
        <v>14</v>
      </c>
      <c r="E70" t="s">
        <v>417</v>
      </c>
      <c r="F70" t="s">
        <v>418</v>
      </c>
      <c r="G70" t="s">
        <v>124</v>
      </c>
      <c r="H70" s="1">
        <v>35165</v>
      </c>
      <c r="I70" t="s">
        <v>419</v>
      </c>
      <c r="J70" t="s">
        <v>420</v>
      </c>
      <c r="K70">
        <v>83856</v>
      </c>
      <c r="L70" t="s">
        <v>124</v>
      </c>
    </row>
    <row r="71" spans="1:12" x14ac:dyDescent="0.3">
      <c r="A71">
        <v>170</v>
      </c>
      <c r="B71" t="s">
        <v>421</v>
      </c>
      <c r="C71" t="s">
        <v>422</v>
      </c>
      <c r="D71" t="s">
        <v>14</v>
      </c>
      <c r="E71" t="s">
        <v>423</v>
      </c>
      <c r="F71" t="s">
        <v>424</v>
      </c>
      <c r="G71" t="s">
        <v>88</v>
      </c>
      <c r="H71" s="1">
        <v>35023</v>
      </c>
      <c r="I71" t="s">
        <v>425</v>
      </c>
      <c r="J71" t="s">
        <v>426</v>
      </c>
      <c r="K71">
        <v>71530</v>
      </c>
      <c r="L71" t="s">
        <v>88</v>
      </c>
    </row>
    <row r="72" spans="1:12" x14ac:dyDescent="0.3">
      <c r="A72">
        <v>171</v>
      </c>
      <c r="B72" t="s">
        <v>289</v>
      </c>
      <c r="C72" t="s">
        <v>427</v>
      </c>
      <c r="D72" t="s">
        <v>14</v>
      </c>
      <c r="E72" t="s">
        <v>428</v>
      </c>
      <c r="F72" t="s">
        <v>429</v>
      </c>
      <c r="G72" t="s">
        <v>430</v>
      </c>
      <c r="H72" s="1">
        <v>31491</v>
      </c>
      <c r="I72" t="s">
        <v>431</v>
      </c>
      <c r="J72" t="s">
        <v>432</v>
      </c>
      <c r="K72">
        <v>4004</v>
      </c>
      <c r="L72" t="s">
        <v>430</v>
      </c>
    </row>
    <row r="73" spans="1:12" x14ac:dyDescent="0.3">
      <c r="A73">
        <v>172</v>
      </c>
      <c r="B73" t="s">
        <v>433</v>
      </c>
      <c r="C73" t="s">
        <v>62</v>
      </c>
      <c r="D73" t="s">
        <v>14</v>
      </c>
      <c r="E73" t="s">
        <v>434</v>
      </c>
      <c r="F73" t="s">
        <v>435</v>
      </c>
      <c r="G73" t="s">
        <v>436</v>
      </c>
      <c r="H73" s="1">
        <v>24794</v>
      </c>
      <c r="I73" t="s">
        <v>437</v>
      </c>
      <c r="J73" t="s">
        <v>438</v>
      </c>
      <c r="K73">
        <v>67205</v>
      </c>
      <c r="L73" t="s">
        <v>436</v>
      </c>
    </row>
    <row r="74" spans="1:12" x14ac:dyDescent="0.3">
      <c r="A74">
        <v>173</v>
      </c>
      <c r="B74" t="s">
        <v>289</v>
      </c>
      <c r="C74" t="s">
        <v>85</v>
      </c>
      <c r="D74" t="s">
        <v>14</v>
      </c>
      <c r="E74" t="s">
        <v>439</v>
      </c>
      <c r="F74" t="s">
        <v>440</v>
      </c>
      <c r="G74" t="s">
        <v>111</v>
      </c>
      <c r="H74" s="1">
        <v>25941</v>
      </c>
      <c r="I74" t="s">
        <v>441</v>
      </c>
      <c r="J74" t="s">
        <v>442</v>
      </c>
      <c r="K74">
        <v>16966</v>
      </c>
      <c r="L74" t="s">
        <v>111</v>
      </c>
    </row>
    <row r="75" spans="1:12" x14ac:dyDescent="0.3">
      <c r="A75">
        <v>174</v>
      </c>
      <c r="B75" t="s">
        <v>96</v>
      </c>
      <c r="C75" t="s">
        <v>443</v>
      </c>
      <c r="D75" t="s">
        <v>22</v>
      </c>
      <c r="E75" t="s">
        <v>444</v>
      </c>
      <c r="F75" t="s">
        <v>445</v>
      </c>
      <c r="G75" t="s">
        <v>211</v>
      </c>
      <c r="H75" s="1">
        <v>21264</v>
      </c>
      <c r="I75" t="s">
        <v>446</v>
      </c>
      <c r="J75" t="s">
        <v>447</v>
      </c>
      <c r="K75">
        <v>11239</v>
      </c>
      <c r="L75" t="s">
        <v>211</v>
      </c>
    </row>
    <row r="76" spans="1:12" x14ac:dyDescent="0.3">
      <c r="A76">
        <v>175</v>
      </c>
      <c r="B76" t="s">
        <v>448</v>
      </c>
      <c r="C76" t="s">
        <v>449</v>
      </c>
      <c r="D76" t="s">
        <v>14</v>
      </c>
      <c r="E76" t="s">
        <v>450</v>
      </c>
      <c r="F76" t="s">
        <v>451</v>
      </c>
      <c r="G76" t="s">
        <v>231</v>
      </c>
      <c r="H76" s="1">
        <v>26268</v>
      </c>
      <c r="I76" t="s">
        <v>452</v>
      </c>
      <c r="J76" t="s">
        <v>453</v>
      </c>
      <c r="K76">
        <v>63016</v>
      </c>
      <c r="L76" t="s">
        <v>231</v>
      </c>
    </row>
    <row r="77" spans="1:12" x14ac:dyDescent="0.3">
      <c r="A77">
        <v>176</v>
      </c>
      <c r="B77" t="s">
        <v>295</v>
      </c>
      <c r="C77" t="s">
        <v>186</v>
      </c>
      <c r="D77" t="s">
        <v>14</v>
      </c>
      <c r="E77" t="s">
        <v>454</v>
      </c>
      <c r="F77" t="s">
        <v>455</v>
      </c>
      <c r="G77" t="s">
        <v>131</v>
      </c>
      <c r="H77" s="1">
        <v>30211</v>
      </c>
      <c r="I77" t="s">
        <v>456</v>
      </c>
      <c r="J77" t="s">
        <v>457</v>
      </c>
      <c r="K77">
        <v>57896</v>
      </c>
      <c r="L77" t="s">
        <v>131</v>
      </c>
    </row>
    <row r="78" spans="1:12" x14ac:dyDescent="0.3">
      <c r="A78">
        <v>177</v>
      </c>
      <c r="B78" t="s">
        <v>458</v>
      </c>
      <c r="C78" t="s">
        <v>459</v>
      </c>
      <c r="D78" t="s">
        <v>22</v>
      </c>
      <c r="E78" t="s">
        <v>460</v>
      </c>
      <c r="F78" t="s">
        <v>461</v>
      </c>
      <c r="G78" t="s">
        <v>164</v>
      </c>
      <c r="H78" s="1">
        <v>18821</v>
      </c>
      <c r="I78" t="s">
        <v>462</v>
      </c>
      <c r="J78" t="s">
        <v>463</v>
      </c>
      <c r="K78">
        <v>35996</v>
      </c>
      <c r="L78" t="s">
        <v>164</v>
      </c>
    </row>
    <row r="79" spans="1:12" x14ac:dyDescent="0.3">
      <c r="A79">
        <v>178</v>
      </c>
      <c r="B79" t="s">
        <v>464</v>
      </c>
      <c r="C79" t="s">
        <v>465</v>
      </c>
      <c r="D79" t="s">
        <v>22</v>
      </c>
      <c r="E79" t="s">
        <v>466</v>
      </c>
      <c r="F79" t="s">
        <v>467</v>
      </c>
      <c r="G79" t="s">
        <v>124</v>
      </c>
      <c r="H79" s="1">
        <v>21623</v>
      </c>
      <c r="I79" t="s">
        <v>468</v>
      </c>
      <c r="J79" t="s">
        <v>469</v>
      </c>
      <c r="K79">
        <v>34797</v>
      </c>
      <c r="L79" t="s">
        <v>124</v>
      </c>
    </row>
    <row r="80" spans="1:12" x14ac:dyDescent="0.3">
      <c r="A80">
        <v>179</v>
      </c>
      <c r="B80" t="s">
        <v>295</v>
      </c>
      <c r="C80" t="s">
        <v>54</v>
      </c>
      <c r="D80" t="s">
        <v>22</v>
      </c>
      <c r="E80" t="s">
        <v>470</v>
      </c>
      <c r="F80" t="s">
        <v>471</v>
      </c>
      <c r="G80" t="s">
        <v>71</v>
      </c>
      <c r="H80" s="1">
        <v>32513</v>
      </c>
      <c r="I80" t="s">
        <v>472</v>
      </c>
      <c r="J80" t="s">
        <v>473</v>
      </c>
      <c r="K80">
        <v>48079</v>
      </c>
      <c r="L80" t="s">
        <v>71</v>
      </c>
    </row>
    <row r="81" spans="1:12" x14ac:dyDescent="0.3">
      <c r="A81">
        <v>180</v>
      </c>
      <c r="B81" t="s">
        <v>474</v>
      </c>
      <c r="C81" t="s">
        <v>475</v>
      </c>
      <c r="D81" t="s">
        <v>22</v>
      </c>
      <c r="E81" t="s">
        <v>476</v>
      </c>
      <c r="F81" t="s">
        <v>477</v>
      </c>
      <c r="G81" t="s">
        <v>368</v>
      </c>
      <c r="H81" s="1">
        <v>35869</v>
      </c>
      <c r="I81" t="s">
        <v>478</v>
      </c>
      <c r="J81" t="s">
        <v>479</v>
      </c>
      <c r="K81">
        <v>55917</v>
      </c>
      <c r="L81" t="s">
        <v>368</v>
      </c>
    </row>
    <row r="82" spans="1:12" x14ac:dyDescent="0.3">
      <c r="A82">
        <v>181</v>
      </c>
      <c r="B82" t="s">
        <v>480</v>
      </c>
      <c r="C82" t="s">
        <v>481</v>
      </c>
      <c r="D82" t="s">
        <v>14</v>
      </c>
      <c r="E82" t="s">
        <v>482</v>
      </c>
      <c r="F82">
        <f>1-943-539-4407</f>
        <v>-5888</v>
      </c>
      <c r="G82" t="s">
        <v>124</v>
      </c>
      <c r="H82" s="1">
        <v>22665</v>
      </c>
      <c r="I82" t="s">
        <v>483</v>
      </c>
      <c r="J82" t="s">
        <v>484</v>
      </c>
      <c r="K82">
        <v>9237</v>
      </c>
      <c r="L82" t="s">
        <v>124</v>
      </c>
    </row>
    <row r="83" spans="1:12" x14ac:dyDescent="0.3">
      <c r="A83">
        <v>182</v>
      </c>
      <c r="B83" t="s">
        <v>79</v>
      </c>
      <c r="C83" t="s">
        <v>485</v>
      </c>
      <c r="D83" t="s">
        <v>22</v>
      </c>
      <c r="E83" t="s">
        <v>486</v>
      </c>
      <c r="F83" t="s">
        <v>487</v>
      </c>
      <c r="G83" t="s">
        <v>430</v>
      </c>
      <c r="H83" s="1">
        <v>22582</v>
      </c>
      <c r="I83" t="s">
        <v>488</v>
      </c>
      <c r="J83" t="s">
        <v>489</v>
      </c>
      <c r="K83">
        <v>25955</v>
      </c>
      <c r="L83" t="s">
        <v>430</v>
      </c>
    </row>
    <row r="84" spans="1:12" x14ac:dyDescent="0.3">
      <c r="A84">
        <v>183</v>
      </c>
      <c r="B84" t="s">
        <v>490</v>
      </c>
      <c r="C84" t="s">
        <v>491</v>
      </c>
      <c r="D84" t="s">
        <v>22</v>
      </c>
      <c r="E84" t="s">
        <v>492</v>
      </c>
      <c r="F84" t="s">
        <v>493</v>
      </c>
      <c r="G84" t="s">
        <v>157</v>
      </c>
      <c r="H84" s="1">
        <v>34099</v>
      </c>
      <c r="I84" t="s">
        <v>494</v>
      </c>
      <c r="J84" t="s">
        <v>495</v>
      </c>
      <c r="K84">
        <v>42469</v>
      </c>
      <c r="L84" t="s">
        <v>157</v>
      </c>
    </row>
    <row r="85" spans="1:12" x14ac:dyDescent="0.3">
      <c r="A85">
        <v>184</v>
      </c>
      <c r="B85" t="s">
        <v>257</v>
      </c>
      <c r="C85" t="s">
        <v>496</v>
      </c>
      <c r="D85" t="s">
        <v>14</v>
      </c>
      <c r="E85" t="s">
        <v>497</v>
      </c>
      <c r="F85" t="s">
        <v>498</v>
      </c>
      <c r="G85" t="s">
        <v>76</v>
      </c>
      <c r="H85" s="1">
        <v>20632</v>
      </c>
      <c r="I85" t="s">
        <v>499</v>
      </c>
      <c r="J85" t="s">
        <v>500</v>
      </c>
      <c r="K85">
        <v>97723</v>
      </c>
      <c r="L85" t="s">
        <v>76</v>
      </c>
    </row>
    <row r="86" spans="1:12" x14ac:dyDescent="0.3">
      <c r="A86">
        <v>185</v>
      </c>
      <c r="B86" t="s">
        <v>501</v>
      </c>
      <c r="C86" t="s">
        <v>502</v>
      </c>
      <c r="D86" t="s">
        <v>14</v>
      </c>
      <c r="E86" t="s">
        <v>503</v>
      </c>
      <c r="F86">
        <v>3487474919</v>
      </c>
      <c r="G86" t="s">
        <v>131</v>
      </c>
      <c r="H86" s="1">
        <v>30804</v>
      </c>
      <c r="I86" t="s">
        <v>504</v>
      </c>
      <c r="J86" t="s">
        <v>505</v>
      </c>
      <c r="K86">
        <v>49435</v>
      </c>
      <c r="L86" t="s">
        <v>131</v>
      </c>
    </row>
    <row r="87" spans="1:12" x14ac:dyDescent="0.3">
      <c r="A87">
        <v>186</v>
      </c>
      <c r="B87" t="s">
        <v>506</v>
      </c>
      <c r="C87" t="s">
        <v>507</v>
      </c>
      <c r="D87" t="s">
        <v>14</v>
      </c>
      <c r="E87" t="s">
        <v>508</v>
      </c>
      <c r="F87" t="s">
        <v>509</v>
      </c>
      <c r="G87" t="s">
        <v>24</v>
      </c>
      <c r="H87" s="1">
        <v>17086</v>
      </c>
      <c r="I87" t="s">
        <v>510</v>
      </c>
      <c r="J87" t="s">
        <v>511</v>
      </c>
      <c r="K87">
        <v>78979</v>
      </c>
      <c r="L87" t="s">
        <v>24</v>
      </c>
    </row>
    <row r="88" spans="1:12" x14ac:dyDescent="0.3">
      <c r="A88">
        <v>187</v>
      </c>
      <c r="B88" t="s">
        <v>512</v>
      </c>
      <c r="C88" t="s">
        <v>513</v>
      </c>
      <c r="D88" t="s">
        <v>22</v>
      </c>
      <c r="E88" t="s">
        <v>514</v>
      </c>
      <c r="F88" t="s">
        <v>515</v>
      </c>
      <c r="G88" t="s">
        <v>218</v>
      </c>
      <c r="H88" s="1">
        <v>32508</v>
      </c>
      <c r="I88" t="s">
        <v>516</v>
      </c>
      <c r="J88" t="s">
        <v>517</v>
      </c>
      <c r="K88">
        <v>14655</v>
      </c>
      <c r="L88" t="s">
        <v>218</v>
      </c>
    </row>
    <row r="89" spans="1:12" x14ac:dyDescent="0.3">
      <c r="A89">
        <v>188</v>
      </c>
      <c r="B89" t="s">
        <v>239</v>
      </c>
      <c r="C89" t="s">
        <v>518</v>
      </c>
      <c r="D89" t="s">
        <v>14</v>
      </c>
      <c r="E89" t="s">
        <v>519</v>
      </c>
      <c r="F89" t="s">
        <v>520</v>
      </c>
      <c r="G89" t="s">
        <v>157</v>
      </c>
      <c r="H89" s="1">
        <v>32243</v>
      </c>
      <c r="I89" t="s">
        <v>521</v>
      </c>
      <c r="J89" t="s">
        <v>522</v>
      </c>
      <c r="K89">
        <v>73619</v>
      </c>
      <c r="L89" t="s">
        <v>157</v>
      </c>
    </row>
    <row r="90" spans="1:12" x14ac:dyDescent="0.3">
      <c r="A90">
        <v>189</v>
      </c>
      <c r="B90" t="s">
        <v>523</v>
      </c>
      <c r="C90" t="s">
        <v>524</v>
      </c>
      <c r="D90" t="s">
        <v>22</v>
      </c>
      <c r="E90" t="s">
        <v>525</v>
      </c>
      <c r="F90" t="s">
        <v>526</v>
      </c>
      <c r="G90" t="s">
        <v>93</v>
      </c>
      <c r="H90" s="1">
        <v>28364</v>
      </c>
      <c r="I90" t="s">
        <v>527</v>
      </c>
      <c r="J90" t="s">
        <v>528</v>
      </c>
      <c r="K90">
        <v>7960</v>
      </c>
      <c r="L90" t="s">
        <v>93</v>
      </c>
    </row>
    <row r="91" spans="1:12" x14ac:dyDescent="0.3">
      <c r="A91">
        <v>190</v>
      </c>
      <c r="B91" t="s">
        <v>529</v>
      </c>
      <c r="C91" t="s">
        <v>530</v>
      </c>
      <c r="D91" t="s">
        <v>22</v>
      </c>
      <c r="E91" t="s">
        <v>531</v>
      </c>
      <c r="F91" t="s">
        <v>532</v>
      </c>
      <c r="G91" t="s">
        <v>243</v>
      </c>
      <c r="H91" s="1">
        <v>22902</v>
      </c>
      <c r="I91" t="s">
        <v>533</v>
      </c>
      <c r="J91" t="s">
        <v>534</v>
      </c>
      <c r="K91">
        <v>80874</v>
      </c>
      <c r="L91" t="s">
        <v>243</v>
      </c>
    </row>
    <row r="92" spans="1:12" x14ac:dyDescent="0.3">
      <c r="A92">
        <v>191</v>
      </c>
      <c r="B92" t="s">
        <v>535</v>
      </c>
      <c r="C92" t="s">
        <v>536</v>
      </c>
      <c r="D92" t="s">
        <v>14</v>
      </c>
      <c r="E92" t="s">
        <v>537</v>
      </c>
      <c r="F92" t="s">
        <v>538</v>
      </c>
      <c r="G92" t="s">
        <v>31</v>
      </c>
      <c r="H92" s="1">
        <v>19193</v>
      </c>
      <c r="I92" t="s">
        <v>539</v>
      </c>
      <c r="J92" t="s">
        <v>540</v>
      </c>
      <c r="K92">
        <v>69446</v>
      </c>
      <c r="L92" t="s">
        <v>31</v>
      </c>
    </row>
    <row r="93" spans="1:12" x14ac:dyDescent="0.3">
      <c r="A93">
        <v>192</v>
      </c>
      <c r="B93" t="s">
        <v>541</v>
      </c>
      <c r="C93" t="s">
        <v>542</v>
      </c>
      <c r="D93" t="s">
        <v>22</v>
      </c>
      <c r="E93" t="s">
        <v>543</v>
      </c>
      <c r="F93" t="s">
        <v>544</v>
      </c>
      <c r="G93" t="s">
        <v>38</v>
      </c>
      <c r="H93" s="1">
        <v>29029</v>
      </c>
      <c r="I93" t="s">
        <v>545</v>
      </c>
      <c r="J93" t="s">
        <v>546</v>
      </c>
      <c r="K93">
        <v>9738</v>
      </c>
      <c r="L93" t="s">
        <v>38</v>
      </c>
    </row>
    <row r="94" spans="1:12" x14ac:dyDescent="0.3">
      <c r="A94">
        <v>193</v>
      </c>
      <c r="B94" t="s">
        <v>258</v>
      </c>
      <c r="C94" t="s">
        <v>536</v>
      </c>
      <c r="D94" t="s">
        <v>22</v>
      </c>
      <c r="E94" t="s">
        <v>547</v>
      </c>
      <c r="F94" t="s">
        <v>548</v>
      </c>
      <c r="G94" t="s">
        <v>17</v>
      </c>
      <c r="H94" s="1">
        <v>19803</v>
      </c>
      <c r="I94" t="s">
        <v>549</v>
      </c>
      <c r="J94" t="s">
        <v>550</v>
      </c>
      <c r="K94">
        <v>78288</v>
      </c>
      <c r="L94" t="s">
        <v>17</v>
      </c>
    </row>
    <row r="95" spans="1:12" x14ac:dyDescent="0.3">
      <c r="A95">
        <v>194</v>
      </c>
      <c r="B95" t="s">
        <v>551</v>
      </c>
      <c r="C95" t="s">
        <v>552</v>
      </c>
      <c r="D95" t="s">
        <v>14</v>
      </c>
      <c r="E95" t="s">
        <v>553</v>
      </c>
      <c r="F95" t="s">
        <v>554</v>
      </c>
      <c r="G95" t="s">
        <v>124</v>
      </c>
      <c r="H95" s="1">
        <v>18542</v>
      </c>
      <c r="I95" t="s">
        <v>555</v>
      </c>
      <c r="J95" t="s">
        <v>556</v>
      </c>
      <c r="K95">
        <v>60906</v>
      </c>
      <c r="L95" t="s">
        <v>124</v>
      </c>
    </row>
    <row r="96" spans="1:12" x14ac:dyDescent="0.3">
      <c r="A96">
        <v>195</v>
      </c>
      <c r="B96" t="s">
        <v>557</v>
      </c>
      <c r="C96" t="s">
        <v>558</v>
      </c>
      <c r="D96" t="s">
        <v>22</v>
      </c>
      <c r="E96" t="s">
        <v>559</v>
      </c>
      <c r="F96" t="s">
        <v>560</v>
      </c>
      <c r="G96" t="s">
        <v>31</v>
      </c>
      <c r="H96" s="1">
        <v>31352</v>
      </c>
      <c r="I96" t="s">
        <v>561</v>
      </c>
      <c r="J96" t="s">
        <v>562</v>
      </c>
      <c r="K96">
        <v>71857</v>
      </c>
      <c r="L96" t="s">
        <v>31</v>
      </c>
    </row>
    <row r="97" spans="1:12" x14ac:dyDescent="0.3">
      <c r="A97">
        <v>196</v>
      </c>
      <c r="B97" t="s">
        <v>563</v>
      </c>
      <c r="C97" t="s">
        <v>564</v>
      </c>
      <c r="D97" t="s">
        <v>22</v>
      </c>
      <c r="E97" t="s">
        <v>565</v>
      </c>
      <c r="F97" t="s">
        <v>566</v>
      </c>
      <c r="G97" t="s">
        <v>567</v>
      </c>
      <c r="H97" s="1">
        <v>28446</v>
      </c>
      <c r="I97" t="s">
        <v>568</v>
      </c>
      <c r="J97" t="s">
        <v>569</v>
      </c>
      <c r="K97">
        <v>70819</v>
      </c>
      <c r="L97" t="s">
        <v>567</v>
      </c>
    </row>
    <row r="98" spans="1:12" x14ac:dyDescent="0.3">
      <c r="A98">
        <v>197</v>
      </c>
      <c r="B98" t="s">
        <v>257</v>
      </c>
      <c r="C98" t="s">
        <v>570</v>
      </c>
      <c r="D98" t="s">
        <v>14</v>
      </c>
      <c r="E98" t="s">
        <v>571</v>
      </c>
      <c r="F98" t="s">
        <v>572</v>
      </c>
      <c r="G98" t="s">
        <v>211</v>
      </c>
      <c r="H98" s="1">
        <v>28556</v>
      </c>
      <c r="I98" t="s">
        <v>573</v>
      </c>
      <c r="J98" t="s">
        <v>574</v>
      </c>
      <c r="K98">
        <v>77997</v>
      </c>
      <c r="L98" t="s">
        <v>211</v>
      </c>
    </row>
    <row r="99" spans="1:12" x14ac:dyDescent="0.3">
      <c r="A99">
        <v>198</v>
      </c>
      <c r="B99" t="s">
        <v>575</v>
      </c>
      <c r="C99" t="s">
        <v>576</v>
      </c>
      <c r="D99" t="s">
        <v>22</v>
      </c>
      <c r="E99" t="s">
        <v>577</v>
      </c>
      <c r="F99" t="s">
        <v>578</v>
      </c>
      <c r="G99" t="s">
        <v>38</v>
      </c>
      <c r="H99" s="1">
        <v>27233</v>
      </c>
      <c r="I99" t="s">
        <v>579</v>
      </c>
      <c r="J99" t="s">
        <v>580</v>
      </c>
      <c r="K99">
        <v>13777</v>
      </c>
      <c r="L99" t="s">
        <v>38</v>
      </c>
    </row>
    <row r="100" spans="1:12" x14ac:dyDescent="0.3">
      <c r="A100">
        <v>199</v>
      </c>
      <c r="B100" t="s">
        <v>295</v>
      </c>
      <c r="C100" t="s">
        <v>581</v>
      </c>
      <c r="D100" t="s">
        <v>14</v>
      </c>
      <c r="E100" t="s">
        <v>582</v>
      </c>
      <c r="F100" t="s">
        <v>583</v>
      </c>
      <c r="G100" t="s">
        <v>164</v>
      </c>
      <c r="H100" s="1">
        <v>36100</v>
      </c>
      <c r="I100" t="s">
        <v>584</v>
      </c>
      <c r="J100" t="s">
        <v>585</v>
      </c>
      <c r="K100">
        <v>71389</v>
      </c>
      <c r="L100" t="s">
        <v>164</v>
      </c>
    </row>
    <row r="101" spans="1:12" x14ac:dyDescent="0.3">
      <c r="A101">
        <v>200</v>
      </c>
      <c r="B101" t="s">
        <v>586</v>
      </c>
      <c r="C101" t="s">
        <v>587</v>
      </c>
      <c r="D101" t="s">
        <v>22</v>
      </c>
      <c r="E101" t="s">
        <v>588</v>
      </c>
      <c r="F101" t="s">
        <v>589</v>
      </c>
      <c r="G101" t="s">
        <v>243</v>
      </c>
      <c r="H101" s="1">
        <v>20013</v>
      </c>
      <c r="I101" t="s">
        <v>590</v>
      </c>
      <c r="J101" t="s">
        <v>591</v>
      </c>
      <c r="K101">
        <v>47059</v>
      </c>
      <c r="L101" t="s">
        <v>243</v>
      </c>
    </row>
    <row r="102" spans="1:12" x14ac:dyDescent="0.3">
      <c r="A102">
        <v>201</v>
      </c>
      <c r="B102" t="s">
        <v>592</v>
      </c>
      <c r="C102" t="s">
        <v>365</v>
      </c>
      <c r="D102" t="s">
        <v>22</v>
      </c>
      <c r="E102" t="s">
        <v>593</v>
      </c>
      <c r="F102" t="s">
        <v>594</v>
      </c>
      <c r="G102" t="s">
        <v>595</v>
      </c>
      <c r="H102" s="1">
        <v>23592</v>
      </c>
      <c r="I102" t="s">
        <v>596</v>
      </c>
      <c r="J102" t="s">
        <v>597</v>
      </c>
      <c r="K102">
        <v>29117</v>
      </c>
      <c r="L102" t="s">
        <v>595</v>
      </c>
    </row>
    <row r="103" spans="1:12" x14ac:dyDescent="0.3">
      <c r="A103">
        <v>202</v>
      </c>
      <c r="B103" t="s">
        <v>174</v>
      </c>
      <c r="C103" t="s">
        <v>598</v>
      </c>
      <c r="D103" t="s">
        <v>14</v>
      </c>
      <c r="E103" t="s">
        <v>599</v>
      </c>
      <c r="F103" t="s">
        <v>600</v>
      </c>
      <c r="G103" t="s">
        <v>567</v>
      </c>
      <c r="H103" s="1">
        <v>23234</v>
      </c>
      <c r="I103" t="s">
        <v>601</v>
      </c>
      <c r="J103" t="s">
        <v>602</v>
      </c>
      <c r="K103">
        <v>62936</v>
      </c>
      <c r="L103" t="s">
        <v>567</v>
      </c>
    </row>
    <row r="104" spans="1:12" x14ac:dyDescent="0.3">
      <c r="A104">
        <v>203</v>
      </c>
      <c r="B104" t="s">
        <v>383</v>
      </c>
      <c r="C104" t="s">
        <v>475</v>
      </c>
      <c r="D104" t="s">
        <v>22</v>
      </c>
      <c r="E104" t="s">
        <v>603</v>
      </c>
      <c r="F104" t="s">
        <v>604</v>
      </c>
      <c r="G104" t="s">
        <v>211</v>
      </c>
      <c r="H104" s="1">
        <v>28346</v>
      </c>
      <c r="I104" t="s">
        <v>605</v>
      </c>
      <c r="J104" t="s">
        <v>606</v>
      </c>
      <c r="K104">
        <v>11355</v>
      </c>
      <c r="L104" t="s">
        <v>211</v>
      </c>
    </row>
    <row r="105" spans="1:12" x14ac:dyDescent="0.3">
      <c r="A105">
        <v>204</v>
      </c>
      <c r="B105" t="s">
        <v>275</v>
      </c>
      <c r="C105" t="s">
        <v>459</v>
      </c>
      <c r="D105" t="s">
        <v>22</v>
      </c>
      <c r="E105" t="s">
        <v>607</v>
      </c>
      <c r="F105" t="s">
        <v>608</v>
      </c>
      <c r="G105" t="s">
        <v>44</v>
      </c>
      <c r="H105" s="1">
        <v>27171</v>
      </c>
      <c r="I105" t="s">
        <v>609</v>
      </c>
      <c r="J105" t="s">
        <v>610</v>
      </c>
      <c r="K105">
        <v>69618</v>
      </c>
      <c r="L105" t="s">
        <v>44</v>
      </c>
    </row>
    <row r="106" spans="1:12" x14ac:dyDescent="0.3">
      <c r="A106">
        <v>205</v>
      </c>
      <c r="B106" t="s">
        <v>490</v>
      </c>
      <c r="C106" t="s">
        <v>611</v>
      </c>
      <c r="D106" t="s">
        <v>22</v>
      </c>
      <c r="E106" t="s">
        <v>612</v>
      </c>
      <c r="F106" t="s">
        <v>613</v>
      </c>
      <c r="G106" t="s">
        <v>71</v>
      </c>
      <c r="H106" s="1">
        <v>31178</v>
      </c>
      <c r="I106" t="s">
        <v>614</v>
      </c>
      <c r="J106" t="s">
        <v>615</v>
      </c>
      <c r="K106">
        <v>5557</v>
      </c>
      <c r="L106" t="s">
        <v>71</v>
      </c>
    </row>
    <row r="107" spans="1:12" x14ac:dyDescent="0.3">
      <c r="A107">
        <v>206</v>
      </c>
      <c r="B107" t="s">
        <v>616</v>
      </c>
      <c r="C107" t="s">
        <v>617</v>
      </c>
      <c r="D107" t="s">
        <v>22</v>
      </c>
      <c r="E107" t="s">
        <v>618</v>
      </c>
      <c r="F107">
        <v>5094740695</v>
      </c>
      <c r="G107" t="s">
        <v>118</v>
      </c>
      <c r="H107" s="1">
        <v>32193</v>
      </c>
      <c r="I107" t="s">
        <v>619</v>
      </c>
      <c r="J107" t="s">
        <v>620</v>
      </c>
      <c r="K107">
        <v>59611</v>
      </c>
      <c r="L107" t="s">
        <v>118</v>
      </c>
    </row>
    <row r="108" spans="1:12" x14ac:dyDescent="0.3">
      <c r="A108">
        <v>207</v>
      </c>
      <c r="B108" t="s">
        <v>621</v>
      </c>
      <c r="C108" t="s">
        <v>228</v>
      </c>
      <c r="D108" t="s">
        <v>14</v>
      </c>
      <c r="E108" t="s">
        <v>622</v>
      </c>
      <c r="F108" t="s">
        <v>623</v>
      </c>
      <c r="G108" t="s">
        <v>82</v>
      </c>
      <c r="H108" s="1">
        <v>18272</v>
      </c>
      <c r="I108" t="s">
        <v>624</v>
      </c>
      <c r="J108" t="s">
        <v>625</v>
      </c>
      <c r="K108">
        <v>51623</v>
      </c>
      <c r="L108" t="s">
        <v>82</v>
      </c>
    </row>
    <row r="109" spans="1:12" x14ac:dyDescent="0.3">
      <c r="A109">
        <v>208</v>
      </c>
      <c r="B109" t="s">
        <v>167</v>
      </c>
      <c r="C109" t="s">
        <v>372</v>
      </c>
      <c r="D109" t="s">
        <v>22</v>
      </c>
      <c r="E109" t="s">
        <v>626</v>
      </c>
      <c r="F109" t="s">
        <v>627</v>
      </c>
      <c r="G109" t="s">
        <v>31</v>
      </c>
      <c r="H109" s="1">
        <v>29161</v>
      </c>
      <c r="I109" t="s">
        <v>628</v>
      </c>
      <c r="J109" t="s">
        <v>629</v>
      </c>
      <c r="K109">
        <v>26347</v>
      </c>
      <c r="L109" t="s">
        <v>31</v>
      </c>
    </row>
    <row r="110" spans="1:12" x14ac:dyDescent="0.3">
      <c r="A110">
        <v>209</v>
      </c>
      <c r="B110" t="s">
        <v>27</v>
      </c>
      <c r="C110" t="s">
        <v>630</v>
      </c>
      <c r="D110" t="s">
        <v>14</v>
      </c>
      <c r="E110" t="s">
        <v>631</v>
      </c>
      <c r="F110" t="s">
        <v>632</v>
      </c>
      <c r="G110" t="s">
        <v>93</v>
      </c>
      <c r="H110" s="1">
        <v>26818</v>
      </c>
      <c r="I110" t="s">
        <v>633</v>
      </c>
      <c r="J110" t="s">
        <v>634</v>
      </c>
      <c r="K110">
        <v>18458</v>
      </c>
      <c r="L110" t="s">
        <v>93</v>
      </c>
    </row>
    <row r="111" spans="1:12" x14ac:dyDescent="0.3">
      <c r="A111">
        <v>210</v>
      </c>
      <c r="B111" t="s">
        <v>295</v>
      </c>
      <c r="C111" t="s">
        <v>635</v>
      </c>
      <c r="D111" t="s">
        <v>14</v>
      </c>
      <c r="E111" t="s">
        <v>636</v>
      </c>
      <c r="F111" t="s">
        <v>637</v>
      </c>
      <c r="G111" t="s">
        <v>261</v>
      </c>
      <c r="H111" s="1">
        <v>20466</v>
      </c>
      <c r="I111" t="s">
        <v>638</v>
      </c>
      <c r="J111" t="s">
        <v>639</v>
      </c>
      <c r="K111">
        <v>48768</v>
      </c>
      <c r="L111" t="s">
        <v>261</v>
      </c>
    </row>
    <row r="112" spans="1:12" x14ac:dyDescent="0.3">
      <c r="A112">
        <v>211</v>
      </c>
      <c r="B112" t="s">
        <v>79</v>
      </c>
      <c r="C112" t="s">
        <v>640</v>
      </c>
      <c r="D112" t="s">
        <v>22</v>
      </c>
      <c r="E112" t="s">
        <v>641</v>
      </c>
      <c r="F112" t="s">
        <v>642</v>
      </c>
      <c r="G112" t="s">
        <v>124</v>
      </c>
      <c r="H112" s="1">
        <v>20982</v>
      </c>
      <c r="I112" t="s">
        <v>643</v>
      </c>
      <c r="J112" t="s">
        <v>644</v>
      </c>
      <c r="K112">
        <v>30541</v>
      </c>
      <c r="L112" t="s">
        <v>124</v>
      </c>
    </row>
    <row r="113" spans="1:12" x14ac:dyDescent="0.3">
      <c r="A113">
        <v>212</v>
      </c>
      <c r="B113" t="s">
        <v>34</v>
      </c>
      <c r="C113" t="s">
        <v>276</v>
      </c>
      <c r="D113" t="s">
        <v>14</v>
      </c>
      <c r="E113" t="s">
        <v>645</v>
      </c>
      <c r="F113" t="s">
        <v>646</v>
      </c>
      <c r="G113" t="s">
        <v>17</v>
      </c>
      <c r="H113" s="1">
        <v>26873</v>
      </c>
      <c r="I113" t="s">
        <v>647</v>
      </c>
      <c r="J113" t="s">
        <v>648</v>
      </c>
      <c r="K113">
        <v>69518</v>
      </c>
      <c r="L113" t="s">
        <v>17</v>
      </c>
    </row>
    <row r="114" spans="1:12" x14ac:dyDescent="0.3">
      <c r="A114">
        <v>213</v>
      </c>
      <c r="B114" t="s">
        <v>649</v>
      </c>
      <c r="C114" t="s">
        <v>650</v>
      </c>
      <c r="D114" t="s">
        <v>22</v>
      </c>
      <c r="E114" t="s">
        <v>651</v>
      </c>
      <c r="F114" t="s">
        <v>652</v>
      </c>
      <c r="G114" t="s">
        <v>171</v>
      </c>
      <c r="H114" s="1">
        <v>20499</v>
      </c>
      <c r="I114" t="s">
        <v>653</v>
      </c>
      <c r="J114" t="s">
        <v>654</v>
      </c>
      <c r="K114">
        <v>28124</v>
      </c>
      <c r="L114" t="s">
        <v>171</v>
      </c>
    </row>
    <row r="115" spans="1:12" x14ac:dyDescent="0.3">
      <c r="A115">
        <v>215</v>
      </c>
      <c r="B115" t="s">
        <v>54</v>
      </c>
      <c r="C115" t="s">
        <v>85</v>
      </c>
      <c r="D115" t="s">
        <v>14</v>
      </c>
      <c r="E115" t="s">
        <v>655</v>
      </c>
      <c r="F115" t="s">
        <v>656</v>
      </c>
      <c r="G115" t="s">
        <v>231</v>
      </c>
      <c r="H115" s="1">
        <v>29554</v>
      </c>
      <c r="I115" t="s">
        <v>657</v>
      </c>
      <c r="J115" t="s">
        <v>658</v>
      </c>
      <c r="K115">
        <v>10276</v>
      </c>
      <c r="L115" t="s">
        <v>231</v>
      </c>
    </row>
    <row r="116" spans="1:12" x14ac:dyDescent="0.3">
      <c r="A116">
        <v>216</v>
      </c>
      <c r="B116" t="s">
        <v>659</v>
      </c>
      <c r="C116" t="s">
        <v>660</v>
      </c>
      <c r="D116" t="s">
        <v>14</v>
      </c>
      <c r="E116" t="s">
        <v>661</v>
      </c>
      <c r="F116" t="s">
        <v>662</v>
      </c>
      <c r="G116" t="s">
        <v>243</v>
      </c>
      <c r="H116" s="1">
        <v>29642</v>
      </c>
      <c r="I116" t="s">
        <v>663</v>
      </c>
      <c r="J116" t="s">
        <v>664</v>
      </c>
      <c r="K116">
        <v>77453</v>
      </c>
      <c r="L116" t="s">
        <v>243</v>
      </c>
    </row>
    <row r="117" spans="1:12" x14ac:dyDescent="0.3">
      <c r="A117">
        <v>217</v>
      </c>
      <c r="B117" t="s">
        <v>665</v>
      </c>
      <c r="C117" t="s">
        <v>141</v>
      </c>
      <c r="D117" t="s">
        <v>14</v>
      </c>
      <c r="E117" t="s">
        <v>666</v>
      </c>
      <c r="F117" t="s">
        <v>667</v>
      </c>
      <c r="G117" t="s">
        <v>124</v>
      </c>
      <c r="H117" s="1">
        <v>18096</v>
      </c>
      <c r="I117" t="s">
        <v>668</v>
      </c>
      <c r="J117" t="s">
        <v>669</v>
      </c>
      <c r="K117">
        <v>30862</v>
      </c>
      <c r="L117" t="s">
        <v>124</v>
      </c>
    </row>
    <row r="118" spans="1:12" x14ac:dyDescent="0.3">
      <c r="A118">
        <v>218</v>
      </c>
      <c r="B118" t="s">
        <v>464</v>
      </c>
      <c r="C118" t="s">
        <v>670</v>
      </c>
      <c r="D118" t="s">
        <v>22</v>
      </c>
      <c r="E118" t="s">
        <v>671</v>
      </c>
      <c r="F118" t="s">
        <v>672</v>
      </c>
      <c r="G118" t="s">
        <v>339</v>
      </c>
      <c r="H118" s="1">
        <v>36417</v>
      </c>
      <c r="I118" t="s">
        <v>673</v>
      </c>
      <c r="J118" t="s">
        <v>674</v>
      </c>
      <c r="K118">
        <v>62795</v>
      </c>
      <c r="L118" t="s">
        <v>339</v>
      </c>
    </row>
    <row r="119" spans="1:12" x14ac:dyDescent="0.3">
      <c r="A119">
        <v>219</v>
      </c>
      <c r="B119" t="s">
        <v>675</v>
      </c>
      <c r="C119" t="s">
        <v>175</v>
      </c>
      <c r="D119" t="s">
        <v>14</v>
      </c>
      <c r="E119" t="s">
        <v>676</v>
      </c>
      <c r="F119" t="s">
        <v>677</v>
      </c>
      <c r="G119" t="s">
        <v>124</v>
      </c>
      <c r="H119" s="1">
        <v>36512</v>
      </c>
      <c r="I119" t="s">
        <v>678</v>
      </c>
      <c r="J119" t="s">
        <v>679</v>
      </c>
      <c r="K119">
        <v>1475</v>
      </c>
      <c r="L119" t="s">
        <v>124</v>
      </c>
    </row>
    <row r="120" spans="1:12" x14ac:dyDescent="0.3">
      <c r="A120">
        <v>220</v>
      </c>
      <c r="B120" t="s">
        <v>680</v>
      </c>
      <c r="C120" t="s">
        <v>681</v>
      </c>
      <c r="D120" t="s">
        <v>22</v>
      </c>
      <c r="E120" t="s">
        <v>682</v>
      </c>
      <c r="F120" t="s">
        <v>683</v>
      </c>
      <c r="G120" t="s">
        <v>51</v>
      </c>
      <c r="H120" s="1">
        <v>36324</v>
      </c>
      <c r="I120" t="s">
        <v>684</v>
      </c>
      <c r="J120" t="s">
        <v>685</v>
      </c>
      <c r="K120">
        <v>76312</v>
      </c>
      <c r="L120" t="s">
        <v>51</v>
      </c>
    </row>
    <row r="121" spans="1:12" x14ac:dyDescent="0.3">
      <c r="A121">
        <v>221</v>
      </c>
      <c r="B121" t="s">
        <v>328</v>
      </c>
      <c r="C121" t="s">
        <v>686</v>
      </c>
      <c r="D121" t="s">
        <v>22</v>
      </c>
      <c r="E121" t="s">
        <v>687</v>
      </c>
      <c r="F121" t="s">
        <v>688</v>
      </c>
      <c r="G121" t="s">
        <v>124</v>
      </c>
      <c r="H121" s="1">
        <v>37756</v>
      </c>
      <c r="I121" t="s">
        <v>689</v>
      </c>
      <c r="J121" t="s">
        <v>690</v>
      </c>
      <c r="K121">
        <v>17124</v>
      </c>
      <c r="L121" t="s">
        <v>124</v>
      </c>
    </row>
    <row r="122" spans="1:12" x14ac:dyDescent="0.3">
      <c r="A122">
        <v>222</v>
      </c>
      <c r="B122" t="s">
        <v>42</v>
      </c>
      <c r="C122" t="s">
        <v>691</v>
      </c>
      <c r="D122" t="s">
        <v>14</v>
      </c>
      <c r="E122" t="s">
        <v>692</v>
      </c>
      <c r="F122" t="s">
        <v>693</v>
      </c>
      <c r="G122" t="s">
        <v>171</v>
      </c>
      <c r="H122" s="1">
        <v>37221</v>
      </c>
      <c r="I122" t="s">
        <v>694</v>
      </c>
      <c r="J122" t="s">
        <v>695</v>
      </c>
      <c r="K122">
        <v>88259</v>
      </c>
      <c r="L122" t="s">
        <v>171</v>
      </c>
    </row>
    <row r="123" spans="1:12" x14ac:dyDescent="0.3">
      <c r="A123">
        <v>223</v>
      </c>
      <c r="B123" t="s">
        <v>295</v>
      </c>
      <c r="C123" t="s">
        <v>696</v>
      </c>
      <c r="D123" t="s">
        <v>14</v>
      </c>
      <c r="E123" t="s">
        <v>697</v>
      </c>
      <c r="F123">
        <f>1-300-928-4603</f>
        <v>-5830</v>
      </c>
      <c r="G123" t="s">
        <v>150</v>
      </c>
      <c r="H123" s="1">
        <v>30561</v>
      </c>
      <c r="I123" t="s">
        <v>698</v>
      </c>
      <c r="J123" t="s">
        <v>699</v>
      </c>
      <c r="K123">
        <v>24916</v>
      </c>
      <c r="L123" t="s">
        <v>150</v>
      </c>
    </row>
    <row r="124" spans="1:12" x14ac:dyDescent="0.3">
      <c r="A124">
        <v>224</v>
      </c>
      <c r="B124" t="s">
        <v>700</v>
      </c>
      <c r="C124" t="s">
        <v>701</v>
      </c>
      <c r="D124" t="s">
        <v>22</v>
      </c>
      <c r="E124" t="s">
        <v>702</v>
      </c>
      <c r="F124" t="s">
        <v>703</v>
      </c>
      <c r="G124" t="s">
        <v>88</v>
      </c>
      <c r="H124" s="1">
        <v>18724</v>
      </c>
      <c r="I124" t="s">
        <v>704</v>
      </c>
      <c r="J124" t="s">
        <v>705</v>
      </c>
      <c r="K124">
        <v>4665</v>
      </c>
      <c r="L124" t="s">
        <v>88</v>
      </c>
    </row>
    <row r="125" spans="1:12" x14ac:dyDescent="0.3">
      <c r="A125">
        <v>225</v>
      </c>
      <c r="B125" t="s">
        <v>295</v>
      </c>
      <c r="C125" t="s">
        <v>706</v>
      </c>
      <c r="D125" t="s">
        <v>22</v>
      </c>
      <c r="E125" t="s">
        <v>707</v>
      </c>
      <c r="F125">
        <v>7949306034</v>
      </c>
      <c r="G125" t="s">
        <v>261</v>
      </c>
      <c r="H125" s="1">
        <v>21512</v>
      </c>
      <c r="I125" t="s">
        <v>708</v>
      </c>
      <c r="J125" t="s">
        <v>709</v>
      </c>
      <c r="K125">
        <v>63904</v>
      </c>
      <c r="L125" t="s">
        <v>261</v>
      </c>
    </row>
    <row r="126" spans="1:12" x14ac:dyDescent="0.3">
      <c r="A126">
        <v>226</v>
      </c>
      <c r="B126" t="s">
        <v>710</v>
      </c>
      <c r="C126" t="s">
        <v>48</v>
      </c>
      <c r="D126" t="s">
        <v>14</v>
      </c>
      <c r="E126" t="s">
        <v>711</v>
      </c>
      <c r="F126" t="s">
        <v>712</v>
      </c>
      <c r="G126" t="s">
        <v>124</v>
      </c>
      <c r="H126" s="1">
        <v>25517</v>
      </c>
      <c r="I126" t="s">
        <v>713</v>
      </c>
      <c r="J126" t="s">
        <v>714</v>
      </c>
      <c r="K126">
        <v>25567</v>
      </c>
      <c r="L126" t="s">
        <v>124</v>
      </c>
    </row>
    <row r="127" spans="1:12" x14ac:dyDescent="0.3">
      <c r="A127">
        <v>227</v>
      </c>
      <c r="B127" t="s">
        <v>12</v>
      </c>
      <c r="C127" t="s">
        <v>715</v>
      </c>
      <c r="D127" t="s">
        <v>22</v>
      </c>
      <c r="E127" t="s">
        <v>716</v>
      </c>
      <c r="F127" t="s">
        <v>717</v>
      </c>
      <c r="G127" t="s">
        <v>261</v>
      </c>
      <c r="H127" s="1">
        <v>22830</v>
      </c>
      <c r="I127" t="s">
        <v>718</v>
      </c>
      <c r="J127" t="s">
        <v>719</v>
      </c>
      <c r="K127">
        <v>11369</v>
      </c>
      <c r="L127" t="s">
        <v>261</v>
      </c>
    </row>
    <row r="128" spans="1:12" x14ac:dyDescent="0.3">
      <c r="A128">
        <v>228</v>
      </c>
      <c r="B128" t="s">
        <v>96</v>
      </c>
      <c r="C128" t="s">
        <v>48</v>
      </c>
      <c r="D128" t="s">
        <v>14</v>
      </c>
      <c r="E128" t="s">
        <v>720</v>
      </c>
      <c r="F128" t="s">
        <v>721</v>
      </c>
      <c r="G128" t="s">
        <v>17</v>
      </c>
      <c r="H128" s="1">
        <v>34119</v>
      </c>
      <c r="I128" t="s">
        <v>722</v>
      </c>
      <c r="J128" t="s">
        <v>723</v>
      </c>
      <c r="K128">
        <v>12564</v>
      </c>
      <c r="L128" t="s">
        <v>17</v>
      </c>
    </row>
    <row r="129" spans="1:12" x14ac:dyDescent="0.3">
      <c r="A129">
        <v>229</v>
      </c>
      <c r="B129" t="s">
        <v>724</v>
      </c>
      <c r="C129" t="s">
        <v>725</v>
      </c>
      <c r="D129" t="s">
        <v>22</v>
      </c>
      <c r="E129" t="s">
        <v>726</v>
      </c>
      <c r="F129" t="s">
        <v>727</v>
      </c>
      <c r="G129" t="s">
        <v>231</v>
      </c>
      <c r="H129" s="1">
        <v>38064</v>
      </c>
      <c r="I129" t="s">
        <v>728</v>
      </c>
      <c r="J129" t="s">
        <v>729</v>
      </c>
      <c r="K129">
        <v>41143</v>
      </c>
      <c r="L129" t="s">
        <v>231</v>
      </c>
    </row>
    <row r="130" spans="1:12" x14ac:dyDescent="0.3">
      <c r="A130">
        <v>230</v>
      </c>
      <c r="B130" t="s">
        <v>730</v>
      </c>
      <c r="C130" t="s">
        <v>731</v>
      </c>
      <c r="D130" t="s">
        <v>22</v>
      </c>
      <c r="E130" t="s">
        <v>732</v>
      </c>
      <c r="F130">
        <f>1-365-381-6263</f>
        <v>-7008</v>
      </c>
      <c r="G130" t="s">
        <v>157</v>
      </c>
      <c r="H130" s="1">
        <v>25916</v>
      </c>
      <c r="I130" t="s">
        <v>733</v>
      </c>
      <c r="J130" t="s">
        <v>734</v>
      </c>
      <c r="K130">
        <v>78792</v>
      </c>
      <c r="L130" t="s">
        <v>157</v>
      </c>
    </row>
    <row r="131" spans="1:12" x14ac:dyDescent="0.3">
      <c r="A131">
        <v>231</v>
      </c>
      <c r="B131" t="s">
        <v>490</v>
      </c>
      <c r="C131" t="s">
        <v>735</v>
      </c>
      <c r="D131" t="s">
        <v>22</v>
      </c>
      <c r="E131" t="s">
        <v>736</v>
      </c>
      <c r="F131" t="s">
        <v>737</v>
      </c>
      <c r="G131" t="s">
        <v>82</v>
      </c>
      <c r="H131" s="1">
        <v>17813</v>
      </c>
      <c r="I131" t="s">
        <v>738</v>
      </c>
      <c r="J131" t="s">
        <v>739</v>
      </c>
      <c r="K131">
        <v>44665</v>
      </c>
      <c r="L131" t="s">
        <v>82</v>
      </c>
    </row>
    <row r="132" spans="1:12" x14ac:dyDescent="0.3">
      <c r="A132">
        <v>232</v>
      </c>
      <c r="B132" t="s">
        <v>740</v>
      </c>
      <c r="C132" t="s">
        <v>741</v>
      </c>
      <c r="D132" t="s">
        <v>14</v>
      </c>
      <c r="E132" t="s">
        <v>742</v>
      </c>
      <c r="F132" t="s">
        <v>743</v>
      </c>
      <c r="G132" t="s">
        <v>744</v>
      </c>
      <c r="H132" s="1">
        <v>33505</v>
      </c>
      <c r="I132" t="s">
        <v>745</v>
      </c>
      <c r="J132" t="s">
        <v>746</v>
      </c>
      <c r="K132">
        <v>70079</v>
      </c>
      <c r="L132" t="s">
        <v>744</v>
      </c>
    </row>
    <row r="133" spans="1:12" x14ac:dyDescent="0.3">
      <c r="A133">
        <v>233</v>
      </c>
      <c r="B133" t="s">
        <v>747</v>
      </c>
      <c r="C133" t="s">
        <v>748</v>
      </c>
      <c r="D133" t="s">
        <v>14</v>
      </c>
      <c r="E133" t="s">
        <v>749</v>
      </c>
      <c r="F133" t="s">
        <v>750</v>
      </c>
      <c r="G133" t="s">
        <v>124</v>
      </c>
      <c r="H133" s="1">
        <v>24687</v>
      </c>
      <c r="I133" t="s">
        <v>751</v>
      </c>
      <c r="J133" t="s">
        <v>752</v>
      </c>
      <c r="K133">
        <v>96638</v>
      </c>
      <c r="L133" t="s">
        <v>124</v>
      </c>
    </row>
    <row r="134" spans="1:12" x14ac:dyDescent="0.3">
      <c r="A134">
        <v>234</v>
      </c>
      <c r="B134" t="s">
        <v>753</v>
      </c>
      <c r="C134" t="s">
        <v>234</v>
      </c>
      <c r="D134" t="s">
        <v>14</v>
      </c>
      <c r="E134" t="s">
        <v>754</v>
      </c>
      <c r="F134" t="s">
        <v>755</v>
      </c>
      <c r="G134" t="s">
        <v>261</v>
      </c>
      <c r="H134" s="1">
        <v>19055</v>
      </c>
      <c r="I134" t="s">
        <v>756</v>
      </c>
      <c r="J134" t="s">
        <v>757</v>
      </c>
      <c r="K134">
        <v>77968</v>
      </c>
      <c r="L134" t="s">
        <v>261</v>
      </c>
    </row>
    <row r="135" spans="1:12" x14ac:dyDescent="0.3">
      <c r="A135">
        <v>235</v>
      </c>
      <c r="B135" t="s">
        <v>480</v>
      </c>
      <c r="C135" t="s">
        <v>28</v>
      </c>
      <c r="D135" t="s">
        <v>22</v>
      </c>
      <c r="E135" t="s">
        <v>758</v>
      </c>
      <c r="F135" t="s">
        <v>759</v>
      </c>
      <c r="G135" t="s">
        <v>124</v>
      </c>
      <c r="H135" s="1">
        <v>35126</v>
      </c>
      <c r="I135" t="s">
        <v>760</v>
      </c>
      <c r="J135" t="s">
        <v>761</v>
      </c>
      <c r="K135">
        <v>68118</v>
      </c>
      <c r="L135" t="s">
        <v>124</v>
      </c>
    </row>
    <row r="136" spans="1:12" x14ac:dyDescent="0.3">
      <c r="A136">
        <v>236</v>
      </c>
      <c r="B136" t="s">
        <v>680</v>
      </c>
      <c r="C136" t="s">
        <v>762</v>
      </c>
      <c r="D136" t="s">
        <v>22</v>
      </c>
      <c r="E136" t="s">
        <v>763</v>
      </c>
      <c r="F136" t="s">
        <v>764</v>
      </c>
      <c r="G136" t="s">
        <v>595</v>
      </c>
      <c r="H136" s="1">
        <v>28208</v>
      </c>
      <c r="I136" t="s">
        <v>765</v>
      </c>
      <c r="J136" t="s">
        <v>766</v>
      </c>
      <c r="K136">
        <v>2356</v>
      </c>
      <c r="L136" t="s">
        <v>595</v>
      </c>
    </row>
    <row r="137" spans="1:12" x14ac:dyDescent="0.3">
      <c r="A137">
        <v>237</v>
      </c>
      <c r="B137" t="s">
        <v>767</v>
      </c>
      <c r="C137" t="s">
        <v>349</v>
      </c>
      <c r="D137" t="s">
        <v>14</v>
      </c>
      <c r="E137" t="s">
        <v>768</v>
      </c>
      <c r="F137" t="s">
        <v>769</v>
      </c>
      <c r="G137" t="s">
        <v>93</v>
      </c>
      <c r="H137" s="1">
        <v>25367</v>
      </c>
      <c r="I137" t="s">
        <v>770</v>
      </c>
      <c r="J137" t="s">
        <v>771</v>
      </c>
      <c r="K137">
        <v>5628</v>
      </c>
      <c r="L137" t="s">
        <v>93</v>
      </c>
    </row>
    <row r="138" spans="1:12" x14ac:dyDescent="0.3">
      <c r="A138">
        <v>238</v>
      </c>
      <c r="B138" t="s">
        <v>174</v>
      </c>
      <c r="C138" t="s">
        <v>772</v>
      </c>
      <c r="D138" t="s">
        <v>22</v>
      </c>
      <c r="E138" t="s">
        <v>773</v>
      </c>
      <c r="F138" t="s">
        <v>774</v>
      </c>
      <c r="G138" t="s">
        <v>775</v>
      </c>
      <c r="H138" s="1">
        <v>16822</v>
      </c>
      <c r="I138" t="s">
        <v>776</v>
      </c>
      <c r="J138" t="s">
        <v>777</v>
      </c>
      <c r="K138">
        <v>16386</v>
      </c>
      <c r="L138" t="s">
        <v>775</v>
      </c>
    </row>
    <row r="139" spans="1:12" x14ac:dyDescent="0.3">
      <c r="A139">
        <v>239</v>
      </c>
      <c r="B139" t="s">
        <v>778</v>
      </c>
      <c r="C139" t="s">
        <v>48</v>
      </c>
      <c r="D139" t="s">
        <v>22</v>
      </c>
      <c r="E139" t="s">
        <v>779</v>
      </c>
      <c r="F139" t="s">
        <v>780</v>
      </c>
      <c r="G139" t="s">
        <v>82</v>
      </c>
      <c r="H139" s="1">
        <v>32996</v>
      </c>
      <c r="I139" t="s">
        <v>781</v>
      </c>
      <c r="J139" t="s">
        <v>782</v>
      </c>
      <c r="K139">
        <v>60805</v>
      </c>
      <c r="L139" t="s">
        <v>82</v>
      </c>
    </row>
    <row r="140" spans="1:12" x14ac:dyDescent="0.3">
      <c r="A140">
        <v>240</v>
      </c>
      <c r="B140" t="s">
        <v>127</v>
      </c>
      <c r="C140" t="s">
        <v>783</v>
      </c>
      <c r="D140" t="s">
        <v>22</v>
      </c>
      <c r="E140" t="s">
        <v>784</v>
      </c>
      <c r="F140" t="s">
        <v>785</v>
      </c>
      <c r="G140" t="s">
        <v>88</v>
      </c>
      <c r="H140" s="1">
        <v>22074</v>
      </c>
      <c r="I140" t="s">
        <v>786</v>
      </c>
      <c r="J140" t="s">
        <v>787</v>
      </c>
      <c r="K140">
        <v>21971</v>
      </c>
      <c r="L140" t="s">
        <v>88</v>
      </c>
    </row>
    <row r="141" spans="1:12" x14ac:dyDescent="0.3">
      <c r="A141">
        <v>241</v>
      </c>
      <c r="B141" t="s">
        <v>592</v>
      </c>
      <c r="C141" t="s">
        <v>788</v>
      </c>
      <c r="D141" t="s">
        <v>22</v>
      </c>
      <c r="E141" t="s">
        <v>789</v>
      </c>
      <c r="F141" t="s">
        <v>790</v>
      </c>
      <c r="G141" t="s">
        <v>775</v>
      </c>
      <c r="H141" s="1">
        <v>27746</v>
      </c>
      <c r="I141" t="s">
        <v>791</v>
      </c>
      <c r="J141" t="s">
        <v>792</v>
      </c>
      <c r="K141">
        <v>26502</v>
      </c>
      <c r="L141" t="s">
        <v>775</v>
      </c>
    </row>
    <row r="142" spans="1:12" x14ac:dyDescent="0.3">
      <c r="A142">
        <v>242</v>
      </c>
      <c r="B142" t="s">
        <v>793</v>
      </c>
      <c r="C142" t="s">
        <v>794</v>
      </c>
      <c r="D142" t="s">
        <v>22</v>
      </c>
      <c r="E142" t="s">
        <v>795</v>
      </c>
      <c r="F142" t="s">
        <v>796</v>
      </c>
      <c r="G142" t="s">
        <v>211</v>
      </c>
      <c r="H142" s="1">
        <v>26076</v>
      </c>
      <c r="I142" t="s">
        <v>797</v>
      </c>
      <c r="J142" t="s">
        <v>798</v>
      </c>
      <c r="K142">
        <v>99632</v>
      </c>
      <c r="L142" t="s">
        <v>211</v>
      </c>
    </row>
    <row r="143" spans="1:12" x14ac:dyDescent="0.3">
      <c r="A143">
        <v>243</v>
      </c>
      <c r="B143" t="s">
        <v>295</v>
      </c>
      <c r="C143" t="s">
        <v>799</v>
      </c>
      <c r="D143" t="s">
        <v>22</v>
      </c>
      <c r="E143" t="s">
        <v>800</v>
      </c>
      <c r="F143" t="s">
        <v>801</v>
      </c>
      <c r="G143" t="s">
        <v>17</v>
      </c>
      <c r="H143" s="1">
        <v>35351</v>
      </c>
      <c r="I143" t="s">
        <v>802</v>
      </c>
      <c r="J143" t="s">
        <v>803</v>
      </c>
      <c r="K143">
        <v>24358</v>
      </c>
      <c r="L143" t="s">
        <v>17</v>
      </c>
    </row>
    <row r="144" spans="1:12" x14ac:dyDescent="0.3">
      <c r="A144">
        <v>244</v>
      </c>
      <c r="B144" t="s">
        <v>804</v>
      </c>
      <c r="C144" t="s">
        <v>805</v>
      </c>
      <c r="D144" t="s">
        <v>14</v>
      </c>
      <c r="E144" t="s">
        <v>806</v>
      </c>
      <c r="F144" t="s">
        <v>807</v>
      </c>
      <c r="G144" t="s">
        <v>150</v>
      </c>
      <c r="H144" s="1">
        <v>33681</v>
      </c>
      <c r="I144" t="s">
        <v>808</v>
      </c>
      <c r="J144" t="s">
        <v>809</v>
      </c>
      <c r="K144">
        <v>97931</v>
      </c>
      <c r="L144" t="s">
        <v>150</v>
      </c>
    </row>
    <row r="145" spans="1:12" x14ac:dyDescent="0.3">
      <c r="A145">
        <v>245</v>
      </c>
      <c r="B145" t="s">
        <v>333</v>
      </c>
      <c r="C145" t="s">
        <v>354</v>
      </c>
      <c r="D145" t="s">
        <v>14</v>
      </c>
      <c r="E145" t="s">
        <v>810</v>
      </c>
      <c r="F145" t="s">
        <v>811</v>
      </c>
      <c r="G145" t="s">
        <v>131</v>
      </c>
      <c r="H145" s="1">
        <v>22102</v>
      </c>
      <c r="I145" t="s">
        <v>812</v>
      </c>
      <c r="J145" t="s">
        <v>813</v>
      </c>
      <c r="K145">
        <v>89349</v>
      </c>
      <c r="L145" t="s">
        <v>131</v>
      </c>
    </row>
    <row r="146" spans="1:12" x14ac:dyDescent="0.3">
      <c r="A146">
        <v>246</v>
      </c>
      <c r="B146" t="s">
        <v>814</v>
      </c>
      <c r="C146" t="s">
        <v>815</v>
      </c>
      <c r="D146" t="s">
        <v>14</v>
      </c>
      <c r="E146" t="s">
        <v>816</v>
      </c>
      <c r="F146" t="s">
        <v>817</v>
      </c>
      <c r="G146" t="s">
        <v>218</v>
      </c>
      <c r="H146" s="1">
        <v>27702</v>
      </c>
      <c r="I146" t="s">
        <v>818</v>
      </c>
      <c r="J146" t="s">
        <v>819</v>
      </c>
      <c r="K146">
        <v>23446</v>
      </c>
      <c r="L146" t="s">
        <v>218</v>
      </c>
    </row>
    <row r="147" spans="1:12" x14ac:dyDescent="0.3">
      <c r="A147">
        <v>247</v>
      </c>
      <c r="B147" t="s">
        <v>820</v>
      </c>
      <c r="C147" t="s">
        <v>215</v>
      </c>
      <c r="D147" t="s">
        <v>22</v>
      </c>
      <c r="E147" t="s">
        <v>821</v>
      </c>
      <c r="F147" t="s">
        <v>822</v>
      </c>
      <c r="G147" t="s">
        <v>82</v>
      </c>
      <c r="H147" s="1">
        <v>33712</v>
      </c>
      <c r="I147" t="s">
        <v>823</v>
      </c>
      <c r="J147" t="s">
        <v>824</v>
      </c>
      <c r="K147">
        <v>48545</v>
      </c>
      <c r="L147" t="s">
        <v>82</v>
      </c>
    </row>
    <row r="148" spans="1:12" x14ac:dyDescent="0.3">
      <c r="A148">
        <v>248</v>
      </c>
      <c r="B148" t="s">
        <v>825</v>
      </c>
      <c r="C148" t="s">
        <v>826</v>
      </c>
      <c r="D148" t="s">
        <v>22</v>
      </c>
      <c r="E148" t="s">
        <v>827</v>
      </c>
      <c r="F148" t="s">
        <v>828</v>
      </c>
      <c r="G148" t="s">
        <v>567</v>
      </c>
      <c r="H148" s="1">
        <v>26188</v>
      </c>
      <c r="I148" t="s">
        <v>829</v>
      </c>
      <c r="J148" t="s">
        <v>830</v>
      </c>
      <c r="K148">
        <v>61285</v>
      </c>
      <c r="L148" t="s">
        <v>567</v>
      </c>
    </row>
    <row r="149" spans="1:12" x14ac:dyDescent="0.3">
      <c r="A149">
        <v>249</v>
      </c>
      <c r="B149" t="s">
        <v>831</v>
      </c>
      <c r="C149" t="s">
        <v>832</v>
      </c>
      <c r="D149" t="s">
        <v>14</v>
      </c>
      <c r="E149" t="s">
        <v>833</v>
      </c>
      <c r="F149" t="s">
        <v>834</v>
      </c>
      <c r="G149" t="s">
        <v>76</v>
      </c>
      <c r="H149" s="1">
        <v>36896</v>
      </c>
      <c r="I149" t="s">
        <v>835</v>
      </c>
      <c r="J149" t="s">
        <v>836</v>
      </c>
      <c r="K149">
        <v>19957</v>
      </c>
      <c r="L149" t="s">
        <v>76</v>
      </c>
    </row>
    <row r="150" spans="1:12" x14ac:dyDescent="0.3">
      <c r="A150">
        <v>250</v>
      </c>
      <c r="B150" t="s">
        <v>837</v>
      </c>
      <c r="C150" t="s">
        <v>838</v>
      </c>
      <c r="D150" t="s">
        <v>22</v>
      </c>
      <c r="E150" t="s">
        <v>839</v>
      </c>
      <c r="F150" t="s">
        <v>840</v>
      </c>
      <c r="G150" t="s">
        <v>595</v>
      </c>
      <c r="H150" s="1">
        <v>22362</v>
      </c>
      <c r="I150" t="s">
        <v>841</v>
      </c>
      <c r="J150" t="s">
        <v>842</v>
      </c>
      <c r="K150">
        <v>89432</v>
      </c>
      <c r="L150" t="s">
        <v>595</v>
      </c>
    </row>
    <row r="151" spans="1:12" x14ac:dyDescent="0.3">
      <c r="A151">
        <v>251</v>
      </c>
      <c r="B151" t="s">
        <v>843</v>
      </c>
      <c r="C151" t="s">
        <v>844</v>
      </c>
      <c r="D151" t="s">
        <v>22</v>
      </c>
      <c r="E151" t="s">
        <v>845</v>
      </c>
      <c r="F151">
        <v>3604544254</v>
      </c>
      <c r="G151" t="s">
        <v>44</v>
      </c>
      <c r="H151" s="1">
        <v>17535</v>
      </c>
      <c r="I151" t="s">
        <v>846</v>
      </c>
      <c r="J151" t="s">
        <v>847</v>
      </c>
      <c r="K151">
        <v>93296</v>
      </c>
      <c r="L151" t="s">
        <v>44</v>
      </c>
    </row>
    <row r="152" spans="1:12" x14ac:dyDescent="0.3">
      <c r="A152">
        <v>252</v>
      </c>
      <c r="B152" t="s">
        <v>312</v>
      </c>
      <c r="C152" t="s">
        <v>848</v>
      </c>
      <c r="D152" t="s">
        <v>22</v>
      </c>
      <c r="E152" t="s">
        <v>849</v>
      </c>
      <c r="F152" t="s">
        <v>850</v>
      </c>
      <c r="G152" t="s">
        <v>64</v>
      </c>
      <c r="H152" s="1">
        <v>31185</v>
      </c>
      <c r="I152" t="s">
        <v>851</v>
      </c>
      <c r="J152" t="s">
        <v>852</v>
      </c>
      <c r="K152">
        <v>54406</v>
      </c>
      <c r="L152" t="s">
        <v>64</v>
      </c>
    </row>
    <row r="153" spans="1:12" x14ac:dyDescent="0.3">
      <c r="A153">
        <v>253</v>
      </c>
      <c r="B153" t="s">
        <v>535</v>
      </c>
      <c r="C153" t="s">
        <v>552</v>
      </c>
      <c r="D153" t="s">
        <v>22</v>
      </c>
      <c r="E153" t="s">
        <v>853</v>
      </c>
      <c r="F153" t="s">
        <v>854</v>
      </c>
      <c r="G153" t="s">
        <v>71</v>
      </c>
      <c r="H153" s="1">
        <v>18375</v>
      </c>
      <c r="I153" t="s">
        <v>855</v>
      </c>
      <c r="J153" t="s">
        <v>856</v>
      </c>
      <c r="K153">
        <v>6453</v>
      </c>
      <c r="L153" t="s">
        <v>71</v>
      </c>
    </row>
    <row r="154" spans="1:12" x14ac:dyDescent="0.3">
      <c r="A154">
        <v>254</v>
      </c>
      <c r="B154" t="s">
        <v>857</v>
      </c>
      <c r="C154" t="s">
        <v>365</v>
      </c>
      <c r="D154" t="s">
        <v>14</v>
      </c>
      <c r="E154" t="s">
        <v>858</v>
      </c>
      <c r="F154">
        <f>1-310-710-4341</f>
        <v>-5360</v>
      </c>
      <c r="G154" t="s">
        <v>218</v>
      </c>
      <c r="H154" s="1">
        <v>23182</v>
      </c>
      <c r="I154" t="s">
        <v>859</v>
      </c>
      <c r="J154" t="s">
        <v>860</v>
      </c>
      <c r="K154">
        <v>89691</v>
      </c>
      <c r="L154" t="s">
        <v>218</v>
      </c>
    </row>
    <row r="155" spans="1:12" x14ac:dyDescent="0.3">
      <c r="A155">
        <v>255</v>
      </c>
      <c r="B155" t="s">
        <v>861</v>
      </c>
      <c r="C155" t="s">
        <v>48</v>
      </c>
      <c r="D155" t="s">
        <v>22</v>
      </c>
      <c r="E155" t="s">
        <v>862</v>
      </c>
      <c r="F155" t="s">
        <v>863</v>
      </c>
      <c r="G155" t="s">
        <v>76</v>
      </c>
      <c r="H155" s="1">
        <v>17725</v>
      </c>
      <c r="I155" t="s">
        <v>864</v>
      </c>
      <c r="J155" t="s">
        <v>865</v>
      </c>
      <c r="K155">
        <v>21529</v>
      </c>
      <c r="L155" t="s">
        <v>76</v>
      </c>
    </row>
    <row r="156" spans="1:12" x14ac:dyDescent="0.3">
      <c r="A156">
        <v>256</v>
      </c>
      <c r="B156" t="s">
        <v>866</v>
      </c>
      <c r="C156" t="s">
        <v>328</v>
      </c>
      <c r="D156" t="s">
        <v>14</v>
      </c>
      <c r="E156" t="s">
        <v>867</v>
      </c>
      <c r="F156" t="s">
        <v>868</v>
      </c>
      <c r="G156" t="s">
        <v>58</v>
      </c>
      <c r="H156" s="1">
        <v>25034</v>
      </c>
      <c r="I156" t="s">
        <v>869</v>
      </c>
      <c r="J156" t="s">
        <v>870</v>
      </c>
      <c r="K156">
        <v>48228</v>
      </c>
      <c r="L156" t="s">
        <v>58</v>
      </c>
    </row>
    <row r="157" spans="1:12" x14ac:dyDescent="0.3">
      <c r="A157">
        <v>257</v>
      </c>
      <c r="B157" t="s">
        <v>871</v>
      </c>
      <c r="C157" t="s">
        <v>240</v>
      </c>
      <c r="D157" t="s">
        <v>22</v>
      </c>
      <c r="E157" t="s">
        <v>872</v>
      </c>
      <c r="F157" t="s">
        <v>873</v>
      </c>
      <c r="G157" t="s">
        <v>93</v>
      </c>
      <c r="H157" s="1">
        <v>24401</v>
      </c>
      <c r="I157" t="s">
        <v>874</v>
      </c>
      <c r="J157" t="s">
        <v>875</v>
      </c>
      <c r="K157">
        <v>93538</v>
      </c>
      <c r="L157" t="s">
        <v>93</v>
      </c>
    </row>
    <row r="158" spans="1:12" x14ac:dyDescent="0.3">
      <c r="A158">
        <v>258</v>
      </c>
      <c r="B158" t="s">
        <v>258</v>
      </c>
      <c r="C158" t="s">
        <v>876</v>
      </c>
      <c r="D158" t="s">
        <v>14</v>
      </c>
      <c r="E158" t="s">
        <v>877</v>
      </c>
      <c r="F158" t="s">
        <v>878</v>
      </c>
      <c r="G158" t="s">
        <v>211</v>
      </c>
      <c r="H158" s="1">
        <v>20990</v>
      </c>
      <c r="I158" t="s">
        <v>879</v>
      </c>
      <c r="J158" t="s">
        <v>880</v>
      </c>
      <c r="K158">
        <v>95182</v>
      </c>
      <c r="L158" t="s">
        <v>211</v>
      </c>
    </row>
    <row r="159" spans="1:12" x14ac:dyDescent="0.3">
      <c r="A159">
        <v>259</v>
      </c>
      <c r="B159" t="s">
        <v>747</v>
      </c>
      <c r="C159" t="s">
        <v>881</v>
      </c>
      <c r="D159" t="s">
        <v>22</v>
      </c>
      <c r="E159" t="s">
        <v>882</v>
      </c>
      <c r="F159" t="s">
        <v>883</v>
      </c>
      <c r="G159" t="s">
        <v>51</v>
      </c>
      <c r="H159" s="1">
        <v>23768</v>
      </c>
      <c r="I159" t="s">
        <v>884</v>
      </c>
      <c r="J159" t="s">
        <v>885</v>
      </c>
      <c r="K159">
        <v>9872</v>
      </c>
      <c r="L159" t="s">
        <v>51</v>
      </c>
    </row>
    <row r="160" spans="1:12" x14ac:dyDescent="0.3">
      <c r="A160">
        <v>260</v>
      </c>
      <c r="B160" t="s">
        <v>474</v>
      </c>
      <c r="C160" t="s">
        <v>886</v>
      </c>
      <c r="D160" t="s">
        <v>14</v>
      </c>
      <c r="E160" t="s">
        <v>887</v>
      </c>
      <c r="F160" t="s">
        <v>888</v>
      </c>
      <c r="G160" t="s">
        <v>211</v>
      </c>
      <c r="H160" s="1">
        <v>20179</v>
      </c>
      <c r="I160" t="s">
        <v>889</v>
      </c>
      <c r="J160" t="s">
        <v>890</v>
      </c>
      <c r="K160">
        <v>84458</v>
      </c>
      <c r="L160" t="s">
        <v>211</v>
      </c>
    </row>
    <row r="161" spans="1:12" x14ac:dyDescent="0.3">
      <c r="A161">
        <v>261</v>
      </c>
      <c r="B161" t="s">
        <v>891</v>
      </c>
      <c r="C161" t="s">
        <v>741</v>
      </c>
      <c r="D161" t="s">
        <v>22</v>
      </c>
      <c r="E161" t="s">
        <v>892</v>
      </c>
      <c r="F161" t="s">
        <v>893</v>
      </c>
      <c r="G161" t="s">
        <v>131</v>
      </c>
      <c r="H161" s="1">
        <v>23256</v>
      </c>
      <c r="I161" t="s">
        <v>894</v>
      </c>
      <c r="J161" t="s">
        <v>895</v>
      </c>
      <c r="K161">
        <v>88285</v>
      </c>
      <c r="L161" t="s">
        <v>131</v>
      </c>
    </row>
    <row r="162" spans="1:12" x14ac:dyDescent="0.3">
      <c r="A162">
        <v>262</v>
      </c>
      <c r="B162" t="s">
        <v>312</v>
      </c>
      <c r="C162" t="s">
        <v>42</v>
      </c>
      <c r="D162" t="s">
        <v>14</v>
      </c>
      <c r="E162" t="s">
        <v>896</v>
      </c>
      <c r="F162" t="s">
        <v>897</v>
      </c>
      <c r="G162" t="s">
        <v>171</v>
      </c>
      <c r="H162" s="1">
        <v>16429</v>
      </c>
      <c r="I162" t="s">
        <v>898</v>
      </c>
      <c r="J162" t="s">
        <v>899</v>
      </c>
      <c r="K162">
        <v>5710</v>
      </c>
      <c r="L162" t="s">
        <v>171</v>
      </c>
    </row>
    <row r="163" spans="1:12" x14ac:dyDescent="0.3">
      <c r="A163">
        <v>263</v>
      </c>
      <c r="B163" t="s">
        <v>900</v>
      </c>
      <c r="C163" t="s">
        <v>901</v>
      </c>
      <c r="D163" t="s">
        <v>22</v>
      </c>
      <c r="E163" t="s">
        <v>902</v>
      </c>
      <c r="F163" t="s">
        <v>903</v>
      </c>
      <c r="G163" t="s">
        <v>231</v>
      </c>
      <c r="H163" s="1">
        <v>21580</v>
      </c>
      <c r="I163" t="s">
        <v>904</v>
      </c>
      <c r="J163" t="s">
        <v>905</v>
      </c>
      <c r="K163">
        <v>22849</v>
      </c>
      <c r="L163" t="s">
        <v>231</v>
      </c>
    </row>
    <row r="164" spans="1:12" x14ac:dyDescent="0.3">
      <c r="A164">
        <v>264</v>
      </c>
      <c r="B164" t="s">
        <v>359</v>
      </c>
      <c r="C164" t="s">
        <v>906</v>
      </c>
      <c r="D164" t="s">
        <v>22</v>
      </c>
      <c r="E164" t="s">
        <v>907</v>
      </c>
      <c r="F164" t="s">
        <v>908</v>
      </c>
      <c r="G164" t="s">
        <v>93</v>
      </c>
      <c r="H164" s="1">
        <v>18481</v>
      </c>
      <c r="I164" t="s">
        <v>909</v>
      </c>
      <c r="J164" t="s">
        <v>910</v>
      </c>
      <c r="K164">
        <v>26673</v>
      </c>
      <c r="L164" t="s">
        <v>93</v>
      </c>
    </row>
    <row r="165" spans="1:12" x14ac:dyDescent="0.3">
      <c r="A165">
        <v>265</v>
      </c>
      <c r="B165" t="s">
        <v>911</v>
      </c>
      <c r="C165" t="s">
        <v>912</v>
      </c>
      <c r="D165" t="s">
        <v>22</v>
      </c>
      <c r="E165" t="s">
        <v>913</v>
      </c>
      <c r="F165" t="s">
        <v>914</v>
      </c>
      <c r="G165" t="s">
        <v>218</v>
      </c>
      <c r="H165" s="1">
        <v>19901</v>
      </c>
      <c r="I165" t="s">
        <v>915</v>
      </c>
      <c r="J165" t="s">
        <v>916</v>
      </c>
      <c r="K165">
        <v>4893</v>
      </c>
      <c r="L165" t="s">
        <v>218</v>
      </c>
    </row>
    <row r="166" spans="1:12" x14ac:dyDescent="0.3">
      <c r="A166">
        <v>266</v>
      </c>
      <c r="B166" t="s">
        <v>433</v>
      </c>
      <c r="C166" t="s">
        <v>62</v>
      </c>
      <c r="D166" t="s">
        <v>14</v>
      </c>
      <c r="E166" t="s">
        <v>917</v>
      </c>
      <c r="F166" t="s">
        <v>918</v>
      </c>
      <c r="G166" t="s">
        <v>211</v>
      </c>
      <c r="H166" s="1">
        <v>35540</v>
      </c>
      <c r="I166" t="s">
        <v>919</v>
      </c>
      <c r="J166" t="s">
        <v>920</v>
      </c>
      <c r="K166">
        <v>45215</v>
      </c>
      <c r="L166" t="s">
        <v>211</v>
      </c>
    </row>
    <row r="167" spans="1:12" x14ac:dyDescent="0.3">
      <c r="A167">
        <v>267</v>
      </c>
      <c r="B167" t="s">
        <v>312</v>
      </c>
      <c r="C167" t="s">
        <v>921</v>
      </c>
      <c r="D167" t="s">
        <v>22</v>
      </c>
      <c r="E167" t="s">
        <v>922</v>
      </c>
      <c r="F167" t="s">
        <v>923</v>
      </c>
      <c r="G167" t="s">
        <v>124</v>
      </c>
      <c r="H167" s="1">
        <v>22265</v>
      </c>
      <c r="I167" t="s">
        <v>924</v>
      </c>
      <c r="J167" t="s">
        <v>925</v>
      </c>
      <c r="K167">
        <v>73168</v>
      </c>
      <c r="L167" t="s">
        <v>124</v>
      </c>
    </row>
    <row r="168" spans="1:12" x14ac:dyDescent="0.3">
      <c r="A168">
        <v>268</v>
      </c>
      <c r="B168" t="s">
        <v>79</v>
      </c>
      <c r="C168" t="s">
        <v>926</v>
      </c>
      <c r="D168" t="s">
        <v>14</v>
      </c>
      <c r="E168" t="s">
        <v>927</v>
      </c>
      <c r="F168">
        <v>9933525653</v>
      </c>
      <c r="G168" t="s">
        <v>368</v>
      </c>
      <c r="H168" s="1">
        <v>24407</v>
      </c>
      <c r="I168" t="s">
        <v>928</v>
      </c>
      <c r="J168" t="s">
        <v>929</v>
      </c>
      <c r="K168">
        <v>9270</v>
      </c>
      <c r="L168" t="s">
        <v>368</v>
      </c>
    </row>
    <row r="169" spans="1:12" x14ac:dyDescent="0.3">
      <c r="A169">
        <v>269</v>
      </c>
      <c r="B169" t="s">
        <v>930</v>
      </c>
      <c r="C169" t="s">
        <v>931</v>
      </c>
      <c r="D169" t="s">
        <v>14</v>
      </c>
      <c r="E169" t="s">
        <v>932</v>
      </c>
      <c r="F169" t="s">
        <v>933</v>
      </c>
      <c r="G169" t="s">
        <v>38</v>
      </c>
      <c r="H169" s="1">
        <v>31040</v>
      </c>
      <c r="I169" t="s">
        <v>934</v>
      </c>
      <c r="J169" t="s">
        <v>935</v>
      </c>
      <c r="K169">
        <v>32138</v>
      </c>
      <c r="L169" t="s">
        <v>38</v>
      </c>
    </row>
    <row r="170" spans="1:12" x14ac:dyDescent="0.3">
      <c r="A170">
        <v>270</v>
      </c>
      <c r="B170" t="s">
        <v>27</v>
      </c>
      <c r="C170" t="s">
        <v>186</v>
      </c>
      <c r="D170" t="s">
        <v>14</v>
      </c>
      <c r="E170" t="s">
        <v>936</v>
      </c>
      <c r="F170" t="s">
        <v>937</v>
      </c>
      <c r="G170" t="s">
        <v>88</v>
      </c>
      <c r="H170" s="1">
        <v>27492</v>
      </c>
      <c r="I170" t="s">
        <v>938</v>
      </c>
      <c r="J170" t="s">
        <v>939</v>
      </c>
      <c r="K170">
        <v>57500</v>
      </c>
      <c r="L170" t="s">
        <v>88</v>
      </c>
    </row>
    <row r="171" spans="1:12" x14ac:dyDescent="0.3">
      <c r="A171">
        <v>271</v>
      </c>
      <c r="B171" t="s">
        <v>940</v>
      </c>
      <c r="C171" t="s">
        <v>570</v>
      </c>
      <c r="D171" t="s">
        <v>22</v>
      </c>
      <c r="E171" t="s">
        <v>941</v>
      </c>
      <c r="F171" t="s">
        <v>942</v>
      </c>
      <c r="G171" t="s">
        <v>88</v>
      </c>
      <c r="H171" s="1">
        <v>35453</v>
      </c>
      <c r="I171" t="s">
        <v>943</v>
      </c>
      <c r="J171" t="s">
        <v>944</v>
      </c>
      <c r="K171">
        <v>34762</v>
      </c>
      <c r="L171" t="s">
        <v>88</v>
      </c>
    </row>
    <row r="172" spans="1:12" x14ac:dyDescent="0.3">
      <c r="A172">
        <v>272</v>
      </c>
      <c r="B172" t="s">
        <v>945</v>
      </c>
      <c r="C172" t="s">
        <v>557</v>
      </c>
      <c r="D172" t="s">
        <v>14</v>
      </c>
      <c r="E172" t="s">
        <v>946</v>
      </c>
      <c r="F172" t="s">
        <v>947</v>
      </c>
      <c r="G172" t="s">
        <v>250</v>
      </c>
      <c r="H172" s="1">
        <v>31605</v>
      </c>
      <c r="I172" t="s">
        <v>948</v>
      </c>
      <c r="J172" t="s">
        <v>949</v>
      </c>
      <c r="K172">
        <v>97887</v>
      </c>
      <c r="L172" t="s">
        <v>250</v>
      </c>
    </row>
    <row r="173" spans="1:12" x14ac:dyDescent="0.3">
      <c r="A173">
        <v>273</v>
      </c>
      <c r="B173" t="s">
        <v>146</v>
      </c>
      <c r="C173" t="s">
        <v>901</v>
      </c>
      <c r="D173" t="s">
        <v>14</v>
      </c>
      <c r="E173" t="s">
        <v>950</v>
      </c>
      <c r="F173">
        <v>3174217027</v>
      </c>
      <c r="G173" t="s">
        <v>436</v>
      </c>
      <c r="H173" s="1">
        <v>35742</v>
      </c>
      <c r="I173" t="s">
        <v>951</v>
      </c>
      <c r="J173" t="s">
        <v>952</v>
      </c>
      <c r="K173">
        <v>2396</v>
      </c>
      <c r="L173" t="s">
        <v>436</v>
      </c>
    </row>
    <row r="174" spans="1:12" x14ac:dyDescent="0.3">
      <c r="A174">
        <v>274</v>
      </c>
      <c r="B174" t="s">
        <v>953</v>
      </c>
      <c r="C174" t="s">
        <v>954</v>
      </c>
      <c r="D174" t="s">
        <v>22</v>
      </c>
      <c r="E174" t="s">
        <v>955</v>
      </c>
      <c r="F174" t="s">
        <v>956</v>
      </c>
      <c r="G174" t="s">
        <v>124</v>
      </c>
      <c r="H174" s="1">
        <v>28125</v>
      </c>
      <c r="I174" t="s">
        <v>957</v>
      </c>
      <c r="J174" t="s">
        <v>958</v>
      </c>
      <c r="K174">
        <v>17092</v>
      </c>
      <c r="L174" t="s">
        <v>124</v>
      </c>
    </row>
    <row r="175" spans="1:12" x14ac:dyDescent="0.3">
      <c r="A175">
        <v>275</v>
      </c>
      <c r="B175" t="s">
        <v>160</v>
      </c>
      <c r="C175" t="s">
        <v>564</v>
      </c>
      <c r="D175" t="s">
        <v>22</v>
      </c>
      <c r="E175" t="s">
        <v>959</v>
      </c>
      <c r="F175" t="s">
        <v>960</v>
      </c>
      <c r="G175" t="s">
        <v>44</v>
      </c>
      <c r="H175" s="1">
        <v>24480</v>
      </c>
      <c r="I175" t="s">
        <v>961</v>
      </c>
      <c r="J175" t="s">
        <v>962</v>
      </c>
      <c r="K175">
        <v>75114</v>
      </c>
      <c r="L175" t="s">
        <v>44</v>
      </c>
    </row>
    <row r="176" spans="1:12" x14ac:dyDescent="0.3">
      <c r="A176">
        <v>276</v>
      </c>
      <c r="B176" t="s">
        <v>778</v>
      </c>
      <c r="C176" t="s">
        <v>963</v>
      </c>
      <c r="D176" t="s">
        <v>22</v>
      </c>
      <c r="E176" t="s">
        <v>964</v>
      </c>
      <c r="F176" t="s">
        <v>965</v>
      </c>
      <c r="G176" t="s">
        <v>261</v>
      </c>
      <c r="H176" s="1">
        <v>38251</v>
      </c>
      <c r="I176" t="s">
        <v>966</v>
      </c>
      <c r="J176" t="s">
        <v>967</v>
      </c>
      <c r="K176">
        <v>83673</v>
      </c>
      <c r="L176" t="s">
        <v>261</v>
      </c>
    </row>
    <row r="177" spans="1:12" x14ac:dyDescent="0.3">
      <c r="A177">
        <v>277</v>
      </c>
      <c r="B177" t="s">
        <v>474</v>
      </c>
      <c r="C177" t="s">
        <v>968</v>
      </c>
      <c r="D177" t="s">
        <v>22</v>
      </c>
      <c r="E177" t="s">
        <v>969</v>
      </c>
      <c r="F177" t="s">
        <v>970</v>
      </c>
      <c r="G177" t="s">
        <v>51</v>
      </c>
      <c r="H177" s="1">
        <v>31444</v>
      </c>
      <c r="I177" t="s">
        <v>971</v>
      </c>
      <c r="J177" t="s">
        <v>972</v>
      </c>
      <c r="K177">
        <v>89744</v>
      </c>
      <c r="L177" t="s">
        <v>51</v>
      </c>
    </row>
    <row r="178" spans="1:12" x14ac:dyDescent="0.3">
      <c r="A178">
        <v>278</v>
      </c>
      <c r="B178" t="s">
        <v>973</v>
      </c>
      <c r="C178" t="s">
        <v>475</v>
      </c>
      <c r="D178" t="s">
        <v>22</v>
      </c>
      <c r="E178" t="s">
        <v>974</v>
      </c>
      <c r="F178" t="s">
        <v>975</v>
      </c>
      <c r="G178" t="s">
        <v>339</v>
      </c>
      <c r="H178" s="1">
        <v>35624</v>
      </c>
      <c r="I178" t="s">
        <v>976</v>
      </c>
      <c r="J178" t="s">
        <v>977</v>
      </c>
      <c r="K178">
        <v>17441</v>
      </c>
      <c r="L178" t="s">
        <v>339</v>
      </c>
    </row>
    <row r="179" spans="1:12" x14ac:dyDescent="0.3">
      <c r="A179">
        <v>279</v>
      </c>
      <c r="B179" t="s">
        <v>214</v>
      </c>
      <c r="C179" t="s">
        <v>141</v>
      </c>
      <c r="D179" t="s">
        <v>22</v>
      </c>
      <c r="E179" t="s">
        <v>978</v>
      </c>
      <c r="F179" t="s">
        <v>979</v>
      </c>
      <c r="G179" t="s">
        <v>171</v>
      </c>
      <c r="H179" s="1">
        <v>19235</v>
      </c>
      <c r="I179" t="s">
        <v>980</v>
      </c>
      <c r="J179" t="s">
        <v>139</v>
      </c>
      <c r="K179">
        <v>35900</v>
      </c>
      <c r="L179" t="s">
        <v>171</v>
      </c>
    </row>
    <row r="180" spans="1:12" x14ac:dyDescent="0.3">
      <c r="A180">
        <v>280</v>
      </c>
      <c r="B180" t="s">
        <v>981</v>
      </c>
      <c r="C180" t="s">
        <v>68</v>
      </c>
      <c r="D180" t="s">
        <v>14</v>
      </c>
      <c r="E180" t="s">
        <v>982</v>
      </c>
      <c r="F180" t="s">
        <v>983</v>
      </c>
      <c r="G180" t="s">
        <v>150</v>
      </c>
      <c r="H180" s="1">
        <v>32119</v>
      </c>
      <c r="I180" t="s">
        <v>984</v>
      </c>
      <c r="J180" t="s">
        <v>985</v>
      </c>
      <c r="K180">
        <v>10462</v>
      </c>
      <c r="L180" t="s">
        <v>150</v>
      </c>
    </row>
    <row r="181" spans="1:12" x14ac:dyDescent="0.3">
      <c r="A181">
        <v>281</v>
      </c>
      <c r="B181" t="s">
        <v>986</v>
      </c>
      <c r="C181" t="s">
        <v>968</v>
      </c>
      <c r="D181" t="s">
        <v>22</v>
      </c>
      <c r="E181" t="s">
        <v>987</v>
      </c>
      <c r="F181" t="s">
        <v>988</v>
      </c>
      <c r="G181" t="s">
        <v>124</v>
      </c>
      <c r="H181" s="1">
        <v>28946</v>
      </c>
      <c r="I181" t="s">
        <v>989</v>
      </c>
      <c r="J181" t="s">
        <v>990</v>
      </c>
      <c r="K181">
        <v>70359</v>
      </c>
      <c r="L181" t="s">
        <v>124</v>
      </c>
    </row>
    <row r="182" spans="1:12" x14ac:dyDescent="0.3">
      <c r="A182">
        <v>282</v>
      </c>
      <c r="B182" t="s">
        <v>991</v>
      </c>
      <c r="C182" t="s">
        <v>992</v>
      </c>
      <c r="D182" t="s">
        <v>14</v>
      </c>
      <c r="E182" t="s">
        <v>993</v>
      </c>
      <c r="F182" t="s">
        <v>994</v>
      </c>
      <c r="G182" t="s">
        <v>335</v>
      </c>
      <c r="H182" s="1">
        <v>30888</v>
      </c>
      <c r="I182" t="s">
        <v>995</v>
      </c>
      <c r="J182" t="s">
        <v>996</v>
      </c>
      <c r="K182">
        <v>18575</v>
      </c>
      <c r="L182" t="s">
        <v>335</v>
      </c>
    </row>
    <row r="183" spans="1:12" x14ac:dyDescent="0.3">
      <c r="A183">
        <v>283</v>
      </c>
      <c r="B183" t="s">
        <v>997</v>
      </c>
      <c r="C183" t="s">
        <v>998</v>
      </c>
      <c r="D183" t="s">
        <v>14</v>
      </c>
      <c r="E183" t="s">
        <v>999</v>
      </c>
      <c r="F183" t="s">
        <v>1000</v>
      </c>
      <c r="G183" t="s">
        <v>339</v>
      </c>
      <c r="H183" s="1">
        <v>21234</v>
      </c>
      <c r="I183" t="s">
        <v>1001</v>
      </c>
      <c r="J183" t="s">
        <v>1002</v>
      </c>
      <c r="K183">
        <v>7760</v>
      </c>
      <c r="L183" t="s">
        <v>339</v>
      </c>
    </row>
    <row r="184" spans="1:12" x14ac:dyDescent="0.3">
      <c r="A184">
        <v>284</v>
      </c>
      <c r="B184" t="s">
        <v>389</v>
      </c>
      <c r="C184" t="s">
        <v>1003</v>
      </c>
      <c r="D184" t="s">
        <v>14</v>
      </c>
      <c r="E184" t="s">
        <v>1004</v>
      </c>
      <c r="F184" t="s">
        <v>1005</v>
      </c>
      <c r="G184" t="s">
        <v>744</v>
      </c>
      <c r="H184" s="1">
        <v>29089</v>
      </c>
      <c r="I184" t="s">
        <v>1006</v>
      </c>
      <c r="J184" t="s">
        <v>1007</v>
      </c>
      <c r="K184">
        <v>90994</v>
      </c>
      <c r="L184" t="s">
        <v>744</v>
      </c>
    </row>
    <row r="185" spans="1:12" x14ac:dyDescent="0.3">
      <c r="A185">
        <v>285</v>
      </c>
      <c r="B185" t="s">
        <v>1008</v>
      </c>
      <c r="C185" t="s">
        <v>1009</v>
      </c>
      <c r="D185" t="s">
        <v>14</v>
      </c>
      <c r="E185" t="s">
        <v>1010</v>
      </c>
      <c r="F185" t="s">
        <v>1011</v>
      </c>
      <c r="G185" t="s">
        <v>24</v>
      </c>
      <c r="H185" s="1">
        <v>20347</v>
      </c>
      <c r="I185" t="s">
        <v>1012</v>
      </c>
      <c r="J185" t="s">
        <v>1013</v>
      </c>
      <c r="K185">
        <v>48282</v>
      </c>
      <c r="L185" t="s">
        <v>24</v>
      </c>
    </row>
    <row r="186" spans="1:12" x14ac:dyDescent="0.3">
      <c r="A186">
        <v>286</v>
      </c>
      <c r="B186" t="s">
        <v>837</v>
      </c>
      <c r="C186" t="s">
        <v>1014</v>
      </c>
      <c r="D186" t="s">
        <v>22</v>
      </c>
      <c r="E186" t="s">
        <v>1015</v>
      </c>
      <c r="F186">
        <v>6827699977</v>
      </c>
      <c r="G186" t="s">
        <v>38</v>
      </c>
      <c r="H186" s="1">
        <v>26307</v>
      </c>
      <c r="I186" t="s">
        <v>1016</v>
      </c>
      <c r="J186" t="s">
        <v>1017</v>
      </c>
      <c r="K186">
        <v>64141</v>
      </c>
      <c r="L186" t="s">
        <v>38</v>
      </c>
    </row>
    <row r="187" spans="1:12" x14ac:dyDescent="0.3">
      <c r="A187">
        <v>287</v>
      </c>
      <c r="B187" t="s">
        <v>1018</v>
      </c>
      <c r="C187" t="s">
        <v>1019</v>
      </c>
      <c r="D187" t="s">
        <v>22</v>
      </c>
      <c r="E187" t="s">
        <v>1020</v>
      </c>
      <c r="F187" t="s">
        <v>1021</v>
      </c>
      <c r="G187" t="s">
        <v>76</v>
      </c>
      <c r="H187" s="1">
        <v>24050</v>
      </c>
      <c r="I187" t="s">
        <v>1022</v>
      </c>
      <c r="J187" t="s">
        <v>1023</v>
      </c>
      <c r="K187">
        <v>42521</v>
      </c>
      <c r="L187" t="s">
        <v>76</v>
      </c>
    </row>
    <row r="188" spans="1:12" x14ac:dyDescent="0.3">
      <c r="A188">
        <v>288</v>
      </c>
      <c r="B188" t="s">
        <v>1024</v>
      </c>
      <c r="C188" t="s">
        <v>1025</v>
      </c>
      <c r="D188" t="s">
        <v>22</v>
      </c>
      <c r="E188" t="s">
        <v>1026</v>
      </c>
      <c r="F188" t="s">
        <v>1027</v>
      </c>
      <c r="G188" t="s">
        <v>71</v>
      </c>
      <c r="H188" s="1">
        <v>29121</v>
      </c>
      <c r="I188" t="s">
        <v>1028</v>
      </c>
      <c r="J188" t="s">
        <v>1029</v>
      </c>
      <c r="K188">
        <v>53891</v>
      </c>
      <c r="L188" t="s">
        <v>71</v>
      </c>
    </row>
    <row r="189" spans="1:12" x14ac:dyDescent="0.3">
      <c r="A189">
        <v>289</v>
      </c>
      <c r="B189" t="s">
        <v>1030</v>
      </c>
      <c r="C189" t="s">
        <v>1031</v>
      </c>
      <c r="D189" t="s">
        <v>14</v>
      </c>
      <c r="E189" t="s">
        <v>1032</v>
      </c>
      <c r="F189" t="s">
        <v>1033</v>
      </c>
      <c r="G189" t="s">
        <v>1034</v>
      </c>
      <c r="H189" s="1">
        <v>16247</v>
      </c>
      <c r="I189" t="s">
        <v>1035</v>
      </c>
      <c r="J189" t="s">
        <v>1036</v>
      </c>
      <c r="K189">
        <v>56208</v>
      </c>
      <c r="L189" t="s">
        <v>1034</v>
      </c>
    </row>
    <row r="190" spans="1:12" x14ac:dyDescent="0.3">
      <c r="A190">
        <v>290</v>
      </c>
      <c r="B190" t="s">
        <v>1037</v>
      </c>
      <c r="C190" t="s">
        <v>1038</v>
      </c>
      <c r="D190" t="s">
        <v>22</v>
      </c>
      <c r="E190" t="s">
        <v>1039</v>
      </c>
      <c r="F190" t="s">
        <v>1040</v>
      </c>
      <c r="G190" t="s">
        <v>51</v>
      </c>
      <c r="H190" s="1">
        <v>30293</v>
      </c>
      <c r="I190" t="s">
        <v>1041</v>
      </c>
      <c r="J190" t="s">
        <v>1042</v>
      </c>
      <c r="K190">
        <v>96830</v>
      </c>
      <c r="L190" t="s">
        <v>51</v>
      </c>
    </row>
    <row r="191" spans="1:12" x14ac:dyDescent="0.3">
      <c r="A191">
        <v>291</v>
      </c>
      <c r="B191" t="s">
        <v>1043</v>
      </c>
      <c r="C191" t="s">
        <v>1044</v>
      </c>
      <c r="D191" t="s">
        <v>22</v>
      </c>
      <c r="E191" t="s">
        <v>1045</v>
      </c>
      <c r="F191" t="s">
        <v>1046</v>
      </c>
      <c r="G191" t="s">
        <v>567</v>
      </c>
      <c r="H191" s="1">
        <v>37790</v>
      </c>
      <c r="I191" t="s">
        <v>1047</v>
      </c>
      <c r="J191" t="s">
        <v>824</v>
      </c>
      <c r="K191">
        <v>83515</v>
      </c>
      <c r="L191" t="s">
        <v>567</v>
      </c>
    </row>
    <row r="192" spans="1:12" x14ac:dyDescent="0.3">
      <c r="A192">
        <v>292</v>
      </c>
      <c r="B192" t="s">
        <v>1048</v>
      </c>
      <c r="C192" t="s">
        <v>1049</v>
      </c>
      <c r="D192" t="s">
        <v>14</v>
      </c>
      <c r="E192" t="s">
        <v>1050</v>
      </c>
      <c r="F192" t="s">
        <v>1051</v>
      </c>
      <c r="G192" t="s">
        <v>111</v>
      </c>
      <c r="H192" s="1">
        <v>23563</v>
      </c>
      <c r="I192" t="s">
        <v>1052</v>
      </c>
      <c r="J192" t="s">
        <v>1053</v>
      </c>
      <c r="K192">
        <v>34148</v>
      </c>
      <c r="L192" t="s">
        <v>111</v>
      </c>
    </row>
    <row r="193" spans="1:12" x14ac:dyDescent="0.3">
      <c r="A193">
        <v>293</v>
      </c>
      <c r="B193" t="s">
        <v>1054</v>
      </c>
      <c r="C193" t="s">
        <v>570</v>
      </c>
      <c r="D193" t="s">
        <v>14</v>
      </c>
      <c r="E193" t="s">
        <v>1055</v>
      </c>
      <c r="F193" t="s">
        <v>1056</v>
      </c>
      <c r="G193" t="s">
        <v>339</v>
      </c>
      <c r="H193" s="1">
        <v>31988</v>
      </c>
      <c r="I193" t="s">
        <v>1057</v>
      </c>
      <c r="J193" t="s">
        <v>1058</v>
      </c>
      <c r="K193">
        <v>78412</v>
      </c>
      <c r="L193" t="s">
        <v>339</v>
      </c>
    </row>
    <row r="194" spans="1:12" x14ac:dyDescent="0.3">
      <c r="A194">
        <v>294</v>
      </c>
      <c r="B194" t="s">
        <v>167</v>
      </c>
      <c r="C194" t="s">
        <v>1059</v>
      </c>
      <c r="D194" t="s">
        <v>14</v>
      </c>
      <c r="E194" t="s">
        <v>1060</v>
      </c>
      <c r="F194" t="s">
        <v>1061</v>
      </c>
      <c r="G194" t="s">
        <v>211</v>
      </c>
      <c r="H194" s="1">
        <v>20848</v>
      </c>
      <c r="I194" t="s">
        <v>1062</v>
      </c>
      <c r="J194" t="s">
        <v>1063</v>
      </c>
      <c r="K194">
        <v>90228</v>
      </c>
      <c r="L194" t="s">
        <v>211</v>
      </c>
    </row>
    <row r="195" spans="1:12" x14ac:dyDescent="0.3">
      <c r="A195">
        <v>295</v>
      </c>
      <c r="B195" t="s">
        <v>1064</v>
      </c>
      <c r="C195" t="s">
        <v>1065</v>
      </c>
      <c r="D195" t="s">
        <v>14</v>
      </c>
      <c r="E195" t="s">
        <v>1066</v>
      </c>
      <c r="F195">
        <f>1-223-264-9011</f>
        <v>-9497</v>
      </c>
      <c r="G195" t="s">
        <v>124</v>
      </c>
      <c r="H195" s="1">
        <v>33381</v>
      </c>
      <c r="I195" t="s">
        <v>1067</v>
      </c>
      <c r="J195" t="s">
        <v>1068</v>
      </c>
      <c r="K195">
        <v>12195</v>
      </c>
      <c r="L195" t="s">
        <v>124</v>
      </c>
    </row>
    <row r="196" spans="1:12" x14ac:dyDescent="0.3">
      <c r="A196">
        <v>296</v>
      </c>
      <c r="B196" t="s">
        <v>353</v>
      </c>
      <c r="C196" t="s">
        <v>696</v>
      </c>
      <c r="D196" t="s">
        <v>14</v>
      </c>
      <c r="E196" t="s">
        <v>1069</v>
      </c>
      <c r="F196" t="s">
        <v>1070</v>
      </c>
      <c r="G196" t="s">
        <v>218</v>
      </c>
      <c r="H196" s="1">
        <v>19469</v>
      </c>
      <c r="I196" t="s">
        <v>1071</v>
      </c>
      <c r="J196" t="s">
        <v>1072</v>
      </c>
      <c r="K196">
        <v>59479</v>
      </c>
      <c r="L196" t="s">
        <v>218</v>
      </c>
    </row>
    <row r="197" spans="1:12" x14ac:dyDescent="0.3">
      <c r="A197">
        <v>297</v>
      </c>
      <c r="B197" t="s">
        <v>295</v>
      </c>
      <c r="C197" t="s">
        <v>1073</v>
      </c>
      <c r="D197" t="s">
        <v>14</v>
      </c>
      <c r="E197" t="s">
        <v>1074</v>
      </c>
      <c r="F197" t="s">
        <v>1075</v>
      </c>
      <c r="G197" t="s">
        <v>1076</v>
      </c>
      <c r="H197" s="1">
        <v>26032</v>
      </c>
      <c r="I197" t="s">
        <v>1077</v>
      </c>
      <c r="J197" t="s">
        <v>1078</v>
      </c>
      <c r="K197">
        <v>90841</v>
      </c>
      <c r="L197" t="s">
        <v>1076</v>
      </c>
    </row>
    <row r="198" spans="1:12" x14ac:dyDescent="0.3">
      <c r="A198">
        <v>298</v>
      </c>
      <c r="B198" t="s">
        <v>167</v>
      </c>
      <c r="C198" t="s">
        <v>1079</v>
      </c>
      <c r="D198" t="s">
        <v>22</v>
      </c>
      <c r="E198" t="s">
        <v>1080</v>
      </c>
      <c r="F198">
        <v>3113385120</v>
      </c>
      <c r="G198" t="s">
        <v>157</v>
      </c>
      <c r="H198" s="1">
        <v>17708</v>
      </c>
      <c r="I198" t="s">
        <v>1081</v>
      </c>
      <c r="J198" t="s">
        <v>1082</v>
      </c>
      <c r="K198">
        <v>92712</v>
      </c>
      <c r="L198" t="s">
        <v>157</v>
      </c>
    </row>
    <row r="199" spans="1:12" x14ac:dyDescent="0.3">
      <c r="A199">
        <v>299</v>
      </c>
      <c r="B199" t="s">
        <v>1083</v>
      </c>
      <c r="C199" t="s">
        <v>1084</v>
      </c>
      <c r="D199" t="s">
        <v>22</v>
      </c>
      <c r="E199" t="s">
        <v>1085</v>
      </c>
      <c r="F199">
        <v>6728902462</v>
      </c>
      <c r="G199" t="s">
        <v>88</v>
      </c>
      <c r="H199" s="1">
        <v>21028</v>
      </c>
      <c r="I199" t="s">
        <v>1086</v>
      </c>
      <c r="J199" t="s">
        <v>1087</v>
      </c>
      <c r="K199">
        <v>93635</v>
      </c>
      <c r="L199" t="s">
        <v>88</v>
      </c>
    </row>
    <row r="200" spans="1:12" x14ac:dyDescent="0.3">
      <c r="A200">
        <v>300</v>
      </c>
      <c r="B200" t="s">
        <v>1088</v>
      </c>
      <c r="C200" t="s">
        <v>1089</v>
      </c>
      <c r="D200" t="s">
        <v>14</v>
      </c>
      <c r="E200" t="s">
        <v>1090</v>
      </c>
      <c r="F200">
        <v>8078263683</v>
      </c>
      <c r="G200" t="s">
        <v>595</v>
      </c>
      <c r="H200" s="1">
        <v>38291</v>
      </c>
      <c r="I200" t="s">
        <v>1091</v>
      </c>
      <c r="J200" t="s">
        <v>1092</v>
      </c>
      <c r="K200">
        <v>67815</v>
      </c>
      <c r="L200" t="s">
        <v>595</v>
      </c>
    </row>
    <row r="201" spans="1:12" x14ac:dyDescent="0.3">
      <c r="A201">
        <v>301</v>
      </c>
      <c r="B201" t="s">
        <v>541</v>
      </c>
      <c r="C201" t="s">
        <v>1093</v>
      </c>
      <c r="D201" t="s">
        <v>14</v>
      </c>
      <c r="E201" t="s">
        <v>1094</v>
      </c>
      <c r="F201" t="s">
        <v>1095</v>
      </c>
      <c r="G201" t="s">
        <v>124</v>
      </c>
      <c r="H201" s="1">
        <v>16187</v>
      </c>
      <c r="I201" t="s">
        <v>1096</v>
      </c>
      <c r="J201" t="s">
        <v>1097</v>
      </c>
      <c r="K201">
        <v>38015</v>
      </c>
      <c r="L201" t="s">
        <v>124</v>
      </c>
    </row>
    <row r="202" spans="1:12" x14ac:dyDescent="0.3">
      <c r="A202">
        <v>302</v>
      </c>
      <c r="B202" t="s">
        <v>1098</v>
      </c>
      <c r="C202" t="s">
        <v>1099</v>
      </c>
      <c r="D202" t="s">
        <v>22</v>
      </c>
      <c r="E202" t="s">
        <v>1100</v>
      </c>
      <c r="F202" t="s">
        <v>1101</v>
      </c>
      <c r="G202" t="s">
        <v>211</v>
      </c>
      <c r="H202" s="1">
        <v>19401</v>
      </c>
      <c r="I202" t="s">
        <v>1102</v>
      </c>
      <c r="J202" t="s">
        <v>1103</v>
      </c>
      <c r="K202">
        <v>20785</v>
      </c>
      <c r="L202" t="s">
        <v>211</v>
      </c>
    </row>
    <row r="203" spans="1:12" x14ac:dyDescent="0.3">
      <c r="A203">
        <v>303</v>
      </c>
      <c r="B203" t="s">
        <v>1104</v>
      </c>
      <c r="C203" t="s">
        <v>378</v>
      </c>
      <c r="D203" t="s">
        <v>14</v>
      </c>
      <c r="E203" t="s">
        <v>1105</v>
      </c>
      <c r="F203" t="s">
        <v>1106</v>
      </c>
      <c r="G203" t="s">
        <v>44</v>
      </c>
      <c r="H203" s="1">
        <v>31007</v>
      </c>
      <c r="I203" t="s">
        <v>1107</v>
      </c>
      <c r="J203" t="s">
        <v>1108</v>
      </c>
      <c r="K203">
        <v>20397</v>
      </c>
      <c r="L203" t="s">
        <v>44</v>
      </c>
    </row>
    <row r="204" spans="1:12" x14ac:dyDescent="0.3">
      <c r="A204">
        <v>304</v>
      </c>
      <c r="B204" t="s">
        <v>275</v>
      </c>
      <c r="C204" t="s">
        <v>1109</v>
      </c>
      <c r="D204" t="s">
        <v>14</v>
      </c>
      <c r="E204" t="s">
        <v>1110</v>
      </c>
      <c r="F204" t="s">
        <v>1111</v>
      </c>
      <c r="G204" t="s">
        <v>250</v>
      </c>
      <c r="H204" s="1">
        <v>15860</v>
      </c>
      <c r="I204" t="s">
        <v>1112</v>
      </c>
      <c r="J204" t="s">
        <v>1113</v>
      </c>
      <c r="K204">
        <v>91121</v>
      </c>
      <c r="L204" t="s">
        <v>250</v>
      </c>
    </row>
    <row r="205" spans="1:12" x14ac:dyDescent="0.3">
      <c r="A205">
        <v>305</v>
      </c>
      <c r="B205" t="s">
        <v>1114</v>
      </c>
      <c r="C205" t="s">
        <v>1115</v>
      </c>
      <c r="D205" t="s">
        <v>22</v>
      </c>
      <c r="E205" t="s">
        <v>1116</v>
      </c>
      <c r="F205" t="s">
        <v>1117</v>
      </c>
      <c r="G205" t="s">
        <v>567</v>
      </c>
      <c r="H205" s="1">
        <v>18242</v>
      </c>
      <c r="I205" t="s">
        <v>1118</v>
      </c>
      <c r="J205" t="s">
        <v>1119</v>
      </c>
      <c r="K205">
        <v>73518</v>
      </c>
      <c r="L205" t="s">
        <v>567</v>
      </c>
    </row>
    <row r="206" spans="1:12" x14ac:dyDescent="0.3">
      <c r="A206">
        <v>306</v>
      </c>
      <c r="B206" t="s">
        <v>675</v>
      </c>
      <c r="C206" t="s">
        <v>1120</v>
      </c>
      <c r="D206" t="s">
        <v>14</v>
      </c>
      <c r="E206" t="s">
        <v>1121</v>
      </c>
      <c r="F206" t="s">
        <v>1122</v>
      </c>
      <c r="G206" t="s">
        <v>24</v>
      </c>
      <c r="H206" s="1">
        <v>38333</v>
      </c>
      <c r="I206" t="s">
        <v>1123</v>
      </c>
      <c r="J206" t="s">
        <v>1124</v>
      </c>
      <c r="K206">
        <v>60671</v>
      </c>
      <c r="L206" t="s">
        <v>24</v>
      </c>
    </row>
    <row r="207" spans="1:12" x14ac:dyDescent="0.3">
      <c r="A207">
        <v>307</v>
      </c>
      <c r="B207" t="s">
        <v>1125</v>
      </c>
      <c r="C207" t="s">
        <v>1126</v>
      </c>
      <c r="D207" t="s">
        <v>14</v>
      </c>
      <c r="E207" t="s">
        <v>1127</v>
      </c>
      <c r="F207" t="s">
        <v>1128</v>
      </c>
      <c r="G207" t="s">
        <v>82</v>
      </c>
      <c r="H207" s="1">
        <v>18807</v>
      </c>
      <c r="I207" t="s">
        <v>1129</v>
      </c>
      <c r="J207" t="s">
        <v>1130</v>
      </c>
      <c r="K207">
        <v>36439</v>
      </c>
      <c r="L207" t="s">
        <v>82</v>
      </c>
    </row>
    <row r="208" spans="1:12" x14ac:dyDescent="0.3">
      <c r="A208">
        <v>308</v>
      </c>
      <c r="B208" t="s">
        <v>1131</v>
      </c>
      <c r="C208" t="s">
        <v>1132</v>
      </c>
      <c r="D208" t="s">
        <v>22</v>
      </c>
      <c r="E208" t="s">
        <v>1133</v>
      </c>
      <c r="F208" t="s">
        <v>1134</v>
      </c>
      <c r="G208" t="s">
        <v>118</v>
      </c>
      <c r="H208" s="1">
        <v>21727</v>
      </c>
      <c r="I208" t="s">
        <v>1135</v>
      </c>
      <c r="J208" t="s">
        <v>1136</v>
      </c>
      <c r="K208">
        <v>46556</v>
      </c>
      <c r="L208" t="s">
        <v>118</v>
      </c>
    </row>
    <row r="209" spans="1:12" x14ac:dyDescent="0.3">
      <c r="A209">
        <v>309</v>
      </c>
      <c r="B209" t="s">
        <v>257</v>
      </c>
      <c r="C209" t="s">
        <v>1132</v>
      </c>
      <c r="D209" t="s">
        <v>14</v>
      </c>
      <c r="E209" t="s">
        <v>1137</v>
      </c>
      <c r="F209" t="s">
        <v>1138</v>
      </c>
      <c r="G209" t="s">
        <v>1076</v>
      </c>
      <c r="H209" s="1">
        <v>35271</v>
      </c>
      <c r="I209" t="s">
        <v>1139</v>
      </c>
      <c r="J209" t="s">
        <v>1140</v>
      </c>
      <c r="K209">
        <v>13465</v>
      </c>
      <c r="L209" t="s">
        <v>1076</v>
      </c>
    </row>
    <row r="210" spans="1:12" x14ac:dyDescent="0.3">
      <c r="A210">
        <v>310</v>
      </c>
      <c r="B210" t="s">
        <v>1141</v>
      </c>
      <c r="C210" t="s">
        <v>1142</v>
      </c>
      <c r="D210" t="s">
        <v>14</v>
      </c>
      <c r="E210" t="s">
        <v>1143</v>
      </c>
      <c r="F210" t="s">
        <v>1144</v>
      </c>
      <c r="G210" t="s">
        <v>231</v>
      </c>
      <c r="H210" s="1">
        <v>27020</v>
      </c>
      <c r="I210" t="s">
        <v>1145</v>
      </c>
      <c r="J210" t="s">
        <v>1146</v>
      </c>
      <c r="K210">
        <v>95604</v>
      </c>
      <c r="L210" t="s">
        <v>231</v>
      </c>
    </row>
    <row r="211" spans="1:12" x14ac:dyDescent="0.3">
      <c r="A211">
        <v>311</v>
      </c>
      <c r="B211" t="s">
        <v>1147</v>
      </c>
      <c r="C211" t="s">
        <v>28</v>
      </c>
      <c r="D211" t="s">
        <v>14</v>
      </c>
      <c r="E211" t="s">
        <v>1148</v>
      </c>
      <c r="F211" t="s">
        <v>1149</v>
      </c>
      <c r="G211" t="s">
        <v>335</v>
      </c>
      <c r="H211" s="1">
        <v>34085</v>
      </c>
      <c r="I211" t="s">
        <v>1150</v>
      </c>
      <c r="J211" t="s">
        <v>1151</v>
      </c>
      <c r="K211">
        <v>64285</v>
      </c>
      <c r="L211" t="s">
        <v>335</v>
      </c>
    </row>
    <row r="212" spans="1:12" x14ac:dyDescent="0.3">
      <c r="A212">
        <v>312</v>
      </c>
      <c r="B212" t="s">
        <v>1152</v>
      </c>
      <c r="C212" t="s">
        <v>1153</v>
      </c>
      <c r="D212" t="s">
        <v>14</v>
      </c>
      <c r="E212" t="s">
        <v>1154</v>
      </c>
      <c r="F212" t="s">
        <v>1155</v>
      </c>
      <c r="G212" t="s">
        <v>250</v>
      </c>
      <c r="H212" s="1">
        <v>25717</v>
      </c>
      <c r="I212" t="s">
        <v>1156</v>
      </c>
      <c r="J212" t="s">
        <v>1157</v>
      </c>
      <c r="K212">
        <v>78483</v>
      </c>
      <c r="L212" t="s">
        <v>250</v>
      </c>
    </row>
    <row r="213" spans="1:12" x14ac:dyDescent="0.3">
      <c r="A213">
        <v>313</v>
      </c>
      <c r="B213" t="s">
        <v>747</v>
      </c>
      <c r="C213" t="s">
        <v>317</v>
      </c>
      <c r="D213" t="s">
        <v>14</v>
      </c>
      <c r="E213" t="s">
        <v>1158</v>
      </c>
      <c r="F213" t="s">
        <v>1159</v>
      </c>
      <c r="G213" t="s">
        <v>124</v>
      </c>
      <c r="H213" s="1">
        <v>36382</v>
      </c>
      <c r="I213" t="s">
        <v>1160</v>
      </c>
      <c r="J213" t="s">
        <v>1161</v>
      </c>
      <c r="K213">
        <v>7027</v>
      </c>
      <c r="L213" t="s">
        <v>124</v>
      </c>
    </row>
    <row r="214" spans="1:12" x14ac:dyDescent="0.3">
      <c r="A214">
        <v>314</v>
      </c>
      <c r="B214" t="s">
        <v>12</v>
      </c>
      <c r="C214" t="s">
        <v>1162</v>
      </c>
      <c r="D214" t="s">
        <v>22</v>
      </c>
      <c r="E214" t="s">
        <v>1163</v>
      </c>
      <c r="F214">
        <f>1-252-929-245</f>
        <v>-1425</v>
      </c>
      <c r="G214" t="s">
        <v>124</v>
      </c>
      <c r="H214" s="1">
        <v>21916</v>
      </c>
      <c r="I214" t="s">
        <v>1164</v>
      </c>
      <c r="J214" t="s">
        <v>1165</v>
      </c>
      <c r="K214">
        <v>31536</v>
      </c>
      <c r="L214" t="s">
        <v>124</v>
      </c>
    </row>
    <row r="215" spans="1:12" x14ac:dyDescent="0.3">
      <c r="A215">
        <v>315</v>
      </c>
      <c r="B215" t="s">
        <v>1088</v>
      </c>
      <c r="C215" t="s">
        <v>1166</v>
      </c>
      <c r="D215" t="s">
        <v>22</v>
      </c>
      <c r="E215" t="s">
        <v>1167</v>
      </c>
      <c r="F215" t="s">
        <v>1168</v>
      </c>
      <c r="G215" t="s">
        <v>744</v>
      </c>
      <c r="H215" s="1">
        <v>28693</v>
      </c>
      <c r="I215" t="s">
        <v>1169</v>
      </c>
      <c r="J215" t="s">
        <v>1170</v>
      </c>
      <c r="K215">
        <v>5432</v>
      </c>
      <c r="L215" t="s">
        <v>744</v>
      </c>
    </row>
    <row r="216" spans="1:12" x14ac:dyDescent="0.3">
      <c r="A216">
        <v>316</v>
      </c>
      <c r="B216" t="s">
        <v>675</v>
      </c>
      <c r="C216" t="s">
        <v>1171</v>
      </c>
      <c r="D216" t="s">
        <v>22</v>
      </c>
      <c r="E216" t="s">
        <v>1172</v>
      </c>
      <c r="F216" t="s">
        <v>1173</v>
      </c>
      <c r="G216" t="s">
        <v>82</v>
      </c>
      <c r="H216" s="1">
        <v>26437</v>
      </c>
      <c r="I216" t="s">
        <v>1174</v>
      </c>
      <c r="J216" t="s">
        <v>1175</v>
      </c>
      <c r="K216">
        <v>97137</v>
      </c>
      <c r="L216" t="s">
        <v>82</v>
      </c>
    </row>
    <row r="217" spans="1:12" x14ac:dyDescent="0.3">
      <c r="A217">
        <v>317</v>
      </c>
      <c r="B217" t="s">
        <v>1024</v>
      </c>
      <c r="C217" t="s">
        <v>1176</v>
      </c>
      <c r="D217" t="s">
        <v>14</v>
      </c>
      <c r="E217" t="s">
        <v>1177</v>
      </c>
      <c r="F217" t="s">
        <v>1178</v>
      </c>
      <c r="G217" t="s">
        <v>243</v>
      </c>
      <c r="H217" s="1">
        <v>34562</v>
      </c>
      <c r="I217" t="s">
        <v>1179</v>
      </c>
      <c r="J217" t="s">
        <v>1180</v>
      </c>
      <c r="K217">
        <v>16024</v>
      </c>
      <c r="L217" t="s">
        <v>243</v>
      </c>
    </row>
    <row r="218" spans="1:12" x14ac:dyDescent="0.3">
      <c r="A218">
        <v>318</v>
      </c>
      <c r="B218" t="s">
        <v>680</v>
      </c>
      <c r="C218" t="s">
        <v>1181</v>
      </c>
      <c r="D218" t="s">
        <v>14</v>
      </c>
      <c r="E218" t="s">
        <v>1182</v>
      </c>
      <c r="F218" t="s">
        <v>1183</v>
      </c>
      <c r="G218" t="s">
        <v>76</v>
      </c>
      <c r="H218" s="1">
        <v>20729</v>
      </c>
      <c r="I218" t="s">
        <v>1184</v>
      </c>
      <c r="J218" t="s">
        <v>1185</v>
      </c>
      <c r="K218">
        <v>69413</v>
      </c>
      <c r="L218" t="s">
        <v>76</v>
      </c>
    </row>
    <row r="219" spans="1:12" x14ac:dyDescent="0.3">
      <c r="A219">
        <v>319</v>
      </c>
      <c r="B219" t="s">
        <v>359</v>
      </c>
      <c r="C219" t="s">
        <v>1186</v>
      </c>
      <c r="D219" t="s">
        <v>22</v>
      </c>
      <c r="E219" t="s">
        <v>1187</v>
      </c>
      <c r="F219" t="s">
        <v>1188</v>
      </c>
      <c r="G219" t="s">
        <v>51</v>
      </c>
      <c r="H219" s="1">
        <v>34539</v>
      </c>
      <c r="I219" t="s">
        <v>1189</v>
      </c>
      <c r="J219" t="s">
        <v>1190</v>
      </c>
      <c r="K219">
        <v>14829</v>
      </c>
      <c r="L219" t="s">
        <v>51</v>
      </c>
    </row>
    <row r="220" spans="1:12" x14ac:dyDescent="0.3">
      <c r="A220">
        <v>320</v>
      </c>
      <c r="B220" t="s">
        <v>778</v>
      </c>
      <c r="C220" t="s">
        <v>1191</v>
      </c>
      <c r="D220" t="s">
        <v>14</v>
      </c>
      <c r="E220" t="s">
        <v>1192</v>
      </c>
      <c r="F220" t="s">
        <v>1193</v>
      </c>
      <c r="G220" t="s">
        <v>1194</v>
      </c>
      <c r="H220" s="1">
        <v>18240</v>
      </c>
      <c r="I220" t="s">
        <v>1195</v>
      </c>
      <c r="J220" t="s">
        <v>1196</v>
      </c>
      <c r="K220">
        <v>6722</v>
      </c>
      <c r="L220" t="s">
        <v>1194</v>
      </c>
    </row>
    <row r="221" spans="1:12" x14ac:dyDescent="0.3">
      <c r="A221">
        <v>321</v>
      </c>
      <c r="B221" t="s">
        <v>348</v>
      </c>
      <c r="C221" t="s">
        <v>1197</v>
      </c>
      <c r="D221" t="s">
        <v>14</v>
      </c>
      <c r="E221" t="s">
        <v>1198</v>
      </c>
      <c r="F221" t="s">
        <v>1199</v>
      </c>
      <c r="G221" t="s">
        <v>171</v>
      </c>
      <c r="H221" s="1">
        <v>35170</v>
      </c>
      <c r="I221" t="s">
        <v>1200</v>
      </c>
      <c r="J221" t="s">
        <v>1201</v>
      </c>
      <c r="K221">
        <v>45275</v>
      </c>
      <c r="L221" t="s">
        <v>171</v>
      </c>
    </row>
    <row r="222" spans="1:12" x14ac:dyDescent="0.3">
      <c r="A222">
        <v>322</v>
      </c>
      <c r="B222" t="s">
        <v>1202</v>
      </c>
      <c r="C222" t="s">
        <v>1203</v>
      </c>
      <c r="D222" t="s">
        <v>22</v>
      </c>
      <c r="E222" t="s">
        <v>1204</v>
      </c>
      <c r="F222" t="s">
        <v>1205</v>
      </c>
      <c r="G222" t="s">
        <v>250</v>
      </c>
      <c r="H222" s="1">
        <v>36445</v>
      </c>
      <c r="I222" t="s">
        <v>1206</v>
      </c>
      <c r="J222" t="s">
        <v>1207</v>
      </c>
      <c r="K222">
        <v>8775</v>
      </c>
      <c r="L222" t="s">
        <v>250</v>
      </c>
    </row>
    <row r="223" spans="1:12" x14ac:dyDescent="0.3">
      <c r="A223">
        <v>323</v>
      </c>
      <c r="B223" t="s">
        <v>724</v>
      </c>
      <c r="C223" t="s">
        <v>1208</v>
      </c>
      <c r="D223" t="s">
        <v>14</v>
      </c>
      <c r="E223" t="s">
        <v>1209</v>
      </c>
      <c r="F223" t="s">
        <v>1210</v>
      </c>
      <c r="G223" t="s">
        <v>567</v>
      </c>
      <c r="H223" s="1">
        <v>37879</v>
      </c>
      <c r="I223" t="s">
        <v>1211</v>
      </c>
      <c r="J223" t="s">
        <v>1212</v>
      </c>
      <c r="K223">
        <v>31639</v>
      </c>
      <c r="L223" t="s">
        <v>567</v>
      </c>
    </row>
    <row r="224" spans="1:12" x14ac:dyDescent="0.3">
      <c r="A224">
        <v>324</v>
      </c>
      <c r="B224" t="s">
        <v>1152</v>
      </c>
      <c r="C224" t="s">
        <v>1213</v>
      </c>
      <c r="D224" t="s">
        <v>14</v>
      </c>
      <c r="E224" t="s">
        <v>1214</v>
      </c>
      <c r="F224" t="s">
        <v>1215</v>
      </c>
      <c r="G224" t="s">
        <v>430</v>
      </c>
      <c r="H224" s="1">
        <v>23911</v>
      </c>
      <c r="I224" t="s">
        <v>1216</v>
      </c>
      <c r="J224" t="s">
        <v>1217</v>
      </c>
      <c r="K224">
        <v>49778</v>
      </c>
      <c r="L224" t="s">
        <v>430</v>
      </c>
    </row>
    <row r="225" spans="1:12" x14ac:dyDescent="0.3">
      <c r="A225">
        <v>325</v>
      </c>
      <c r="B225" t="s">
        <v>1218</v>
      </c>
      <c r="C225" t="s">
        <v>215</v>
      </c>
      <c r="D225" t="s">
        <v>14</v>
      </c>
      <c r="E225" t="s">
        <v>1219</v>
      </c>
      <c r="F225" t="s">
        <v>1220</v>
      </c>
      <c r="G225" t="s">
        <v>171</v>
      </c>
      <c r="H225" s="1">
        <v>26614</v>
      </c>
      <c r="I225" t="s">
        <v>1221</v>
      </c>
      <c r="J225" t="s">
        <v>1222</v>
      </c>
      <c r="K225">
        <v>40003</v>
      </c>
      <c r="L225" t="s">
        <v>171</v>
      </c>
    </row>
    <row r="226" spans="1:12" x14ac:dyDescent="0.3">
      <c r="A226">
        <v>326</v>
      </c>
      <c r="B226" t="s">
        <v>79</v>
      </c>
      <c r="C226" t="s">
        <v>630</v>
      </c>
      <c r="D226" t="s">
        <v>22</v>
      </c>
      <c r="E226" t="s">
        <v>1223</v>
      </c>
      <c r="F226">
        <v>5619312126</v>
      </c>
      <c r="G226" t="s">
        <v>231</v>
      </c>
      <c r="H226" s="1">
        <v>20974</v>
      </c>
      <c r="I226" t="s">
        <v>1224</v>
      </c>
      <c r="J226" t="s">
        <v>1225</v>
      </c>
      <c r="K226">
        <v>3487</v>
      </c>
      <c r="L226" t="s">
        <v>231</v>
      </c>
    </row>
    <row r="227" spans="1:12" x14ac:dyDescent="0.3">
      <c r="A227">
        <v>327</v>
      </c>
      <c r="B227" t="s">
        <v>1226</v>
      </c>
      <c r="C227" t="s">
        <v>416</v>
      </c>
      <c r="D227" t="s">
        <v>22</v>
      </c>
      <c r="E227" t="s">
        <v>1227</v>
      </c>
      <c r="F227" t="s">
        <v>1228</v>
      </c>
      <c r="G227" t="s">
        <v>124</v>
      </c>
      <c r="H227" s="1">
        <v>17319</v>
      </c>
      <c r="I227" t="s">
        <v>1229</v>
      </c>
      <c r="J227" t="s">
        <v>1230</v>
      </c>
      <c r="K227">
        <v>73392</v>
      </c>
      <c r="L227" t="s">
        <v>124</v>
      </c>
    </row>
    <row r="228" spans="1:12" x14ac:dyDescent="0.3">
      <c r="A228">
        <v>328</v>
      </c>
      <c r="B228" t="s">
        <v>814</v>
      </c>
      <c r="C228" t="s">
        <v>1231</v>
      </c>
      <c r="D228" t="s">
        <v>22</v>
      </c>
      <c r="E228" t="s">
        <v>1232</v>
      </c>
      <c r="F228" t="s">
        <v>1233</v>
      </c>
      <c r="G228" t="s">
        <v>744</v>
      </c>
      <c r="H228" s="1">
        <v>24843</v>
      </c>
      <c r="I228" t="s">
        <v>1234</v>
      </c>
      <c r="J228" t="s">
        <v>1235</v>
      </c>
      <c r="K228">
        <v>10870</v>
      </c>
      <c r="L228" t="s">
        <v>744</v>
      </c>
    </row>
    <row r="229" spans="1:12" x14ac:dyDescent="0.3">
      <c r="A229">
        <v>329</v>
      </c>
      <c r="B229" t="s">
        <v>480</v>
      </c>
      <c r="C229" t="s">
        <v>1236</v>
      </c>
      <c r="D229" t="s">
        <v>22</v>
      </c>
      <c r="E229" t="s">
        <v>1237</v>
      </c>
      <c r="F229" t="s">
        <v>1238</v>
      </c>
      <c r="G229" t="s">
        <v>24</v>
      </c>
      <c r="H229" s="1">
        <v>30685</v>
      </c>
      <c r="I229" t="s">
        <v>1239</v>
      </c>
      <c r="J229" t="s">
        <v>1113</v>
      </c>
      <c r="K229">
        <v>81980</v>
      </c>
      <c r="L229" t="s">
        <v>24</v>
      </c>
    </row>
    <row r="230" spans="1:12" x14ac:dyDescent="0.3">
      <c r="A230">
        <v>330</v>
      </c>
      <c r="B230" t="s">
        <v>79</v>
      </c>
      <c r="C230" t="s">
        <v>161</v>
      </c>
      <c r="D230" t="s">
        <v>14</v>
      </c>
      <c r="E230" t="s">
        <v>1240</v>
      </c>
      <c r="F230" t="s">
        <v>1241</v>
      </c>
      <c r="G230" t="s">
        <v>744</v>
      </c>
      <c r="H230" s="1">
        <v>18186</v>
      </c>
      <c r="I230" t="s">
        <v>1242</v>
      </c>
      <c r="J230" t="s">
        <v>1243</v>
      </c>
      <c r="K230">
        <v>90971</v>
      </c>
      <c r="L230" t="s">
        <v>744</v>
      </c>
    </row>
    <row r="231" spans="1:12" x14ac:dyDescent="0.3">
      <c r="A231">
        <v>331</v>
      </c>
      <c r="B231" t="s">
        <v>1244</v>
      </c>
      <c r="C231" t="s">
        <v>1009</v>
      </c>
      <c r="D231" t="s">
        <v>14</v>
      </c>
      <c r="E231" t="s">
        <v>1245</v>
      </c>
      <c r="F231" t="s">
        <v>1246</v>
      </c>
      <c r="G231" t="s">
        <v>243</v>
      </c>
      <c r="H231" s="1">
        <v>33774</v>
      </c>
      <c r="I231" t="s">
        <v>1247</v>
      </c>
      <c r="J231" t="s">
        <v>1248</v>
      </c>
      <c r="K231">
        <v>70379</v>
      </c>
      <c r="L231" t="s">
        <v>243</v>
      </c>
    </row>
    <row r="232" spans="1:12" x14ac:dyDescent="0.3">
      <c r="A232">
        <v>332</v>
      </c>
      <c r="B232" t="s">
        <v>1093</v>
      </c>
      <c r="C232" t="s">
        <v>1249</v>
      </c>
      <c r="D232" t="s">
        <v>14</v>
      </c>
      <c r="E232" t="s">
        <v>1250</v>
      </c>
      <c r="F232" t="s">
        <v>1251</v>
      </c>
      <c r="G232" t="s">
        <v>124</v>
      </c>
      <c r="H232" s="1">
        <v>37451</v>
      </c>
      <c r="I232" t="s">
        <v>1252</v>
      </c>
      <c r="J232" t="s">
        <v>1253</v>
      </c>
      <c r="K232">
        <v>84084</v>
      </c>
      <c r="L232" t="s">
        <v>124</v>
      </c>
    </row>
    <row r="233" spans="1:12" x14ac:dyDescent="0.3">
      <c r="A233">
        <v>333</v>
      </c>
      <c r="B233" t="s">
        <v>1254</v>
      </c>
      <c r="C233" t="s">
        <v>1255</v>
      </c>
      <c r="D233" t="s">
        <v>14</v>
      </c>
      <c r="E233" t="s">
        <v>1256</v>
      </c>
      <c r="F233" t="s">
        <v>1257</v>
      </c>
      <c r="G233" t="s">
        <v>211</v>
      </c>
      <c r="H233" s="1">
        <v>30472</v>
      </c>
      <c r="I233" t="s">
        <v>1258</v>
      </c>
      <c r="J233" t="s">
        <v>1259</v>
      </c>
      <c r="K233">
        <v>21929</v>
      </c>
      <c r="L233" t="s">
        <v>211</v>
      </c>
    </row>
    <row r="234" spans="1:12" x14ac:dyDescent="0.3">
      <c r="A234">
        <v>334</v>
      </c>
      <c r="B234" t="s">
        <v>96</v>
      </c>
      <c r="C234" t="s">
        <v>1260</v>
      </c>
      <c r="D234" t="s">
        <v>14</v>
      </c>
      <c r="E234" t="s">
        <v>1261</v>
      </c>
      <c r="F234">
        <v>5639271371</v>
      </c>
      <c r="G234" t="s">
        <v>131</v>
      </c>
      <c r="H234" s="1">
        <v>19215</v>
      </c>
      <c r="I234" t="s">
        <v>1262</v>
      </c>
      <c r="J234" t="s">
        <v>1263</v>
      </c>
      <c r="K234">
        <v>42658</v>
      </c>
      <c r="L234" t="s">
        <v>131</v>
      </c>
    </row>
    <row r="235" spans="1:12" x14ac:dyDescent="0.3">
      <c r="A235">
        <v>335</v>
      </c>
      <c r="B235" t="s">
        <v>1264</v>
      </c>
      <c r="C235" t="s">
        <v>1265</v>
      </c>
      <c r="D235" t="s">
        <v>22</v>
      </c>
      <c r="E235" t="s">
        <v>1266</v>
      </c>
      <c r="F235">
        <f>1-217-423-5982</f>
        <v>-6621</v>
      </c>
      <c r="G235" t="s">
        <v>124</v>
      </c>
      <c r="H235" s="1">
        <v>19896</v>
      </c>
      <c r="I235" t="s">
        <v>1267</v>
      </c>
      <c r="J235" t="s">
        <v>40</v>
      </c>
      <c r="K235">
        <v>49205</v>
      </c>
      <c r="L235" t="s">
        <v>124</v>
      </c>
    </row>
    <row r="236" spans="1:12" x14ac:dyDescent="0.3">
      <c r="A236">
        <v>336</v>
      </c>
      <c r="B236" t="s">
        <v>1268</v>
      </c>
      <c r="C236" t="s">
        <v>881</v>
      </c>
      <c r="D236" t="s">
        <v>22</v>
      </c>
      <c r="E236" t="s">
        <v>1269</v>
      </c>
      <c r="F236" t="s">
        <v>1270</v>
      </c>
      <c r="G236" t="s">
        <v>744</v>
      </c>
      <c r="H236" s="1">
        <v>35924</v>
      </c>
      <c r="I236" t="s">
        <v>1271</v>
      </c>
      <c r="J236" t="s">
        <v>1272</v>
      </c>
      <c r="K236">
        <v>33952</v>
      </c>
      <c r="L236" t="s">
        <v>744</v>
      </c>
    </row>
    <row r="237" spans="1:12" x14ac:dyDescent="0.3">
      <c r="A237">
        <v>337</v>
      </c>
      <c r="B237" t="s">
        <v>1273</v>
      </c>
      <c r="C237" t="s">
        <v>161</v>
      </c>
      <c r="D237" t="s">
        <v>22</v>
      </c>
      <c r="E237" t="s">
        <v>1274</v>
      </c>
      <c r="F237">
        <v>9098824262</v>
      </c>
      <c r="G237" t="s">
        <v>131</v>
      </c>
      <c r="H237" s="1">
        <v>24059</v>
      </c>
      <c r="I237" t="s">
        <v>1275</v>
      </c>
      <c r="J237" t="s">
        <v>1276</v>
      </c>
      <c r="K237">
        <v>47989</v>
      </c>
      <c r="L237" t="s">
        <v>131</v>
      </c>
    </row>
    <row r="238" spans="1:12" x14ac:dyDescent="0.3">
      <c r="A238">
        <v>338</v>
      </c>
      <c r="B238" t="s">
        <v>541</v>
      </c>
      <c r="C238" t="s">
        <v>1277</v>
      </c>
      <c r="D238" t="s">
        <v>22</v>
      </c>
      <c r="E238" t="s">
        <v>1278</v>
      </c>
      <c r="F238" t="s">
        <v>1279</v>
      </c>
      <c r="G238" t="s">
        <v>368</v>
      </c>
      <c r="H238" s="1">
        <v>22420</v>
      </c>
      <c r="I238" t="s">
        <v>1280</v>
      </c>
      <c r="J238" t="s">
        <v>1281</v>
      </c>
      <c r="K238">
        <v>84660</v>
      </c>
      <c r="L238" t="s">
        <v>368</v>
      </c>
    </row>
    <row r="239" spans="1:12" x14ac:dyDescent="0.3">
      <c r="A239">
        <v>340</v>
      </c>
      <c r="B239" t="s">
        <v>1282</v>
      </c>
      <c r="C239" t="s">
        <v>1044</v>
      </c>
      <c r="D239" t="s">
        <v>22</v>
      </c>
      <c r="E239" t="s">
        <v>1283</v>
      </c>
      <c r="F239" t="s">
        <v>1284</v>
      </c>
      <c r="G239" t="s">
        <v>88</v>
      </c>
      <c r="H239" s="1">
        <v>31322</v>
      </c>
      <c r="I239" t="s">
        <v>1285</v>
      </c>
      <c r="J239" t="s">
        <v>1286</v>
      </c>
      <c r="K239">
        <v>54137</v>
      </c>
      <c r="L239" t="s">
        <v>88</v>
      </c>
    </row>
    <row r="240" spans="1:12" x14ac:dyDescent="0.3">
      <c r="A240">
        <v>341</v>
      </c>
      <c r="B240" t="s">
        <v>1287</v>
      </c>
      <c r="C240" t="s">
        <v>349</v>
      </c>
      <c r="D240" t="s">
        <v>22</v>
      </c>
      <c r="E240" t="s">
        <v>1288</v>
      </c>
      <c r="F240" t="s">
        <v>1289</v>
      </c>
      <c r="G240" t="s">
        <v>261</v>
      </c>
      <c r="H240" s="1">
        <v>26000</v>
      </c>
      <c r="I240" t="s">
        <v>1290</v>
      </c>
      <c r="J240" t="s">
        <v>1291</v>
      </c>
      <c r="K240">
        <v>98419</v>
      </c>
      <c r="L240" t="s">
        <v>261</v>
      </c>
    </row>
    <row r="241" spans="1:12" x14ac:dyDescent="0.3">
      <c r="A241">
        <v>342</v>
      </c>
      <c r="B241" t="s">
        <v>127</v>
      </c>
      <c r="C241" t="s">
        <v>570</v>
      </c>
      <c r="D241" t="s">
        <v>22</v>
      </c>
      <c r="E241" t="s">
        <v>1292</v>
      </c>
      <c r="F241" t="s">
        <v>1293</v>
      </c>
      <c r="G241" t="s">
        <v>1076</v>
      </c>
      <c r="H241" s="1">
        <v>30804</v>
      </c>
      <c r="I241" t="s">
        <v>1294</v>
      </c>
      <c r="J241" t="s">
        <v>1295</v>
      </c>
      <c r="K241">
        <v>86594</v>
      </c>
      <c r="L241" t="s">
        <v>1076</v>
      </c>
    </row>
    <row r="242" spans="1:12" x14ac:dyDescent="0.3">
      <c r="A242">
        <v>343</v>
      </c>
      <c r="B242" t="s">
        <v>1296</v>
      </c>
      <c r="C242" t="s">
        <v>1297</v>
      </c>
      <c r="D242" t="s">
        <v>22</v>
      </c>
      <c r="E242" t="s">
        <v>1298</v>
      </c>
      <c r="F242" t="s">
        <v>1299</v>
      </c>
      <c r="G242" t="s">
        <v>17</v>
      </c>
      <c r="H242" s="1">
        <v>16327</v>
      </c>
      <c r="I242" t="s">
        <v>1300</v>
      </c>
      <c r="J242" t="s">
        <v>1301</v>
      </c>
      <c r="K242">
        <v>62801</v>
      </c>
      <c r="L242" t="s">
        <v>17</v>
      </c>
    </row>
    <row r="243" spans="1:12" x14ac:dyDescent="0.3">
      <c r="A243">
        <v>344</v>
      </c>
      <c r="B243" t="s">
        <v>1302</v>
      </c>
      <c r="C243" t="s">
        <v>343</v>
      </c>
      <c r="D243" t="s">
        <v>22</v>
      </c>
      <c r="E243" t="s">
        <v>1303</v>
      </c>
      <c r="F243" t="s">
        <v>1304</v>
      </c>
      <c r="G243" t="s">
        <v>111</v>
      </c>
      <c r="H243" s="1">
        <v>33914</v>
      </c>
      <c r="I243" t="s">
        <v>1305</v>
      </c>
      <c r="J243" t="s">
        <v>1306</v>
      </c>
      <c r="K243">
        <v>81204</v>
      </c>
      <c r="L243" t="s">
        <v>111</v>
      </c>
    </row>
    <row r="244" spans="1:12" x14ac:dyDescent="0.3">
      <c r="A244">
        <v>345</v>
      </c>
      <c r="B244" t="s">
        <v>378</v>
      </c>
      <c r="C244" t="s">
        <v>848</v>
      </c>
      <c r="D244" t="s">
        <v>14</v>
      </c>
      <c r="E244" t="s">
        <v>1307</v>
      </c>
      <c r="F244" t="s">
        <v>1308</v>
      </c>
      <c r="G244" t="s">
        <v>231</v>
      </c>
      <c r="H244" s="1">
        <v>22224</v>
      </c>
      <c r="I244" t="s">
        <v>1309</v>
      </c>
      <c r="J244" t="s">
        <v>1310</v>
      </c>
      <c r="K244">
        <v>21524</v>
      </c>
      <c r="L244" t="s">
        <v>231</v>
      </c>
    </row>
    <row r="245" spans="1:12" x14ac:dyDescent="0.3">
      <c r="A245">
        <v>346</v>
      </c>
      <c r="B245" t="s">
        <v>378</v>
      </c>
      <c r="C245" t="s">
        <v>670</v>
      </c>
      <c r="D245" t="s">
        <v>22</v>
      </c>
      <c r="E245" t="s">
        <v>1311</v>
      </c>
      <c r="F245">
        <v>5437289755</v>
      </c>
      <c r="G245" t="s">
        <v>124</v>
      </c>
      <c r="H245" s="1">
        <v>22656</v>
      </c>
      <c r="I245" t="s">
        <v>1312</v>
      </c>
      <c r="J245" t="s">
        <v>1313</v>
      </c>
      <c r="K245">
        <v>33953</v>
      </c>
      <c r="L245" t="s">
        <v>124</v>
      </c>
    </row>
    <row r="246" spans="1:12" x14ac:dyDescent="0.3">
      <c r="A246">
        <v>347</v>
      </c>
      <c r="B246" t="s">
        <v>1314</v>
      </c>
      <c r="C246" t="s">
        <v>1315</v>
      </c>
      <c r="D246" t="s">
        <v>22</v>
      </c>
      <c r="E246" t="s">
        <v>1316</v>
      </c>
      <c r="F246">
        <f>1-687-785-3566</f>
        <v>-5037</v>
      </c>
      <c r="G246" t="s">
        <v>124</v>
      </c>
      <c r="H246" s="1">
        <v>31600</v>
      </c>
      <c r="I246" t="s">
        <v>1317</v>
      </c>
      <c r="J246" t="s">
        <v>1318</v>
      </c>
      <c r="K246">
        <v>92424</v>
      </c>
      <c r="L246" t="s">
        <v>124</v>
      </c>
    </row>
    <row r="247" spans="1:12" x14ac:dyDescent="0.3">
      <c r="A247">
        <v>348</v>
      </c>
      <c r="B247" t="s">
        <v>1319</v>
      </c>
      <c r="C247" t="s">
        <v>1320</v>
      </c>
      <c r="D247" t="s">
        <v>14</v>
      </c>
      <c r="E247" t="s">
        <v>1321</v>
      </c>
      <c r="F247" t="s">
        <v>1322</v>
      </c>
      <c r="G247" t="s">
        <v>218</v>
      </c>
      <c r="H247" s="1">
        <v>25781</v>
      </c>
      <c r="I247" t="s">
        <v>1323</v>
      </c>
      <c r="J247" t="s">
        <v>1324</v>
      </c>
      <c r="K247">
        <v>93236</v>
      </c>
      <c r="L247" t="s">
        <v>218</v>
      </c>
    </row>
    <row r="248" spans="1:12" x14ac:dyDescent="0.3">
      <c r="A248">
        <v>349</v>
      </c>
      <c r="B248" t="s">
        <v>257</v>
      </c>
      <c r="C248" t="s">
        <v>630</v>
      </c>
      <c r="D248" t="s">
        <v>14</v>
      </c>
      <c r="E248" t="s">
        <v>1325</v>
      </c>
      <c r="F248" t="s">
        <v>1326</v>
      </c>
      <c r="G248" t="s">
        <v>436</v>
      </c>
      <c r="H248" s="1">
        <v>30676</v>
      </c>
      <c r="I248" t="s">
        <v>1327</v>
      </c>
      <c r="J248" t="s">
        <v>1328</v>
      </c>
      <c r="K248">
        <v>8410</v>
      </c>
      <c r="L248" t="s">
        <v>436</v>
      </c>
    </row>
    <row r="249" spans="1:12" x14ac:dyDescent="0.3">
      <c r="A249">
        <v>350</v>
      </c>
      <c r="B249" t="s">
        <v>353</v>
      </c>
      <c r="C249" t="s">
        <v>1329</v>
      </c>
      <c r="D249" t="s">
        <v>14</v>
      </c>
      <c r="E249" t="s">
        <v>1330</v>
      </c>
      <c r="F249" t="s">
        <v>1331</v>
      </c>
      <c r="G249" t="s">
        <v>31</v>
      </c>
      <c r="H249" s="1">
        <v>36062</v>
      </c>
      <c r="I249" t="s">
        <v>1332</v>
      </c>
      <c r="J249" t="s">
        <v>1333</v>
      </c>
      <c r="K249">
        <v>17289</v>
      </c>
      <c r="L249" t="s">
        <v>31</v>
      </c>
    </row>
    <row r="250" spans="1:12" x14ac:dyDescent="0.3">
      <c r="A250">
        <v>351</v>
      </c>
      <c r="B250" t="s">
        <v>312</v>
      </c>
      <c r="C250" t="s">
        <v>1249</v>
      </c>
      <c r="D250" t="s">
        <v>14</v>
      </c>
      <c r="E250" t="s">
        <v>1334</v>
      </c>
      <c r="F250" t="s">
        <v>1335</v>
      </c>
      <c r="G250" t="s">
        <v>211</v>
      </c>
      <c r="H250" s="1">
        <v>32105</v>
      </c>
      <c r="I250" t="s">
        <v>1336</v>
      </c>
      <c r="J250" t="s">
        <v>1337</v>
      </c>
      <c r="K250">
        <v>20346</v>
      </c>
      <c r="L250" t="s">
        <v>211</v>
      </c>
    </row>
    <row r="251" spans="1:12" x14ac:dyDescent="0.3">
      <c r="A251">
        <v>352</v>
      </c>
      <c r="B251" t="s">
        <v>96</v>
      </c>
      <c r="C251" t="s">
        <v>805</v>
      </c>
      <c r="D251" t="s">
        <v>22</v>
      </c>
      <c r="E251" t="s">
        <v>1338</v>
      </c>
      <c r="F251" t="s">
        <v>1339</v>
      </c>
      <c r="G251" t="s">
        <v>88</v>
      </c>
      <c r="H251" s="1">
        <v>19066</v>
      </c>
      <c r="I251" t="s">
        <v>1340</v>
      </c>
      <c r="J251" t="s">
        <v>1341</v>
      </c>
      <c r="K251">
        <v>62493</v>
      </c>
      <c r="L251" t="s">
        <v>88</v>
      </c>
    </row>
    <row r="252" spans="1:12" x14ac:dyDescent="0.3">
      <c r="A252">
        <v>353</v>
      </c>
      <c r="B252" t="s">
        <v>1342</v>
      </c>
      <c r="C252" t="s">
        <v>630</v>
      </c>
      <c r="D252" t="s">
        <v>22</v>
      </c>
      <c r="E252" t="s">
        <v>1343</v>
      </c>
      <c r="F252" t="s">
        <v>1344</v>
      </c>
      <c r="G252" t="s">
        <v>17</v>
      </c>
      <c r="H252" s="1">
        <v>17113</v>
      </c>
      <c r="I252" t="s">
        <v>1345</v>
      </c>
      <c r="J252" t="s">
        <v>1346</v>
      </c>
      <c r="K252">
        <v>5846</v>
      </c>
      <c r="L252" t="s">
        <v>17</v>
      </c>
    </row>
    <row r="253" spans="1:12" x14ac:dyDescent="0.3">
      <c r="A253">
        <v>354</v>
      </c>
      <c r="B253" t="s">
        <v>73</v>
      </c>
      <c r="C253" t="s">
        <v>1347</v>
      </c>
      <c r="D253" t="s">
        <v>22</v>
      </c>
      <c r="E253" t="s">
        <v>1348</v>
      </c>
      <c r="F253" t="s">
        <v>1349</v>
      </c>
      <c r="G253" t="s">
        <v>211</v>
      </c>
      <c r="H253" s="1">
        <v>24931</v>
      </c>
      <c r="I253" t="s">
        <v>1350</v>
      </c>
      <c r="J253" t="s">
        <v>1351</v>
      </c>
      <c r="K253">
        <v>66379</v>
      </c>
      <c r="L253" t="s">
        <v>211</v>
      </c>
    </row>
    <row r="254" spans="1:12" x14ac:dyDescent="0.3">
      <c r="A254">
        <v>355</v>
      </c>
      <c r="B254" t="s">
        <v>1147</v>
      </c>
      <c r="C254" t="s">
        <v>85</v>
      </c>
      <c r="D254" t="s">
        <v>14</v>
      </c>
      <c r="E254" t="s">
        <v>1352</v>
      </c>
      <c r="F254" t="s">
        <v>1353</v>
      </c>
      <c r="G254" t="s">
        <v>93</v>
      </c>
      <c r="H254" s="1">
        <v>16045</v>
      </c>
      <c r="I254" t="s">
        <v>1354</v>
      </c>
      <c r="J254" t="s">
        <v>1355</v>
      </c>
      <c r="K254">
        <v>75179</v>
      </c>
      <c r="L254" t="s">
        <v>93</v>
      </c>
    </row>
    <row r="255" spans="1:12" x14ac:dyDescent="0.3">
      <c r="A255">
        <v>356</v>
      </c>
      <c r="B255" t="s">
        <v>1356</v>
      </c>
      <c r="C255" t="s">
        <v>1357</v>
      </c>
      <c r="D255" t="s">
        <v>14</v>
      </c>
      <c r="E255" t="s">
        <v>1358</v>
      </c>
      <c r="F255" t="s">
        <v>1359</v>
      </c>
      <c r="G255" t="s">
        <v>218</v>
      </c>
      <c r="H255" s="1">
        <v>25454</v>
      </c>
      <c r="I255" t="s">
        <v>1360</v>
      </c>
      <c r="J255" t="s">
        <v>1361</v>
      </c>
      <c r="K255">
        <v>80735</v>
      </c>
      <c r="L255" t="s">
        <v>218</v>
      </c>
    </row>
    <row r="256" spans="1:12" x14ac:dyDescent="0.3">
      <c r="A256">
        <v>357</v>
      </c>
      <c r="B256" t="s">
        <v>506</v>
      </c>
      <c r="C256" t="s">
        <v>97</v>
      </c>
      <c r="D256" t="s">
        <v>22</v>
      </c>
      <c r="E256" t="s">
        <v>1362</v>
      </c>
      <c r="F256" t="s">
        <v>1363</v>
      </c>
      <c r="G256" t="s">
        <v>567</v>
      </c>
      <c r="H256" s="1">
        <v>34913</v>
      </c>
      <c r="I256" t="s">
        <v>1364</v>
      </c>
      <c r="J256" t="s">
        <v>1365</v>
      </c>
      <c r="K256">
        <v>41768</v>
      </c>
      <c r="L256" t="s">
        <v>567</v>
      </c>
    </row>
    <row r="257" spans="1:12" x14ac:dyDescent="0.3">
      <c r="A257">
        <v>358</v>
      </c>
      <c r="B257" t="s">
        <v>306</v>
      </c>
      <c r="C257" t="s">
        <v>1366</v>
      </c>
      <c r="D257" t="s">
        <v>22</v>
      </c>
      <c r="E257" t="s">
        <v>1367</v>
      </c>
      <c r="F257" t="s">
        <v>1368</v>
      </c>
      <c r="G257" t="s">
        <v>76</v>
      </c>
      <c r="H257" s="1">
        <v>19146</v>
      </c>
      <c r="I257" t="s">
        <v>1369</v>
      </c>
      <c r="J257" t="s">
        <v>1370</v>
      </c>
      <c r="K257">
        <v>74701</v>
      </c>
      <c r="L257" t="s">
        <v>76</v>
      </c>
    </row>
    <row r="258" spans="1:12" x14ac:dyDescent="0.3">
      <c r="A258">
        <v>359</v>
      </c>
      <c r="B258" t="s">
        <v>930</v>
      </c>
      <c r="C258" t="s">
        <v>1114</v>
      </c>
      <c r="D258" t="s">
        <v>22</v>
      </c>
      <c r="E258" t="s">
        <v>1371</v>
      </c>
      <c r="F258" t="s">
        <v>1372</v>
      </c>
      <c r="G258" t="s">
        <v>24</v>
      </c>
      <c r="H258" s="1">
        <v>19727</v>
      </c>
      <c r="I258" t="s">
        <v>1373</v>
      </c>
      <c r="J258" t="s">
        <v>1374</v>
      </c>
      <c r="K258">
        <v>4728</v>
      </c>
      <c r="L258" t="s">
        <v>24</v>
      </c>
    </row>
    <row r="259" spans="1:12" x14ac:dyDescent="0.3">
      <c r="A259">
        <v>360</v>
      </c>
      <c r="B259" t="s">
        <v>1375</v>
      </c>
      <c r="C259" t="s">
        <v>1376</v>
      </c>
      <c r="D259" t="s">
        <v>22</v>
      </c>
      <c r="E259" t="s">
        <v>1377</v>
      </c>
      <c r="F259">
        <v>4009820970</v>
      </c>
      <c r="G259" t="s">
        <v>339</v>
      </c>
      <c r="H259" s="1">
        <v>31673</v>
      </c>
      <c r="I259" t="s">
        <v>1378</v>
      </c>
      <c r="J259" t="s">
        <v>1379</v>
      </c>
      <c r="K259">
        <v>46363</v>
      </c>
      <c r="L259" t="s">
        <v>339</v>
      </c>
    </row>
    <row r="260" spans="1:12" x14ac:dyDescent="0.3">
      <c r="A260">
        <v>361</v>
      </c>
      <c r="B260" t="s">
        <v>1380</v>
      </c>
      <c r="C260" t="s">
        <v>85</v>
      </c>
      <c r="D260" t="s">
        <v>14</v>
      </c>
      <c r="E260" t="s">
        <v>1381</v>
      </c>
      <c r="F260" t="s">
        <v>1382</v>
      </c>
      <c r="G260" t="s">
        <v>335</v>
      </c>
      <c r="H260" s="1">
        <v>38148</v>
      </c>
      <c r="I260" t="s">
        <v>1383</v>
      </c>
      <c r="J260" t="s">
        <v>1384</v>
      </c>
      <c r="K260">
        <v>83579</v>
      </c>
      <c r="L260" t="s">
        <v>335</v>
      </c>
    </row>
    <row r="261" spans="1:12" x14ac:dyDescent="0.3">
      <c r="A261">
        <v>362</v>
      </c>
      <c r="B261" t="s">
        <v>1385</v>
      </c>
      <c r="C261" t="s">
        <v>1386</v>
      </c>
      <c r="D261" t="s">
        <v>22</v>
      </c>
      <c r="E261" t="s">
        <v>1387</v>
      </c>
      <c r="F261" t="s">
        <v>1388</v>
      </c>
      <c r="G261" t="s">
        <v>231</v>
      </c>
      <c r="H261" s="1">
        <v>24038</v>
      </c>
      <c r="I261" t="s">
        <v>1389</v>
      </c>
      <c r="J261" t="s">
        <v>1390</v>
      </c>
      <c r="K261">
        <v>16166</v>
      </c>
      <c r="L261" t="s">
        <v>231</v>
      </c>
    </row>
    <row r="262" spans="1:12" x14ac:dyDescent="0.3">
      <c r="A262">
        <v>363</v>
      </c>
      <c r="B262" t="s">
        <v>1391</v>
      </c>
      <c r="C262" t="s">
        <v>48</v>
      </c>
      <c r="D262" t="s">
        <v>22</v>
      </c>
      <c r="E262" t="s">
        <v>1392</v>
      </c>
      <c r="F262" t="s">
        <v>1393</v>
      </c>
      <c r="G262" t="s">
        <v>744</v>
      </c>
      <c r="H262" s="1">
        <v>28186</v>
      </c>
      <c r="I262" t="s">
        <v>1394</v>
      </c>
      <c r="J262" t="s">
        <v>1395</v>
      </c>
      <c r="K262">
        <v>59708</v>
      </c>
      <c r="L262" t="s">
        <v>744</v>
      </c>
    </row>
    <row r="263" spans="1:12" x14ac:dyDescent="0.3">
      <c r="A263">
        <v>364</v>
      </c>
      <c r="B263" t="s">
        <v>1302</v>
      </c>
      <c r="C263" t="s">
        <v>1396</v>
      </c>
      <c r="D263" t="s">
        <v>14</v>
      </c>
      <c r="E263" t="s">
        <v>1397</v>
      </c>
      <c r="F263" t="s">
        <v>1398</v>
      </c>
      <c r="G263" t="s">
        <v>261</v>
      </c>
      <c r="H263" s="1">
        <v>35373</v>
      </c>
      <c r="I263" t="s">
        <v>1399</v>
      </c>
      <c r="J263" t="s">
        <v>1400</v>
      </c>
      <c r="K263">
        <v>4877</v>
      </c>
      <c r="L263" t="s">
        <v>261</v>
      </c>
    </row>
    <row r="264" spans="1:12" x14ac:dyDescent="0.3">
      <c r="A264">
        <v>365</v>
      </c>
      <c r="B264" t="s">
        <v>378</v>
      </c>
      <c r="C264" t="s">
        <v>805</v>
      </c>
      <c r="D264" t="s">
        <v>14</v>
      </c>
      <c r="E264" t="s">
        <v>1401</v>
      </c>
      <c r="F264" t="s">
        <v>1402</v>
      </c>
      <c r="G264" t="s">
        <v>31</v>
      </c>
      <c r="H264" s="1">
        <v>31599</v>
      </c>
      <c r="I264" t="s">
        <v>1403</v>
      </c>
      <c r="J264" t="s">
        <v>1404</v>
      </c>
      <c r="K264">
        <v>34672</v>
      </c>
      <c r="L264" t="s">
        <v>31</v>
      </c>
    </row>
    <row r="265" spans="1:12" x14ac:dyDescent="0.3">
      <c r="A265">
        <v>366</v>
      </c>
      <c r="B265" t="s">
        <v>464</v>
      </c>
      <c r="C265" t="s">
        <v>496</v>
      </c>
      <c r="D265" t="s">
        <v>14</v>
      </c>
      <c r="E265" t="s">
        <v>1405</v>
      </c>
      <c r="F265" t="s">
        <v>1406</v>
      </c>
      <c r="G265" t="s">
        <v>124</v>
      </c>
      <c r="H265" s="1">
        <v>36335</v>
      </c>
      <c r="I265" t="s">
        <v>1407</v>
      </c>
      <c r="J265" t="s">
        <v>1408</v>
      </c>
      <c r="K265">
        <v>73629</v>
      </c>
      <c r="L265" t="s">
        <v>124</v>
      </c>
    </row>
    <row r="266" spans="1:12" x14ac:dyDescent="0.3">
      <c r="A266">
        <v>367</v>
      </c>
      <c r="B266" t="s">
        <v>1147</v>
      </c>
      <c r="C266" t="s">
        <v>1409</v>
      </c>
      <c r="D266" t="s">
        <v>14</v>
      </c>
      <c r="E266" t="s">
        <v>1410</v>
      </c>
      <c r="F266" t="s">
        <v>1411</v>
      </c>
      <c r="G266" t="s">
        <v>118</v>
      </c>
      <c r="H266" s="1">
        <v>37172</v>
      </c>
      <c r="I266" t="s">
        <v>1412</v>
      </c>
      <c r="J266" t="s">
        <v>1413</v>
      </c>
      <c r="K266">
        <v>29897</v>
      </c>
      <c r="L266" t="s">
        <v>118</v>
      </c>
    </row>
    <row r="267" spans="1:12" x14ac:dyDescent="0.3">
      <c r="A267">
        <v>368</v>
      </c>
      <c r="B267" t="s">
        <v>433</v>
      </c>
      <c r="C267" t="s">
        <v>1414</v>
      </c>
      <c r="D267" t="s">
        <v>22</v>
      </c>
      <c r="E267" t="s">
        <v>1415</v>
      </c>
      <c r="F267" t="s">
        <v>1416</v>
      </c>
      <c r="G267" t="s">
        <v>24</v>
      </c>
      <c r="H267" s="1">
        <v>17199</v>
      </c>
      <c r="I267" t="s">
        <v>1417</v>
      </c>
      <c r="J267" t="s">
        <v>1418</v>
      </c>
      <c r="K267">
        <v>41388</v>
      </c>
      <c r="L267" t="s">
        <v>24</v>
      </c>
    </row>
    <row r="268" spans="1:12" x14ac:dyDescent="0.3">
      <c r="A268">
        <v>369</v>
      </c>
      <c r="B268" t="s">
        <v>153</v>
      </c>
      <c r="C268" t="s">
        <v>866</v>
      </c>
      <c r="D268" t="s">
        <v>22</v>
      </c>
      <c r="E268" t="s">
        <v>1419</v>
      </c>
      <c r="F268" t="s">
        <v>1420</v>
      </c>
      <c r="G268" t="s">
        <v>88</v>
      </c>
      <c r="H268" s="1">
        <v>29590</v>
      </c>
      <c r="I268" t="s">
        <v>1421</v>
      </c>
      <c r="J268" t="s">
        <v>1422</v>
      </c>
      <c r="K268">
        <v>5217</v>
      </c>
      <c r="L268" t="s">
        <v>88</v>
      </c>
    </row>
    <row r="269" spans="1:12" x14ac:dyDescent="0.3">
      <c r="A269">
        <v>370</v>
      </c>
      <c r="B269" t="s">
        <v>814</v>
      </c>
      <c r="C269" t="s">
        <v>343</v>
      </c>
      <c r="D269" t="s">
        <v>14</v>
      </c>
      <c r="E269" t="s">
        <v>1423</v>
      </c>
      <c r="F269" t="s">
        <v>1424</v>
      </c>
      <c r="G269" t="s">
        <v>231</v>
      </c>
      <c r="H269" s="1">
        <v>28790</v>
      </c>
      <c r="I269" t="s">
        <v>1425</v>
      </c>
      <c r="J269" t="s">
        <v>1426</v>
      </c>
      <c r="K269">
        <v>88914</v>
      </c>
      <c r="L269" t="s">
        <v>231</v>
      </c>
    </row>
    <row r="270" spans="1:12" x14ac:dyDescent="0.3">
      <c r="A270">
        <v>371</v>
      </c>
      <c r="B270" t="s">
        <v>1427</v>
      </c>
      <c r="C270" t="s">
        <v>1428</v>
      </c>
      <c r="D270" t="s">
        <v>22</v>
      </c>
      <c r="E270" t="s">
        <v>1429</v>
      </c>
      <c r="F270" t="s">
        <v>1430</v>
      </c>
      <c r="G270" t="s">
        <v>250</v>
      </c>
      <c r="H270" s="1">
        <v>31504</v>
      </c>
      <c r="I270" t="s">
        <v>1431</v>
      </c>
      <c r="J270" t="s">
        <v>1432</v>
      </c>
      <c r="K270">
        <v>39986</v>
      </c>
      <c r="L270" t="s">
        <v>250</v>
      </c>
    </row>
    <row r="271" spans="1:12" x14ac:dyDescent="0.3">
      <c r="A271">
        <v>372</v>
      </c>
      <c r="B271" t="s">
        <v>1433</v>
      </c>
      <c r="C271" t="s">
        <v>1434</v>
      </c>
      <c r="D271" t="s">
        <v>14</v>
      </c>
      <c r="E271" t="s">
        <v>1435</v>
      </c>
      <c r="F271" t="s">
        <v>1436</v>
      </c>
      <c r="G271" t="s">
        <v>595</v>
      </c>
      <c r="H271" s="1">
        <v>20734</v>
      </c>
      <c r="I271" t="s">
        <v>1437</v>
      </c>
      <c r="J271" t="s">
        <v>1438</v>
      </c>
      <c r="K271">
        <v>27300</v>
      </c>
      <c r="L271" t="s">
        <v>595</v>
      </c>
    </row>
    <row r="272" spans="1:12" x14ac:dyDescent="0.3">
      <c r="A272">
        <v>373</v>
      </c>
      <c r="B272" t="s">
        <v>747</v>
      </c>
      <c r="C272" t="s">
        <v>365</v>
      </c>
      <c r="D272" t="s">
        <v>14</v>
      </c>
      <c r="E272" t="s">
        <v>1439</v>
      </c>
      <c r="F272" t="s">
        <v>1440</v>
      </c>
      <c r="G272" t="s">
        <v>44</v>
      </c>
      <c r="H272" s="1">
        <v>37850</v>
      </c>
      <c r="I272" t="s">
        <v>1441</v>
      </c>
      <c r="J272" t="s">
        <v>1442</v>
      </c>
      <c r="K272">
        <v>65202</v>
      </c>
      <c r="L272" t="s">
        <v>44</v>
      </c>
    </row>
    <row r="273" spans="1:12" x14ac:dyDescent="0.3">
      <c r="A273">
        <v>374</v>
      </c>
      <c r="B273" t="s">
        <v>405</v>
      </c>
      <c r="C273" t="s">
        <v>876</v>
      </c>
      <c r="D273" t="s">
        <v>14</v>
      </c>
      <c r="E273" t="s">
        <v>1443</v>
      </c>
      <c r="F273">
        <v>3788915788</v>
      </c>
      <c r="G273" t="s">
        <v>744</v>
      </c>
      <c r="H273" s="1">
        <v>28232</v>
      </c>
      <c r="I273" t="s">
        <v>1444</v>
      </c>
      <c r="J273" t="s">
        <v>1445</v>
      </c>
      <c r="K273">
        <v>28161</v>
      </c>
      <c r="L273" t="s">
        <v>744</v>
      </c>
    </row>
    <row r="274" spans="1:12" x14ac:dyDescent="0.3">
      <c r="A274">
        <v>375</v>
      </c>
      <c r="B274" t="s">
        <v>778</v>
      </c>
      <c r="C274" t="s">
        <v>48</v>
      </c>
      <c r="D274" t="s">
        <v>14</v>
      </c>
      <c r="E274" t="s">
        <v>1446</v>
      </c>
      <c r="F274" t="s">
        <v>1447</v>
      </c>
      <c r="G274" t="s">
        <v>243</v>
      </c>
      <c r="H274" s="1">
        <v>15872</v>
      </c>
      <c r="I274" t="s">
        <v>1448</v>
      </c>
      <c r="J274" t="s">
        <v>1449</v>
      </c>
      <c r="K274">
        <v>97493</v>
      </c>
      <c r="L274" t="s">
        <v>243</v>
      </c>
    </row>
    <row r="275" spans="1:12" x14ac:dyDescent="0.3">
      <c r="A275">
        <v>376</v>
      </c>
      <c r="B275" t="s">
        <v>12</v>
      </c>
      <c r="C275" t="s">
        <v>1450</v>
      </c>
      <c r="D275" t="s">
        <v>22</v>
      </c>
      <c r="E275" t="s">
        <v>1451</v>
      </c>
      <c r="F275" t="s">
        <v>1452</v>
      </c>
      <c r="G275" t="s">
        <v>171</v>
      </c>
      <c r="H275" s="1">
        <v>28708</v>
      </c>
      <c r="I275" t="s">
        <v>1453</v>
      </c>
      <c r="J275" t="s">
        <v>1454</v>
      </c>
      <c r="K275">
        <v>51893</v>
      </c>
      <c r="L275" t="s">
        <v>171</v>
      </c>
    </row>
    <row r="276" spans="1:12" x14ac:dyDescent="0.3">
      <c r="A276">
        <v>377</v>
      </c>
      <c r="B276" t="s">
        <v>257</v>
      </c>
      <c r="C276" t="s">
        <v>1455</v>
      </c>
      <c r="D276" t="s">
        <v>14</v>
      </c>
      <c r="E276" t="s">
        <v>1456</v>
      </c>
      <c r="F276" t="s">
        <v>1457</v>
      </c>
      <c r="G276" t="s">
        <v>211</v>
      </c>
      <c r="H276" s="1">
        <v>16006</v>
      </c>
      <c r="I276" t="s">
        <v>1458</v>
      </c>
      <c r="J276" t="s">
        <v>1459</v>
      </c>
      <c r="K276">
        <v>34325</v>
      </c>
      <c r="L276" t="s">
        <v>211</v>
      </c>
    </row>
    <row r="277" spans="1:12" x14ac:dyDescent="0.3">
      <c r="A277">
        <v>378</v>
      </c>
      <c r="B277" t="s">
        <v>557</v>
      </c>
      <c r="C277" t="s">
        <v>1460</v>
      </c>
      <c r="D277" t="s">
        <v>14</v>
      </c>
      <c r="E277" t="s">
        <v>1461</v>
      </c>
      <c r="F277" t="s">
        <v>1462</v>
      </c>
      <c r="G277" t="s">
        <v>567</v>
      </c>
      <c r="H277" s="1">
        <v>17866</v>
      </c>
      <c r="I277" t="s">
        <v>1463</v>
      </c>
      <c r="J277" t="s">
        <v>1464</v>
      </c>
      <c r="K277">
        <v>7754</v>
      </c>
      <c r="L277" t="s">
        <v>567</v>
      </c>
    </row>
    <row r="278" spans="1:12" x14ac:dyDescent="0.3">
      <c r="A278">
        <v>379</v>
      </c>
      <c r="B278" t="s">
        <v>1465</v>
      </c>
      <c r="C278" t="s">
        <v>1466</v>
      </c>
      <c r="D278" t="s">
        <v>14</v>
      </c>
      <c r="E278" t="s">
        <v>1467</v>
      </c>
      <c r="F278" t="s">
        <v>1468</v>
      </c>
      <c r="G278" t="s">
        <v>339</v>
      </c>
      <c r="H278" s="1">
        <v>28535</v>
      </c>
      <c r="I278" t="s">
        <v>1469</v>
      </c>
      <c r="J278" t="s">
        <v>1470</v>
      </c>
      <c r="K278">
        <v>3943</v>
      </c>
      <c r="L278" t="s">
        <v>339</v>
      </c>
    </row>
    <row r="279" spans="1:12" x14ac:dyDescent="0.3">
      <c r="A279">
        <v>380</v>
      </c>
      <c r="B279" t="s">
        <v>512</v>
      </c>
      <c r="C279" t="s">
        <v>128</v>
      </c>
      <c r="D279" t="s">
        <v>14</v>
      </c>
      <c r="E279" t="s">
        <v>1471</v>
      </c>
      <c r="F279" t="s">
        <v>1472</v>
      </c>
      <c r="G279" t="s">
        <v>261</v>
      </c>
      <c r="H279" s="1">
        <v>19431</v>
      </c>
      <c r="I279" t="s">
        <v>1473</v>
      </c>
      <c r="J279" t="s">
        <v>1474</v>
      </c>
      <c r="K279">
        <v>59042</v>
      </c>
      <c r="L279" t="s">
        <v>261</v>
      </c>
    </row>
    <row r="280" spans="1:12" x14ac:dyDescent="0.3">
      <c r="A280">
        <v>381</v>
      </c>
      <c r="B280" t="s">
        <v>91</v>
      </c>
      <c r="C280" t="s">
        <v>1475</v>
      </c>
      <c r="D280" t="s">
        <v>14</v>
      </c>
      <c r="E280" t="s">
        <v>1476</v>
      </c>
      <c r="F280" t="s">
        <v>1477</v>
      </c>
      <c r="G280" t="s">
        <v>31</v>
      </c>
      <c r="H280" s="1">
        <v>34273</v>
      </c>
      <c r="I280" t="s">
        <v>1478</v>
      </c>
      <c r="J280" t="s">
        <v>1479</v>
      </c>
      <c r="K280">
        <v>59911</v>
      </c>
      <c r="L280" t="s">
        <v>31</v>
      </c>
    </row>
    <row r="281" spans="1:12" x14ac:dyDescent="0.3">
      <c r="A281">
        <v>382</v>
      </c>
      <c r="B281" t="s">
        <v>1480</v>
      </c>
      <c r="C281" t="s">
        <v>1481</v>
      </c>
      <c r="D281" t="s">
        <v>22</v>
      </c>
      <c r="E281" t="s">
        <v>1482</v>
      </c>
      <c r="F281" t="s">
        <v>1483</v>
      </c>
      <c r="G281" t="s">
        <v>124</v>
      </c>
      <c r="H281" s="1">
        <v>34643</v>
      </c>
      <c r="I281" t="s">
        <v>1484</v>
      </c>
      <c r="J281" t="s">
        <v>1485</v>
      </c>
      <c r="K281">
        <v>38690</v>
      </c>
      <c r="L281" t="s">
        <v>124</v>
      </c>
    </row>
    <row r="282" spans="1:12" x14ac:dyDescent="0.3">
      <c r="A282">
        <v>383</v>
      </c>
      <c r="B282" t="s">
        <v>1486</v>
      </c>
      <c r="C282" t="s">
        <v>475</v>
      </c>
      <c r="D282" t="s">
        <v>22</v>
      </c>
      <c r="E282" t="s">
        <v>1487</v>
      </c>
      <c r="F282">
        <v>9143432231</v>
      </c>
      <c r="G282" t="s">
        <v>436</v>
      </c>
      <c r="H282" s="1">
        <v>23933</v>
      </c>
      <c r="I282" t="s">
        <v>1488</v>
      </c>
      <c r="J282" t="s">
        <v>1489</v>
      </c>
      <c r="K282">
        <v>23431</v>
      </c>
      <c r="L282" t="s">
        <v>436</v>
      </c>
    </row>
    <row r="283" spans="1:12" x14ac:dyDescent="0.3">
      <c r="A283">
        <v>384</v>
      </c>
      <c r="B283" t="s">
        <v>1490</v>
      </c>
      <c r="C283" t="s">
        <v>1491</v>
      </c>
      <c r="D283" t="s">
        <v>22</v>
      </c>
      <c r="E283" t="s">
        <v>1492</v>
      </c>
      <c r="F283" t="s">
        <v>1493</v>
      </c>
      <c r="G283" t="s">
        <v>261</v>
      </c>
      <c r="H283" s="1">
        <v>28796</v>
      </c>
      <c r="I283" t="s">
        <v>1494</v>
      </c>
      <c r="J283" t="s">
        <v>1495</v>
      </c>
      <c r="K283">
        <v>91732</v>
      </c>
      <c r="L283" t="s">
        <v>261</v>
      </c>
    </row>
    <row r="284" spans="1:12" x14ac:dyDescent="0.3">
      <c r="A284">
        <v>385</v>
      </c>
      <c r="B284" t="s">
        <v>1496</v>
      </c>
      <c r="C284" t="s">
        <v>1497</v>
      </c>
      <c r="D284" t="s">
        <v>14</v>
      </c>
      <c r="E284" t="s">
        <v>1498</v>
      </c>
      <c r="F284" t="s">
        <v>1499</v>
      </c>
      <c r="G284" t="s">
        <v>171</v>
      </c>
      <c r="H284" s="1">
        <v>26827</v>
      </c>
      <c r="I284" t="s">
        <v>1500</v>
      </c>
      <c r="J284" t="s">
        <v>1501</v>
      </c>
      <c r="K284">
        <v>23802</v>
      </c>
      <c r="L284" t="s">
        <v>171</v>
      </c>
    </row>
    <row r="285" spans="1:12" x14ac:dyDescent="0.3">
      <c r="A285">
        <v>386</v>
      </c>
      <c r="B285" t="s">
        <v>1302</v>
      </c>
      <c r="C285" t="s">
        <v>1502</v>
      </c>
      <c r="D285" t="s">
        <v>22</v>
      </c>
      <c r="E285" t="s">
        <v>1503</v>
      </c>
      <c r="F285" t="s">
        <v>1504</v>
      </c>
      <c r="G285" t="s">
        <v>150</v>
      </c>
      <c r="H285" s="1">
        <v>36751</v>
      </c>
      <c r="I285" t="s">
        <v>1505</v>
      </c>
      <c r="J285" t="s">
        <v>1506</v>
      </c>
      <c r="K285">
        <v>63352</v>
      </c>
      <c r="L285" t="s">
        <v>150</v>
      </c>
    </row>
    <row r="286" spans="1:12" x14ac:dyDescent="0.3">
      <c r="A286">
        <v>387</v>
      </c>
      <c r="B286" t="s">
        <v>1287</v>
      </c>
      <c r="C286" t="s">
        <v>1507</v>
      </c>
      <c r="D286" t="s">
        <v>22</v>
      </c>
      <c r="E286" t="s">
        <v>1508</v>
      </c>
      <c r="F286" t="s">
        <v>1509</v>
      </c>
      <c r="G286" t="s">
        <v>339</v>
      </c>
      <c r="H286" s="1">
        <v>20524</v>
      </c>
      <c r="I286" t="s">
        <v>1510</v>
      </c>
      <c r="J286" t="s">
        <v>1511</v>
      </c>
      <c r="K286">
        <v>42851</v>
      </c>
      <c r="L286" t="s">
        <v>339</v>
      </c>
    </row>
    <row r="287" spans="1:12" x14ac:dyDescent="0.3">
      <c r="A287">
        <v>388</v>
      </c>
      <c r="B287" t="s">
        <v>1114</v>
      </c>
      <c r="C287" t="s">
        <v>1512</v>
      </c>
      <c r="D287" t="s">
        <v>14</v>
      </c>
      <c r="E287" t="s">
        <v>1513</v>
      </c>
      <c r="F287" t="s">
        <v>1514</v>
      </c>
      <c r="G287" t="s">
        <v>231</v>
      </c>
      <c r="H287" s="1">
        <v>23942</v>
      </c>
      <c r="I287" t="s">
        <v>1515</v>
      </c>
      <c r="J287" t="s">
        <v>1516</v>
      </c>
      <c r="K287">
        <v>33749</v>
      </c>
      <c r="L287" t="s">
        <v>231</v>
      </c>
    </row>
    <row r="288" spans="1:12" x14ac:dyDescent="0.3">
      <c r="A288">
        <v>389</v>
      </c>
      <c r="B288" t="s">
        <v>257</v>
      </c>
      <c r="C288" t="s">
        <v>1517</v>
      </c>
      <c r="D288" t="s">
        <v>22</v>
      </c>
      <c r="E288" t="s">
        <v>1518</v>
      </c>
      <c r="F288" t="s">
        <v>1519</v>
      </c>
      <c r="G288" t="s">
        <v>261</v>
      </c>
      <c r="H288" s="1">
        <v>27457</v>
      </c>
      <c r="I288" t="s">
        <v>1520</v>
      </c>
      <c r="J288" t="s">
        <v>1521</v>
      </c>
      <c r="K288">
        <v>80539</v>
      </c>
      <c r="L288" t="s">
        <v>261</v>
      </c>
    </row>
    <row r="289" spans="1:12" x14ac:dyDescent="0.3">
      <c r="A289">
        <v>390</v>
      </c>
      <c r="B289" t="s">
        <v>740</v>
      </c>
      <c r="C289" t="s">
        <v>1522</v>
      </c>
      <c r="D289" t="s">
        <v>22</v>
      </c>
      <c r="E289" t="s">
        <v>1523</v>
      </c>
      <c r="F289" t="s">
        <v>1524</v>
      </c>
      <c r="G289" t="s">
        <v>131</v>
      </c>
      <c r="H289" s="1">
        <v>19908</v>
      </c>
      <c r="I289" t="s">
        <v>1525</v>
      </c>
      <c r="J289" t="s">
        <v>1526</v>
      </c>
      <c r="K289">
        <v>58868</v>
      </c>
      <c r="L289" t="s">
        <v>131</v>
      </c>
    </row>
    <row r="290" spans="1:12" x14ac:dyDescent="0.3">
      <c r="A290">
        <v>391</v>
      </c>
      <c r="B290" t="s">
        <v>127</v>
      </c>
      <c r="C290" t="s">
        <v>1527</v>
      </c>
      <c r="D290" t="s">
        <v>22</v>
      </c>
      <c r="E290" t="s">
        <v>1528</v>
      </c>
      <c r="F290" t="s">
        <v>1529</v>
      </c>
      <c r="G290" t="s">
        <v>124</v>
      </c>
      <c r="H290" s="1">
        <v>28285</v>
      </c>
      <c r="I290" t="s">
        <v>1530</v>
      </c>
      <c r="J290" t="s">
        <v>1531</v>
      </c>
      <c r="K290">
        <v>97529</v>
      </c>
      <c r="L290" t="s">
        <v>124</v>
      </c>
    </row>
    <row r="291" spans="1:12" x14ac:dyDescent="0.3">
      <c r="A291">
        <v>392</v>
      </c>
      <c r="B291" t="s">
        <v>659</v>
      </c>
      <c r="C291" t="s">
        <v>1532</v>
      </c>
      <c r="D291" t="s">
        <v>22</v>
      </c>
      <c r="E291" t="s">
        <v>1533</v>
      </c>
      <c r="F291" t="s">
        <v>1534</v>
      </c>
      <c r="G291" t="s">
        <v>744</v>
      </c>
      <c r="H291" s="1">
        <v>35829</v>
      </c>
      <c r="I291" t="s">
        <v>1535</v>
      </c>
      <c r="J291" t="s">
        <v>1536</v>
      </c>
      <c r="K291">
        <v>97605</v>
      </c>
      <c r="L291" t="s">
        <v>744</v>
      </c>
    </row>
    <row r="292" spans="1:12" x14ac:dyDescent="0.3">
      <c r="A292">
        <v>393</v>
      </c>
      <c r="B292" t="s">
        <v>1537</v>
      </c>
      <c r="C292" t="s">
        <v>1538</v>
      </c>
      <c r="D292" t="s">
        <v>22</v>
      </c>
      <c r="E292" t="s">
        <v>1539</v>
      </c>
      <c r="F292" t="s">
        <v>1540</v>
      </c>
      <c r="G292" t="s">
        <v>218</v>
      </c>
      <c r="H292" s="1">
        <v>34364</v>
      </c>
      <c r="I292" t="s">
        <v>1541</v>
      </c>
      <c r="J292" t="s">
        <v>1542</v>
      </c>
      <c r="K292">
        <v>3756</v>
      </c>
      <c r="L292" t="s">
        <v>218</v>
      </c>
    </row>
    <row r="293" spans="1:12" x14ac:dyDescent="0.3">
      <c r="A293">
        <v>394</v>
      </c>
      <c r="B293" t="s">
        <v>146</v>
      </c>
      <c r="C293" t="s">
        <v>1543</v>
      </c>
      <c r="D293" t="s">
        <v>22</v>
      </c>
      <c r="E293" t="s">
        <v>1544</v>
      </c>
      <c r="F293" t="s">
        <v>1545</v>
      </c>
      <c r="G293" t="s">
        <v>131</v>
      </c>
      <c r="H293" s="1">
        <v>37675</v>
      </c>
      <c r="I293" t="s">
        <v>1546</v>
      </c>
      <c r="J293" t="s">
        <v>1547</v>
      </c>
      <c r="K293">
        <v>77517</v>
      </c>
      <c r="L293" t="s">
        <v>131</v>
      </c>
    </row>
    <row r="294" spans="1:12" x14ac:dyDescent="0.3">
      <c r="A294">
        <v>395</v>
      </c>
      <c r="B294" t="s">
        <v>1548</v>
      </c>
      <c r="C294" t="s">
        <v>1549</v>
      </c>
      <c r="D294" t="s">
        <v>14</v>
      </c>
      <c r="E294" t="s">
        <v>1550</v>
      </c>
      <c r="F294" t="s">
        <v>1551</v>
      </c>
      <c r="G294" t="s">
        <v>231</v>
      </c>
      <c r="H294" s="1">
        <v>35802</v>
      </c>
      <c r="I294" t="s">
        <v>1552</v>
      </c>
      <c r="J294" t="s">
        <v>1553</v>
      </c>
      <c r="K294">
        <v>1589</v>
      </c>
      <c r="L294" t="s">
        <v>231</v>
      </c>
    </row>
    <row r="295" spans="1:12" x14ac:dyDescent="0.3">
      <c r="A295">
        <v>396</v>
      </c>
      <c r="B295" t="s">
        <v>275</v>
      </c>
      <c r="C295" t="s">
        <v>1554</v>
      </c>
      <c r="D295" t="s">
        <v>14</v>
      </c>
      <c r="E295" t="s">
        <v>1555</v>
      </c>
      <c r="F295" t="s">
        <v>1556</v>
      </c>
      <c r="G295" t="s">
        <v>38</v>
      </c>
      <c r="H295" s="1">
        <v>21361</v>
      </c>
      <c r="I295" t="s">
        <v>1557</v>
      </c>
      <c r="J295" t="s">
        <v>1558</v>
      </c>
      <c r="K295">
        <v>36420</v>
      </c>
      <c r="L295" t="s">
        <v>38</v>
      </c>
    </row>
    <row r="296" spans="1:12" x14ac:dyDescent="0.3">
      <c r="A296">
        <v>397</v>
      </c>
      <c r="B296" t="s">
        <v>592</v>
      </c>
      <c r="C296" t="s">
        <v>838</v>
      </c>
      <c r="D296" t="s">
        <v>14</v>
      </c>
      <c r="E296" t="s">
        <v>1559</v>
      </c>
      <c r="F296" t="s">
        <v>1560</v>
      </c>
      <c r="G296" t="s">
        <v>82</v>
      </c>
      <c r="H296" s="1">
        <v>18502</v>
      </c>
      <c r="I296" t="s">
        <v>1561</v>
      </c>
      <c r="J296" t="s">
        <v>1562</v>
      </c>
      <c r="K296">
        <v>54108</v>
      </c>
      <c r="L296" t="s">
        <v>82</v>
      </c>
    </row>
    <row r="297" spans="1:12" x14ac:dyDescent="0.3">
      <c r="A297">
        <v>398</v>
      </c>
      <c r="B297" t="s">
        <v>1563</v>
      </c>
      <c r="C297" t="s">
        <v>1564</v>
      </c>
      <c r="D297" t="s">
        <v>14</v>
      </c>
      <c r="E297" t="s">
        <v>1565</v>
      </c>
      <c r="F297" t="s">
        <v>1566</v>
      </c>
      <c r="G297" t="s">
        <v>71</v>
      </c>
      <c r="H297" s="1">
        <v>32716</v>
      </c>
      <c r="I297" t="s">
        <v>1567</v>
      </c>
      <c r="J297" t="s">
        <v>1568</v>
      </c>
      <c r="K297">
        <v>37207</v>
      </c>
      <c r="L297" t="s">
        <v>71</v>
      </c>
    </row>
    <row r="298" spans="1:12" x14ac:dyDescent="0.3">
      <c r="A298">
        <v>399</v>
      </c>
      <c r="B298" t="s">
        <v>1569</v>
      </c>
      <c r="C298" t="s">
        <v>1570</v>
      </c>
      <c r="D298" t="s">
        <v>14</v>
      </c>
      <c r="E298" t="s">
        <v>1571</v>
      </c>
      <c r="F298" t="s">
        <v>1572</v>
      </c>
      <c r="G298" t="s">
        <v>261</v>
      </c>
      <c r="H298" s="1">
        <v>19038</v>
      </c>
      <c r="I298" t="s">
        <v>1573</v>
      </c>
      <c r="J298" t="s">
        <v>1574</v>
      </c>
      <c r="K298">
        <v>3106</v>
      </c>
      <c r="L298" t="s">
        <v>261</v>
      </c>
    </row>
    <row r="299" spans="1:12" x14ac:dyDescent="0.3">
      <c r="A299">
        <v>401</v>
      </c>
      <c r="B299" t="s">
        <v>490</v>
      </c>
      <c r="C299" t="s">
        <v>1575</v>
      </c>
      <c r="D299" t="s">
        <v>22</v>
      </c>
      <c r="E299" t="s">
        <v>1576</v>
      </c>
      <c r="F299">
        <v>3969527704</v>
      </c>
      <c r="G299" t="s">
        <v>82</v>
      </c>
      <c r="H299" s="1">
        <v>18926</v>
      </c>
      <c r="I299" t="s">
        <v>1577</v>
      </c>
      <c r="J299" t="s">
        <v>1578</v>
      </c>
      <c r="K299">
        <v>55216</v>
      </c>
      <c r="L299" t="s">
        <v>82</v>
      </c>
    </row>
    <row r="300" spans="1:12" x14ac:dyDescent="0.3">
      <c r="A300">
        <v>402</v>
      </c>
      <c r="B300" t="s">
        <v>1579</v>
      </c>
      <c r="C300" t="s">
        <v>552</v>
      </c>
      <c r="D300" t="s">
        <v>14</v>
      </c>
      <c r="E300" t="s">
        <v>1580</v>
      </c>
      <c r="F300" t="s">
        <v>1581</v>
      </c>
      <c r="G300" t="s">
        <v>131</v>
      </c>
      <c r="H300" s="1">
        <v>26078</v>
      </c>
      <c r="I300" t="s">
        <v>1582</v>
      </c>
      <c r="J300" t="s">
        <v>1583</v>
      </c>
      <c r="K300">
        <v>72877</v>
      </c>
      <c r="L300" t="s">
        <v>131</v>
      </c>
    </row>
    <row r="301" spans="1:12" x14ac:dyDescent="0.3">
      <c r="A301">
        <v>403</v>
      </c>
      <c r="B301" t="s">
        <v>1584</v>
      </c>
      <c r="C301" t="s">
        <v>1585</v>
      </c>
      <c r="D301" t="s">
        <v>22</v>
      </c>
      <c r="E301" t="s">
        <v>1586</v>
      </c>
      <c r="F301" t="s">
        <v>1587</v>
      </c>
      <c r="G301" t="s">
        <v>93</v>
      </c>
      <c r="H301" s="1">
        <v>17012</v>
      </c>
      <c r="I301" t="s">
        <v>1588</v>
      </c>
      <c r="J301" t="s">
        <v>1589</v>
      </c>
      <c r="K301">
        <v>74336</v>
      </c>
      <c r="L301" t="s">
        <v>93</v>
      </c>
    </row>
    <row r="302" spans="1:12" x14ac:dyDescent="0.3">
      <c r="A302">
        <v>404</v>
      </c>
      <c r="B302" t="s">
        <v>54</v>
      </c>
      <c r="C302" t="s">
        <v>1236</v>
      </c>
      <c r="D302" t="s">
        <v>14</v>
      </c>
      <c r="E302" t="s">
        <v>1590</v>
      </c>
      <c r="F302" t="s">
        <v>1591</v>
      </c>
      <c r="G302" t="s">
        <v>38</v>
      </c>
      <c r="H302" s="1">
        <v>31248</v>
      </c>
      <c r="I302" t="s">
        <v>1592</v>
      </c>
      <c r="J302" t="s">
        <v>1593</v>
      </c>
      <c r="K302">
        <v>85369</v>
      </c>
      <c r="L302" t="s">
        <v>38</v>
      </c>
    </row>
    <row r="303" spans="1:12" x14ac:dyDescent="0.3">
      <c r="A303">
        <v>405</v>
      </c>
      <c r="B303" t="s">
        <v>724</v>
      </c>
      <c r="C303" t="s">
        <v>1594</v>
      </c>
      <c r="D303" t="s">
        <v>14</v>
      </c>
      <c r="E303" t="s">
        <v>1595</v>
      </c>
      <c r="F303" t="s">
        <v>1596</v>
      </c>
      <c r="G303" t="s">
        <v>211</v>
      </c>
      <c r="H303" s="1">
        <v>23954</v>
      </c>
      <c r="I303" t="s">
        <v>1597</v>
      </c>
      <c r="J303" t="s">
        <v>1598</v>
      </c>
      <c r="K303">
        <v>56160</v>
      </c>
      <c r="L303" t="s">
        <v>211</v>
      </c>
    </row>
    <row r="304" spans="1:12" x14ac:dyDescent="0.3">
      <c r="A304">
        <v>406</v>
      </c>
      <c r="B304" t="s">
        <v>12</v>
      </c>
      <c r="C304" t="s">
        <v>349</v>
      </c>
      <c r="D304" t="s">
        <v>14</v>
      </c>
      <c r="E304" t="s">
        <v>1599</v>
      </c>
      <c r="F304" t="s">
        <v>1600</v>
      </c>
      <c r="G304" t="s">
        <v>335</v>
      </c>
      <c r="H304" s="1">
        <v>23790</v>
      </c>
      <c r="I304" t="s">
        <v>1601</v>
      </c>
      <c r="J304" t="s">
        <v>1602</v>
      </c>
      <c r="K304">
        <v>25162</v>
      </c>
      <c r="L304" t="s">
        <v>335</v>
      </c>
    </row>
    <row r="305" spans="1:12" x14ac:dyDescent="0.3">
      <c r="A305">
        <v>407</v>
      </c>
      <c r="B305" t="s">
        <v>1320</v>
      </c>
      <c r="C305" t="s">
        <v>1603</v>
      </c>
      <c r="D305" t="s">
        <v>22</v>
      </c>
      <c r="E305" t="s">
        <v>1604</v>
      </c>
      <c r="F305" t="s">
        <v>1605</v>
      </c>
      <c r="G305" t="s">
        <v>93</v>
      </c>
      <c r="H305" s="1">
        <v>37175</v>
      </c>
      <c r="I305" t="s">
        <v>1606</v>
      </c>
      <c r="J305" t="s">
        <v>1607</v>
      </c>
      <c r="K305">
        <v>44431</v>
      </c>
      <c r="L305" t="s">
        <v>93</v>
      </c>
    </row>
    <row r="306" spans="1:12" x14ac:dyDescent="0.3">
      <c r="A306">
        <v>409</v>
      </c>
      <c r="B306" t="s">
        <v>1608</v>
      </c>
      <c r="C306" t="s">
        <v>1609</v>
      </c>
      <c r="D306" t="s">
        <v>22</v>
      </c>
      <c r="E306" t="s">
        <v>1610</v>
      </c>
      <c r="F306">
        <v>7993054594</v>
      </c>
      <c r="G306" t="s">
        <v>1076</v>
      </c>
      <c r="H306" s="1">
        <v>37949</v>
      </c>
      <c r="I306" t="s">
        <v>1611</v>
      </c>
      <c r="J306" t="s">
        <v>1612</v>
      </c>
      <c r="K306">
        <v>99005</v>
      </c>
      <c r="L306" t="s">
        <v>1076</v>
      </c>
    </row>
    <row r="307" spans="1:12" x14ac:dyDescent="0.3">
      <c r="A307">
        <v>410</v>
      </c>
      <c r="B307" t="s">
        <v>490</v>
      </c>
      <c r="C307" t="s">
        <v>1099</v>
      </c>
      <c r="D307" t="s">
        <v>22</v>
      </c>
      <c r="E307" t="s">
        <v>1613</v>
      </c>
      <c r="F307" t="s">
        <v>1614</v>
      </c>
      <c r="G307" t="s">
        <v>1194</v>
      </c>
      <c r="H307" s="1">
        <v>32104</v>
      </c>
      <c r="I307" t="s">
        <v>1615</v>
      </c>
      <c r="J307" t="s">
        <v>1616</v>
      </c>
      <c r="K307">
        <v>66685</v>
      </c>
      <c r="L307" t="s">
        <v>1194</v>
      </c>
    </row>
    <row r="308" spans="1:12" x14ac:dyDescent="0.3">
      <c r="A308">
        <v>411</v>
      </c>
      <c r="B308" t="s">
        <v>680</v>
      </c>
      <c r="C308" t="s">
        <v>1617</v>
      </c>
      <c r="D308" t="s">
        <v>22</v>
      </c>
      <c r="E308" t="s">
        <v>1618</v>
      </c>
      <c r="F308" t="s">
        <v>1619</v>
      </c>
      <c r="G308" t="s">
        <v>335</v>
      </c>
      <c r="H308" s="1">
        <v>32796</v>
      </c>
      <c r="I308" t="s">
        <v>1620</v>
      </c>
      <c r="J308" t="s">
        <v>1621</v>
      </c>
      <c r="K308">
        <v>77952</v>
      </c>
      <c r="L308" t="s">
        <v>335</v>
      </c>
    </row>
    <row r="309" spans="1:12" x14ac:dyDescent="0.3">
      <c r="A309">
        <v>412</v>
      </c>
      <c r="B309" t="s">
        <v>1622</v>
      </c>
      <c r="C309" t="s">
        <v>1623</v>
      </c>
      <c r="D309" t="s">
        <v>14</v>
      </c>
      <c r="E309" t="s">
        <v>1624</v>
      </c>
      <c r="F309" t="s">
        <v>1625</v>
      </c>
      <c r="G309" t="s">
        <v>368</v>
      </c>
      <c r="H309" s="1">
        <v>28498</v>
      </c>
      <c r="I309" t="s">
        <v>1626</v>
      </c>
      <c r="J309" t="s">
        <v>1627</v>
      </c>
      <c r="K309">
        <v>37162</v>
      </c>
      <c r="L309" t="s">
        <v>368</v>
      </c>
    </row>
    <row r="310" spans="1:12" x14ac:dyDescent="0.3">
      <c r="A310">
        <v>414</v>
      </c>
      <c r="B310" t="s">
        <v>1628</v>
      </c>
      <c r="C310" t="s">
        <v>1347</v>
      </c>
      <c r="D310" t="s">
        <v>22</v>
      </c>
      <c r="E310" t="s">
        <v>1629</v>
      </c>
      <c r="F310">
        <v>3409282971</v>
      </c>
      <c r="G310" t="s">
        <v>38</v>
      </c>
      <c r="H310" s="1">
        <v>27623</v>
      </c>
      <c r="I310" t="s">
        <v>1630</v>
      </c>
      <c r="J310" t="s">
        <v>1631</v>
      </c>
      <c r="K310">
        <v>43478</v>
      </c>
      <c r="L310" t="s">
        <v>38</v>
      </c>
    </row>
    <row r="311" spans="1:12" x14ac:dyDescent="0.3">
      <c r="A311">
        <v>415</v>
      </c>
      <c r="B311" t="s">
        <v>1632</v>
      </c>
      <c r="C311" t="s">
        <v>912</v>
      </c>
      <c r="D311" t="s">
        <v>14</v>
      </c>
      <c r="E311" t="s">
        <v>1633</v>
      </c>
      <c r="F311" t="s">
        <v>1634</v>
      </c>
      <c r="G311" t="s">
        <v>157</v>
      </c>
      <c r="H311" s="1">
        <v>32097</v>
      </c>
      <c r="I311" t="s">
        <v>1635</v>
      </c>
      <c r="J311" t="s">
        <v>1636</v>
      </c>
      <c r="K311">
        <v>31063</v>
      </c>
      <c r="L311" t="s">
        <v>157</v>
      </c>
    </row>
    <row r="312" spans="1:12" x14ac:dyDescent="0.3">
      <c r="A312">
        <v>416</v>
      </c>
      <c r="B312" t="s">
        <v>991</v>
      </c>
      <c r="C312" t="s">
        <v>1132</v>
      </c>
      <c r="D312" t="s">
        <v>14</v>
      </c>
      <c r="E312" t="s">
        <v>1100</v>
      </c>
      <c r="F312" t="s">
        <v>1637</v>
      </c>
      <c r="G312" t="s">
        <v>171</v>
      </c>
      <c r="H312" s="1">
        <v>34502</v>
      </c>
      <c r="I312" t="s">
        <v>1638</v>
      </c>
      <c r="J312" t="s">
        <v>1639</v>
      </c>
      <c r="K312">
        <v>39354</v>
      </c>
      <c r="L312" t="s">
        <v>171</v>
      </c>
    </row>
    <row r="313" spans="1:12" x14ac:dyDescent="0.3">
      <c r="A313">
        <v>417</v>
      </c>
      <c r="B313" t="s">
        <v>289</v>
      </c>
      <c r="C313" t="s">
        <v>48</v>
      </c>
      <c r="D313" t="s">
        <v>14</v>
      </c>
      <c r="E313" t="s">
        <v>1640</v>
      </c>
      <c r="F313" t="s">
        <v>1641</v>
      </c>
      <c r="G313" t="s">
        <v>24</v>
      </c>
      <c r="H313" s="1">
        <v>17770</v>
      </c>
      <c r="I313" t="s">
        <v>1642</v>
      </c>
      <c r="J313" t="s">
        <v>1643</v>
      </c>
      <c r="K313">
        <v>64675</v>
      </c>
      <c r="L313" t="s">
        <v>24</v>
      </c>
    </row>
    <row r="314" spans="1:12" x14ac:dyDescent="0.3">
      <c r="A314">
        <v>418</v>
      </c>
      <c r="B314" t="s">
        <v>1644</v>
      </c>
      <c r="C314" t="s">
        <v>48</v>
      </c>
      <c r="D314" t="s">
        <v>22</v>
      </c>
      <c r="E314" t="s">
        <v>1645</v>
      </c>
      <c r="F314">
        <v>6324121792</v>
      </c>
      <c r="G314" t="s">
        <v>76</v>
      </c>
      <c r="H314" s="1">
        <v>28808</v>
      </c>
      <c r="I314" t="s">
        <v>1646</v>
      </c>
      <c r="J314" t="s">
        <v>1647</v>
      </c>
      <c r="K314">
        <v>13988</v>
      </c>
      <c r="L314" t="s">
        <v>76</v>
      </c>
    </row>
    <row r="315" spans="1:12" x14ac:dyDescent="0.3">
      <c r="A315">
        <v>419</v>
      </c>
      <c r="B315" t="s">
        <v>312</v>
      </c>
      <c r="C315" t="s">
        <v>931</v>
      </c>
      <c r="D315" t="s">
        <v>14</v>
      </c>
      <c r="E315" t="s">
        <v>1648</v>
      </c>
      <c r="F315" t="s">
        <v>1649</v>
      </c>
      <c r="G315" t="s">
        <v>744</v>
      </c>
      <c r="H315" s="1">
        <v>30805</v>
      </c>
      <c r="I315" t="s">
        <v>1650</v>
      </c>
      <c r="J315" t="s">
        <v>1651</v>
      </c>
      <c r="K315">
        <v>76307</v>
      </c>
      <c r="L315" t="s">
        <v>744</v>
      </c>
    </row>
    <row r="316" spans="1:12" x14ac:dyDescent="0.3">
      <c r="A316">
        <v>420</v>
      </c>
      <c r="B316" t="s">
        <v>1287</v>
      </c>
      <c r="C316" t="s">
        <v>1652</v>
      </c>
      <c r="D316" t="s">
        <v>14</v>
      </c>
      <c r="E316" t="s">
        <v>1653</v>
      </c>
      <c r="F316" t="s">
        <v>1654</v>
      </c>
      <c r="G316" t="s">
        <v>44</v>
      </c>
      <c r="H316" s="1">
        <v>22560</v>
      </c>
      <c r="I316" t="s">
        <v>1655</v>
      </c>
      <c r="J316" t="s">
        <v>1656</v>
      </c>
      <c r="K316">
        <v>68798</v>
      </c>
      <c r="L316" t="s">
        <v>44</v>
      </c>
    </row>
    <row r="317" spans="1:12" x14ac:dyDescent="0.3">
      <c r="A317">
        <v>421</v>
      </c>
      <c r="B317" t="s">
        <v>383</v>
      </c>
      <c r="C317" t="s">
        <v>1657</v>
      </c>
      <c r="D317" t="s">
        <v>22</v>
      </c>
      <c r="E317" t="s">
        <v>1658</v>
      </c>
      <c r="F317" t="s">
        <v>1659</v>
      </c>
      <c r="G317" t="s">
        <v>31</v>
      </c>
      <c r="H317" s="1">
        <v>20288</v>
      </c>
      <c r="I317" t="s">
        <v>1660</v>
      </c>
      <c r="J317" t="s">
        <v>1661</v>
      </c>
      <c r="K317">
        <v>70059</v>
      </c>
      <c r="L317" t="s">
        <v>31</v>
      </c>
    </row>
    <row r="318" spans="1:12" x14ac:dyDescent="0.3">
      <c r="A318">
        <v>422</v>
      </c>
      <c r="B318" t="s">
        <v>377</v>
      </c>
      <c r="C318" t="s">
        <v>186</v>
      </c>
      <c r="D318" t="s">
        <v>14</v>
      </c>
      <c r="E318" t="s">
        <v>1662</v>
      </c>
      <c r="F318" t="s">
        <v>1663</v>
      </c>
      <c r="G318" t="s">
        <v>171</v>
      </c>
      <c r="H318" s="1">
        <v>18539</v>
      </c>
      <c r="I318" t="s">
        <v>1664</v>
      </c>
      <c r="J318" t="s">
        <v>1665</v>
      </c>
      <c r="K318">
        <v>22183</v>
      </c>
      <c r="L318" t="s">
        <v>171</v>
      </c>
    </row>
    <row r="319" spans="1:12" x14ac:dyDescent="0.3">
      <c r="A319">
        <v>423</v>
      </c>
      <c r="B319" t="s">
        <v>1666</v>
      </c>
      <c r="C319" t="s">
        <v>954</v>
      </c>
      <c r="D319" t="s">
        <v>14</v>
      </c>
      <c r="E319" t="s">
        <v>1667</v>
      </c>
      <c r="F319" t="s">
        <v>1668</v>
      </c>
      <c r="G319" t="s">
        <v>51</v>
      </c>
      <c r="H319" s="1">
        <v>23716</v>
      </c>
      <c r="I319" t="s">
        <v>1669</v>
      </c>
      <c r="J319" t="s">
        <v>1670</v>
      </c>
      <c r="K319">
        <v>61517</v>
      </c>
      <c r="L319" t="s">
        <v>51</v>
      </c>
    </row>
    <row r="320" spans="1:12" x14ac:dyDescent="0.3">
      <c r="A320">
        <v>424</v>
      </c>
      <c r="B320" t="s">
        <v>930</v>
      </c>
      <c r="C320" t="s">
        <v>1671</v>
      </c>
      <c r="D320" t="s">
        <v>22</v>
      </c>
      <c r="E320" t="s">
        <v>1672</v>
      </c>
      <c r="F320" t="s">
        <v>1673</v>
      </c>
      <c r="G320" t="s">
        <v>744</v>
      </c>
      <c r="H320" s="1">
        <v>19424</v>
      </c>
      <c r="I320" t="s">
        <v>1674</v>
      </c>
      <c r="J320" t="s">
        <v>1675</v>
      </c>
      <c r="K320">
        <v>55275</v>
      </c>
      <c r="L320" t="s">
        <v>744</v>
      </c>
    </row>
    <row r="321" spans="1:12" x14ac:dyDescent="0.3">
      <c r="A321">
        <v>425</v>
      </c>
      <c r="B321" t="s">
        <v>127</v>
      </c>
      <c r="C321" t="s">
        <v>570</v>
      </c>
      <c r="D321" t="s">
        <v>14</v>
      </c>
      <c r="E321" t="s">
        <v>1676</v>
      </c>
      <c r="F321" t="s">
        <v>1677</v>
      </c>
      <c r="G321" t="s">
        <v>335</v>
      </c>
      <c r="H321" s="1">
        <v>25965</v>
      </c>
      <c r="I321" t="s">
        <v>1678</v>
      </c>
      <c r="J321" t="s">
        <v>1679</v>
      </c>
      <c r="K321">
        <v>2725</v>
      </c>
      <c r="L321" t="s">
        <v>335</v>
      </c>
    </row>
    <row r="322" spans="1:12" x14ac:dyDescent="0.3">
      <c r="A322">
        <v>426</v>
      </c>
      <c r="B322" t="s">
        <v>1680</v>
      </c>
      <c r="C322" t="s">
        <v>1014</v>
      </c>
      <c r="D322" t="s">
        <v>14</v>
      </c>
      <c r="E322" t="s">
        <v>1681</v>
      </c>
      <c r="F322" t="s">
        <v>1682</v>
      </c>
      <c r="G322" t="s">
        <v>124</v>
      </c>
      <c r="H322" s="1">
        <v>25337</v>
      </c>
      <c r="I322" t="s">
        <v>1683</v>
      </c>
      <c r="J322" t="s">
        <v>1684</v>
      </c>
      <c r="K322">
        <v>28734</v>
      </c>
      <c r="L322" t="s">
        <v>124</v>
      </c>
    </row>
    <row r="323" spans="1:12" x14ac:dyDescent="0.3">
      <c r="A323">
        <v>427</v>
      </c>
      <c r="B323" t="s">
        <v>843</v>
      </c>
      <c r="C323" t="s">
        <v>97</v>
      </c>
      <c r="D323" t="s">
        <v>14</v>
      </c>
      <c r="E323" t="s">
        <v>1685</v>
      </c>
      <c r="F323" t="s">
        <v>1686</v>
      </c>
      <c r="G323" t="s">
        <v>124</v>
      </c>
      <c r="H323" s="1">
        <v>20176</v>
      </c>
      <c r="I323" t="s">
        <v>1687</v>
      </c>
      <c r="J323" t="s">
        <v>1688</v>
      </c>
      <c r="K323">
        <v>17230</v>
      </c>
      <c r="L323" t="s">
        <v>124</v>
      </c>
    </row>
    <row r="324" spans="1:12" x14ac:dyDescent="0.3">
      <c r="A324">
        <v>428</v>
      </c>
      <c r="B324" t="s">
        <v>747</v>
      </c>
      <c r="C324" t="s">
        <v>301</v>
      </c>
      <c r="D324" t="s">
        <v>14</v>
      </c>
      <c r="E324" t="s">
        <v>1689</v>
      </c>
      <c r="F324" t="s">
        <v>1690</v>
      </c>
      <c r="G324" t="s">
        <v>218</v>
      </c>
      <c r="H324" s="1">
        <v>16252</v>
      </c>
      <c r="I324" t="s">
        <v>1691</v>
      </c>
      <c r="J324" t="s">
        <v>1692</v>
      </c>
      <c r="K324">
        <v>57815</v>
      </c>
      <c r="L324" t="s">
        <v>218</v>
      </c>
    </row>
    <row r="325" spans="1:12" x14ac:dyDescent="0.3">
      <c r="A325">
        <v>429</v>
      </c>
      <c r="B325" t="s">
        <v>1693</v>
      </c>
      <c r="C325" t="s">
        <v>343</v>
      </c>
      <c r="D325" t="s">
        <v>14</v>
      </c>
      <c r="E325" t="s">
        <v>1694</v>
      </c>
      <c r="F325">
        <v>6253041641</v>
      </c>
      <c r="G325" t="s">
        <v>171</v>
      </c>
      <c r="H325" s="1">
        <v>34084</v>
      </c>
      <c r="I325" t="s">
        <v>1695</v>
      </c>
      <c r="J325" t="s">
        <v>1696</v>
      </c>
      <c r="K325">
        <v>35732</v>
      </c>
      <c r="L325" t="s">
        <v>171</v>
      </c>
    </row>
    <row r="326" spans="1:12" x14ac:dyDescent="0.3">
      <c r="A326">
        <v>430</v>
      </c>
      <c r="B326" t="s">
        <v>197</v>
      </c>
      <c r="C326" t="s">
        <v>696</v>
      </c>
      <c r="D326" t="s">
        <v>14</v>
      </c>
      <c r="E326" t="s">
        <v>1697</v>
      </c>
      <c r="F326" t="s">
        <v>1698</v>
      </c>
      <c r="G326" t="s">
        <v>368</v>
      </c>
      <c r="H326" s="1">
        <v>24575</v>
      </c>
      <c r="I326" t="s">
        <v>1699</v>
      </c>
      <c r="J326" t="s">
        <v>1700</v>
      </c>
      <c r="K326">
        <v>71922</v>
      </c>
      <c r="L326" t="s">
        <v>368</v>
      </c>
    </row>
    <row r="327" spans="1:12" x14ac:dyDescent="0.3">
      <c r="A327">
        <v>431</v>
      </c>
      <c r="B327" t="s">
        <v>312</v>
      </c>
      <c r="C327" t="s">
        <v>28</v>
      </c>
      <c r="D327" t="s">
        <v>22</v>
      </c>
      <c r="E327" t="s">
        <v>1701</v>
      </c>
      <c r="F327" t="s">
        <v>1702</v>
      </c>
      <c r="G327" t="s">
        <v>124</v>
      </c>
      <c r="H327" s="1">
        <v>32492</v>
      </c>
      <c r="I327" t="s">
        <v>1703</v>
      </c>
      <c r="J327" t="s">
        <v>1704</v>
      </c>
      <c r="K327">
        <v>15939</v>
      </c>
      <c r="L327" t="s">
        <v>124</v>
      </c>
    </row>
    <row r="328" spans="1:12" x14ac:dyDescent="0.3">
      <c r="A328">
        <v>432</v>
      </c>
      <c r="B328" t="s">
        <v>512</v>
      </c>
      <c r="C328" t="s">
        <v>748</v>
      </c>
      <c r="D328" t="s">
        <v>22</v>
      </c>
      <c r="E328" t="s">
        <v>1705</v>
      </c>
      <c r="F328">
        <v>4698987578</v>
      </c>
      <c r="G328" t="s">
        <v>231</v>
      </c>
      <c r="H328" s="1">
        <v>18656</v>
      </c>
      <c r="I328" t="s">
        <v>1706</v>
      </c>
      <c r="J328" t="s">
        <v>1707</v>
      </c>
      <c r="K328">
        <v>62348</v>
      </c>
      <c r="L328" t="s">
        <v>231</v>
      </c>
    </row>
    <row r="329" spans="1:12" x14ac:dyDescent="0.3">
      <c r="A329">
        <v>433</v>
      </c>
      <c r="B329" t="s">
        <v>1391</v>
      </c>
      <c r="C329" t="s">
        <v>1708</v>
      </c>
      <c r="D329" t="s">
        <v>22</v>
      </c>
      <c r="E329" t="s">
        <v>1709</v>
      </c>
      <c r="F329" t="s">
        <v>1710</v>
      </c>
      <c r="G329" t="s">
        <v>17</v>
      </c>
      <c r="H329" s="1">
        <v>37475</v>
      </c>
      <c r="I329" t="s">
        <v>1711</v>
      </c>
      <c r="J329" t="s">
        <v>1712</v>
      </c>
      <c r="K329">
        <v>54438</v>
      </c>
      <c r="L329" t="s">
        <v>17</v>
      </c>
    </row>
    <row r="330" spans="1:12" x14ac:dyDescent="0.3">
      <c r="A330">
        <v>434</v>
      </c>
      <c r="B330" t="s">
        <v>54</v>
      </c>
      <c r="C330" t="s">
        <v>731</v>
      </c>
      <c r="D330" t="s">
        <v>22</v>
      </c>
      <c r="E330" t="s">
        <v>1713</v>
      </c>
      <c r="F330" t="s">
        <v>1714</v>
      </c>
      <c r="G330" t="s">
        <v>124</v>
      </c>
      <c r="H330" s="1">
        <v>34126</v>
      </c>
      <c r="I330" t="s">
        <v>1715</v>
      </c>
      <c r="J330" t="s">
        <v>1716</v>
      </c>
      <c r="K330">
        <v>69991</v>
      </c>
      <c r="L330" t="s">
        <v>124</v>
      </c>
    </row>
    <row r="331" spans="1:12" x14ac:dyDescent="0.3">
      <c r="A331">
        <v>435</v>
      </c>
      <c r="B331" t="s">
        <v>289</v>
      </c>
      <c r="C331" t="s">
        <v>1717</v>
      </c>
      <c r="D331" t="s">
        <v>14</v>
      </c>
      <c r="E331" t="s">
        <v>1718</v>
      </c>
      <c r="F331">
        <v>2602340728</v>
      </c>
      <c r="G331" t="s">
        <v>64</v>
      </c>
      <c r="H331" s="1">
        <v>17669</v>
      </c>
      <c r="I331" t="s">
        <v>1719</v>
      </c>
      <c r="J331" t="s">
        <v>1720</v>
      </c>
      <c r="K331">
        <v>98396</v>
      </c>
      <c r="L331" t="s">
        <v>64</v>
      </c>
    </row>
    <row r="332" spans="1:12" x14ac:dyDescent="0.3">
      <c r="A332">
        <v>436</v>
      </c>
      <c r="B332" t="s">
        <v>295</v>
      </c>
      <c r="C332" t="s">
        <v>1721</v>
      </c>
      <c r="D332" t="s">
        <v>22</v>
      </c>
      <c r="E332" t="s">
        <v>1722</v>
      </c>
      <c r="F332" t="s">
        <v>1723</v>
      </c>
      <c r="G332" t="s">
        <v>335</v>
      </c>
      <c r="H332" s="1">
        <v>26801</v>
      </c>
      <c r="I332" t="s">
        <v>1724</v>
      </c>
      <c r="J332" t="s">
        <v>1725</v>
      </c>
      <c r="K332">
        <v>71580</v>
      </c>
      <c r="L332" t="s">
        <v>335</v>
      </c>
    </row>
    <row r="333" spans="1:12" x14ac:dyDescent="0.3">
      <c r="A333">
        <v>437</v>
      </c>
      <c r="B333" t="s">
        <v>1726</v>
      </c>
      <c r="C333" t="s">
        <v>1727</v>
      </c>
      <c r="D333" t="s">
        <v>22</v>
      </c>
      <c r="E333" t="s">
        <v>1728</v>
      </c>
      <c r="F333" t="s">
        <v>1729</v>
      </c>
      <c r="G333" t="s">
        <v>171</v>
      </c>
      <c r="H333" s="1">
        <v>24132</v>
      </c>
      <c r="I333" t="s">
        <v>1730</v>
      </c>
      <c r="J333" t="s">
        <v>1731</v>
      </c>
      <c r="K333">
        <v>93683</v>
      </c>
      <c r="L333" t="s">
        <v>171</v>
      </c>
    </row>
    <row r="334" spans="1:12" x14ac:dyDescent="0.3">
      <c r="A334">
        <v>438</v>
      </c>
      <c r="B334" t="s">
        <v>1018</v>
      </c>
      <c r="C334" t="s">
        <v>954</v>
      </c>
      <c r="D334" t="s">
        <v>14</v>
      </c>
      <c r="E334" t="s">
        <v>1732</v>
      </c>
      <c r="F334" t="s">
        <v>1733</v>
      </c>
      <c r="G334" t="s">
        <v>744</v>
      </c>
      <c r="H334" s="1">
        <v>34644</v>
      </c>
      <c r="I334" t="s">
        <v>1734</v>
      </c>
      <c r="J334" t="s">
        <v>1735</v>
      </c>
      <c r="K334">
        <v>70391</v>
      </c>
      <c r="L334" t="s">
        <v>744</v>
      </c>
    </row>
    <row r="335" spans="1:12" x14ac:dyDescent="0.3">
      <c r="A335">
        <v>439</v>
      </c>
      <c r="B335" t="s">
        <v>1152</v>
      </c>
      <c r="C335" t="s">
        <v>1736</v>
      </c>
      <c r="D335" t="s">
        <v>22</v>
      </c>
      <c r="E335" t="s">
        <v>1737</v>
      </c>
      <c r="F335" t="s">
        <v>1738</v>
      </c>
      <c r="G335" t="s">
        <v>231</v>
      </c>
      <c r="H335" s="1">
        <v>32905</v>
      </c>
      <c r="I335" t="s">
        <v>1739</v>
      </c>
      <c r="J335" t="s">
        <v>1740</v>
      </c>
      <c r="K335">
        <v>76017</v>
      </c>
      <c r="L335" t="s">
        <v>231</v>
      </c>
    </row>
    <row r="336" spans="1:12" x14ac:dyDescent="0.3">
      <c r="A336">
        <v>440</v>
      </c>
      <c r="B336" t="s">
        <v>1741</v>
      </c>
      <c r="C336" t="s">
        <v>168</v>
      </c>
      <c r="D336" t="s">
        <v>14</v>
      </c>
      <c r="E336" t="s">
        <v>1742</v>
      </c>
      <c r="F336" t="s">
        <v>1743</v>
      </c>
      <c r="G336" t="s">
        <v>38</v>
      </c>
      <c r="H336" s="1">
        <v>27183</v>
      </c>
      <c r="I336" t="s">
        <v>1744</v>
      </c>
      <c r="J336" t="s">
        <v>1745</v>
      </c>
      <c r="K336">
        <v>68976</v>
      </c>
      <c r="L336" t="s">
        <v>38</v>
      </c>
    </row>
    <row r="337" spans="1:12" x14ac:dyDescent="0.3">
      <c r="A337">
        <v>441</v>
      </c>
      <c r="B337" t="s">
        <v>1287</v>
      </c>
      <c r="C337" t="s">
        <v>1746</v>
      </c>
      <c r="D337" t="s">
        <v>14</v>
      </c>
      <c r="E337" t="s">
        <v>1747</v>
      </c>
      <c r="F337">
        <v>3328598285</v>
      </c>
      <c r="G337" t="s">
        <v>124</v>
      </c>
      <c r="H337" s="1">
        <v>37388</v>
      </c>
      <c r="I337" t="s">
        <v>1748</v>
      </c>
      <c r="J337" t="s">
        <v>1749</v>
      </c>
      <c r="K337">
        <v>70486</v>
      </c>
      <c r="L337" t="s">
        <v>124</v>
      </c>
    </row>
    <row r="338" spans="1:12" x14ac:dyDescent="0.3">
      <c r="A338">
        <v>442</v>
      </c>
      <c r="B338" t="s">
        <v>1750</v>
      </c>
      <c r="C338" t="s">
        <v>1751</v>
      </c>
      <c r="D338" t="s">
        <v>14</v>
      </c>
      <c r="E338" t="s">
        <v>1752</v>
      </c>
      <c r="F338" t="s">
        <v>1753</v>
      </c>
      <c r="G338" t="s">
        <v>76</v>
      </c>
      <c r="H338" s="1">
        <v>34963</v>
      </c>
      <c r="I338" t="s">
        <v>1754</v>
      </c>
      <c r="J338" t="s">
        <v>1068</v>
      </c>
      <c r="K338">
        <v>36575</v>
      </c>
      <c r="L338" t="s">
        <v>76</v>
      </c>
    </row>
    <row r="339" spans="1:12" x14ac:dyDescent="0.3">
      <c r="A339">
        <v>443</v>
      </c>
      <c r="B339" t="s">
        <v>953</v>
      </c>
      <c r="C339" t="s">
        <v>931</v>
      </c>
      <c r="D339" t="s">
        <v>14</v>
      </c>
      <c r="E339" t="s">
        <v>1755</v>
      </c>
      <c r="F339">
        <v>6468252223</v>
      </c>
      <c r="G339" t="s">
        <v>1076</v>
      </c>
      <c r="H339" s="1">
        <v>37145</v>
      </c>
      <c r="I339" t="s">
        <v>1756</v>
      </c>
      <c r="J339" t="s">
        <v>1757</v>
      </c>
      <c r="K339">
        <v>36797</v>
      </c>
      <c r="L339" t="s">
        <v>1076</v>
      </c>
    </row>
    <row r="340" spans="1:12" x14ac:dyDescent="0.3">
      <c r="A340">
        <v>444</v>
      </c>
      <c r="B340" t="s">
        <v>1758</v>
      </c>
      <c r="C340" t="s">
        <v>48</v>
      </c>
      <c r="D340" t="s">
        <v>22</v>
      </c>
      <c r="E340" t="s">
        <v>1759</v>
      </c>
      <c r="F340" t="s">
        <v>1760</v>
      </c>
      <c r="G340" t="s">
        <v>368</v>
      </c>
      <c r="H340" s="1">
        <v>32450</v>
      </c>
      <c r="I340" t="s">
        <v>1761</v>
      </c>
      <c r="J340" t="s">
        <v>1762</v>
      </c>
      <c r="K340">
        <v>83110</v>
      </c>
      <c r="L340" t="s">
        <v>368</v>
      </c>
    </row>
    <row r="341" spans="1:12" x14ac:dyDescent="0.3">
      <c r="A341">
        <v>445</v>
      </c>
      <c r="B341" t="s">
        <v>221</v>
      </c>
      <c r="C341" t="s">
        <v>109</v>
      </c>
      <c r="D341" t="s">
        <v>22</v>
      </c>
      <c r="E341" t="s">
        <v>1763</v>
      </c>
      <c r="F341" t="s">
        <v>1764</v>
      </c>
      <c r="G341" t="s">
        <v>131</v>
      </c>
      <c r="H341" s="1">
        <v>19465</v>
      </c>
      <c r="I341" t="s">
        <v>1765</v>
      </c>
      <c r="J341" t="s">
        <v>1766</v>
      </c>
      <c r="K341">
        <v>10856</v>
      </c>
      <c r="L341" t="s">
        <v>131</v>
      </c>
    </row>
    <row r="342" spans="1:12" x14ac:dyDescent="0.3">
      <c r="A342">
        <v>446</v>
      </c>
      <c r="B342" t="s">
        <v>1767</v>
      </c>
      <c r="C342" t="s">
        <v>1768</v>
      </c>
      <c r="D342" t="s">
        <v>22</v>
      </c>
      <c r="E342" t="s">
        <v>1769</v>
      </c>
      <c r="F342" t="s">
        <v>1770</v>
      </c>
      <c r="G342" t="s">
        <v>436</v>
      </c>
      <c r="H342" s="1">
        <v>27990</v>
      </c>
      <c r="I342" t="s">
        <v>1771</v>
      </c>
      <c r="J342" t="s">
        <v>1772</v>
      </c>
      <c r="K342">
        <v>82800</v>
      </c>
      <c r="L342" t="s">
        <v>436</v>
      </c>
    </row>
    <row r="343" spans="1:12" x14ac:dyDescent="0.3">
      <c r="A343">
        <v>447</v>
      </c>
      <c r="B343" t="s">
        <v>1773</v>
      </c>
      <c r="C343" t="s">
        <v>285</v>
      </c>
      <c r="D343" t="s">
        <v>22</v>
      </c>
      <c r="E343" t="s">
        <v>1774</v>
      </c>
      <c r="F343" t="s">
        <v>1775</v>
      </c>
      <c r="G343" t="s">
        <v>595</v>
      </c>
      <c r="H343" s="1">
        <v>21036</v>
      </c>
      <c r="I343" t="s">
        <v>1776</v>
      </c>
      <c r="J343" t="s">
        <v>1777</v>
      </c>
      <c r="K343">
        <v>29739</v>
      </c>
      <c r="L343" t="s">
        <v>595</v>
      </c>
    </row>
    <row r="344" spans="1:12" x14ac:dyDescent="0.3">
      <c r="A344">
        <v>448</v>
      </c>
      <c r="B344" t="s">
        <v>1778</v>
      </c>
      <c r="C344" t="s">
        <v>1433</v>
      </c>
      <c r="D344" t="s">
        <v>22</v>
      </c>
      <c r="E344" t="s">
        <v>1779</v>
      </c>
      <c r="F344" t="s">
        <v>1780</v>
      </c>
      <c r="G344" t="s">
        <v>111</v>
      </c>
      <c r="H344" s="1">
        <v>32869</v>
      </c>
      <c r="I344" t="s">
        <v>1781</v>
      </c>
      <c r="J344" t="s">
        <v>1782</v>
      </c>
      <c r="K344">
        <v>30050</v>
      </c>
      <c r="L344" t="s">
        <v>111</v>
      </c>
    </row>
    <row r="345" spans="1:12" x14ac:dyDescent="0.3">
      <c r="A345">
        <v>449</v>
      </c>
      <c r="B345" t="s">
        <v>306</v>
      </c>
      <c r="C345" t="s">
        <v>881</v>
      </c>
      <c r="D345" t="s">
        <v>22</v>
      </c>
      <c r="E345" t="s">
        <v>1783</v>
      </c>
      <c r="F345" t="s">
        <v>1784</v>
      </c>
      <c r="G345" t="s">
        <v>76</v>
      </c>
      <c r="H345" s="1">
        <v>19078</v>
      </c>
      <c r="I345" t="s">
        <v>1785</v>
      </c>
      <c r="J345" t="s">
        <v>1786</v>
      </c>
      <c r="K345">
        <v>90553</v>
      </c>
      <c r="L345" t="s">
        <v>76</v>
      </c>
    </row>
    <row r="346" spans="1:12" x14ac:dyDescent="0.3">
      <c r="A346">
        <v>450</v>
      </c>
      <c r="B346" t="s">
        <v>1787</v>
      </c>
      <c r="C346" t="s">
        <v>1171</v>
      </c>
      <c r="D346" t="s">
        <v>22</v>
      </c>
      <c r="E346" t="s">
        <v>1788</v>
      </c>
      <c r="F346" t="s">
        <v>1789</v>
      </c>
      <c r="G346" t="s">
        <v>436</v>
      </c>
      <c r="H346" s="1">
        <v>15901</v>
      </c>
      <c r="I346" t="s">
        <v>1790</v>
      </c>
      <c r="J346" t="s">
        <v>1791</v>
      </c>
      <c r="K346">
        <v>19890</v>
      </c>
      <c r="L346" t="s">
        <v>436</v>
      </c>
    </row>
    <row r="347" spans="1:12" x14ac:dyDescent="0.3">
      <c r="A347">
        <v>451</v>
      </c>
      <c r="B347" t="s">
        <v>1792</v>
      </c>
      <c r="C347" t="s">
        <v>1455</v>
      </c>
      <c r="D347" t="s">
        <v>22</v>
      </c>
      <c r="E347" t="s">
        <v>1793</v>
      </c>
      <c r="F347" t="s">
        <v>1794</v>
      </c>
      <c r="G347" t="s">
        <v>171</v>
      </c>
      <c r="H347" s="1">
        <v>17714</v>
      </c>
      <c r="I347" t="s">
        <v>1795</v>
      </c>
      <c r="J347" t="s">
        <v>1796</v>
      </c>
      <c r="K347">
        <v>97493</v>
      </c>
      <c r="L347" t="s">
        <v>171</v>
      </c>
    </row>
    <row r="348" spans="1:12" x14ac:dyDescent="0.3">
      <c r="A348">
        <v>452</v>
      </c>
      <c r="B348" t="s">
        <v>490</v>
      </c>
      <c r="C348" t="s">
        <v>901</v>
      </c>
      <c r="D348" t="s">
        <v>14</v>
      </c>
      <c r="E348" t="s">
        <v>1797</v>
      </c>
      <c r="F348" t="s">
        <v>1798</v>
      </c>
      <c r="G348" t="s">
        <v>171</v>
      </c>
      <c r="H348" s="1">
        <v>33501</v>
      </c>
      <c r="I348" t="s">
        <v>1799</v>
      </c>
      <c r="J348" t="s">
        <v>1800</v>
      </c>
      <c r="K348">
        <v>48730</v>
      </c>
      <c r="L348" t="s">
        <v>171</v>
      </c>
    </row>
    <row r="349" spans="1:12" x14ac:dyDescent="0.3">
      <c r="A349">
        <v>453</v>
      </c>
      <c r="B349" t="s">
        <v>1465</v>
      </c>
      <c r="C349" t="s">
        <v>475</v>
      </c>
      <c r="D349" t="s">
        <v>22</v>
      </c>
      <c r="E349" t="s">
        <v>1801</v>
      </c>
      <c r="F349" t="s">
        <v>1802</v>
      </c>
      <c r="G349" t="s">
        <v>82</v>
      </c>
      <c r="H349" s="1">
        <v>23477</v>
      </c>
      <c r="I349" t="s">
        <v>1803</v>
      </c>
      <c r="J349" t="s">
        <v>1804</v>
      </c>
      <c r="K349">
        <v>16744</v>
      </c>
      <c r="L349" t="s">
        <v>82</v>
      </c>
    </row>
    <row r="350" spans="1:12" x14ac:dyDescent="0.3">
      <c r="A350">
        <v>454</v>
      </c>
      <c r="B350" t="s">
        <v>724</v>
      </c>
      <c r="C350" t="s">
        <v>1805</v>
      </c>
      <c r="D350" t="s">
        <v>14</v>
      </c>
      <c r="E350" t="s">
        <v>1806</v>
      </c>
      <c r="F350" t="s">
        <v>1807</v>
      </c>
      <c r="G350" t="s">
        <v>775</v>
      </c>
      <c r="H350" s="1">
        <v>36948</v>
      </c>
      <c r="I350" t="s">
        <v>1808</v>
      </c>
      <c r="J350" t="s">
        <v>1809</v>
      </c>
      <c r="K350">
        <v>92939</v>
      </c>
      <c r="L350" t="s">
        <v>775</v>
      </c>
    </row>
    <row r="351" spans="1:12" x14ac:dyDescent="0.3">
      <c r="A351">
        <v>455</v>
      </c>
      <c r="B351" t="s">
        <v>1810</v>
      </c>
      <c r="C351" t="s">
        <v>1811</v>
      </c>
      <c r="D351" t="s">
        <v>22</v>
      </c>
      <c r="E351" t="s">
        <v>1812</v>
      </c>
      <c r="F351">
        <v>2577247788</v>
      </c>
      <c r="G351" t="s">
        <v>744</v>
      </c>
      <c r="H351" s="1">
        <v>25680</v>
      </c>
      <c r="I351" t="s">
        <v>1813</v>
      </c>
      <c r="J351" t="s">
        <v>1814</v>
      </c>
      <c r="K351">
        <v>97287</v>
      </c>
      <c r="L351" t="s">
        <v>744</v>
      </c>
    </row>
    <row r="352" spans="1:12" x14ac:dyDescent="0.3">
      <c r="A352">
        <v>456</v>
      </c>
      <c r="B352" t="s">
        <v>1815</v>
      </c>
      <c r="C352" t="s">
        <v>1816</v>
      </c>
      <c r="D352" t="s">
        <v>22</v>
      </c>
      <c r="E352" t="s">
        <v>1817</v>
      </c>
      <c r="F352" t="s">
        <v>1818</v>
      </c>
      <c r="G352" t="s">
        <v>76</v>
      </c>
      <c r="H352" s="1">
        <v>17994</v>
      </c>
      <c r="I352" t="s">
        <v>1819</v>
      </c>
      <c r="J352" t="s">
        <v>1820</v>
      </c>
      <c r="K352">
        <v>17774</v>
      </c>
      <c r="L352" t="s">
        <v>76</v>
      </c>
    </row>
    <row r="353" spans="1:12" x14ac:dyDescent="0.3">
      <c r="A353">
        <v>457</v>
      </c>
      <c r="B353" t="s">
        <v>1821</v>
      </c>
      <c r="C353" t="s">
        <v>1822</v>
      </c>
      <c r="D353" t="s">
        <v>14</v>
      </c>
      <c r="E353" t="s">
        <v>1823</v>
      </c>
      <c r="F353">
        <v>3157000252</v>
      </c>
      <c r="G353" t="s">
        <v>76</v>
      </c>
      <c r="H353" s="1">
        <v>22386</v>
      </c>
      <c r="I353" t="s">
        <v>1824</v>
      </c>
      <c r="J353" t="s">
        <v>1825</v>
      </c>
      <c r="K353">
        <v>17057</v>
      </c>
      <c r="L353" t="s">
        <v>76</v>
      </c>
    </row>
    <row r="354" spans="1:12" x14ac:dyDescent="0.3">
      <c r="A354">
        <v>458</v>
      </c>
      <c r="B354" t="s">
        <v>257</v>
      </c>
      <c r="C354" t="s">
        <v>1366</v>
      </c>
      <c r="D354" t="s">
        <v>14</v>
      </c>
      <c r="E354" t="s">
        <v>1826</v>
      </c>
      <c r="F354" t="s">
        <v>1827</v>
      </c>
      <c r="G354" t="s">
        <v>88</v>
      </c>
      <c r="H354" s="1">
        <v>35035</v>
      </c>
      <c r="I354" t="s">
        <v>1828</v>
      </c>
      <c r="J354" t="s">
        <v>1829</v>
      </c>
      <c r="K354">
        <v>63661</v>
      </c>
      <c r="L354" t="s">
        <v>88</v>
      </c>
    </row>
    <row r="355" spans="1:12" x14ac:dyDescent="0.3">
      <c r="A355">
        <v>459</v>
      </c>
      <c r="B355" t="s">
        <v>61</v>
      </c>
      <c r="C355" t="s">
        <v>1830</v>
      </c>
      <c r="D355" t="s">
        <v>14</v>
      </c>
      <c r="E355" t="s">
        <v>1831</v>
      </c>
      <c r="F355" t="s">
        <v>1832</v>
      </c>
      <c r="G355" t="s">
        <v>231</v>
      </c>
      <c r="H355" s="1">
        <v>17999</v>
      </c>
      <c r="I355" t="s">
        <v>1833</v>
      </c>
      <c r="J355" t="s">
        <v>1834</v>
      </c>
      <c r="K355">
        <v>44794</v>
      </c>
      <c r="L355" t="s">
        <v>231</v>
      </c>
    </row>
    <row r="356" spans="1:12" x14ac:dyDescent="0.3">
      <c r="A356">
        <v>461</v>
      </c>
      <c r="B356" t="s">
        <v>1835</v>
      </c>
      <c r="C356" t="s">
        <v>1836</v>
      </c>
      <c r="D356" t="s">
        <v>22</v>
      </c>
      <c r="E356" t="s">
        <v>1837</v>
      </c>
      <c r="F356" t="s">
        <v>1838</v>
      </c>
      <c r="G356" t="s">
        <v>124</v>
      </c>
      <c r="H356" s="1">
        <v>19442</v>
      </c>
      <c r="I356" t="s">
        <v>1839</v>
      </c>
      <c r="J356" t="s">
        <v>1840</v>
      </c>
      <c r="K356">
        <v>85080</v>
      </c>
      <c r="L356" t="s">
        <v>124</v>
      </c>
    </row>
    <row r="357" spans="1:12" x14ac:dyDescent="0.3">
      <c r="A357">
        <v>462</v>
      </c>
      <c r="B357" t="s">
        <v>814</v>
      </c>
      <c r="C357" t="s">
        <v>28</v>
      </c>
      <c r="D357" t="s">
        <v>14</v>
      </c>
      <c r="E357" t="s">
        <v>1841</v>
      </c>
      <c r="F357" t="s">
        <v>1842</v>
      </c>
      <c r="G357" t="s">
        <v>51</v>
      </c>
      <c r="H357" s="1">
        <v>17068</v>
      </c>
      <c r="I357" t="s">
        <v>1843</v>
      </c>
      <c r="J357" t="s">
        <v>1844</v>
      </c>
      <c r="K357">
        <v>61340</v>
      </c>
      <c r="L357" t="s">
        <v>51</v>
      </c>
    </row>
    <row r="358" spans="1:12" x14ac:dyDescent="0.3">
      <c r="A358">
        <v>463</v>
      </c>
      <c r="B358" t="s">
        <v>1845</v>
      </c>
      <c r="C358" t="s">
        <v>1846</v>
      </c>
      <c r="D358" t="s">
        <v>14</v>
      </c>
      <c r="E358" t="s">
        <v>1847</v>
      </c>
      <c r="F358" t="s">
        <v>1848</v>
      </c>
      <c r="G358" t="s">
        <v>31</v>
      </c>
      <c r="H358" s="1">
        <v>19008</v>
      </c>
      <c r="I358" t="s">
        <v>1849</v>
      </c>
      <c r="J358" t="s">
        <v>1850</v>
      </c>
      <c r="K358">
        <v>28734</v>
      </c>
      <c r="L358" t="s">
        <v>31</v>
      </c>
    </row>
    <row r="359" spans="1:12" x14ac:dyDescent="0.3">
      <c r="A359">
        <v>464</v>
      </c>
      <c r="B359" t="s">
        <v>981</v>
      </c>
      <c r="C359" t="s">
        <v>912</v>
      </c>
      <c r="D359" t="s">
        <v>22</v>
      </c>
      <c r="E359" t="s">
        <v>1851</v>
      </c>
      <c r="F359" t="s">
        <v>1852</v>
      </c>
      <c r="G359" t="s">
        <v>31</v>
      </c>
      <c r="H359" s="1">
        <v>18035</v>
      </c>
      <c r="I359" t="s">
        <v>1853</v>
      </c>
      <c r="J359" t="s">
        <v>1854</v>
      </c>
      <c r="K359">
        <v>63255</v>
      </c>
      <c r="L359" t="s">
        <v>31</v>
      </c>
    </row>
    <row r="360" spans="1:12" x14ac:dyDescent="0.3">
      <c r="A360">
        <v>465</v>
      </c>
      <c r="B360" t="s">
        <v>490</v>
      </c>
      <c r="C360" t="s">
        <v>485</v>
      </c>
      <c r="D360" t="s">
        <v>14</v>
      </c>
      <c r="E360" t="s">
        <v>1855</v>
      </c>
      <c r="F360" t="s">
        <v>1856</v>
      </c>
      <c r="G360" t="s">
        <v>1076</v>
      </c>
      <c r="H360" s="1">
        <v>23696</v>
      </c>
      <c r="I360" t="s">
        <v>1857</v>
      </c>
      <c r="J360" t="s">
        <v>1858</v>
      </c>
      <c r="K360">
        <v>96377</v>
      </c>
      <c r="L360" t="s">
        <v>1076</v>
      </c>
    </row>
    <row r="361" spans="1:12" x14ac:dyDescent="0.3">
      <c r="A361">
        <v>466</v>
      </c>
      <c r="B361" t="s">
        <v>127</v>
      </c>
      <c r="C361" t="s">
        <v>1859</v>
      </c>
      <c r="D361" t="s">
        <v>22</v>
      </c>
      <c r="E361" t="s">
        <v>1860</v>
      </c>
      <c r="F361" t="s">
        <v>1861</v>
      </c>
      <c r="G361" t="s">
        <v>131</v>
      </c>
      <c r="H361" s="1">
        <v>30781</v>
      </c>
      <c r="I361" t="s">
        <v>1862</v>
      </c>
      <c r="J361" t="s">
        <v>1863</v>
      </c>
      <c r="K361">
        <v>1569</v>
      </c>
      <c r="L361" t="s">
        <v>131</v>
      </c>
    </row>
    <row r="362" spans="1:12" x14ac:dyDescent="0.3">
      <c r="A362">
        <v>467</v>
      </c>
      <c r="B362" t="s">
        <v>1773</v>
      </c>
      <c r="C362" t="s">
        <v>1162</v>
      </c>
      <c r="D362" t="s">
        <v>22</v>
      </c>
      <c r="E362" t="s">
        <v>1864</v>
      </c>
      <c r="F362">
        <v>8694453356</v>
      </c>
      <c r="G362" t="s">
        <v>261</v>
      </c>
      <c r="H362" s="1">
        <v>32221</v>
      </c>
      <c r="I362" t="s">
        <v>1865</v>
      </c>
      <c r="J362" t="s">
        <v>1866</v>
      </c>
      <c r="K362">
        <v>10439</v>
      </c>
      <c r="L362" t="s">
        <v>261</v>
      </c>
    </row>
    <row r="363" spans="1:12" x14ac:dyDescent="0.3">
      <c r="A363">
        <v>468</v>
      </c>
      <c r="B363" t="s">
        <v>464</v>
      </c>
      <c r="C363" t="s">
        <v>62</v>
      </c>
      <c r="D363" t="s">
        <v>14</v>
      </c>
      <c r="E363" t="s">
        <v>1867</v>
      </c>
      <c r="F363" t="s">
        <v>1868</v>
      </c>
      <c r="G363" t="s">
        <v>218</v>
      </c>
      <c r="H363" s="1">
        <v>35792</v>
      </c>
      <c r="I363" t="s">
        <v>1869</v>
      </c>
      <c r="J363" t="s">
        <v>1870</v>
      </c>
      <c r="K363">
        <v>7789</v>
      </c>
      <c r="L363" t="s">
        <v>218</v>
      </c>
    </row>
    <row r="364" spans="1:12" x14ac:dyDescent="0.3">
      <c r="A364">
        <v>469</v>
      </c>
      <c r="B364" t="s">
        <v>997</v>
      </c>
      <c r="C364" t="s">
        <v>427</v>
      </c>
      <c r="D364" t="s">
        <v>14</v>
      </c>
      <c r="E364" t="s">
        <v>1871</v>
      </c>
      <c r="F364" t="s">
        <v>1872</v>
      </c>
      <c r="G364" t="s">
        <v>1194</v>
      </c>
      <c r="H364" s="1">
        <v>38500</v>
      </c>
      <c r="I364" t="s">
        <v>1873</v>
      </c>
      <c r="J364" t="s">
        <v>1874</v>
      </c>
      <c r="K364">
        <v>54473</v>
      </c>
      <c r="L364" t="s">
        <v>1194</v>
      </c>
    </row>
    <row r="365" spans="1:12" x14ac:dyDescent="0.3">
      <c r="A365">
        <v>470</v>
      </c>
      <c r="B365" t="s">
        <v>1433</v>
      </c>
      <c r="C365" t="s">
        <v>1875</v>
      </c>
      <c r="D365" t="s">
        <v>22</v>
      </c>
      <c r="E365" t="s">
        <v>1876</v>
      </c>
      <c r="F365" t="s">
        <v>1877</v>
      </c>
      <c r="G365" t="s">
        <v>118</v>
      </c>
      <c r="H365" s="1">
        <v>37480</v>
      </c>
      <c r="I365" t="s">
        <v>1878</v>
      </c>
      <c r="J365" t="s">
        <v>1879</v>
      </c>
      <c r="K365">
        <v>27672</v>
      </c>
      <c r="L365" t="s">
        <v>118</v>
      </c>
    </row>
    <row r="366" spans="1:12" x14ac:dyDescent="0.3">
      <c r="A366">
        <v>471</v>
      </c>
      <c r="B366" t="s">
        <v>474</v>
      </c>
      <c r="C366" t="s">
        <v>1594</v>
      </c>
      <c r="D366" t="s">
        <v>14</v>
      </c>
      <c r="E366" t="s">
        <v>1880</v>
      </c>
      <c r="F366">
        <v>5463375553</v>
      </c>
      <c r="G366" t="s">
        <v>211</v>
      </c>
      <c r="H366" s="1">
        <v>36850</v>
      </c>
      <c r="I366" t="s">
        <v>1881</v>
      </c>
      <c r="J366" t="s">
        <v>1882</v>
      </c>
      <c r="K366">
        <v>98889</v>
      </c>
      <c r="L366" t="s">
        <v>211</v>
      </c>
    </row>
    <row r="367" spans="1:12" x14ac:dyDescent="0.3">
      <c r="A367">
        <v>472</v>
      </c>
      <c r="B367" t="s">
        <v>1202</v>
      </c>
      <c r="C367" t="s">
        <v>343</v>
      </c>
      <c r="D367" t="s">
        <v>22</v>
      </c>
      <c r="E367" t="s">
        <v>1883</v>
      </c>
      <c r="F367" t="s">
        <v>1884</v>
      </c>
      <c r="G367" t="s">
        <v>17</v>
      </c>
      <c r="H367" s="1">
        <v>22944</v>
      </c>
      <c r="I367" t="s">
        <v>1885</v>
      </c>
      <c r="J367" t="s">
        <v>1886</v>
      </c>
      <c r="K367">
        <v>37260</v>
      </c>
      <c r="L367" t="s">
        <v>17</v>
      </c>
    </row>
    <row r="368" spans="1:12" x14ac:dyDescent="0.3">
      <c r="A368">
        <v>473</v>
      </c>
      <c r="B368" t="s">
        <v>490</v>
      </c>
      <c r="C368" t="s">
        <v>1887</v>
      </c>
      <c r="D368" t="s">
        <v>14</v>
      </c>
      <c r="E368" t="s">
        <v>1888</v>
      </c>
      <c r="F368" t="s">
        <v>1889</v>
      </c>
      <c r="G368" t="s">
        <v>76</v>
      </c>
      <c r="H368" s="1">
        <v>26617</v>
      </c>
      <c r="I368" t="s">
        <v>1890</v>
      </c>
      <c r="J368" t="s">
        <v>1891</v>
      </c>
      <c r="K368">
        <v>94441</v>
      </c>
      <c r="L368" t="s">
        <v>76</v>
      </c>
    </row>
    <row r="369" spans="1:12" x14ac:dyDescent="0.3">
      <c r="A369">
        <v>474</v>
      </c>
      <c r="B369" t="s">
        <v>814</v>
      </c>
      <c r="C369" t="s">
        <v>1892</v>
      </c>
      <c r="D369" t="s">
        <v>22</v>
      </c>
      <c r="E369" t="s">
        <v>1893</v>
      </c>
      <c r="F369" t="s">
        <v>1894</v>
      </c>
      <c r="G369" t="s">
        <v>124</v>
      </c>
      <c r="H369" s="1">
        <v>23887</v>
      </c>
      <c r="I369" t="s">
        <v>1895</v>
      </c>
      <c r="J369" t="s">
        <v>1896</v>
      </c>
      <c r="K369">
        <v>40467</v>
      </c>
      <c r="L369" t="s">
        <v>124</v>
      </c>
    </row>
    <row r="370" spans="1:12" x14ac:dyDescent="0.3">
      <c r="A370">
        <v>475</v>
      </c>
      <c r="B370" t="s">
        <v>940</v>
      </c>
      <c r="C370" t="s">
        <v>1897</v>
      </c>
      <c r="D370" t="s">
        <v>14</v>
      </c>
      <c r="E370" t="s">
        <v>1779</v>
      </c>
      <c r="F370" t="s">
        <v>1898</v>
      </c>
      <c r="G370" t="s">
        <v>38</v>
      </c>
      <c r="H370" s="1">
        <v>30238</v>
      </c>
      <c r="I370" t="s">
        <v>1899</v>
      </c>
      <c r="J370" t="s">
        <v>1900</v>
      </c>
      <c r="K370">
        <v>69568</v>
      </c>
      <c r="L370" t="s">
        <v>38</v>
      </c>
    </row>
    <row r="371" spans="1:12" x14ac:dyDescent="0.3">
      <c r="A371">
        <v>476</v>
      </c>
      <c r="B371" t="s">
        <v>1152</v>
      </c>
      <c r="C371" t="s">
        <v>1901</v>
      </c>
      <c r="D371" t="s">
        <v>22</v>
      </c>
      <c r="E371" t="s">
        <v>1902</v>
      </c>
      <c r="F371" t="s">
        <v>1903</v>
      </c>
      <c r="G371" t="s">
        <v>157</v>
      </c>
      <c r="H371" s="1">
        <v>29363</v>
      </c>
      <c r="I371" t="s">
        <v>1904</v>
      </c>
      <c r="J371" t="s">
        <v>1905</v>
      </c>
      <c r="K371">
        <v>62934</v>
      </c>
      <c r="L371" t="s">
        <v>157</v>
      </c>
    </row>
    <row r="372" spans="1:12" x14ac:dyDescent="0.3">
      <c r="A372">
        <v>477</v>
      </c>
      <c r="B372" t="s">
        <v>61</v>
      </c>
      <c r="C372" t="s">
        <v>998</v>
      </c>
      <c r="D372" t="s">
        <v>14</v>
      </c>
      <c r="E372" t="s">
        <v>1906</v>
      </c>
      <c r="F372" t="s">
        <v>1907</v>
      </c>
      <c r="G372" t="s">
        <v>44</v>
      </c>
      <c r="H372" s="1">
        <v>32307</v>
      </c>
      <c r="I372" t="s">
        <v>1908</v>
      </c>
      <c r="J372" t="s">
        <v>1909</v>
      </c>
      <c r="K372">
        <v>83462</v>
      </c>
      <c r="L372" t="s">
        <v>44</v>
      </c>
    </row>
    <row r="373" spans="1:12" x14ac:dyDescent="0.3">
      <c r="A373">
        <v>478</v>
      </c>
      <c r="B373" t="s">
        <v>54</v>
      </c>
      <c r="C373" t="s">
        <v>378</v>
      </c>
      <c r="D373" t="s">
        <v>22</v>
      </c>
      <c r="E373" t="s">
        <v>1910</v>
      </c>
      <c r="F373" t="s">
        <v>1911</v>
      </c>
      <c r="G373" t="s">
        <v>436</v>
      </c>
      <c r="H373" s="1">
        <v>15871</v>
      </c>
      <c r="I373" t="s">
        <v>1912</v>
      </c>
      <c r="J373" t="s">
        <v>1913</v>
      </c>
      <c r="K373">
        <v>38723</v>
      </c>
      <c r="L373" t="s">
        <v>436</v>
      </c>
    </row>
    <row r="374" spans="1:12" x14ac:dyDescent="0.3">
      <c r="A374">
        <v>479</v>
      </c>
      <c r="B374" t="s">
        <v>1914</v>
      </c>
      <c r="C374" t="s">
        <v>13</v>
      </c>
      <c r="D374" t="s">
        <v>22</v>
      </c>
      <c r="E374" t="s">
        <v>1915</v>
      </c>
      <c r="F374" t="s">
        <v>1916</v>
      </c>
      <c r="G374" t="s">
        <v>231</v>
      </c>
      <c r="H374" s="1">
        <v>33659</v>
      </c>
      <c r="I374" t="s">
        <v>1917</v>
      </c>
      <c r="J374" t="s">
        <v>1918</v>
      </c>
      <c r="K374">
        <v>29465</v>
      </c>
      <c r="L374" t="s">
        <v>231</v>
      </c>
    </row>
    <row r="375" spans="1:12" x14ac:dyDescent="0.3">
      <c r="A375">
        <v>480</v>
      </c>
      <c r="B375" t="s">
        <v>1821</v>
      </c>
      <c r="C375" t="s">
        <v>630</v>
      </c>
      <c r="D375" t="s">
        <v>22</v>
      </c>
      <c r="E375" t="s">
        <v>1919</v>
      </c>
      <c r="F375" t="s">
        <v>1920</v>
      </c>
      <c r="G375" t="s">
        <v>93</v>
      </c>
      <c r="H375" s="1">
        <v>33140</v>
      </c>
      <c r="I375" t="s">
        <v>1921</v>
      </c>
      <c r="J375" t="s">
        <v>1922</v>
      </c>
      <c r="K375">
        <v>89247</v>
      </c>
      <c r="L375" t="s">
        <v>93</v>
      </c>
    </row>
    <row r="376" spans="1:12" x14ac:dyDescent="0.3">
      <c r="A376">
        <v>481</v>
      </c>
      <c r="B376" t="s">
        <v>490</v>
      </c>
      <c r="C376" t="s">
        <v>1923</v>
      </c>
      <c r="D376" t="s">
        <v>14</v>
      </c>
      <c r="E376" t="s">
        <v>1924</v>
      </c>
      <c r="F376" t="s">
        <v>1925</v>
      </c>
      <c r="G376" t="s">
        <v>17</v>
      </c>
      <c r="H376" s="1">
        <v>28208</v>
      </c>
      <c r="I376" t="s">
        <v>1926</v>
      </c>
      <c r="J376" t="s">
        <v>1927</v>
      </c>
      <c r="K376">
        <v>63194</v>
      </c>
      <c r="L376" t="s">
        <v>17</v>
      </c>
    </row>
    <row r="377" spans="1:12" x14ac:dyDescent="0.3">
      <c r="A377">
        <v>482</v>
      </c>
      <c r="B377" t="s">
        <v>1928</v>
      </c>
      <c r="C377" t="s">
        <v>1929</v>
      </c>
      <c r="D377" t="s">
        <v>22</v>
      </c>
      <c r="E377" t="s">
        <v>1930</v>
      </c>
      <c r="F377">
        <v>2215397498</v>
      </c>
      <c r="G377" t="s">
        <v>1034</v>
      </c>
      <c r="H377" s="1">
        <v>35889</v>
      </c>
      <c r="I377" t="s">
        <v>1931</v>
      </c>
      <c r="J377" t="s">
        <v>1932</v>
      </c>
      <c r="K377">
        <v>54860</v>
      </c>
      <c r="L377" t="s">
        <v>1034</v>
      </c>
    </row>
    <row r="378" spans="1:12" x14ac:dyDescent="0.3">
      <c r="A378">
        <v>483</v>
      </c>
      <c r="B378" t="s">
        <v>312</v>
      </c>
      <c r="C378" t="s">
        <v>496</v>
      </c>
      <c r="D378" t="s">
        <v>22</v>
      </c>
      <c r="E378" t="s">
        <v>1933</v>
      </c>
      <c r="F378" t="s">
        <v>1934</v>
      </c>
      <c r="G378" t="s">
        <v>17</v>
      </c>
      <c r="H378" s="1">
        <v>27694</v>
      </c>
      <c r="I378" t="s">
        <v>1935</v>
      </c>
      <c r="J378" t="s">
        <v>1936</v>
      </c>
      <c r="K378">
        <v>23545</v>
      </c>
      <c r="L378" t="s">
        <v>17</v>
      </c>
    </row>
    <row r="379" spans="1:12" x14ac:dyDescent="0.3">
      <c r="A379">
        <v>484</v>
      </c>
      <c r="B379" t="s">
        <v>1937</v>
      </c>
      <c r="C379" t="s">
        <v>1938</v>
      </c>
      <c r="D379" t="s">
        <v>22</v>
      </c>
      <c r="E379" t="s">
        <v>1939</v>
      </c>
      <c r="F379" t="s">
        <v>1940</v>
      </c>
      <c r="G379" t="s">
        <v>231</v>
      </c>
      <c r="H379" s="1">
        <v>33957</v>
      </c>
      <c r="I379" t="s">
        <v>1941</v>
      </c>
      <c r="J379" t="s">
        <v>1942</v>
      </c>
      <c r="K379">
        <v>99653</v>
      </c>
      <c r="L379" t="s">
        <v>231</v>
      </c>
    </row>
    <row r="380" spans="1:12" x14ac:dyDescent="0.3">
      <c r="A380">
        <v>485</v>
      </c>
      <c r="B380" t="s">
        <v>1943</v>
      </c>
      <c r="C380" t="s">
        <v>1944</v>
      </c>
      <c r="D380" t="s">
        <v>14</v>
      </c>
      <c r="E380" t="s">
        <v>1945</v>
      </c>
      <c r="F380" t="s">
        <v>1946</v>
      </c>
      <c r="G380" t="s">
        <v>243</v>
      </c>
      <c r="H380" s="1">
        <v>24952</v>
      </c>
      <c r="I380" t="s">
        <v>1947</v>
      </c>
      <c r="J380" t="s">
        <v>1948</v>
      </c>
      <c r="K380">
        <v>72433</v>
      </c>
      <c r="L380" t="s">
        <v>243</v>
      </c>
    </row>
    <row r="381" spans="1:12" x14ac:dyDescent="0.3">
      <c r="A381">
        <v>486</v>
      </c>
      <c r="B381" t="s">
        <v>837</v>
      </c>
      <c r="C381" t="s">
        <v>48</v>
      </c>
      <c r="D381" t="s">
        <v>14</v>
      </c>
      <c r="E381" t="s">
        <v>1949</v>
      </c>
      <c r="F381" t="s">
        <v>1950</v>
      </c>
      <c r="G381" t="s">
        <v>38</v>
      </c>
      <c r="H381" s="1">
        <v>17815</v>
      </c>
      <c r="I381" t="s">
        <v>1951</v>
      </c>
      <c r="J381" t="s">
        <v>1952</v>
      </c>
      <c r="K381">
        <v>49272</v>
      </c>
      <c r="L381" t="s">
        <v>38</v>
      </c>
    </row>
    <row r="382" spans="1:12" x14ac:dyDescent="0.3">
      <c r="A382">
        <v>487</v>
      </c>
      <c r="B382" t="s">
        <v>54</v>
      </c>
      <c r="C382" t="s">
        <v>1953</v>
      </c>
      <c r="D382" t="s">
        <v>14</v>
      </c>
      <c r="E382" t="s">
        <v>1954</v>
      </c>
      <c r="F382" t="s">
        <v>1955</v>
      </c>
      <c r="G382" t="s">
        <v>250</v>
      </c>
      <c r="H382" s="1">
        <v>20422</v>
      </c>
      <c r="I382" t="s">
        <v>1956</v>
      </c>
      <c r="J382" t="s">
        <v>1957</v>
      </c>
      <c r="K382">
        <v>41009</v>
      </c>
      <c r="L382" t="s">
        <v>250</v>
      </c>
    </row>
    <row r="383" spans="1:12" x14ac:dyDescent="0.3">
      <c r="A383">
        <v>488</v>
      </c>
      <c r="B383" t="s">
        <v>295</v>
      </c>
      <c r="C383" t="s">
        <v>1958</v>
      </c>
      <c r="D383" t="s">
        <v>22</v>
      </c>
      <c r="E383" t="s">
        <v>1959</v>
      </c>
      <c r="F383">
        <f>1-533-642-4276</f>
        <v>-5450</v>
      </c>
      <c r="G383" t="s">
        <v>17</v>
      </c>
      <c r="H383" s="1">
        <v>34277</v>
      </c>
      <c r="I383" t="s">
        <v>1960</v>
      </c>
      <c r="J383" t="s">
        <v>1961</v>
      </c>
      <c r="K383">
        <v>29244</v>
      </c>
      <c r="L383" t="s">
        <v>17</v>
      </c>
    </row>
    <row r="384" spans="1:12" x14ac:dyDescent="0.3">
      <c r="A384">
        <v>489</v>
      </c>
      <c r="B384" t="s">
        <v>1962</v>
      </c>
      <c r="C384" t="s">
        <v>735</v>
      </c>
      <c r="D384" t="s">
        <v>14</v>
      </c>
      <c r="E384" t="s">
        <v>1963</v>
      </c>
      <c r="F384" t="s">
        <v>1964</v>
      </c>
      <c r="G384" t="s">
        <v>82</v>
      </c>
      <c r="H384" s="1">
        <v>17832</v>
      </c>
      <c r="I384" t="s">
        <v>1965</v>
      </c>
      <c r="J384" t="s">
        <v>1966</v>
      </c>
      <c r="K384">
        <v>76451</v>
      </c>
      <c r="L384" t="s">
        <v>82</v>
      </c>
    </row>
    <row r="385" spans="1:12" x14ac:dyDescent="0.3">
      <c r="A385">
        <v>490</v>
      </c>
      <c r="B385" t="s">
        <v>1967</v>
      </c>
      <c r="C385" t="s">
        <v>1968</v>
      </c>
      <c r="D385" t="s">
        <v>14</v>
      </c>
      <c r="E385" t="s">
        <v>1969</v>
      </c>
      <c r="F385" t="s">
        <v>1970</v>
      </c>
      <c r="G385" t="s">
        <v>64</v>
      </c>
      <c r="H385" s="1">
        <v>21395</v>
      </c>
      <c r="I385" t="s">
        <v>1971</v>
      </c>
      <c r="J385" t="s">
        <v>1972</v>
      </c>
      <c r="K385">
        <v>51316</v>
      </c>
      <c r="L385" t="s">
        <v>64</v>
      </c>
    </row>
    <row r="386" spans="1:12" x14ac:dyDescent="0.3">
      <c r="A386">
        <v>491</v>
      </c>
      <c r="B386" t="s">
        <v>871</v>
      </c>
      <c r="C386" t="s">
        <v>735</v>
      </c>
      <c r="D386" t="s">
        <v>22</v>
      </c>
      <c r="E386" t="s">
        <v>1973</v>
      </c>
      <c r="F386" t="s">
        <v>1974</v>
      </c>
      <c r="G386" t="s">
        <v>44</v>
      </c>
      <c r="H386" s="1">
        <v>38105</v>
      </c>
      <c r="I386" t="s">
        <v>1975</v>
      </c>
      <c r="J386" t="s">
        <v>1976</v>
      </c>
      <c r="K386">
        <v>37038</v>
      </c>
      <c r="L386" t="s">
        <v>44</v>
      </c>
    </row>
    <row r="387" spans="1:12" x14ac:dyDescent="0.3">
      <c r="A387">
        <v>492</v>
      </c>
      <c r="B387" t="s">
        <v>134</v>
      </c>
      <c r="C387" t="s">
        <v>1977</v>
      </c>
      <c r="D387" t="s">
        <v>22</v>
      </c>
      <c r="E387" t="s">
        <v>1978</v>
      </c>
      <c r="F387">
        <v>9309935878</v>
      </c>
      <c r="G387" t="s">
        <v>58</v>
      </c>
      <c r="H387" s="1">
        <v>16246</v>
      </c>
      <c r="I387" t="s">
        <v>1979</v>
      </c>
      <c r="J387" t="s">
        <v>1980</v>
      </c>
      <c r="K387">
        <v>12703</v>
      </c>
      <c r="L387" t="s">
        <v>58</v>
      </c>
    </row>
    <row r="388" spans="1:12" x14ac:dyDescent="0.3">
      <c r="A388">
        <v>493</v>
      </c>
      <c r="B388" t="s">
        <v>1981</v>
      </c>
      <c r="C388" t="s">
        <v>1982</v>
      </c>
      <c r="D388" t="s">
        <v>14</v>
      </c>
      <c r="E388" t="s">
        <v>1983</v>
      </c>
      <c r="F388" t="s">
        <v>1984</v>
      </c>
      <c r="G388" t="s">
        <v>17</v>
      </c>
      <c r="H388" s="1">
        <v>17415</v>
      </c>
      <c r="I388" t="s">
        <v>1985</v>
      </c>
      <c r="J388" t="s">
        <v>1986</v>
      </c>
      <c r="K388">
        <v>22572</v>
      </c>
      <c r="L388" t="s">
        <v>17</v>
      </c>
    </row>
    <row r="389" spans="1:12" x14ac:dyDescent="0.3">
      <c r="A389">
        <v>494</v>
      </c>
      <c r="B389" t="s">
        <v>1302</v>
      </c>
      <c r="C389" t="s">
        <v>963</v>
      </c>
      <c r="D389" t="s">
        <v>22</v>
      </c>
      <c r="E389" t="s">
        <v>1987</v>
      </c>
      <c r="F389" t="s">
        <v>1988</v>
      </c>
      <c r="G389" t="s">
        <v>567</v>
      </c>
      <c r="H389" s="1">
        <v>29290</v>
      </c>
      <c r="I389" t="s">
        <v>1989</v>
      </c>
      <c r="J389" t="s">
        <v>1990</v>
      </c>
      <c r="K389">
        <v>25662</v>
      </c>
      <c r="L389" t="s">
        <v>567</v>
      </c>
    </row>
    <row r="390" spans="1:12" x14ac:dyDescent="0.3">
      <c r="A390">
        <v>495</v>
      </c>
      <c r="B390" t="s">
        <v>134</v>
      </c>
      <c r="C390" t="s">
        <v>1991</v>
      </c>
      <c r="D390" t="s">
        <v>14</v>
      </c>
      <c r="E390" t="s">
        <v>1992</v>
      </c>
      <c r="F390" t="s">
        <v>1993</v>
      </c>
      <c r="G390" t="s">
        <v>31</v>
      </c>
      <c r="H390" s="1">
        <v>36720</v>
      </c>
      <c r="I390" t="s">
        <v>1994</v>
      </c>
      <c r="J390" t="s">
        <v>1995</v>
      </c>
      <c r="K390">
        <v>52922</v>
      </c>
      <c r="L390" t="s">
        <v>31</v>
      </c>
    </row>
    <row r="391" spans="1:12" x14ac:dyDescent="0.3">
      <c r="A391">
        <v>496</v>
      </c>
      <c r="B391" t="s">
        <v>1996</v>
      </c>
      <c r="C391" t="s">
        <v>1997</v>
      </c>
      <c r="D391" t="s">
        <v>14</v>
      </c>
      <c r="E391" t="s">
        <v>1998</v>
      </c>
      <c r="F391" t="s">
        <v>1999</v>
      </c>
      <c r="G391" t="s">
        <v>211</v>
      </c>
      <c r="H391" s="1">
        <v>34092</v>
      </c>
      <c r="I391" t="s">
        <v>2000</v>
      </c>
      <c r="J391" t="s">
        <v>2001</v>
      </c>
      <c r="K391">
        <v>41326</v>
      </c>
      <c r="L391" t="s">
        <v>211</v>
      </c>
    </row>
    <row r="392" spans="1:12" x14ac:dyDescent="0.3">
      <c r="A392">
        <v>497</v>
      </c>
      <c r="B392" t="s">
        <v>1537</v>
      </c>
      <c r="C392" t="s">
        <v>1822</v>
      </c>
      <c r="D392" t="s">
        <v>14</v>
      </c>
      <c r="E392" t="s">
        <v>2002</v>
      </c>
      <c r="F392">
        <f>1-498-838-935</f>
        <v>-2270</v>
      </c>
      <c r="G392" t="s">
        <v>71</v>
      </c>
      <c r="H392" s="1">
        <v>17575</v>
      </c>
      <c r="I392" t="s">
        <v>2003</v>
      </c>
      <c r="J392" t="s">
        <v>2004</v>
      </c>
      <c r="K392">
        <v>22404</v>
      </c>
      <c r="L392" t="s">
        <v>71</v>
      </c>
    </row>
    <row r="393" spans="1:12" x14ac:dyDescent="0.3">
      <c r="A393">
        <v>498</v>
      </c>
      <c r="B393" t="s">
        <v>306</v>
      </c>
      <c r="C393" t="s">
        <v>1671</v>
      </c>
      <c r="D393" t="s">
        <v>22</v>
      </c>
      <c r="E393" t="s">
        <v>2005</v>
      </c>
      <c r="F393" t="s">
        <v>2006</v>
      </c>
      <c r="G393" t="s">
        <v>250</v>
      </c>
      <c r="H393" s="1">
        <v>30165</v>
      </c>
      <c r="I393" t="s">
        <v>2007</v>
      </c>
      <c r="J393" t="s">
        <v>2008</v>
      </c>
      <c r="K393">
        <v>43189</v>
      </c>
      <c r="L393" t="s">
        <v>250</v>
      </c>
    </row>
    <row r="394" spans="1:12" x14ac:dyDescent="0.3">
      <c r="A394">
        <v>499</v>
      </c>
      <c r="B394" t="s">
        <v>2009</v>
      </c>
      <c r="C394" t="s">
        <v>384</v>
      </c>
      <c r="D394" t="s">
        <v>14</v>
      </c>
      <c r="E394" t="s">
        <v>2010</v>
      </c>
      <c r="F394" t="s">
        <v>2011</v>
      </c>
      <c r="G394" t="s">
        <v>1076</v>
      </c>
      <c r="H394" s="1">
        <v>23792</v>
      </c>
      <c r="I394" t="s">
        <v>2012</v>
      </c>
      <c r="J394" t="s">
        <v>2013</v>
      </c>
      <c r="K394">
        <v>88412</v>
      </c>
      <c r="L394" t="s">
        <v>1076</v>
      </c>
    </row>
    <row r="395" spans="1:12" x14ac:dyDescent="0.3">
      <c r="A395">
        <v>500</v>
      </c>
      <c r="B395" t="s">
        <v>2014</v>
      </c>
      <c r="C395" t="s">
        <v>2015</v>
      </c>
      <c r="D395" t="s">
        <v>14</v>
      </c>
      <c r="E395" t="s">
        <v>2016</v>
      </c>
      <c r="F395" t="s">
        <v>2017</v>
      </c>
      <c r="G395" t="s">
        <v>218</v>
      </c>
      <c r="H395" s="1">
        <v>37820</v>
      </c>
      <c r="I395" t="s">
        <v>2018</v>
      </c>
      <c r="J395" t="s">
        <v>2019</v>
      </c>
      <c r="K395">
        <v>71459</v>
      </c>
      <c r="L395" t="s">
        <v>218</v>
      </c>
    </row>
    <row r="396" spans="1:12" x14ac:dyDescent="0.3">
      <c r="A396">
        <v>501</v>
      </c>
      <c r="B396" t="s">
        <v>2020</v>
      </c>
      <c r="C396" t="s">
        <v>343</v>
      </c>
      <c r="D396" t="s">
        <v>22</v>
      </c>
      <c r="E396" t="s">
        <v>2021</v>
      </c>
      <c r="F396" t="s">
        <v>2022</v>
      </c>
      <c r="G396" t="s">
        <v>131</v>
      </c>
      <c r="H396" s="1">
        <v>25740</v>
      </c>
      <c r="I396" t="s">
        <v>2023</v>
      </c>
      <c r="J396" t="s">
        <v>2024</v>
      </c>
      <c r="K396">
        <v>2254</v>
      </c>
      <c r="L396" t="s">
        <v>131</v>
      </c>
    </row>
    <row r="397" spans="1:12" x14ac:dyDescent="0.3">
      <c r="A397">
        <v>502</v>
      </c>
      <c r="B397" t="s">
        <v>1314</v>
      </c>
      <c r="C397" t="s">
        <v>691</v>
      </c>
      <c r="D397" t="s">
        <v>22</v>
      </c>
      <c r="E397" t="s">
        <v>2025</v>
      </c>
      <c r="F397" t="s">
        <v>2026</v>
      </c>
      <c r="G397" t="s">
        <v>368</v>
      </c>
      <c r="H397" s="1">
        <v>27734</v>
      </c>
      <c r="I397" t="s">
        <v>2027</v>
      </c>
      <c r="J397" t="s">
        <v>2028</v>
      </c>
      <c r="K397">
        <v>69984</v>
      </c>
      <c r="L397" t="s">
        <v>368</v>
      </c>
    </row>
    <row r="398" spans="1:12" x14ac:dyDescent="0.3">
      <c r="A398">
        <v>503</v>
      </c>
      <c r="B398" t="s">
        <v>724</v>
      </c>
      <c r="C398" t="s">
        <v>48</v>
      </c>
      <c r="D398" t="s">
        <v>14</v>
      </c>
      <c r="E398" t="s">
        <v>2029</v>
      </c>
      <c r="F398" t="s">
        <v>2030</v>
      </c>
      <c r="G398" t="s">
        <v>250</v>
      </c>
      <c r="H398" s="1">
        <v>32774</v>
      </c>
      <c r="I398" t="s">
        <v>2031</v>
      </c>
      <c r="J398" t="s">
        <v>2032</v>
      </c>
      <c r="K398">
        <v>19804</v>
      </c>
      <c r="L398" t="s">
        <v>250</v>
      </c>
    </row>
    <row r="399" spans="1:12" x14ac:dyDescent="0.3">
      <c r="A399">
        <v>504</v>
      </c>
      <c r="B399" t="s">
        <v>307</v>
      </c>
      <c r="C399" t="s">
        <v>1603</v>
      </c>
      <c r="D399" t="s">
        <v>14</v>
      </c>
      <c r="E399" t="s">
        <v>2033</v>
      </c>
      <c r="F399" t="s">
        <v>2034</v>
      </c>
      <c r="G399" t="s">
        <v>744</v>
      </c>
      <c r="H399" s="1">
        <v>31221</v>
      </c>
      <c r="I399" t="s">
        <v>2035</v>
      </c>
      <c r="J399" t="s">
        <v>2036</v>
      </c>
      <c r="K399">
        <v>90056</v>
      </c>
      <c r="L399" t="s">
        <v>744</v>
      </c>
    </row>
    <row r="400" spans="1:12" x14ac:dyDescent="0.3">
      <c r="A400">
        <v>505</v>
      </c>
      <c r="B400" t="s">
        <v>501</v>
      </c>
      <c r="C400" t="s">
        <v>1549</v>
      </c>
      <c r="D400" t="s">
        <v>14</v>
      </c>
      <c r="E400" t="s">
        <v>2037</v>
      </c>
      <c r="F400" t="s">
        <v>2038</v>
      </c>
      <c r="G400" t="s">
        <v>44</v>
      </c>
      <c r="H400" s="1">
        <v>28267</v>
      </c>
      <c r="I400" t="s">
        <v>2039</v>
      </c>
      <c r="J400" t="s">
        <v>2040</v>
      </c>
      <c r="K400">
        <v>29178</v>
      </c>
      <c r="L400" t="s">
        <v>44</v>
      </c>
    </row>
    <row r="401" spans="1:12" x14ac:dyDescent="0.3">
      <c r="A401">
        <v>506</v>
      </c>
      <c r="B401" t="s">
        <v>586</v>
      </c>
      <c r="C401" t="s">
        <v>2041</v>
      </c>
      <c r="D401" t="s">
        <v>14</v>
      </c>
      <c r="E401" t="s">
        <v>2042</v>
      </c>
      <c r="F401">
        <f>1-270-843-197</f>
        <v>-1309</v>
      </c>
      <c r="G401" t="s">
        <v>211</v>
      </c>
      <c r="H401" s="1">
        <v>37039</v>
      </c>
      <c r="I401" t="s">
        <v>2043</v>
      </c>
      <c r="J401" t="s">
        <v>2044</v>
      </c>
      <c r="K401">
        <v>16493</v>
      </c>
      <c r="L401" t="s">
        <v>211</v>
      </c>
    </row>
    <row r="402" spans="1:12" x14ac:dyDescent="0.3">
      <c r="A402">
        <v>507</v>
      </c>
      <c r="B402" t="s">
        <v>1030</v>
      </c>
      <c r="C402" t="s">
        <v>2045</v>
      </c>
      <c r="D402" t="s">
        <v>22</v>
      </c>
      <c r="E402" t="s">
        <v>2046</v>
      </c>
      <c r="F402" t="s">
        <v>2047</v>
      </c>
      <c r="G402" t="s">
        <v>93</v>
      </c>
      <c r="H402" s="1">
        <v>30637</v>
      </c>
      <c r="I402" t="s">
        <v>2048</v>
      </c>
      <c r="J402" t="s">
        <v>2049</v>
      </c>
      <c r="K402">
        <v>41733</v>
      </c>
      <c r="L402" t="s">
        <v>93</v>
      </c>
    </row>
    <row r="403" spans="1:12" x14ac:dyDescent="0.3">
      <c r="A403">
        <v>508</v>
      </c>
      <c r="B403" t="s">
        <v>2050</v>
      </c>
      <c r="C403" t="s">
        <v>459</v>
      </c>
      <c r="D403" t="s">
        <v>22</v>
      </c>
      <c r="E403" t="s">
        <v>2051</v>
      </c>
      <c r="F403" t="s">
        <v>2052</v>
      </c>
      <c r="G403" t="s">
        <v>368</v>
      </c>
      <c r="H403" s="1">
        <v>19013</v>
      </c>
      <c r="I403" t="s">
        <v>2053</v>
      </c>
      <c r="J403" t="s">
        <v>2054</v>
      </c>
      <c r="K403">
        <v>51500</v>
      </c>
      <c r="L403" t="s">
        <v>368</v>
      </c>
    </row>
    <row r="404" spans="1:12" x14ac:dyDescent="0.3">
      <c r="A404">
        <v>509</v>
      </c>
      <c r="B404" t="s">
        <v>174</v>
      </c>
      <c r="C404" t="s">
        <v>491</v>
      </c>
      <c r="D404" t="s">
        <v>22</v>
      </c>
      <c r="E404" t="s">
        <v>2055</v>
      </c>
      <c r="F404" t="s">
        <v>2056</v>
      </c>
      <c r="G404" t="s">
        <v>1076</v>
      </c>
      <c r="H404" s="1">
        <v>16954</v>
      </c>
      <c r="I404" t="s">
        <v>2057</v>
      </c>
      <c r="J404" t="s">
        <v>2058</v>
      </c>
      <c r="K404">
        <v>20002</v>
      </c>
      <c r="L404" t="s">
        <v>1076</v>
      </c>
    </row>
    <row r="405" spans="1:12" x14ac:dyDescent="0.3">
      <c r="A405">
        <v>510</v>
      </c>
      <c r="B405" t="s">
        <v>1584</v>
      </c>
      <c r="C405" t="s">
        <v>2059</v>
      </c>
      <c r="D405" t="s">
        <v>14</v>
      </c>
      <c r="E405" t="s">
        <v>2060</v>
      </c>
      <c r="F405" t="s">
        <v>2061</v>
      </c>
      <c r="G405" t="s">
        <v>261</v>
      </c>
      <c r="H405" s="1">
        <v>29002</v>
      </c>
      <c r="I405" t="s">
        <v>2062</v>
      </c>
      <c r="J405" t="s">
        <v>2063</v>
      </c>
      <c r="K405">
        <v>10117</v>
      </c>
      <c r="L405" t="s">
        <v>261</v>
      </c>
    </row>
    <row r="406" spans="1:12" x14ac:dyDescent="0.3">
      <c r="A406">
        <v>511</v>
      </c>
      <c r="B406" t="s">
        <v>1093</v>
      </c>
      <c r="C406" t="s">
        <v>2064</v>
      </c>
      <c r="D406" t="s">
        <v>22</v>
      </c>
      <c r="E406" t="s">
        <v>2065</v>
      </c>
      <c r="F406" t="s">
        <v>2066</v>
      </c>
      <c r="G406" t="s">
        <v>93</v>
      </c>
      <c r="H406" s="1">
        <v>27435</v>
      </c>
      <c r="I406" t="s">
        <v>2067</v>
      </c>
      <c r="J406" t="s">
        <v>2068</v>
      </c>
      <c r="K406">
        <v>88626</v>
      </c>
      <c r="L406" t="s">
        <v>93</v>
      </c>
    </row>
    <row r="407" spans="1:12" x14ac:dyDescent="0.3">
      <c r="A407">
        <v>512</v>
      </c>
      <c r="B407" t="s">
        <v>2069</v>
      </c>
      <c r="C407" t="s">
        <v>2070</v>
      </c>
      <c r="D407" t="s">
        <v>22</v>
      </c>
      <c r="E407" t="s">
        <v>2071</v>
      </c>
      <c r="F407" t="s">
        <v>2072</v>
      </c>
      <c r="G407" t="s">
        <v>744</v>
      </c>
      <c r="H407" s="1">
        <v>33624</v>
      </c>
      <c r="I407" t="s">
        <v>2073</v>
      </c>
      <c r="J407" t="s">
        <v>2074</v>
      </c>
      <c r="K407">
        <v>38993</v>
      </c>
      <c r="L407" t="s">
        <v>744</v>
      </c>
    </row>
    <row r="408" spans="1:12" x14ac:dyDescent="0.3">
      <c r="A408">
        <v>513</v>
      </c>
      <c r="B408" t="s">
        <v>490</v>
      </c>
      <c r="C408" t="s">
        <v>2075</v>
      </c>
      <c r="D408" t="s">
        <v>14</v>
      </c>
      <c r="E408" t="s">
        <v>2076</v>
      </c>
      <c r="F408" t="s">
        <v>2077</v>
      </c>
      <c r="G408" t="s">
        <v>368</v>
      </c>
      <c r="H408" s="1">
        <v>31847</v>
      </c>
      <c r="I408" t="s">
        <v>2078</v>
      </c>
      <c r="J408" t="s">
        <v>2079</v>
      </c>
      <c r="K408">
        <v>94722</v>
      </c>
      <c r="L408" t="s">
        <v>368</v>
      </c>
    </row>
    <row r="409" spans="1:12" x14ac:dyDescent="0.3">
      <c r="A409">
        <v>514</v>
      </c>
      <c r="B409" t="s">
        <v>953</v>
      </c>
      <c r="C409" t="s">
        <v>1320</v>
      </c>
      <c r="D409" t="s">
        <v>14</v>
      </c>
      <c r="E409" t="s">
        <v>2080</v>
      </c>
      <c r="F409" t="s">
        <v>2081</v>
      </c>
      <c r="G409" t="s">
        <v>595</v>
      </c>
      <c r="H409" s="1">
        <v>17884</v>
      </c>
      <c r="I409" t="s">
        <v>2082</v>
      </c>
      <c r="J409" t="s">
        <v>2083</v>
      </c>
      <c r="K409">
        <v>14651</v>
      </c>
      <c r="L409" t="s">
        <v>595</v>
      </c>
    </row>
    <row r="410" spans="1:12" x14ac:dyDescent="0.3">
      <c r="A410">
        <v>515</v>
      </c>
      <c r="B410" t="s">
        <v>2084</v>
      </c>
      <c r="C410" t="s">
        <v>558</v>
      </c>
      <c r="D410" t="s">
        <v>14</v>
      </c>
      <c r="E410" t="s">
        <v>2085</v>
      </c>
      <c r="F410" t="s">
        <v>2086</v>
      </c>
      <c r="G410" t="s">
        <v>71</v>
      </c>
      <c r="H410" s="1">
        <v>25760</v>
      </c>
      <c r="I410" t="s">
        <v>2087</v>
      </c>
      <c r="J410" t="s">
        <v>2088</v>
      </c>
      <c r="K410">
        <v>18573</v>
      </c>
      <c r="L410" t="s">
        <v>71</v>
      </c>
    </row>
    <row r="411" spans="1:12" x14ac:dyDescent="0.3">
      <c r="A411">
        <v>516</v>
      </c>
      <c r="B411" t="s">
        <v>991</v>
      </c>
      <c r="C411" t="s">
        <v>422</v>
      </c>
      <c r="D411" t="s">
        <v>22</v>
      </c>
      <c r="E411" t="s">
        <v>2089</v>
      </c>
      <c r="F411" t="s">
        <v>2090</v>
      </c>
      <c r="G411" t="s">
        <v>17</v>
      </c>
      <c r="H411" s="1">
        <v>23986</v>
      </c>
      <c r="I411" t="s">
        <v>2091</v>
      </c>
      <c r="J411" t="s">
        <v>2092</v>
      </c>
      <c r="K411">
        <v>78621</v>
      </c>
      <c r="L411" t="s">
        <v>17</v>
      </c>
    </row>
    <row r="412" spans="1:12" x14ac:dyDescent="0.3">
      <c r="A412">
        <v>517</v>
      </c>
      <c r="B412" t="s">
        <v>1773</v>
      </c>
      <c r="C412" t="s">
        <v>2093</v>
      </c>
      <c r="D412" t="s">
        <v>14</v>
      </c>
      <c r="E412" t="s">
        <v>2094</v>
      </c>
      <c r="F412" t="s">
        <v>2095</v>
      </c>
      <c r="G412" t="s">
        <v>124</v>
      </c>
      <c r="H412" s="1">
        <v>36654</v>
      </c>
      <c r="I412" t="s">
        <v>2096</v>
      </c>
      <c r="J412" t="s">
        <v>2097</v>
      </c>
      <c r="K412">
        <v>76326</v>
      </c>
      <c r="L412" t="s">
        <v>124</v>
      </c>
    </row>
    <row r="413" spans="1:12" x14ac:dyDescent="0.3">
      <c r="A413">
        <v>519</v>
      </c>
      <c r="B413" t="s">
        <v>1622</v>
      </c>
      <c r="C413" t="s">
        <v>1126</v>
      </c>
      <c r="D413" t="s">
        <v>14</v>
      </c>
      <c r="E413" t="s">
        <v>2098</v>
      </c>
      <c r="F413" t="s">
        <v>2099</v>
      </c>
      <c r="G413" t="s">
        <v>171</v>
      </c>
      <c r="H413" s="1">
        <v>25831</v>
      </c>
      <c r="I413" t="s">
        <v>2100</v>
      </c>
      <c r="J413" t="s">
        <v>2101</v>
      </c>
      <c r="K413">
        <v>37252</v>
      </c>
      <c r="L413" t="s">
        <v>171</v>
      </c>
    </row>
    <row r="414" spans="1:12" x14ac:dyDescent="0.3">
      <c r="A414">
        <v>520</v>
      </c>
      <c r="B414" t="s">
        <v>153</v>
      </c>
      <c r="C414" t="s">
        <v>48</v>
      </c>
      <c r="D414" t="s">
        <v>22</v>
      </c>
      <c r="E414" t="s">
        <v>2102</v>
      </c>
      <c r="F414" t="s">
        <v>2103</v>
      </c>
      <c r="G414" t="s">
        <v>171</v>
      </c>
      <c r="H414" s="1">
        <v>37002</v>
      </c>
      <c r="I414" t="s">
        <v>2104</v>
      </c>
      <c r="J414" t="s">
        <v>2105</v>
      </c>
      <c r="K414">
        <v>3940</v>
      </c>
      <c r="L414" t="s">
        <v>171</v>
      </c>
    </row>
    <row r="415" spans="1:12" x14ac:dyDescent="0.3">
      <c r="A415">
        <v>521</v>
      </c>
      <c r="B415" t="s">
        <v>1141</v>
      </c>
      <c r="C415" t="s">
        <v>2093</v>
      </c>
      <c r="D415" t="s">
        <v>14</v>
      </c>
      <c r="E415" t="s">
        <v>2106</v>
      </c>
      <c r="F415" t="s">
        <v>2107</v>
      </c>
      <c r="G415" t="s">
        <v>567</v>
      </c>
      <c r="H415" s="1">
        <v>25138</v>
      </c>
      <c r="I415" t="s">
        <v>2108</v>
      </c>
      <c r="J415" t="s">
        <v>2109</v>
      </c>
      <c r="K415">
        <v>14143</v>
      </c>
      <c r="L415" t="s">
        <v>567</v>
      </c>
    </row>
    <row r="416" spans="1:12" x14ac:dyDescent="0.3">
      <c r="A416">
        <v>522</v>
      </c>
      <c r="B416" t="s">
        <v>2110</v>
      </c>
      <c r="C416" t="s">
        <v>630</v>
      </c>
      <c r="D416" t="s">
        <v>22</v>
      </c>
      <c r="E416" t="s">
        <v>2111</v>
      </c>
      <c r="F416" t="s">
        <v>2112</v>
      </c>
      <c r="G416" t="s">
        <v>131</v>
      </c>
      <c r="H416" s="1">
        <v>33247</v>
      </c>
      <c r="I416" t="s">
        <v>2113</v>
      </c>
      <c r="J416" t="s">
        <v>2114</v>
      </c>
      <c r="K416">
        <v>26179</v>
      </c>
      <c r="L416" t="s">
        <v>131</v>
      </c>
    </row>
    <row r="417" spans="1:12" x14ac:dyDescent="0.3">
      <c r="A417">
        <v>523</v>
      </c>
      <c r="B417" t="s">
        <v>2050</v>
      </c>
      <c r="C417" t="s">
        <v>2115</v>
      </c>
      <c r="D417" t="s">
        <v>14</v>
      </c>
      <c r="E417" t="s">
        <v>2116</v>
      </c>
      <c r="F417" t="s">
        <v>2117</v>
      </c>
      <c r="G417" t="s">
        <v>51</v>
      </c>
      <c r="H417" s="1">
        <v>19074</v>
      </c>
      <c r="I417" t="s">
        <v>2118</v>
      </c>
      <c r="J417" t="s">
        <v>2119</v>
      </c>
      <c r="K417">
        <v>15521</v>
      </c>
      <c r="L417" t="s">
        <v>51</v>
      </c>
    </row>
    <row r="418" spans="1:12" x14ac:dyDescent="0.3">
      <c r="A418">
        <v>524</v>
      </c>
      <c r="B418" t="s">
        <v>2120</v>
      </c>
      <c r="C418" t="s">
        <v>564</v>
      </c>
      <c r="D418" t="s">
        <v>22</v>
      </c>
      <c r="E418" t="s">
        <v>2121</v>
      </c>
      <c r="F418" t="s">
        <v>2122</v>
      </c>
      <c r="G418" t="s">
        <v>17</v>
      </c>
      <c r="H418" s="1">
        <v>18094</v>
      </c>
      <c r="I418" t="s">
        <v>2123</v>
      </c>
      <c r="J418" t="s">
        <v>2124</v>
      </c>
      <c r="K418">
        <v>61465</v>
      </c>
      <c r="L418" t="s">
        <v>17</v>
      </c>
    </row>
    <row r="419" spans="1:12" x14ac:dyDescent="0.3">
      <c r="A419">
        <v>525</v>
      </c>
      <c r="B419" t="s">
        <v>378</v>
      </c>
      <c r="C419" t="s">
        <v>328</v>
      </c>
      <c r="D419" t="s">
        <v>22</v>
      </c>
      <c r="E419" t="s">
        <v>2125</v>
      </c>
      <c r="F419" t="s">
        <v>2126</v>
      </c>
      <c r="G419" t="s">
        <v>58</v>
      </c>
      <c r="H419" s="1">
        <v>32058</v>
      </c>
      <c r="I419" t="s">
        <v>2127</v>
      </c>
      <c r="J419" t="s">
        <v>2128</v>
      </c>
      <c r="K419">
        <v>81911</v>
      </c>
      <c r="L419" t="s">
        <v>58</v>
      </c>
    </row>
    <row r="420" spans="1:12" x14ac:dyDescent="0.3">
      <c r="A420">
        <v>526</v>
      </c>
      <c r="B420" t="s">
        <v>464</v>
      </c>
      <c r="C420" t="s">
        <v>701</v>
      </c>
      <c r="D420" t="s">
        <v>14</v>
      </c>
      <c r="E420" t="s">
        <v>2129</v>
      </c>
      <c r="F420" t="s">
        <v>2130</v>
      </c>
      <c r="G420" t="s">
        <v>211</v>
      </c>
      <c r="H420" s="1">
        <v>19480</v>
      </c>
      <c r="I420" t="s">
        <v>2131</v>
      </c>
      <c r="J420" t="s">
        <v>1675</v>
      </c>
      <c r="K420">
        <v>47971</v>
      </c>
      <c r="L420" t="s">
        <v>211</v>
      </c>
    </row>
    <row r="421" spans="1:12" x14ac:dyDescent="0.3">
      <c r="A421">
        <v>527</v>
      </c>
      <c r="B421" t="s">
        <v>1584</v>
      </c>
      <c r="C421" t="s">
        <v>2132</v>
      </c>
      <c r="D421" t="s">
        <v>14</v>
      </c>
      <c r="E421" t="s">
        <v>2133</v>
      </c>
      <c r="F421" t="s">
        <v>2134</v>
      </c>
      <c r="G421" t="s">
        <v>157</v>
      </c>
      <c r="H421" s="1">
        <v>31458</v>
      </c>
      <c r="I421" t="s">
        <v>2135</v>
      </c>
      <c r="J421" t="s">
        <v>2136</v>
      </c>
      <c r="K421">
        <v>34963</v>
      </c>
      <c r="L421" t="s">
        <v>157</v>
      </c>
    </row>
    <row r="422" spans="1:12" x14ac:dyDescent="0.3">
      <c r="A422">
        <v>528</v>
      </c>
      <c r="B422" t="s">
        <v>541</v>
      </c>
      <c r="C422" t="s">
        <v>2137</v>
      </c>
      <c r="D422" t="s">
        <v>14</v>
      </c>
      <c r="E422" t="s">
        <v>2138</v>
      </c>
      <c r="F422" t="s">
        <v>2139</v>
      </c>
      <c r="G422" t="s">
        <v>124</v>
      </c>
      <c r="H422" s="1">
        <v>35384</v>
      </c>
      <c r="I422" t="s">
        <v>2140</v>
      </c>
      <c r="J422" t="s">
        <v>2141</v>
      </c>
      <c r="K422">
        <v>84674</v>
      </c>
      <c r="L422" t="s">
        <v>124</v>
      </c>
    </row>
    <row r="423" spans="1:12" x14ac:dyDescent="0.3">
      <c r="A423">
        <v>529</v>
      </c>
      <c r="B423" t="s">
        <v>871</v>
      </c>
      <c r="C423" t="s">
        <v>2142</v>
      </c>
      <c r="D423" t="s">
        <v>22</v>
      </c>
      <c r="E423" t="s">
        <v>2143</v>
      </c>
      <c r="F423" t="s">
        <v>2144</v>
      </c>
      <c r="G423" t="s">
        <v>595</v>
      </c>
      <c r="H423" s="1">
        <v>27294</v>
      </c>
      <c r="I423" t="s">
        <v>2145</v>
      </c>
      <c r="J423" t="s">
        <v>2146</v>
      </c>
      <c r="K423">
        <v>93647</v>
      </c>
      <c r="L423" t="s">
        <v>595</v>
      </c>
    </row>
    <row r="424" spans="1:12" x14ac:dyDescent="0.3">
      <c r="A424">
        <v>530</v>
      </c>
      <c r="B424" t="s">
        <v>34</v>
      </c>
      <c r="C424" t="s">
        <v>2147</v>
      </c>
      <c r="D424" t="s">
        <v>14</v>
      </c>
      <c r="E424" t="s">
        <v>2148</v>
      </c>
      <c r="F424" t="s">
        <v>2149</v>
      </c>
      <c r="G424" t="s">
        <v>82</v>
      </c>
      <c r="H424" s="1">
        <v>33761</v>
      </c>
      <c r="I424" t="s">
        <v>2150</v>
      </c>
      <c r="J424" t="s">
        <v>2151</v>
      </c>
      <c r="K424">
        <v>69572</v>
      </c>
      <c r="L424" t="s">
        <v>82</v>
      </c>
    </row>
    <row r="425" spans="1:12" x14ac:dyDescent="0.3">
      <c r="A425">
        <v>531</v>
      </c>
      <c r="B425" t="s">
        <v>79</v>
      </c>
      <c r="C425" t="s">
        <v>2152</v>
      </c>
      <c r="D425" t="s">
        <v>14</v>
      </c>
      <c r="E425" t="s">
        <v>2153</v>
      </c>
      <c r="F425" t="s">
        <v>2154</v>
      </c>
      <c r="G425" t="s">
        <v>231</v>
      </c>
      <c r="H425" s="1">
        <v>32961</v>
      </c>
      <c r="I425" t="s">
        <v>2155</v>
      </c>
      <c r="J425" t="s">
        <v>2156</v>
      </c>
      <c r="K425">
        <v>79571</v>
      </c>
      <c r="L425" t="s">
        <v>231</v>
      </c>
    </row>
    <row r="426" spans="1:12" x14ac:dyDescent="0.3">
      <c r="A426">
        <v>532</v>
      </c>
      <c r="B426" t="s">
        <v>464</v>
      </c>
      <c r="C426" t="s">
        <v>587</v>
      </c>
      <c r="D426" t="s">
        <v>22</v>
      </c>
      <c r="E426" t="s">
        <v>2157</v>
      </c>
      <c r="F426" t="s">
        <v>2158</v>
      </c>
      <c r="G426" t="s">
        <v>31</v>
      </c>
      <c r="H426" s="1">
        <v>36530</v>
      </c>
      <c r="I426" t="s">
        <v>2159</v>
      </c>
      <c r="J426" t="s">
        <v>2160</v>
      </c>
      <c r="K426">
        <v>50387</v>
      </c>
      <c r="L426" t="s">
        <v>31</v>
      </c>
    </row>
    <row r="427" spans="1:12" x14ac:dyDescent="0.3">
      <c r="A427">
        <v>533</v>
      </c>
      <c r="B427" t="s">
        <v>2161</v>
      </c>
      <c r="C427" t="s">
        <v>28</v>
      </c>
      <c r="D427" t="s">
        <v>22</v>
      </c>
      <c r="E427" t="s">
        <v>2162</v>
      </c>
      <c r="F427" t="s">
        <v>2163</v>
      </c>
      <c r="G427" t="s">
        <v>231</v>
      </c>
      <c r="H427" s="1">
        <v>32970</v>
      </c>
      <c r="I427" t="s">
        <v>2164</v>
      </c>
      <c r="J427" t="s">
        <v>2165</v>
      </c>
      <c r="K427">
        <v>57496</v>
      </c>
      <c r="L427" t="s">
        <v>231</v>
      </c>
    </row>
    <row r="428" spans="1:12" x14ac:dyDescent="0.3">
      <c r="A428">
        <v>534</v>
      </c>
      <c r="B428" t="s">
        <v>2166</v>
      </c>
      <c r="C428" t="s">
        <v>2167</v>
      </c>
      <c r="D428" t="s">
        <v>14</v>
      </c>
      <c r="E428" t="s">
        <v>2168</v>
      </c>
      <c r="F428" t="s">
        <v>2169</v>
      </c>
      <c r="G428" t="s">
        <v>567</v>
      </c>
      <c r="H428" s="1">
        <v>38566</v>
      </c>
      <c r="I428" t="s">
        <v>2170</v>
      </c>
      <c r="J428" t="s">
        <v>2171</v>
      </c>
      <c r="K428">
        <v>57778</v>
      </c>
      <c r="L428" t="s">
        <v>567</v>
      </c>
    </row>
    <row r="429" spans="1:12" x14ac:dyDescent="0.3">
      <c r="A429">
        <v>535</v>
      </c>
      <c r="B429" t="s">
        <v>328</v>
      </c>
      <c r="C429" t="s">
        <v>886</v>
      </c>
      <c r="D429" t="s">
        <v>14</v>
      </c>
      <c r="E429" t="s">
        <v>2172</v>
      </c>
      <c r="F429" t="s">
        <v>2173</v>
      </c>
      <c r="G429" t="s">
        <v>171</v>
      </c>
      <c r="H429" s="1">
        <v>21118</v>
      </c>
      <c r="I429" t="s">
        <v>2174</v>
      </c>
      <c r="J429" t="s">
        <v>2175</v>
      </c>
      <c r="K429">
        <v>73792</v>
      </c>
      <c r="L429" t="s">
        <v>171</v>
      </c>
    </row>
    <row r="430" spans="1:12" x14ac:dyDescent="0.3">
      <c r="A430">
        <v>536</v>
      </c>
      <c r="B430" t="s">
        <v>1287</v>
      </c>
      <c r="C430" t="s">
        <v>2176</v>
      </c>
      <c r="D430" t="s">
        <v>14</v>
      </c>
      <c r="E430" t="s">
        <v>2177</v>
      </c>
      <c r="F430" t="s">
        <v>2178</v>
      </c>
      <c r="G430" t="s">
        <v>51</v>
      </c>
      <c r="H430" s="1">
        <v>20648</v>
      </c>
      <c r="I430" t="s">
        <v>2179</v>
      </c>
      <c r="J430" t="s">
        <v>2180</v>
      </c>
      <c r="K430">
        <v>78739</v>
      </c>
      <c r="L430" t="s">
        <v>51</v>
      </c>
    </row>
    <row r="431" spans="1:12" x14ac:dyDescent="0.3">
      <c r="A431">
        <v>537</v>
      </c>
      <c r="B431" t="s">
        <v>490</v>
      </c>
      <c r="C431" t="s">
        <v>2181</v>
      </c>
      <c r="D431" t="s">
        <v>22</v>
      </c>
      <c r="E431" t="s">
        <v>2182</v>
      </c>
      <c r="F431" t="s">
        <v>2183</v>
      </c>
      <c r="G431" t="s">
        <v>124</v>
      </c>
      <c r="H431" s="1">
        <v>29066</v>
      </c>
      <c r="I431" t="s">
        <v>2184</v>
      </c>
      <c r="J431" t="s">
        <v>2185</v>
      </c>
      <c r="K431">
        <v>11261</v>
      </c>
      <c r="L431" t="s">
        <v>124</v>
      </c>
    </row>
    <row r="432" spans="1:12" x14ac:dyDescent="0.3">
      <c r="A432">
        <v>538</v>
      </c>
      <c r="B432" t="s">
        <v>837</v>
      </c>
      <c r="C432" t="s">
        <v>2186</v>
      </c>
      <c r="D432" t="s">
        <v>22</v>
      </c>
      <c r="E432" t="s">
        <v>2187</v>
      </c>
      <c r="F432" t="s">
        <v>2188</v>
      </c>
      <c r="G432" t="s">
        <v>124</v>
      </c>
      <c r="H432" s="1">
        <v>31129</v>
      </c>
      <c r="I432" t="s">
        <v>2189</v>
      </c>
      <c r="J432" t="s">
        <v>2190</v>
      </c>
      <c r="K432">
        <v>59312</v>
      </c>
      <c r="L432" t="s">
        <v>124</v>
      </c>
    </row>
    <row r="433" spans="1:12" x14ac:dyDescent="0.3">
      <c r="A433">
        <v>539</v>
      </c>
      <c r="B433" t="s">
        <v>421</v>
      </c>
      <c r="C433" t="s">
        <v>963</v>
      </c>
      <c r="D433" t="s">
        <v>22</v>
      </c>
      <c r="E433" t="s">
        <v>2191</v>
      </c>
      <c r="F433" t="s">
        <v>2192</v>
      </c>
      <c r="G433" t="s">
        <v>567</v>
      </c>
      <c r="H433" s="1">
        <v>27940</v>
      </c>
      <c r="I433" t="s">
        <v>2193</v>
      </c>
      <c r="J433" t="s">
        <v>606</v>
      </c>
      <c r="K433">
        <v>55323</v>
      </c>
      <c r="L433" t="s">
        <v>567</v>
      </c>
    </row>
    <row r="434" spans="1:12" x14ac:dyDescent="0.3">
      <c r="A434">
        <v>540</v>
      </c>
      <c r="B434" t="s">
        <v>814</v>
      </c>
      <c r="C434" t="s">
        <v>2194</v>
      </c>
      <c r="D434" t="s">
        <v>22</v>
      </c>
      <c r="E434" t="s">
        <v>2195</v>
      </c>
      <c r="F434" t="s">
        <v>2196</v>
      </c>
      <c r="G434" t="s">
        <v>17</v>
      </c>
      <c r="H434" s="1">
        <v>15966</v>
      </c>
      <c r="I434" t="s">
        <v>2197</v>
      </c>
      <c r="J434" t="s">
        <v>2198</v>
      </c>
      <c r="K434">
        <v>97674</v>
      </c>
      <c r="L434" t="s">
        <v>17</v>
      </c>
    </row>
    <row r="435" spans="1:12" x14ac:dyDescent="0.3">
      <c r="A435">
        <v>541</v>
      </c>
      <c r="B435" t="s">
        <v>2199</v>
      </c>
      <c r="C435" t="s">
        <v>365</v>
      </c>
      <c r="D435" t="s">
        <v>14</v>
      </c>
      <c r="E435" t="s">
        <v>2200</v>
      </c>
      <c r="F435" t="s">
        <v>2201</v>
      </c>
      <c r="G435" t="s">
        <v>595</v>
      </c>
      <c r="H435" s="1">
        <v>19991</v>
      </c>
      <c r="I435" t="s">
        <v>2202</v>
      </c>
      <c r="J435" t="s">
        <v>2203</v>
      </c>
      <c r="K435">
        <v>4637</v>
      </c>
      <c r="L435" t="s">
        <v>595</v>
      </c>
    </row>
    <row r="436" spans="1:12" x14ac:dyDescent="0.3">
      <c r="A436">
        <v>542</v>
      </c>
      <c r="B436" t="s">
        <v>592</v>
      </c>
      <c r="C436" t="s">
        <v>1079</v>
      </c>
      <c r="D436" t="s">
        <v>14</v>
      </c>
      <c r="E436" t="s">
        <v>2204</v>
      </c>
      <c r="F436" t="s">
        <v>2205</v>
      </c>
      <c r="G436" t="s">
        <v>430</v>
      </c>
      <c r="H436" s="1">
        <v>18013</v>
      </c>
      <c r="I436" t="s">
        <v>2206</v>
      </c>
      <c r="J436" t="s">
        <v>2207</v>
      </c>
      <c r="K436">
        <v>84246</v>
      </c>
      <c r="L436" t="s">
        <v>430</v>
      </c>
    </row>
    <row r="437" spans="1:12" x14ac:dyDescent="0.3">
      <c r="A437">
        <v>543</v>
      </c>
      <c r="B437" t="s">
        <v>2208</v>
      </c>
      <c r="C437" t="s">
        <v>62</v>
      </c>
      <c r="D437" t="s">
        <v>22</v>
      </c>
      <c r="E437" t="s">
        <v>2209</v>
      </c>
      <c r="F437" t="s">
        <v>2210</v>
      </c>
      <c r="G437" t="s">
        <v>88</v>
      </c>
      <c r="H437" s="1">
        <v>23408</v>
      </c>
      <c r="I437" t="s">
        <v>2211</v>
      </c>
      <c r="J437" t="s">
        <v>2212</v>
      </c>
      <c r="K437">
        <v>23327</v>
      </c>
      <c r="L437" t="s">
        <v>88</v>
      </c>
    </row>
    <row r="438" spans="1:12" x14ac:dyDescent="0.3">
      <c r="A438">
        <v>544</v>
      </c>
      <c r="B438" t="s">
        <v>146</v>
      </c>
      <c r="C438" t="s">
        <v>2213</v>
      </c>
      <c r="D438" t="s">
        <v>22</v>
      </c>
      <c r="E438" t="s">
        <v>2214</v>
      </c>
      <c r="F438" t="s">
        <v>2215</v>
      </c>
      <c r="G438" t="s">
        <v>171</v>
      </c>
      <c r="H438" s="1">
        <v>26364</v>
      </c>
      <c r="I438" t="s">
        <v>2216</v>
      </c>
      <c r="J438" t="s">
        <v>2217</v>
      </c>
      <c r="K438">
        <v>6101</v>
      </c>
      <c r="L438" t="s">
        <v>171</v>
      </c>
    </row>
    <row r="439" spans="1:12" x14ac:dyDescent="0.3">
      <c r="A439">
        <v>545</v>
      </c>
      <c r="B439" t="s">
        <v>724</v>
      </c>
      <c r="C439" t="s">
        <v>48</v>
      </c>
      <c r="D439" t="s">
        <v>14</v>
      </c>
      <c r="E439" t="s">
        <v>2218</v>
      </c>
      <c r="F439" t="s">
        <v>2219</v>
      </c>
      <c r="G439" t="s">
        <v>324</v>
      </c>
      <c r="H439" s="1">
        <v>27554</v>
      </c>
      <c r="I439" t="s">
        <v>2220</v>
      </c>
      <c r="J439" t="s">
        <v>2221</v>
      </c>
      <c r="K439">
        <v>99065</v>
      </c>
      <c r="L439" t="s">
        <v>324</v>
      </c>
    </row>
    <row r="440" spans="1:12" x14ac:dyDescent="0.3">
      <c r="A440">
        <v>546</v>
      </c>
      <c r="B440" t="s">
        <v>327</v>
      </c>
      <c r="C440" t="s">
        <v>2222</v>
      </c>
      <c r="D440" t="s">
        <v>22</v>
      </c>
      <c r="E440" t="s">
        <v>2223</v>
      </c>
      <c r="F440" t="s">
        <v>2224</v>
      </c>
      <c r="G440" t="s">
        <v>775</v>
      </c>
      <c r="H440" s="1">
        <v>25805</v>
      </c>
      <c r="I440" t="s">
        <v>2225</v>
      </c>
      <c r="J440" t="s">
        <v>2226</v>
      </c>
      <c r="K440">
        <v>40703</v>
      </c>
      <c r="L440" t="s">
        <v>775</v>
      </c>
    </row>
    <row r="441" spans="1:12" x14ac:dyDescent="0.3">
      <c r="A441">
        <v>547</v>
      </c>
      <c r="B441" t="s">
        <v>706</v>
      </c>
      <c r="C441" t="s">
        <v>1455</v>
      </c>
      <c r="D441" t="s">
        <v>14</v>
      </c>
      <c r="E441" t="s">
        <v>2227</v>
      </c>
      <c r="F441" t="s">
        <v>2228</v>
      </c>
      <c r="G441" t="s">
        <v>44</v>
      </c>
      <c r="H441" s="1">
        <v>37024</v>
      </c>
      <c r="I441" t="s">
        <v>2229</v>
      </c>
      <c r="J441" t="s">
        <v>2230</v>
      </c>
      <c r="K441">
        <v>47796</v>
      </c>
      <c r="L441" t="s">
        <v>44</v>
      </c>
    </row>
    <row r="442" spans="1:12" x14ac:dyDescent="0.3">
      <c r="A442">
        <v>549</v>
      </c>
      <c r="B442" t="s">
        <v>289</v>
      </c>
      <c r="C442" t="s">
        <v>570</v>
      </c>
      <c r="D442" t="s">
        <v>22</v>
      </c>
      <c r="E442" t="s">
        <v>2231</v>
      </c>
      <c r="F442" t="s">
        <v>2232</v>
      </c>
      <c r="G442" t="s">
        <v>150</v>
      </c>
      <c r="H442" s="1">
        <v>17473</v>
      </c>
      <c r="I442" t="s">
        <v>2233</v>
      </c>
      <c r="J442" t="s">
        <v>2234</v>
      </c>
      <c r="K442">
        <v>7408</v>
      </c>
      <c r="L442" t="s">
        <v>150</v>
      </c>
    </row>
    <row r="443" spans="1:12" x14ac:dyDescent="0.3">
      <c r="A443">
        <v>550</v>
      </c>
      <c r="B443" t="s">
        <v>2235</v>
      </c>
      <c r="C443" t="s">
        <v>161</v>
      </c>
      <c r="D443" t="s">
        <v>14</v>
      </c>
      <c r="E443" t="s">
        <v>2236</v>
      </c>
      <c r="F443" t="s">
        <v>2237</v>
      </c>
      <c r="G443" t="s">
        <v>88</v>
      </c>
      <c r="H443" s="1">
        <v>27405</v>
      </c>
      <c r="I443" t="s">
        <v>2238</v>
      </c>
      <c r="J443" t="s">
        <v>2239</v>
      </c>
      <c r="K443">
        <v>56713</v>
      </c>
      <c r="L443" t="s">
        <v>88</v>
      </c>
    </row>
    <row r="444" spans="1:12" x14ac:dyDescent="0.3">
      <c r="A444">
        <v>551</v>
      </c>
      <c r="B444" t="s">
        <v>1054</v>
      </c>
      <c r="C444" t="s">
        <v>2240</v>
      </c>
      <c r="D444" t="s">
        <v>22</v>
      </c>
      <c r="E444" t="s">
        <v>2241</v>
      </c>
      <c r="F444">
        <v>3762151925</v>
      </c>
      <c r="G444" t="s">
        <v>211</v>
      </c>
      <c r="H444" s="1">
        <v>25841</v>
      </c>
      <c r="I444" t="s">
        <v>2242</v>
      </c>
      <c r="J444" t="s">
        <v>2243</v>
      </c>
      <c r="K444">
        <v>69820</v>
      </c>
      <c r="L444" t="s">
        <v>211</v>
      </c>
    </row>
    <row r="445" spans="1:12" x14ac:dyDescent="0.3">
      <c r="A445">
        <v>552</v>
      </c>
      <c r="B445" t="s">
        <v>1821</v>
      </c>
      <c r="C445" t="s">
        <v>2041</v>
      </c>
      <c r="D445" t="s">
        <v>22</v>
      </c>
      <c r="E445" t="s">
        <v>2244</v>
      </c>
      <c r="F445" t="s">
        <v>2245</v>
      </c>
      <c r="G445" t="s">
        <v>164</v>
      </c>
      <c r="H445" s="1">
        <v>29423</v>
      </c>
      <c r="I445" t="s">
        <v>2246</v>
      </c>
      <c r="J445" t="s">
        <v>2247</v>
      </c>
      <c r="K445">
        <v>75148</v>
      </c>
      <c r="L445" t="s">
        <v>164</v>
      </c>
    </row>
    <row r="446" spans="1:12" x14ac:dyDescent="0.3">
      <c r="A446">
        <v>553</v>
      </c>
      <c r="B446" t="s">
        <v>2248</v>
      </c>
      <c r="C446" t="s">
        <v>2249</v>
      </c>
      <c r="D446" t="s">
        <v>22</v>
      </c>
      <c r="E446" t="s">
        <v>2250</v>
      </c>
      <c r="F446" t="s">
        <v>2251</v>
      </c>
      <c r="G446" t="s">
        <v>339</v>
      </c>
      <c r="H446" s="1">
        <v>23328</v>
      </c>
      <c r="I446" t="s">
        <v>2252</v>
      </c>
      <c r="J446" t="s">
        <v>2253</v>
      </c>
      <c r="K446">
        <v>50404</v>
      </c>
      <c r="L446" t="s">
        <v>339</v>
      </c>
    </row>
    <row r="447" spans="1:12" x14ac:dyDescent="0.3">
      <c r="A447">
        <v>554</v>
      </c>
      <c r="B447" t="s">
        <v>371</v>
      </c>
      <c r="C447" t="s">
        <v>2254</v>
      </c>
      <c r="D447" t="s">
        <v>14</v>
      </c>
      <c r="E447" t="s">
        <v>2255</v>
      </c>
      <c r="F447" t="s">
        <v>2256</v>
      </c>
      <c r="G447" t="s">
        <v>93</v>
      </c>
      <c r="H447" s="1">
        <v>31862</v>
      </c>
      <c r="I447" t="s">
        <v>2257</v>
      </c>
      <c r="J447" t="s">
        <v>2258</v>
      </c>
      <c r="K447">
        <v>46524</v>
      </c>
      <c r="L447" t="s">
        <v>93</v>
      </c>
    </row>
    <row r="448" spans="1:12" x14ac:dyDescent="0.3">
      <c r="A448">
        <v>555</v>
      </c>
      <c r="B448" t="s">
        <v>1147</v>
      </c>
      <c r="C448" t="s">
        <v>2152</v>
      </c>
      <c r="D448" t="s">
        <v>14</v>
      </c>
      <c r="E448" t="s">
        <v>2259</v>
      </c>
      <c r="F448" t="s">
        <v>2260</v>
      </c>
      <c r="G448" t="s">
        <v>211</v>
      </c>
      <c r="H448" s="1">
        <v>28146</v>
      </c>
      <c r="I448" t="s">
        <v>2261</v>
      </c>
      <c r="J448" t="s">
        <v>2262</v>
      </c>
      <c r="K448">
        <v>13830</v>
      </c>
      <c r="L448" t="s">
        <v>211</v>
      </c>
    </row>
    <row r="449" spans="1:12" x14ac:dyDescent="0.3">
      <c r="A449">
        <v>556</v>
      </c>
      <c r="B449" t="s">
        <v>2263</v>
      </c>
      <c r="C449" t="s">
        <v>2264</v>
      </c>
      <c r="D449" t="s">
        <v>22</v>
      </c>
      <c r="E449" t="s">
        <v>2265</v>
      </c>
      <c r="F449">
        <f>1-289-965-3698</f>
        <v>-4951</v>
      </c>
      <c r="G449" t="s">
        <v>76</v>
      </c>
      <c r="H449" s="1">
        <v>37388</v>
      </c>
      <c r="I449" t="s">
        <v>2266</v>
      </c>
      <c r="J449" t="s">
        <v>2267</v>
      </c>
      <c r="K449">
        <v>82551</v>
      </c>
      <c r="L449" t="s">
        <v>76</v>
      </c>
    </row>
    <row r="450" spans="1:12" x14ac:dyDescent="0.3">
      <c r="A450">
        <v>557</v>
      </c>
      <c r="B450" t="s">
        <v>2268</v>
      </c>
      <c r="C450" t="s">
        <v>1132</v>
      </c>
      <c r="D450" t="s">
        <v>22</v>
      </c>
      <c r="E450" t="s">
        <v>2269</v>
      </c>
      <c r="F450" t="s">
        <v>2270</v>
      </c>
      <c r="G450" t="s">
        <v>150</v>
      </c>
      <c r="H450" s="1">
        <v>37596</v>
      </c>
      <c r="I450" t="s">
        <v>2271</v>
      </c>
      <c r="J450" t="s">
        <v>2272</v>
      </c>
      <c r="K450">
        <v>59644</v>
      </c>
      <c r="L450" t="s">
        <v>150</v>
      </c>
    </row>
    <row r="451" spans="1:12" x14ac:dyDescent="0.3">
      <c r="A451">
        <v>558</v>
      </c>
      <c r="B451" t="s">
        <v>327</v>
      </c>
      <c r="C451" t="s">
        <v>696</v>
      </c>
      <c r="D451" t="s">
        <v>14</v>
      </c>
      <c r="E451" t="s">
        <v>2273</v>
      </c>
      <c r="F451" t="s">
        <v>2274</v>
      </c>
      <c r="G451" t="s">
        <v>88</v>
      </c>
      <c r="H451" s="1">
        <v>28815</v>
      </c>
      <c r="I451" t="s">
        <v>2275</v>
      </c>
      <c r="J451" t="s">
        <v>2276</v>
      </c>
      <c r="K451">
        <v>44974</v>
      </c>
      <c r="L451" t="s">
        <v>88</v>
      </c>
    </row>
    <row r="452" spans="1:12" x14ac:dyDescent="0.3">
      <c r="A452">
        <v>559</v>
      </c>
      <c r="B452" t="s">
        <v>512</v>
      </c>
      <c r="C452" t="s">
        <v>2277</v>
      </c>
      <c r="D452" t="s">
        <v>14</v>
      </c>
      <c r="E452" t="s">
        <v>2278</v>
      </c>
      <c r="F452">
        <f>1-520-530-5276</f>
        <v>-6325</v>
      </c>
      <c r="G452" t="s">
        <v>231</v>
      </c>
      <c r="H452" s="1">
        <v>37285</v>
      </c>
      <c r="I452" t="s">
        <v>2279</v>
      </c>
      <c r="J452" t="s">
        <v>2280</v>
      </c>
      <c r="K452">
        <v>78739</v>
      </c>
      <c r="L452" t="s">
        <v>231</v>
      </c>
    </row>
    <row r="453" spans="1:12" x14ac:dyDescent="0.3">
      <c r="A453">
        <v>560</v>
      </c>
      <c r="B453" t="s">
        <v>1018</v>
      </c>
      <c r="C453" t="s">
        <v>2281</v>
      </c>
      <c r="D453" t="s">
        <v>14</v>
      </c>
      <c r="E453" t="s">
        <v>2282</v>
      </c>
      <c r="F453" t="s">
        <v>2283</v>
      </c>
      <c r="G453" t="s">
        <v>261</v>
      </c>
      <c r="H453" s="1">
        <v>23701</v>
      </c>
      <c r="I453" t="s">
        <v>2284</v>
      </c>
      <c r="J453" t="s">
        <v>2285</v>
      </c>
      <c r="K453">
        <v>43414</v>
      </c>
      <c r="L453" t="s">
        <v>261</v>
      </c>
    </row>
    <row r="454" spans="1:12" x14ac:dyDescent="0.3">
      <c r="A454">
        <v>561</v>
      </c>
      <c r="B454" t="s">
        <v>73</v>
      </c>
      <c r="C454" t="s">
        <v>1044</v>
      </c>
      <c r="D454" t="s">
        <v>22</v>
      </c>
      <c r="E454" t="s">
        <v>2286</v>
      </c>
      <c r="F454" t="s">
        <v>2287</v>
      </c>
      <c r="G454" t="s">
        <v>775</v>
      </c>
      <c r="H454" s="1">
        <v>28564</v>
      </c>
      <c r="I454" t="s">
        <v>2288</v>
      </c>
      <c r="J454" t="s">
        <v>2289</v>
      </c>
      <c r="K454">
        <v>2750</v>
      </c>
      <c r="L454" t="s">
        <v>775</v>
      </c>
    </row>
    <row r="455" spans="1:12" x14ac:dyDescent="0.3">
      <c r="A455">
        <v>562</v>
      </c>
      <c r="B455" t="s">
        <v>289</v>
      </c>
      <c r="C455" t="s">
        <v>48</v>
      </c>
      <c r="D455" t="s">
        <v>14</v>
      </c>
      <c r="E455" t="s">
        <v>2290</v>
      </c>
      <c r="F455" t="s">
        <v>2291</v>
      </c>
      <c r="G455" t="s">
        <v>93</v>
      </c>
      <c r="H455" s="1">
        <v>16802</v>
      </c>
      <c r="I455" t="s">
        <v>2292</v>
      </c>
      <c r="J455" t="s">
        <v>2293</v>
      </c>
      <c r="K455">
        <v>4473</v>
      </c>
      <c r="L455" t="s">
        <v>93</v>
      </c>
    </row>
    <row r="456" spans="1:12" x14ac:dyDescent="0.3">
      <c r="A456">
        <v>563</v>
      </c>
      <c r="B456" t="s">
        <v>96</v>
      </c>
      <c r="C456" t="s">
        <v>2041</v>
      </c>
      <c r="D456" t="s">
        <v>14</v>
      </c>
      <c r="E456" t="s">
        <v>2294</v>
      </c>
      <c r="F456" t="s">
        <v>2295</v>
      </c>
      <c r="G456" t="s">
        <v>124</v>
      </c>
      <c r="H456" s="1">
        <v>29017</v>
      </c>
      <c r="I456" t="s">
        <v>2296</v>
      </c>
      <c r="J456" t="s">
        <v>2297</v>
      </c>
      <c r="K456">
        <v>67057</v>
      </c>
      <c r="L456" t="s">
        <v>124</v>
      </c>
    </row>
    <row r="457" spans="1:12" x14ac:dyDescent="0.3">
      <c r="A457">
        <v>564</v>
      </c>
      <c r="B457" t="s">
        <v>891</v>
      </c>
      <c r="C457" t="s">
        <v>28</v>
      </c>
      <c r="D457" t="s">
        <v>14</v>
      </c>
      <c r="E457" t="s">
        <v>2298</v>
      </c>
      <c r="F457" t="s">
        <v>2299</v>
      </c>
      <c r="G457" t="s">
        <v>231</v>
      </c>
      <c r="H457" s="1">
        <v>19060</v>
      </c>
      <c r="I457" t="s">
        <v>2300</v>
      </c>
      <c r="J457" t="s">
        <v>2301</v>
      </c>
      <c r="K457">
        <v>52597</v>
      </c>
      <c r="L457" t="s">
        <v>231</v>
      </c>
    </row>
    <row r="458" spans="1:12" x14ac:dyDescent="0.3">
      <c r="A458">
        <v>565</v>
      </c>
      <c r="B458" t="s">
        <v>1391</v>
      </c>
      <c r="C458" t="s">
        <v>2302</v>
      </c>
      <c r="D458" t="s">
        <v>22</v>
      </c>
      <c r="E458" t="s">
        <v>2303</v>
      </c>
      <c r="F458" t="s">
        <v>2304</v>
      </c>
      <c r="G458" t="s">
        <v>567</v>
      </c>
      <c r="H458" s="1">
        <v>18063</v>
      </c>
      <c r="I458" t="s">
        <v>2305</v>
      </c>
      <c r="J458" t="s">
        <v>2306</v>
      </c>
      <c r="K458">
        <v>23865</v>
      </c>
      <c r="L458" t="s">
        <v>567</v>
      </c>
    </row>
    <row r="459" spans="1:12" x14ac:dyDescent="0.3">
      <c r="A459">
        <v>566</v>
      </c>
      <c r="B459" t="s">
        <v>991</v>
      </c>
      <c r="C459" t="s">
        <v>2307</v>
      </c>
      <c r="D459" t="s">
        <v>14</v>
      </c>
      <c r="E459" t="s">
        <v>2308</v>
      </c>
      <c r="F459" t="s">
        <v>2309</v>
      </c>
      <c r="G459" t="s">
        <v>1194</v>
      </c>
      <c r="H459" s="1">
        <v>16545</v>
      </c>
      <c r="I459" t="s">
        <v>2310</v>
      </c>
      <c r="J459" t="s">
        <v>2311</v>
      </c>
      <c r="K459">
        <v>2960</v>
      </c>
      <c r="L459" t="s">
        <v>1194</v>
      </c>
    </row>
    <row r="460" spans="1:12" x14ac:dyDescent="0.3">
      <c r="A460">
        <v>567</v>
      </c>
      <c r="B460" t="s">
        <v>2312</v>
      </c>
      <c r="C460" t="s">
        <v>735</v>
      </c>
      <c r="D460" t="s">
        <v>14</v>
      </c>
      <c r="E460" t="s">
        <v>2313</v>
      </c>
      <c r="F460" t="s">
        <v>2314</v>
      </c>
      <c r="G460" t="s">
        <v>131</v>
      </c>
      <c r="H460" s="1">
        <v>22870</v>
      </c>
      <c r="I460" t="s">
        <v>2315</v>
      </c>
      <c r="J460" t="s">
        <v>2316</v>
      </c>
      <c r="K460">
        <v>10635</v>
      </c>
      <c r="L460" t="s">
        <v>131</v>
      </c>
    </row>
    <row r="461" spans="1:12" x14ac:dyDescent="0.3">
      <c r="A461">
        <v>568</v>
      </c>
      <c r="B461" t="s">
        <v>837</v>
      </c>
      <c r="C461" t="s">
        <v>390</v>
      </c>
      <c r="D461" t="s">
        <v>22</v>
      </c>
      <c r="E461" t="s">
        <v>2317</v>
      </c>
      <c r="F461" t="s">
        <v>2318</v>
      </c>
      <c r="G461" t="s">
        <v>567</v>
      </c>
      <c r="H461" s="1">
        <v>34964</v>
      </c>
      <c r="I461" t="s">
        <v>2319</v>
      </c>
      <c r="J461" t="s">
        <v>2320</v>
      </c>
      <c r="K461">
        <v>77019</v>
      </c>
      <c r="L461" t="s">
        <v>567</v>
      </c>
    </row>
    <row r="462" spans="1:12" x14ac:dyDescent="0.3">
      <c r="A462">
        <v>569</v>
      </c>
      <c r="B462" t="s">
        <v>1628</v>
      </c>
      <c r="C462" t="s">
        <v>67</v>
      </c>
      <c r="D462" t="s">
        <v>22</v>
      </c>
      <c r="E462" t="s">
        <v>2321</v>
      </c>
      <c r="F462" t="s">
        <v>2322</v>
      </c>
      <c r="G462" t="s">
        <v>243</v>
      </c>
      <c r="H462" s="1">
        <v>21282</v>
      </c>
      <c r="I462" t="s">
        <v>2323</v>
      </c>
      <c r="J462" t="s">
        <v>2324</v>
      </c>
      <c r="K462">
        <v>8807</v>
      </c>
      <c r="L462" t="s">
        <v>243</v>
      </c>
    </row>
    <row r="463" spans="1:12" x14ac:dyDescent="0.3">
      <c r="A463">
        <v>570</v>
      </c>
      <c r="B463" t="s">
        <v>2325</v>
      </c>
      <c r="C463" t="s">
        <v>2326</v>
      </c>
      <c r="D463" t="s">
        <v>14</v>
      </c>
      <c r="E463" t="s">
        <v>2327</v>
      </c>
      <c r="F463" t="s">
        <v>2328</v>
      </c>
      <c r="G463" t="s">
        <v>368</v>
      </c>
      <c r="H463" s="1">
        <v>31586</v>
      </c>
      <c r="I463" t="s">
        <v>2329</v>
      </c>
      <c r="J463" t="s">
        <v>2330</v>
      </c>
      <c r="K463">
        <v>61380</v>
      </c>
      <c r="L463" t="s">
        <v>368</v>
      </c>
    </row>
    <row r="464" spans="1:12" x14ac:dyDescent="0.3">
      <c r="A464">
        <v>571</v>
      </c>
      <c r="B464" t="s">
        <v>91</v>
      </c>
      <c r="C464" t="s">
        <v>28</v>
      </c>
      <c r="D464" t="s">
        <v>14</v>
      </c>
      <c r="E464" t="s">
        <v>2331</v>
      </c>
      <c r="F464" t="s">
        <v>2332</v>
      </c>
      <c r="G464" t="s">
        <v>218</v>
      </c>
      <c r="H464" s="1">
        <v>16193</v>
      </c>
      <c r="I464" t="s">
        <v>2333</v>
      </c>
      <c r="J464" t="s">
        <v>2334</v>
      </c>
      <c r="K464">
        <v>71807</v>
      </c>
      <c r="L464" t="s">
        <v>218</v>
      </c>
    </row>
    <row r="465" spans="1:12" x14ac:dyDescent="0.3">
      <c r="A465">
        <v>572</v>
      </c>
      <c r="B465" t="s">
        <v>778</v>
      </c>
      <c r="C465" t="s">
        <v>2335</v>
      </c>
      <c r="D465" t="s">
        <v>22</v>
      </c>
      <c r="E465" t="s">
        <v>2336</v>
      </c>
      <c r="F465">
        <v>8824303584</v>
      </c>
      <c r="G465" t="s">
        <v>124</v>
      </c>
      <c r="H465" s="1">
        <v>30917</v>
      </c>
      <c r="I465" t="s">
        <v>2337</v>
      </c>
      <c r="J465" t="s">
        <v>2338</v>
      </c>
      <c r="K465">
        <v>38754</v>
      </c>
      <c r="L465" t="s">
        <v>124</v>
      </c>
    </row>
    <row r="466" spans="1:12" x14ac:dyDescent="0.3">
      <c r="A466">
        <v>573</v>
      </c>
      <c r="B466" t="s">
        <v>2339</v>
      </c>
      <c r="C466" t="s">
        <v>496</v>
      </c>
      <c r="D466" t="s">
        <v>14</v>
      </c>
      <c r="E466" t="s">
        <v>2340</v>
      </c>
      <c r="F466" t="s">
        <v>2341</v>
      </c>
      <c r="G466" t="s">
        <v>157</v>
      </c>
      <c r="H466" s="1">
        <v>21196</v>
      </c>
      <c r="I466" t="s">
        <v>2342</v>
      </c>
      <c r="J466" t="s">
        <v>2343</v>
      </c>
      <c r="K466">
        <v>27285</v>
      </c>
      <c r="L466" t="s">
        <v>157</v>
      </c>
    </row>
    <row r="467" spans="1:12" x14ac:dyDescent="0.3">
      <c r="A467">
        <v>574</v>
      </c>
      <c r="B467" t="s">
        <v>96</v>
      </c>
      <c r="C467" t="s">
        <v>2176</v>
      </c>
      <c r="D467" t="s">
        <v>14</v>
      </c>
      <c r="E467" t="s">
        <v>2344</v>
      </c>
      <c r="F467" t="s">
        <v>2345</v>
      </c>
      <c r="G467" t="s">
        <v>261</v>
      </c>
      <c r="H467" s="1">
        <v>26103</v>
      </c>
      <c r="I467" t="s">
        <v>2346</v>
      </c>
      <c r="J467" t="s">
        <v>2347</v>
      </c>
      <c r="K467">
        <v>95263</v>
      </c>
      <c r="L467" t="s">
        <v>261</v>
      </c>
    </row>
    <row r="468" spans="1:12" x14ac:dyDescent="0.3">
      <c r="A468">
        <v>575</v>
      </c>
      <c r="B468" t="s">
        <v>825</v>
      </c>
      <c r="C468" t="s">
        <v>2348</v>
      </c>
      <c r="D468" t="s">
        <v>22</v>
      </c>
      <c r="E468" t="s">
        <v>2349</v>
      </c>
      <c r="F468" t="s">
        <v>2350</v>
      </c>
      <c r="G468" t="s">
        <v>1034</v>
      </c>
      <c r="H468" s="1">
        <v>37106</v>
      </c>
      <c r="I468" t="s">
        <v>2351</v>
      </c>
      <c r="J468" t="s">
        <v>2352</v>
      </c>
      <c r="K468">
        <v>2864</v>
      </c>
      <c r="L468" t="s">
        <v>1034</v>
      </c>
    </row>
    <row r="469" spans="1:12" x14ac:dyDescent="0.3">
      <c r="A469">
        <v>576</v>
      </c>
      <c r="B469" t="s">
        <v>490</v>
      </c>
      <c r="C469" t="s">
        <v>2353</v>
      </c>
      <c r="D469" t="s">
        <v>22</v>
      </c>
      <c r="E469" t="s">
        <v>2354</v>
      </c>
      <c r="F469" t="s">
        <v>2355</v>
      </c>
      <c r="G469" t="s">
        <v>82</v>
      </c>
      <c r="H469" s="1">
        <v>37003</v>
      </c>
      <c r="I469" t="s">
        <v>2356</v>
      </c>
      <c r="J469" t="s">
        <v>2357</v>
      </c>
      <c r="K469">
        <v>28536</v>
      </c>
      <c r="L469" t="s">
        <v>82</v>
      </c>
    </row>
    <row r="470" spans="1:12" x14ac:dyDescent="0.3">
      <c r="A470">
        <v>577</v>
      </c>
      <c r="B470" t="s">
        <v>54</v>
      </c>
      <c r="C470" t="s">
        <v>2358</v>
      </c>
      <c r="D470" t="s">
        <v>14</v>
      </c>
      <c r="E470" t="s">
        <v>2359</v>
      </c>
      <c r="F470" t="s">
        <v>2360</v>
      </c>
      <c r="G470" t="s">
        <v>124</v>
      </c>
      <c r="H470" s="1">
        <v>21988</v>
      </c>
      <c r="I470" t="s">
        <v>2361</v>
      </c>
      <c r="J470" t="s">
        <v>2362</v>
      </c>
      <c r="K470">
        <v>44438</v>
      </c>
      <c r="L470" t="s">
        <v>124</v>
      </c>
    </row>
    <row r="471" spans="1:12" x14ac:dyDescent="0.3">
      <c r="A471">
        <v>578</v>
      </c>
      <c r="B471" t="s">
        <v>1141</v>
      </c>
      <c r="C471" t="s">
        <v>2363</v>
      </c>
      <c r="D471" t="s">
        <v>22</v>
      </c>
      <c r="E471" t="s">
        <v>2364</v>
      </c>
      <c r="F471" t="s">
        <v>2365</v>
      </c>
      <c r="G471" t="s">
        <v>335</v>
      </c>
      <c r="H471" s="1">
        <v>30654</v>
      </c>
      <c r="I471" t="s">
        <v>2366</v>
      </c>
      <c r="J471" t="s">
        <v>2367</v>
      </c>
      <c r="K471">
        <v>19750</v>
      </c>
      <c r="L471" t="s">
        <v>335</v>
      </c>
    </row>
    <row r="472" spans="1:12" x14ac:dyDescent="0.3">
      <c r="A472">
        <v>579</v>
      </c>
      <c r="B472" t="s">
        <v>2368</v>
      </c>
      <c r="C472" t="s">
        <v>2369</v>
      </c>
      <c r="D472" t="s">
        <v>14</v>
      </c>
      <c r="E472" t="s">
        <v>2370</v>
      </c>
      <c r="F472" t="s">
        <v>2371</v>
      </c>
      <c r="G472" t="s">
        <v>82</v>
      </c>
      <c r="H472" s="1">
        <v>18731</v>
      </c>
      <c r="I472" t="s">
        <v>2372</v>
      </c>
      <c r="J472" t="s">
        <v>2373</v>
      </c>
      <c r="K472">
        <v>43123</v>
      </c>
      <c r="L472" t="s">
        <v>82</v>
      </c>
    </row>
    <row r="473" spans="1:12" x14ac:dyDescent="0.3">
      <c r="A473">
        <v>580</v>
      </c>
      <c r="B473" t="s">
        <v>490</v>
      </c>
      <c r="C473" t="s">
        <v>1897</v>
      </c>
      <c r="D473" t="s">
        <v>14</v>
      </c>
      <c r="E473" t="s">
        <v>2374</v>
      </c>
      <c r="F473" t="s">
        <v>2375</v>
      </c>
      <c r="G473" t="s">
        <v>567</v>
      </c>
      <c r="H473" s="1">
        <v>23075</v>
      </c>
      <c r="I473" t="s">
        <v>2376</v>
      </c>
      <c r="J473" t="s">
        <v>2377</v>
      </c>
      <c r="K473">
        <v>26781</v>
      </c>
      <c r="L473" t="s">
        <v>567</v>
      </c>
    </row>
    <row r="474" spans="1:12" x14ac:dyDescent="0.3">
      <c r="A474">
        <v>581</v>
      </c>
      <c r="B474" t="s">
        <v>541</v>
      </c>
      <c r="C474" t="s">
        <v>2378</v>
      </c>
      <c r="D474" t="s">
        <v>14</v>
      </c>
      <c r="E474" t="s">
        <v>2379</v>
      </c>
      <c r="F474" t="s">
        <v>2380</v>
      </c>
      <c r="G474" t="s">
        <v>339</v>
      </c>
      <c r="H474" s="1">
        <v>29875</v>
      </c>
      <c r="I474" t="s">
        <v>2381</v>
      </c>
      <c r="J474" t="s">
        <v>2382</v>
      </c>
      <c r="K474">
        <v>71571</v>
      </c>
      <c r="L474" t="s">
        <v>339</v>
      </c>
    </row>
    <row r="475" spans="1:12" x14ac:dyDescent="0.3">
      <c r="A475">
        <v>582</v>
      </c>
      <c r="B475" t="s">
        <v>2383</v>
      </c>
      <c r="C475" t="s">
        <v>1460</v>
      </c>
      <c r="D475" t="s">
        <v>22</v>
      </c>
      <c r="E475" t="s">
        <v>2384</v>
      </c>
      <c r="F475">
        <v>7349927824</v>
      </c>
      <c r="G475" t="s">
        <v>71</v>
      </c>
      <c r="H475" s="1">
        <v>26798</v>
      </c>
      <c r="I475" t="s">
        <v>2385</v>
      </c>
      <c r="J475" t="s">
        <v>2386</v>
      </c>
      <c r="K475">
        <v>60926</v>
      </c>
      <c r="L475" t="s">
        <v>71</v>
      </c>
    </row>
    <row r="476" spans="1:12" x14ac:dyDescent="0.3">
      <c r="A476">
        <v>583</v>
      </c>
      <c r="B476" t="s">
        <v>592</v>
      </c>
      <c r="C476" t="s">
        <v>2387</v>
      </c>
      <c r="D476" t="s">
        <v>22</v>
      </c>
      <c r="E476" t="s">
        <v>2388</v>
      </c>
      <c r="F476" t="s">
        <v>2389</v>
      </c>
      <c r="G476" t="s">
        <v>335</v>
      </c>
      <c r="H476" s="1">
        <v>35368</v>
      </c>
      <c r="I476" t="s">
        <v>2390</v>
      </c>
      <c r="J476" t="s">
        <v>2391</v>
      </c>
      <c r="K476">
        <v>45309</v>
      </c>
      <c r="L476" t="s">
        <v>335</v>
      </c>
    </row>
    <row r="477" spans="1:12" x14ac:dyDescent="0.3">
      <c r="A477">
        <v>585</v>
      </c>
      <c r="B477" t="s">
        <v>1835</v>
      </c>
      <c r="C477" t="s">
        <v>443</v>
      </c>
      <c r="D477" t="s">
        <v>22</v>
      </c>
      <c r="E477" t="s">
        <v>2392</v>
      </c>
      <c r="F477" t="s">
        <v>2393</v>
      </c>
      <c r="G477" t="s">
        <v>31</v>
      </c>
      <c r="H477" s="1">
        <v>30550</v>
      </c>
      <c r="I477" t="s">
        <v>2394</v>
      </c>
      <c r="J477" t="s">
        <v>2395</v>
      </c>
      <c r="K477">
        <v>19093</v>
      </c>
      <c r="L477" t="s">
        <v>31</v>
      </c>
    </row>
    <row r="478" spans="1:12" x14ac:dyDescent="0.3">
      <c r="A478">
        <v>586</v>
      </c>
      <c r="B478" t="s">
        <v>2325</v>
      </c>
      <c r="C478" t="s">
        <v>1186</v>
      </c>
      <c r="D478" t="s">
        <v>14</v>
      </c>
      <c r="E478" t="s">
        <v>2396</v>
      </c>
      <c r="F478" t="s">
        <v>2397</v>
      </c>
      <c r="G478" t="s">
        <v>1076</v>
      </c>
      <c r="H478" s="1">
        <v>36968</v>
      </c>
      <c r="I478" t="s">
        <v>2398</v>
      </c>
      <c r="J478" t="s">
        <v>2399</v>
      </c>
      <c r="K478">
        <v>56093</v>
      </c>
      <c r="L478" t="s">
        <v>1076</v>
      </c>
    </row>
    <row r="479" spans="1:12" x14ac:dyDescent="0.3">
      <c r="A479">
        <v>587</v>
      </c>
      <c r="B479" t="s">
        <v>275</v>
      </c>
      <c r="C479" t="s">
        <v>1319</v>
      </c>
      <c r="D479" t="s">
        <v>14</v>
      </c>
      <c r="E479" t="s">
        <v>2400</v>
      </c>
      <c r="F479" t="s">
        <v>2401</v>
      </c>
      <c r="G479" t="s">
        <v>150</v>
      </c>
      <c r="H479" s="1">
        <v>35126</v>
      </c>
      <c r="I479" t="s">
        <v>2402</v>
      </c>
      <c r="J479" t="s">
        <v>2403</v>
      </c>
      <c r="K479">
        <v>21900</v>
      </c>
      <c r="L479" t="s">
        <v>150</v>
      </c>
    </row>
    <row r="480" spans="1:12" x14ac:dyDescent="0.3">
      <c r="A480">
        <v>588</v>
      </c>
      <c r="B480" t="s">
        <v>2404</v>
      </c>
      <c r="C480" t="s">
        <v>1543</v>
      </c>
      <c r="D480" t="s">
        <v>22</v>
      </c>
      <c r="E480" t="s">
        <v>2405</v>
      </c>
      <c r="F480" t="s">
        <v>2406</v>
      </c>
      <c r="G480" t="s">
        <v>1034</v>
      </c>
      <c r="H480" s="1">
        <v>38339</v>
      </c>
      <c r="I480" t="s">
        <v>2407</v>
      </c>
      <c r="J480" t="s">
        <v>2408</v>
      </c>
      <c r="K480">
        <v>68728</v>
      </c>
      <c r="L480" t="s">
        <v>1034</v>
      </c>
    </row>
    <row r="481" spans="1:12" x14ac:dyDescent="0.3">
      <c r="A481">
        <v>590</v>
      </c>
      <c r="B481" t="s">
        <v>312</v>
      </c>
      <c r="C481" t="s">
        <v>289</v>
      </c>
      <c r="D481" t="s">
        <v>14</v>
      </c>
      <c r="E481" t="s">
        <v>2409</v>
      </c>
      <c r="F481" t="s">
        <v>2410</v>
      </c>
      <c r="G481" t="s">
        <v>38</v>
      </c>
      <c r="H481" s="1">
        <v>28134</v>
      </c>
      <c r="I481" t="s">
        <v>2411</v>
      </c>
      <c r="J481" t="s">
        <v>2412</v>
      </c>
      <c r="K481">
        <v>59420</v>
      </c>
      <c r="L481" t="s">
        <v>38</v>
      </c>
    </row>
    <row r="482" spans="1:12" x14ac:dyDescent="0.3">
      <c r="A482">
        <v>591</v>
      </c>
      <c r="B482" t="s">
        <v>1264</v>
      </c>
      <c r="C482" t="s">
        <v>2413</v>
      </c>
      <c r="D482" t="s">
        <v>14</v>
      </c>
      <c r="E482" t="s">
        <v>2414</v>
      </c>
      <c r="F482" t="s">
        <v>2415</v>
      </c>
      <c r="G482" t="s">
        <v>218</v>
      </c>
      <c r="H482" s="1">
        <v>18189</v>
      </c>
      <c r="I482" t="s">
        <v>2416</v>
      </c>
      <c r="J482" t="s">
        <v>2417</v>
      </c>
      <c r="K482">
        <v>7481</v>
      </c>
      <c r="L482" t="s">
        <v>218</v>
      </c>
    </row>
    <row r="483" spans="1:12" x14ac:dyDescent="0.3">
      <c r="A483">
        <v>592</v>
      </c>
      <c r="B483" t="s">
        <v>724</v>
      </c>
      <c r="C483" t="s">
        <v>2418</v>
      </c>
      <c r="D483" t="s">
        <v>14</v>
      </c>
      <c r="E483" t="s">
        <v>2419</v>
      </c>
      <c r="F483">
        <v>8569531014</v>
      </c>
      <c r="G483" t="s">
        <v>51</v>
      </c>
      <c r="H483" s="1">
        <v>29234</v>
      </c>
      <c r="I483" t="s">
        <v>2420</v>
      </c>
      <c r="J483" t="s">
        <v>2421</v>
      </c>
      <c r="K483">
        <v>43381</v>
      </c>
      <c r="L483" t="s">
        <v>51</v>
      </c>
    </row>
    <row r="484" spans="1:12" x14ac:dyDescent="0.3">
      <c r="A484">
        <v>593</v>
      </c>
      <c r="B484" t="s">
        <v>814</v>
      </c>
      <c r="C484" t="s">
        <v>524</v>
      </c>
      <c r="D484" t="s">
        <v>22</v>
      </c>
      <c r="E484" t="s">
        <v>2422</v>
      </c>
      <c r="F484" t="s">
        <v>2423</v>
      </c>
      <c r="G484" t="s">
        <v>744</v>
      </c>
      <c r="H484" s="1">
        <v>26255</v>
      </c>
      <c r="I484" t="s">
        <v>2424</v>
      </c>
      <c r="J484" t="s">
        <v>2425</v>
      </c>
      <c r="K484">
        <v>23399</v>
      </c>
      <c r="L484" t="s">
        <v>744</v>
      </c>
    </row>
    <row r="485" spans="1:12" x14ac:dyDescent="0.3">
      <c r="A485">
        <v>594</v>
      </c>
      <c r="B485" t="s">
        <v>1141</v>
      </c>
      <c r="C485" t="s">
        <v>349</v>
      </c>
      <c r="D485" t="s">
        <v>14</v>
      </c>
      <c r="E485" t="s">
        <v>2426</v>
      </c>
      <c r="F485" t="s">
        <v>2427</v>
      </c>
      <c r="G485" t="s">
        <v>211</v>
      </c>
      <c r="H485" s="1">
        <v>24293</v>
      </c>
      <c r="I485" t="s">
        <v>2428</v>
      </c>
      <c r="J485" t="s">
        <v>457</v>
      </c>
      <c r="K485">
        <v>89445</v>
      </c>
      <c r="L485" t="s">
        <v>211</v>
      </c>
    </row>
    <row r="486" spans="1:12" x14ac:dyDescent="0.3">
      <c r="A486">
        <v>595</v>
      </c>
      <c r="B486" t="s">
        <v>2404</v>
      </c>
      <c r="C486" t="s">
        <v>2429</v>
      </c>
      <c r="D486" t="s">
        <v>22</v>
      </c>
      <c r="E486" t="s">
        <v>2430</v>
      </c>
      <c r="F486" t="s">
        <v>2431</v>
      </c>
      <c r="G486" t="s">
        <v>567</v>
      </c>
      <c r="H486" s="1">
        <v>36053</v>
      </c>
      <c r="I486" t="s">
        <v>2432</v>
      </c>
      <c r="J486" t="s">
        <v>2433</v>
      </c>
      <c r="K486">
        <v>78002</v>
      </c>
      <c r="L486" t="s">
        <v>567</v>
      </c>
    </row>
    <row r="487" spans="1:12" x14ac:dyDescent="0.3">
      <c r="A487">
        <v>596</v>
      </c>
      <c r="B487" t="s">
        <v>2434</v>
      </c>
      <c r="C487" t="s">
        <v>2435</v>
      </c>
      <c r="D487" t="s">
        <v>22</v>
      </c>
      <c r="E487" t="s">
        <v>2436</v>
      </c>
      <c r="F487" t="s">
        <v>2437</v>
      </c>
      <c r="G487" t="s">
        <v>24</v>
      </c>
      <c r="H487" s="1">
        <v>29644</v>
      </c>
      <c r="I487" t="s">
        <v>2438</v>
      </c>
      <c r="J487" t="s">
        <v>2439</v>
      </c>
      <c r="K487">
        <v>89054</v>
      </c>
      <c r="L487" t="s">
        <v>24</v>
      </c>
    </row>
    <row r="488" spans="1:12" x14ac:dyDescent="0.3">
      <c r="A488">
        <v>597</v>
      </c>
      <c r="B488" t="s">
        <v>474</v>
      </c>
      <c r="C488" t="s">
        <v>174</v>
      </c>
      <c r="D488" t="s">
        <v>22</v>
      </c>
      <c r="E488" t="s">
        <v>2440</v>
      </c>
      <c r="F488" t="s">
        <v>2441</v>
      </c>
      <c r="G488" t="s">
        <v>44</v>
      </c>
      <c r="H488" s="1">
        <v>17917</v>
      </c>
      <c r="I488" t="s">
        <v>2442</v>
      </c>
      <c r="J488" t="s">
        <v>2443</v>
      </c>
      <c r="K488">
        <v>4140</v>
      </c>
      <c r="L488" t="s">
        <v>44</v>
      </c>
    </row>
    <row r="489" spans="1:12" x14ac:dyDescent="0.3">
      <c r="A489">
        <v>598</v>
      </c>
      <c r="B489" t="s">
        <v>2444</v>
      </c>
      <c r="C489" t="s">
        <v>2445</v>
      </c>
      <c r="D489" t="s">
        <v>14</v>
      </c>
      <c r="E489" t="s">
        <v>2446</v>
      </c>
      <c r="F489" t="s">
        <v>2447</v>
      </c>
      <c r="G489" t="s">
        <v>88</v>
      </c>
      <c r="H489" s="1">
        <v>19927</v>
      </c>
      <c r="I489" t="s">
        <v>2448</v>
      </c>
      <c r="J489" t="s">
        <v>2449</v>
      </c>
      <c r="K489">
        <v>43091</v>
      </c>
      <c r="L489" t="s">
        <v>88</v>
      </c>
    </row>
    <row r="490" spans="1:12" x14ac:dyDescent="0.3">
      <c r="A490">
        <v>600</v>
      </c>
      <c r="B490" t="s">
        <v>378</v>
      </c>
      <c r="C490" t="s">
        <v>968</v>
      </c>
      <c r="D490" t="s">
        <v>22</v>
      </c>
      <c r="E490" t="s">
        <v>2450</v>
      </c>
      <c r="F490" t="s">
        <v>2451</v>
      </c>
      <c r="G490" t="s">
        <v>51</v>
      </c>
      <c r="H490" s="1">
        <v>27748</v>
      </c>
      <c r="I490" t="s">
        <v>2452</v>
      </c>
      <c r="J490" t="s">
        <v>2453</v>
      </c>
      <c r="K490">
        <v>17539</v>
      </c>
      <c r="L490" t="s">
        <v>51</v>
      </c>
    </row>
    <row r="491" spans="1:12" x14ac:dyDescent="0.3">
      <c r="A491">
        <v>602</v>
      </c>
      <c r="B491" t="s">
        <v>1287</v>
      </c>
      <c r="C491" t="s">
        <v>2254</v>
      </c>
      <c r="D491" t="s">
        <v>14</v>
      </c>
      <c r="E491" t="s">
        <v>2454</v>
      </c>
      <c r="F491" t="s">
        <v>2455</v>
      </c>
      <c r="G491" t="s">
        <v>339</v>
      </c>
      <c r="H491" s="1">
        <v>24529</v>
      </c>
      <c r="I491" t="s">
        <v>2456</v>
      </c>
      <c r="J491" t="s">
        <v>2457</v>
      </c>
      <c r="K491">
        <v>90893</v>
      </c>
      <c r="L491" t="s">
        <v>339</v>
      </c>
    </row>
    <row r="492" spans="1:12" x14ac:dyDescent="0.3">
      <c r="A492">
        <v>603</v>
      </c>
      <c r="B492" t="s">
        <v>1981</v>
      </c>
      <c r="C492" t="s">
        <v>2458</v>
      </c>
      <c r="D492" t="s">
        <v>22</v>
      </c>
      <c r="E492" t="s">
        <v>2459</v>
      </c>
      <c r="F492" t="s">
        <v>2460</v>
      </c>
      <c r="G492" t="s">
        <v>71</v>
      </c>
      <c r="H492" s="1">
        <v>23867</v>
      </c>
      <c r="I492" t="s">
        <v>2461</v>
      </c>
      <c r="J492" t="s">
        <v>2462</v>
      </c>
      <c r="K492">
        <v>11109</v>
      </c>
      <c r="L492" t="s">
        <v>71</v>
      </c>
    </row>
    <row r="493" spans="1:12" x14ac:dyDescent="0.3">
      <c r="A493">
        <v>604</v>
      </c>
      <c r="B493" t="s">
        <v>316</v>
      </c>
      <c r="C493" t="s">
        <v>587</v>
      </c>
      <c r="D493" t="s">
        <v>22</v>
      </c>
      <c r="E493" t="s">
        <v>2463</v>
      </c>
      <c r="F493">
        <f>1-213-633-6979</f>
        <v>-7824</v>
      </c>
      <c r="G493" t="s">
        <v>744</v>
      </c>
      <c r="H493" s="1">
        <v>29189</v>
      </c>
      <c r="I493" t="s">
        <v>2464</v>
      </c>
      <c r="J493" t="s">
        <v>2465</v>
      </c>
      <c r="K493">
        <v>40312</v>
      </c>
      <c r="L493" t="s">
        <v>744</v>
      </c>
    </row>
    <row r="494" spans="1:12" x14ac:dyDescent="0.3">
      <c r="A494">
        <v>605</v>
      </c>
      <c r="B494" t="s">
        <v>214</v>
      </c>
      <c r="C494" t="s">
        <v>13</v>
      </c>
      <c r="D494" t="s">
        <v>22</v>
      </c>
      <c r="E494" t="s">
        <v>2466</v>
      </c>
      <c r="F494" t="s">
        <v>2467</v>
      </c>
      <c r="G494" t="s">
        <v>339</v>
      </c>
      <c r="H494" s="1">
        <v>18676</v>
      </c>
      <c r="I494" t="s">
        <v>2468</v>
      </c>
      <c r="J494" t="s">
        <v>2469</v>
      </c>
      <c r="K494">
        <v>14869</v>
      </c>
      <c r="L494" t="s">
        <v>339</v>
      </c>
    </row>
    <row r="495" spans="1:12" x14ac:dyDescent="0.3">
      <c r="A495">
        <v>606</v>
      </c>
      <c r="B495" t="s">
        <v>2470</v>
      </c>
      <c r="C495" t="s">
        <v>74</v>
      </c>
      <c r="D495" t="s">
        <v>22</v>
      </c>
      <c r="E495" t="s">
        <v>2471</v>
      </c>
      <c r="F495" t="s">
        <v>2472</v>
      </c>
      <c r="G495" t="s">
        <v>124</v>
      </c>
      <c r="H495" s="1">
        <v>27405</v>
      </c>
      <c r="I495" t="s">
        <v>2473</v>
      </c>
      <c r="J495" t="s">
        <v>2474</v>
      </c>
      <c r="K495">
        <v>31945</v>
      </c>
      <c r="L495" t="s">
        <v>124</v>
      </c>
    </row>
    <row r="496" spans="1:12" x14ac:dyDescent="0.3">
      <c r="A496">
        <v>607</v>
      </c>
      <c r="B496" t="s">
        <v>295</v>
      </c>
      <c r="C496" t="s">
        <v>2475</v>
      </c>
      <c r="D496" t="s">
        <v>22</v>
      </c>
      <c r="E496" t="s">
        <v>2476</v>
      </c>
      <c r="F496" t="s">
        <v>2477</v>
      </c>
      <c r="G496" t="s">
        <v>131</v>
      </c>
      <c r="H496" s="1">
        <v>18666</v>
      </c>
      <c r="I496" t="s">
        <v>2478</v>
      </c>
      <c r="J496" t="s">
        <v>2479</v>
      </c>
      <c r="K496">
        <v>87027</v>
      </c>
      <c r="L496" t="s">
        <v>131</v>
      </c>
    </row>
    <row r="497" spans="1:12" x14ac:dyDescent="0.3">
      <c r="A497">
        <v>608</v>
      </c>
      <c r="B497" t="s">
        <v>1287</v>
      </c>
      <c r="C497" t="s">
        <v>2480</v>
      </c>
      <c r="D497" t="s">
        <v>22</v>
      </c>
      <c r="E497" t="s">
        <v>2481</v>
      </c>
      <c r="F497" t="s">
        <v>2482</v>
      </c>
      <c r="G497" t="s">
        <v>38</v>
      </c>
      <c r="H497" s="1">
        <v>33934</v>
      </c>
      <c r="I497" t="s">
        <v>2483</v>
      </c>
      <c r="J497" t="s">
        <v>2484</v>
      </c>
      <c r="K497">
        <v>49882</v>
      </c>
      <c r="L497" t="s">
        <v>38</v>
      </c>
    </row>
    <row r="498" spans="1:12" x14ac:dyDescent="0.3">
      <c r="A498">
        <v>609</v>
      </c>
      <c r="B498" t="s">
        <v>73</v>
      </c>
      <c r="C498" t="s">
        <v>307</v>
      </c>
      <c r="D498" t="s">
        <v>22</v>
      </c>
      <c r="E498" t="s">
        <v>2485</v>
      </c>
      <c r="F498" t="s">
        <v>2486</v>
      </c>
      <c r="G498" t="s">
        <v>124</v>
      </c>
      <c r="H498" s="1">
        <v>31523</v>
      </c>
      <c r="I498" t="s">
        <v>2487</v>
      </c>
      <c r="J498" t="s">
        <v>2488</v>
      </c>
      <c r="K498">
        <v>1087</v>
      </c>
      <c r="L498" t="s">
        <v>124</v>
      </c>
    </row>
    <row r="499" spans="1:12" x14ac:dyDescent="0.3">
      <c r="A499">
        <v>610</v>
      </c>
      <c r="B499" t="s">
        <v>1226</v>
      </c>
      <c r="C499" t="s">
        <v>2489</v>
      </c>
      <c r="D499" t="s">
        <v>14</v>
      </c>
      <c r="E499" t="s">
        <v>2490</v>
      </c>
      <c r="F499" t="s">
        <v>2491</v>
      </c>
      <c r="G499" t="s">
        <v>261</v>
      </c>
      <c r="H499" s="1">
        <v>33228</v>
      </c>
      <c r="I499" t="s">
        <v>2492</v>
      </c>
      <c r="J499" t="s">
        <v>2493</v>
      </c>
      <c r="K499">
        <v>25513</v>
      </c>
      <c r="L499" t="s">
        <v>261</v>
      </c>
    </row>
    <row r="500" spans="1:12" x14ac:dyDescent="0.3">
      <c r="A500">
        <v>611</v>
      </c>
      <c r="B500" t="s">
        <v>2494</v>
      </c>
      <c r="C500" t="s">
        <v>2495</v>
      </c>
      <c r="D500" t="s">
        <v>14</v>
      </c>
      <c r="E500" t="s">
        <v>2496</v>
      </c>
      <c r="F500" t="s">
        <v>2497</v>
      </c>
      <c r="G500" t="s">
        <v>1194</v>
      </c>
      <c r="H500" s="1">
        <v>33505</v>
      </c>
      <c r="I500" t="s">
        <v>2498</v>
      </c>
      <c r="J500" t="s">
        <v>2499</v>
      </c>
      <c r="K500">
        <v>56115</v>
      </c>
      <c r="L500" t="s">
        <v>1194</v>
      </c>
    </row>
    <row r="501" spans="1:12" x14ac:dyDescent="0.3">
      <c r="A501">
        <v>612</v>
      </c>
      <c r="B501" t="s">
        <v>221</v>
      </c>
      <c r="C501" t="s">
        <v>2059</v>
      </c>
      <c r="D501" t="s">
        <v>14</v>
      </c>
      <c r="E501" t="s">
        <v>2500</v>
      </c>
      <c r="F501">
        <v>5375920972</v>
      </c>
      <c r="G501" t="s">
        <v>17</v>
      </c>
      <c r="H501" s="1">
        <v>25194</v>
      </c>
      <c r="I501" t="s">
        <v>2501</v>
      </c>
      <c r="J501" t="s">
        <v>2502</v>
      </c>
      <c r="K501">
        <v>2329</v>
      </c>
      <c r="L501" t="s">
        <v>17</v>
      </c>
    </row>
    <row r="502" spans="1:12" x14ac:dyDescent="0.3">
      <c r="A502">
        <v>614</v>
      </c>
      <c r="B502" t="s">
        <v>54</v>
      </c>
      <c r="C502" t="s">
        <v>570</v>
      </c>
      <c r="D502" t="s">
        <v>14</v>
      </c>
      <c r="E502" t="s">
        <v>2503</v>
      </c>
      <c r="F502" t="s">
        <v>2504</v>
      </c>
      <c r="G502" t="s">
        <v>1194</v>
      </c>
      <c r="H502" s="1">
        <v>17353</v>
      </c>
      <c r="I502" t="s">
        <v>2505</v>
      </c>
      <c r="J502" t="s">
        <v>2506</v>
      </c>
      <c r="K502">
        <v>9840</v>
      </c>
      <c r="L502" t="s">
        <v>1194</v>
      </c>
    </row>
    <row r="503" spans="1:12" x14ac:dyDescent="0.3">
      <c r="A503">
        <v>615</v>
      </c>
      <c r="B503" t="s">
        <v>2507</v>
      </c>
      <c r="C503" t="s">
        <v>2142</v>
      </c>
      <c r="D503" t="s">
        <v>22</v>
      </c>
      <c r="E503" t="s">
        <v>2508</v>
      </c>
      <c r="F503" t="s">
        <v>2509</v>
      </c>
      <c r="G503" t="s">
        <v>71</v>
      </c>
      <c r="H503" s="1">
        <v>16969</v>
      </c>
      <c r="I503" t="s">
        <v>2510</v>
      </c>
      <c r="J503" t="s">
        <v>2511</v>
      </c>
      <c r="K503">
        <v>12825</v>
      </c>
      <c r="L503" t="s">
        <v>71</v>
      </c>
    </row>
    <row r="504" spans="1:12" x14ac:dyDescent="0.3">
      <c r="A504">
        <v>617</v>
      </c>
      <c r="B504" t="s">
        <v>2383</v>
      </c>
      <c r="C504" t="s">
        <v>2512</v>
      </c>
      <c r="D504" t="s">
        <v>14</v>
      </c>
      <c r="E504" t="s">
        <v>2513</v>
      </c>
      <c r="F504" t="s">
        <v>2514</v>
      </c>
      <c r="G504" t="s">
        <v>150</v>
      </c>
      <c r="H504" s="1">
        <v>23511</v>
      </c>
      <c r="I504" t="s">
        <v>2515</v>
      </c>
      <c r="J504" t="s">
        <v>2516</v>
      </c>
      <c r="K504">
        <v>57181</v>
      </c>
      <c r="L504" t="s">
        <v>150</v>
      </c>
    </row>
    <row r="505" spans="1:12" x14ac:dyDescent="0.3">
      <c r="A505">
        <v>618</v>
      </c>
      <c r="B505" t="s">
        <v>34</v>
      </c>
      <c r="C505" t="s">
        <v>1497</v>
      </c>
      <c r="D505" t="s">
        <v>14</v>
      </c>
      <c r="E505" t="s">
        <v>2517</v>
      </c>
      <c r="F505" t="s">
        <v>2518</v>
      </c>
      <c r="G505" t="s">
        <v>93</v>
      </c>
      <c r="H505" s="1">
        <v>24767</v>
      </c>
      <c r="I505" t="s">
        <v>2519</v>
      </c>
      <c r="J505" t="s">
        <v>2520</v>
      </c>
      <c r="K505">
        <v>75629</v>
      </c>
      <c r="L505" t="s">
        <v>93</v>
      </c>
    </row>
    <row r="506" spans="1:12" x14ac:dyDescent="0.3">
      <c r="A506">
        <v>620</v>
      </c>
      <c r="B506" t="s">
        <v>1914</v>
      </c>
      <c r="C506" t="s">
        <v>1481</v>
      </c>
      <c r="D506" t="s">
        <v>22</v>
      </c>
      <c r="E506" t="s">
        <v>2521</v>
      </c>
      <c r="F506" t="s">
        <v>2522</v>
      </c>
      <c r="G506" t="s">
        <v>567</v>
      </c>
      <c r="H506" s="1">
        <v>35085</v>
      </c>
      <c r="I506" t="s">
        <v>2523</v>
      </c>
      <c r="J506" t="s">
        <v>2524</v>
      </c>
      <c r="K506">
        <v>96810</v>
      </c>
      <c r="L506" t="s">
        <v>567</v>
      </c>
    </row>
    <row r="507" spans="1:12" x14ac:dyDescent="0.3">
      <c r="A507">
        <v>621</v>
      </c>
      <c r="B507" t="s">
        <v>1537</v>
      </c>
      <c r="C507" t="s">
        <v>48</v>
      </c>
      <c r="D507" t="s">
        <v>22</v>
      </c>
      <c r="E507" t="s">
        <v>2525</v>
      </c>
      <c r="F507" t="s">
        <v>2526</v>
      </c>
      <c r="G507" t="s">
        <v>595</v>
      </c>
      <c r="H507" s="1">
        <v>21619</v>
      </c>
      <c r="I507" t="s">
        <v>2527</v>
      </c>
      <c r="J507" t="s">
        <v>2528</v>
      </c>
      <c r="K507">
        <v>2856</v>
      </c>
      <c r="L507" t="s">
        <v>595</v>
      </c>
    </row>
    <row r="508" spans="1:12" x14ac:dyDescent="0.3">
      <c r="A508">
        <v>622</v>
      </c>
      <c r="B508" t="s">
        <v>2529</v>
      </c>
      <c r="C508" t="s">
        <v>2530</v>
      </c>
      <c r="D508" t="s">
        <v>22</v>
      </c>
      <c r="E508" t="s">
        <v>2531</v>
      </c>
      <c r="F508" t="s">
        <v>2532</v>
      </c>
      <c r="G508" t="s">
        <v>124</v>
      </c>
      <c r="H508" s="1">
        <v>26343</v>
      </c>
      <c r="I508" t="s">
        <v>2533</v>
      </c>
      <c r="J508" t="s">
        <v>2534</v>
      </c>
      <c r="K508">
        <v>78521</v>
      </c>
      <c r="L508" t="s">
        <v>124</v>
      </c>
    </row>
    <row r="509" spans="1:12" x14ac:dyDescent="0.3">
      <c r="A509">
        <v>623</v>
      </c>
      <c r="B509" t="s">
        <v>1098</v>
      </c>
      <c r="C509" t="s">
        <v>1512</v>
      </c>
      <c r="D509" t="s">
        <v>22</v>
      </c>
      <c r="E509" t="s">
        <v>2535</v>
      </c>
      <c r="F509" t="s">
        <v>2536</v>
      </c>
      <c r="G509" t="s">
        <v>131</v>
      </c>
      <c r="H509" s="1">
        <v>35113</v>
      </c>
      <c r="I509" t="s">
        <v>2537</v>
      </c>
      <c r="J509" t="s">
        <v>2538</v>
      </c>
      <c r="K509">
        <v>16294</v>
      </c>
      <c r="L509" t="s">
        <v>131</v>
      </c>
    </row>
    <row r="510" spans="1:12" x14ac:dyDescent="0.3">
      <c r="A510">
        <v>624</v>
      </c>
      <c r="B510" t="s">
        <v>2539</v>
      </c>
      <c r="C510" t="s">
        <v>576</v>
      </c>
      <c r="D510" t="s">
        <v>22</v>
      </c>
      <c r="E510" t="s">
        <v>2540</v>
      </c>
      <c r="F510" t="s">
        <v>2541</v>
      </c>
      <c r="G510" t="s">
        <v>211</v>
      </c>
      <c r="H510" s="1">
        <v>37655</v>
      </c>
      <c r="I510" t="s">
        <v>2542</v>
      </c>
      <c r="J510" t="s">
        <v>2543</v>
      </c>
      <c r="K510">
        <v>65355</v>
      </c>
      <c r="L510" t="s">
        <v>211</v>
      </c>
    </row>
    <row r="511" spans="1:12" x14ac:dyDescent="0.3">
      <c r="A511">
        <v>625</v>
      </c>
      <c r="B511" t="s">
        <v>1202</v>
      </c>
      <c r="C511" t="s">
        <v>1396</v>
      </c>
      <c r="D511" t="s">
        <v>22</v>
      </c>
      <c r="E511" t="s">
        <v>2544</v>
      </c>
      <c r="F511" t="s">
        <v>2545</v>
      </c>
      <c r="G511" t="s">
        <v>131</v>
      </c>
      <c r="H511" s="1">
        <v>29268</v>
      </c>
      <c r="I511" t="s">
        <v>2546</v>
      </c>
      <c r="J511" t="s">
        <v>2547</v>
      </c>
      <c r="K511">
        <v>95077</v>
      </c>
      <c r="L511" t="s">
        <v>131</v>
      </c>
    </row>
    <row r="512" spans="1:12" x14ac:dyDescent="0.3">
      <c r="A512">
        <v>626</v>
      </c>
      <c r="B512" t="s">
        <v>1244</v>
      </c>
      <c r="C512" t="s">
        <v>2548</v>
      </c>
      <c r="D512" t="s">
        <v>22</v>
      </c>
      <c r="E512" t="s">
        <v>2549</v>
      </c>
      <c r="F512" t="s">
        <v>2550</v>
      </c>
      <c r="G512" t="s">
        <v>82</v>
      </c>
      <c r="H512" s="1">
        <v>16928</v>
      </c>
      <c r="I512" t="s">
        <v>2551</v>
      </c>
      <c r="J512" t="s">
        <v>2552</v>
      </c>
      <c r="K512">
        <v>10013</v>
      </c>
      <c r="L512" t="s">
        <v>82</v>
      </c>
    </row>
    <row r="513" spans="1:12" x14ac:dyDescent="0.3">
      <c r="A513">
        <v>627</v>
      </c>
      <c r="B513" t="s">
        <v>837</v>
      </c>
      <c r="C513" t="s">
        <v>1114</v>
      </c>
      <c r="D513" t="s">
        <v>22</v>
      </c>
      <c r="E513" t="s">
        <v>2553</v>
      </c>
      <c r="F513" t="s">
        <v>2554</v>
      </c>
      <c r="G513" t="s">
        <v>93</v>
      </c>
      <c r="H513" s="1">
        <v>31132</v>
      </c>
      <c r="I513" t="s">
        <v>2555</v>
      </c>
      <c r="J513" t="s">
        <v>2556</v>
      </c>
      <c r="K513">
        <v>4487</v>
      </c>
      <c r="L513" t="s">
        <v>93</v>
      </c>
    </row>
    <row r="514" spans="1:12" x14ac:dyDescent="0.3">
      <c r="A514">
        <v>628</v>
      </c>
      <c r="B514" t="s">
        <v>47</v>
      </c>
      <c r="C514" t="s">
        <v>2557</v>
      </c>
      <c r="D514" t="s">
        <v>14</v>
      </c>
      <c r="E514" t="s">
        <v>2558</v>
      </c>
      <c r="F514" t="s">
        <v>2559</v>
      </c>
      <c r="G514" t="s">
        <v>82</v>
      </c>
      <c r="H514" s="1">
        <v>28820</v>
      </c>
      <c r="I514" t="s">
        <v>2560</v>
      </c>
      <c r="J514" t="s">
        <v>2561</v>
      </c>
      <c r="K514">
        <v>80881</v>
      </c>
      <c r="L514" t="s">
        <v>82</v>
      </c>
    </row>
    <row r="515" spans="1:12" x14ac:dyDescent="0.3">
      <c r="A515">
        <v>630</v>
      </c>
      <c r="B515" t="s">
        <v>378</v>
      </c>
      <c r="C515" t="s">
        <v>2562</v>
      </c>
      <c r="D515" t="s">
        <v>22</v>
      </c>
      <c r="E515" t="s">
        <v>2563</v>
      </c>
      <c r="F515" t="s">
        <v>2564</v>
      </c>
      <c r="G515" t="s">
        <v>595</v>
      </c>
      <c r="H515" s="1">
        <v>28743</v>
      </c>
      <c r="I515" t="s">
        <v>2565</v>
      </c>
      <c r="J515" t="s">
        <v>2566</v>
      </c>
      <c r="K515">
        <v>35277</v>
      </c>
      <c r="L515" t="s">
        <v>595</v>
      </c>
    </row>
    <row r="516" spans="1:12" x14ac:dyDescent="0.3">
      <c r="A516">
        <v>631</v>
      </c>
      <c r="B516" t="s">
        <v>2567</v>
      </c>
      <c r="C516" t="s">
        <v>611</v>
      </c>
      <c r="D516" t="s">
        <v>22</v>
      </c>
      <c r="E516" t="s">
        <v>2568</v>
      </c>
      <c r="F516" t="s">
        <v>2569</v>
      </c>
      <c r="G516" t="s">
        <v>261</v>
      </c>
      <c r="H516" s="1">
        <v>24354</v>
      </c>
      <c r="I516" t="s">
        <v>2570</v>
      </c>
      <c r="J516" t="s">
        <v>2571</v>
      </c>
      <c r="K516">
        <v>29619</v>
      </c>
      <c r="L516" t="s">
        <v>261</v>
      </c>
    </row>
    <row r="517" spans="1:12" x14ac:dyDescent="0.3">
      <c r="A517">
        <v>632</v>
      </c>
      <c r="B517" t="s">
        <v>275</v>
      </c>
      <c r="C517" t="s">
        <v>378</v>
      </c>
      <c r="D517" t="s">
        <v>22</v>
      </c>
      <c r="E517" t="s">
        <v>2572</v>
      </c>
      <c r="F517" t="s">
        <v>2573</v>
      </c>
      <c r="G517" t="s">
        <v>744</v>
      </c>
      <c r="H517" s="1">
        <v>22261</v>
      </c>
      <c r="I517" t="s">
        <v>2574</v>
      </c>
      <c r="J517" t="s">
        <v>2575</v>
      </c>
      <c r="K517">
        <v>21295</v>
      </c>
      <c r="L517" t="s">
        <v>744</v>
      </c>
    </row>
    <row r="518" spans="1:12" x14ac:dyDescent="0.3">
      <c r="A518">
        <v>634</v>
      </c>
      <c r="B518" t="s">
        <v>2576</v>
      </c>
      <c r="C518" t="s">
        <v>343</v>
      </c>
      <c r="D518" t="s">
        <v>14</v>
      </c>
      <c r="E518" t="s">
        <v>2577</v>
      </c>
      <c r="F518" t="s">
        <v>2578</v>
      </c>
      <c r="G518" t="s">
        <v>82</v>
      </c>
      <c r="H518" s="1">
        <v>17706</v>
      </c>
      <c r="I518" t="s">
        <v>2579</v>
      </c>
      <c r="J518" t="s">
        <v>2580</v>
      </c>
      <c r="K518">
        <v>11921</v>
      </c>
      <c r="L518" t="s">
        <v>82</v>
      </c>
    </row>
    <row r="519" spans="1:12" x14ac:dyDescent="0.3">
      <c r="A519">
        <v>635</v>
      </c>
      <c r="B519" t="s">
        <v>1563</v>
      </c>
      <c r="C519" t="s">
        <v>2581</v>
      </c>
      <c r="D519" t="s">
        <v>22</v>
      </c>
      <c r="E519" t="s">
        <v>2582</v>
      </c>
      <c r="F519" t="s">
        <v>2583</v>
      </c>
      <c r="G519" t="s">
        <v>595</v>
      </c>
      <c r="H519" s="1">
        <v>18083</v>
      </c>
      <c r="I519" t="s">
        <v>2584</v>
      </c>
      <c r="J519" t="s">
        <v>2585</v>
      </c>
      <c r="K519">
        <v>44263</v>
      </c>
      <c r="L519" t="s">
        <v>595</v>
      </c>
    </row>
    <row r="520" spans="1:12" x14ac:dyDescent="0.3">
      <c r="A520">
        <v>636</v>
      </c>
      <c r="B520" t="s">
        <v>2586</v>
      </c>
      <c r="C520" t="s">
        <v>1142</v>
      </c>
      <c r="D520" t="s">
        <v>14</v>
      </c>
      <c r="E520" t="s">
        <v>2587</v>
      </c>
      <c r="F520" t="s">
        <v>2588</v>
      </c>
      <c r="G520" t="s">
        <v>131</v>
      </c>
      <c r="H520" s="1">
        <v>32026</v>
      </c>
      <c r="I520" t="s">
        <v>2589</v>
      </c>
      <c r="J520" t="s">
        <v>2590</v>
      </c>
      <c r="K520">
        <v>20552</v>
      </c>
      <c r="L520" t="s">
        <v>131</v>
      </c>
    </row>
    <row r="521" spans="1:12" x14ac:dyDescent="0.3">
      <c r="A521">
        <v>637</v>
      </c>
      <c r="B521" t="s">
        <v>1152</v>
      </c>
      <c r="C521" t="s">
        <v>222</v>
      </c>
      <c r="D521" t="s">
        <v>22</v>
      </c>
      <c r="E521" t="s">
        <v>2591</v>
      </c>
      <c r="F521" t="s">
        <v>2592</v>
      </c>
      <c r="G521" t="s">
        <v>567</v>
      </c>
      <c r="H521" s="1">
        <v>17316</v>
      </c>
      <c r="I521" t="s">
        <v>2593</v>
      </c>
      <c r="J521" t="s">
        <v>2594</v>
      </c>
      <c r="K521">
        <v>8077</v>
      </c>
      <c r="L521" t="s">
        <v>567</v>
      </c>
    </row>
    <row r="522" spans="1:12" x14ac:dyDescent="0.3">
      <c r="A522">
        <v>638</v>
      </c>
      <c r="B522" t="s">
        <v>2595</v>
      </c>
      <c r="C522" t="s">
        <v>2596</v>
      </c>
      <c r="D522" t="s">
        <v>22</v>
      </c>
      <c r="E522" t="s">
        <v>2597</v>
      </c>
      <c r="F522" t="s">
        <v>2598</v>
      </c>
      <c r="G522" t="s">
        <v>339</v>
      </c>
      <c r="H522" s="1">
        <v>33507</v>
      </c>
      <c r="I522" t="s">
        <v>2599</v>
      </c>
      <c r="J522" t="s">
        <v>2600</v>
      </c>
      <c r="K522">
        <v>26052</v>
      </c>
      <c r="L522" t="s">
        <v>339</v>
      </c>
    </row>
    <row r="523" spans="1:12" x14ac:dyDescent="0.3">
      <c r="A523">
        <v>639</v>
      </c>
      <c r="B523" t="s">
        <v>47</v>
      </c>
      <c r="C523" t="s">
        <v>1746</v>
      </c>
      <c r="D523" t="s">
        <v>22</v>
      </c>
      <c r="E523" t="s">
        <v>2601</v>
      </c>
      <c r="F523" t="s">
        <v>2602</v>
      </c>
      <c r="G523" t="s">
        <v>368</v>
      </c>
      <c r="H523" s="1">
        <v>15977</v>
      </c>
      <c r="I523" t="s">
        <v>2603</v>
      </c>
      <c r="J523" t="s">
        <v>2604</v>
      </c>
      <c r="K523">
        <v>89325</v>
      </c>
      <c r="L523" t="s">
        <v>368</v>
      </c>
    </row>
    <row r="524" spans="1:12" x14ac:dyDescent="0.3">
      <c r="A524">
        <v>640</v>
      </c>
      <c r="B524" t="s">
        <v>2312</v>
      </c>
      <c r="C524" t="s">
        <v>62</v>
      </c>
      <c r="D524" t="s">
        <v>22</v>
      </c>
      <c r="E524" t="s">
        <v>2605</v>
      </c>
      <c r="F524" t="s">
        <v>2606</v>
      </c>
      <c r="G524" t="s">
        <v>368</v>
      </c>
      <c r="H524" s="1">
        <v>31325</v>
      </c>
      <c r="I524" t="s">
        <v>2607</v>
      </c>
      <c r="J524" t="s">
        <v>2608</v>
      </c>
      <c r="K524">
        <v>78244</v>
      </c>
      <c r="L524" t="s">
        <v>368</v>
      </c>
    </row>
    <row r="525" spans="1:12" x14ac:dyDescent="0.3">
      <c r="A525">
        <v>642</v>
      </c>
      <c r="B525" t="s">
        <v>2609</v>
      </c>
      <c r="C525" t="s">
        <v>54</v>
      </c>
      <c r="D525" t="s">
        <v>14</v>
      </c>
      <c r="E525" t="s">
        <v>2610</v>
      </c>
      <c r="F525" t="s">
        <v>2611</v>
      </c>
      <c r="G525" t="s">
        <v>218</v>
      </c>
      <c r="H525" s="1">
        <v>22198</v>
      </c>
      <c r="I525" t="s">
        <v>2612</v>
      </c>
      <c r="J525" t="s">
        <v>2613</v>
      </c>
      <c r="K525">
        <v>18107</v>
      </c>
      <c r="L525" t="s">
        <v>218</v>
      </c>
    </row>
    <row r="526" spans="1:12" x14ac:dyDescent="0.3">
      <c r="A526">
        <v>643</v>
      </c>
      <c r="B526" t="s">
        <v>221</v>
      </c>
      <c r="C526" t="s">
        <v>1376</v>
      </c>
      <c r="D526" t="s">
        <v>22</v>
      </c>
      <c r="E526" t="s">
        <v>2614</v>
      </c>
      <c r="F526" t="s">
        <v>2615</v>
      </c>
      <c r="G526" t="s">
        <v>218</v>
      </c>
      <c r="H526" s="1">
        <v>29350</v>
      </c>
      <c r="I526" t="s">
        <v>2616</v>
      </c>
      <c r="J526" t="s">
        <v>2617</v>
      </c>
      <c r="K526">
        <v>10277</v>
      </c>
      <c r="L526" t="s">
        <v>218</v>
      </c>
    </row>
    <row r="527" spans="1:12" x14ac:dyDescent="0.3">
      <c r="A527">
        <v>644</v>
      </c>
      <c r="B527" t="s">
        <v>197</v>
      </c>
      <c r="C527" t="s">
        <v>2618</v>
      </c>
      <c r="D527" t="s">
        <v>14</v>
      </c>
      <c r="E527" t="s">
        <v>2619</v>
      </c>
      <c r="F527">
        <v>5924507092</v>
      </c>
      <c r="G527" t="s">
        <v>211</v>
      </c>
      <c r="H527" s="1">
        <v>17848</v>
      </c>
      <c r="I527" t="s">
        <v>2620</v>
      </c>
      <c r="J527" t="s">
        <v>2621</v>
      </c>
      <c r="K527">
        <v>86746</v>
      </c>
      <c r="L527" t="s">
        <v>211</v>
      </c>
    </row>
    <row r="528" spans="1:12" x14ac:dyDescent="0.3">
      <c r="A528">
        <v>645</v>
      </c>
      <c r="B528" t="s">
        <v>2235</v>
      </c>
      <c r="C528" t="s">
        <v>475</v>
      </c>
      <c r="D528" t="s">
        <v>22</v>
      </c>
      <c r="E528" t="s">
        <v>2622</v>
      </c>
      <c r="F528" t="s">
        <v>2623</v>
      </c>
      <c r="G528" t="s">
        <v>124</v>
      </c>
      <c r="H528" s="1">
        <v>21047</v>
      </c>
      <c r="I528" t="s">
        <v>2624</v>
      </c>
      <c r="J528" t="s">
        <v>2625</v>
      </c>
      <c r="K528">
        <v>1533</v>
      </c>
      <c r="L528" t="s">
        <v>124</v>
      </c>
    </row>
    <row r="529" spans="1:12" x14ac:dyDescent="0.3">
      <c r="A529">
        <v>646</v>
      </c>
      <c r="B529" t="s">
        <v>1287</v>
      </c>
      <c r="C529" t="s">
        <v>2626</v>
      </c>
      <c r="D529" t="s">
        <v>22</v>
      </c>
      <c r="E529" t="s">
        <v>2627</v>
      </c>
      <c r="F529" t="s">
        <v>2628</v>
      </c>
      <c r="G529" t="s">
        <v>243</v>
      </c>
      <c r="H529" s="1">
        <v>31864</v>
      </c>
      <c r="I529" t="s">
        <v>2629</v>
      </c>
      <c r="J529" t="s">
        <v>2630</v>
      </c>
      <c r="K529">
        <v>7726</v>
      </c>
      <c r="L529" t="s">
        <v>243</v>
      </c>
    </row>
    <row r="530" spans="1:12" x14ac:dyDescent="0.3">
      <c r="A530">
        <v>647</v>
      </c>
      <c r="B530" t="s">
        <v>2631</v>
      </c>
      <c r="C530" t="s">
        <v>28</v>
      </c>
      <c r="D530" t="s">
        <v>22</v>
      </c>
      <c r="E530" t="s">
        <v>2632</v>
      </c>
      <c r="F530" t="s">
        <v>2633</v>
      </c>
      <c r="G530" t="s">
        <v>595</v>
      </c>
      <c r="H530" s="1">
        <v>24036</v>
      </c>
      <c r="I530" t="s">
        <v>2634</v>
      </c>
      <c r="J530" t="s">
        <v>2635</v>
      </c>
      <c r="K530">
        <v>49948</v>
      </c>
      <c r="L530" t="s">
        <v>595</v>
      </c>
    </row>
    <row r="531" spans="1:12" x14ac:dyDescent="0.3">
      <c r="A531">
        <v>648</v>
      </c>
      <c r="B531" t="s">
        <v>1037</v>
      </c>
      <c r="C531" t="s">
        <v>1132</v>
      </c>
      <c r="D531" t="s">
        <v>22</v>
      </c>
      <c r="E531" t="s">
        <v>2636</v>
      </c>
      <c r="F531" t="s">
        <v>2637</v>
      </c>
      <c r="G531" t="s">
        <v>744</v>
      </c>
      <c r="H531" s="1">
        <v>28394</v>
      </c>
      <c r="I531" t="s">
        <v>2638</v>
      </c>
      <c r="J531" t="s">
        <v>2639</v>
      </c>
      <c r="K531">
        <v>17662</v>
      </c>
      <c r="L531" t="s">
        <v>744</v>
      </c>
    </row>
    <row r="532" spans="1:12" x14ac:dyDescent="0.3">
      <c r="A532">
        <v>649</v>
      </c>
      <c r="B532" t="s">
        <v>146</v>
      </c>
      <c r="C532" t="s">
        <v>28</v>
      </c>
      <c r="D532" t="s">
        <v>22</v>
      </c>
      <c r="E532" t="s">
        <v>2640</v>
      </c>
      <c r="F532" t="s">
        <v>2641</v>
      </c>
      <c r="G532" t="s">
        <v>171</v>
      </c>
      <c r="H532" s="1">
        <v>18390</v>
      </c>
      <c r="I532" t="s">
        <v>2642</v>
      </c>
      <c r="J532" t="s">
        <v>2643</v>
      </c>
      <c r="K532">
        <v>3650</v>
      </c>
      <c r="L532" t="s">
        <v>171</v>
      </c>
    </row>
    <row r="533" spans="1:12" x14ac:dyDescent="0.3">
      <c r="A533">
        <v>650</v>
      </c>
      <c r="B533" t="s">
        <v>778</v>
      </c>
      <c r="C533" t="s">
        <v>2644</v>
      </c>
      <c r="D533" t="s">
        <v>22</v>
      </c>
      <c r="E533" t="s">
        <v>2645</v>
      </c>
      <c r="F533" t="s">
        <v>2646</v>
      </c>
      <c r="G533" t="s">
        <v>24</v>
      </c>
      <c r="H533" s="1">
        <v>23559</v>
      </c>
      <c r="I533" t="s">
        <v>2647</v>
      </c>
      <c r="J533" t="s">
        <v>2648</v>
      </c>
      <c r="K533">
        <v>78400</v>
      </c>
      <c r="L533" t="s">
        <v>24</v>
      </c>
    </row>
    <row r="534" spans="1:12" x14ac:dyDescent="0.3">
      <c r="A534">
        <v>651</v>
      </c>
      <c r="B534" t="s">
        <v>680</v>
      </c>
      <c r="C534" t="s">
        <v>2649</v>
      </c>
      <c r="D534" t="s">
        <v>14</v>
      </c>
      <c r="E534" t="s">
        <v>2650</v>
      </c>
      <c r="F534" t="s">
        <v>2651</v>
      </c>
      <c r="G534" t="s">
        <v>231</v>
      </c>
      <c r="H534" s="1">
        <v>26152</v>
      </c>
      <c r="I534" t="s">
        <v>2652</v>
      </c>
      <c r="J534" t="s">
        <v>2653</v>
      </c>
      <c r="K534">
        <v>31836</v>
      </c>
      <c r="L534" t="s">
        <v>231</v>
      </c>
    </row>
    <row r="535" spans="1:12" x14ac:dyDescent="0.3">
      <c r="A535">
        <v>652</v>
      </c>
      <c r="B535" t="s">
        <v>2654</v>
      </c>
      <c r="C535" t="s">
        <v>2213</v>
      </c>
      <c r="D535" t="s">
        <v>22</v>
      </c>
      <c r="E535" t="s">
        <v>2655</v>
      </c>
      <c r="F535" t="s">
        <v>2656</v>
      </c>
      <c r="G535" t="s">
        <v>76</v>
      </c>
      <c r="H535" s="1">
        <v>17747</v>
      </c>
      <c r="I535" t="s">
        <v>2657</v>
      </c>
      <c r="J535" t="s">
        <v>2658</v>
      </c>
      <c r="K535">
        <v>85505</v>
      </c>
      <c r="L535" t="s">
        <v>76</v>
      </c>
    </row>
    <row r="536" spans="1:12" x14ac:dyDescent="0.3">
      <c r="A536">
        <v>653</v>
      </c>
      <c r="B536" t="s">
        <v>2659</v>
      </c>
      <c r="C536" t="s">
        <v>1892</v>
      </c>
      <c r="D536" t="s">
        <v>14</v>
      </c>
      <c r="E536" t="s">
        <v>2660</v>
      </c>
      <c r="F536" t="s">
        <v>2661</v>
      </c>
      <c r="G536" t="s">
        <v>1034</v>
      </c>
      <c r="H536" s="1">
        <v>34206</v>
      </c>
      <c r="I536" t="s">
        <v>2662</v>
      </c>
      <c r="J536" t="s">
        <v>2663</v>
      </c>
      <c r="K536">
        <v>30242</v>
      </c>
      <c r="L536" t="s">
        <v>1034</v>
      </c>
    </row>
    <row r="537" spans="1:12" x14ac:dyDescent="0.3">
      <c r="A537">
        <v>654</v>
      </c>
      <c r="B537" t="s">
        <v>221</v>
      </c>
      <c r="C537" t="s">
        <v>2562</v>
      </c>
      <c r="D537" t="s">
        <v>22</v>
      </c>
      <c r="E537" t="s">
        <v>2664</v>
      </c>
      <c r="F537" t="s">
        <v>2665</v>
      </c>
      <c r="G537" t="s">
        <v>250</v>
      </c>
      <c r="H537" s="1">
        <v>30541</v>
      </c>
      <c r="I537" t="s">
        <v>2666</v>
      </c>
      <c r="J537" t="s">
        <v>2667</v>
      </c>
      <c r="K537">
        <v>29161</v>
      </c>
      <c r="L537" t="s">
        <v>250</v>
      </c>
    </row>
    <row r="538" spans="1:12" x14ac:dyDescent="0.3">
      <c r="A538">
        <v>655</v>
      </c>
      <c r="B538" t="s">
        <v>2668</v>
      </c>
      <c r="C538" t="s">
        <v>844</v>
      </c>
      <c r="D538" t="s">
        <v>14</v>
      </c>
      <c r="E538" t="s">
        <v>2669</v>
      </c>
      <c r="F538" t="s">
        <v>2670</v>
      </c>
      <c r="G538" t="s">
        <v>243</v>
      </c>
      <c r="H538" s="1">
        <v>16812</v>
      </c>
      <c r="I538" t="s">
        <v>2671</v>
      </c>
      <c r="J538" t="s">
        <v>2672</v>
      </c>
      <c r="K538">
        <v>14749</v>
      </c>
      <c r="L538" t="s">
        <v>243</v>
      </c>
    </row>
    <row r="539" spans="1:12" x14ac:dyDescent="0.3">
      <c r="A539">
        <v>656</v>
      </c>
      <c r="B539" t="s">
        <v>675</v>
      </c>
      <c r="C539" t="s">
        <v>2673</v>
      </c>
      <c r="D539" t="s">
        <v>22</v>
      </c>
      <c r="E539" t="s">
        <v>2674</v>
      </c>
      <c r="F539" t="s">
        <v>2675</v>
      </c>
      <c r="G539" t="s">
        <v>93</v>
      </c>
      <c r="H539" s="1">
        <v>24009</v>
      </c>
      <c r="I539" t="s">
        <v>2676</v>
      </c>
      <c r="J539" t="s">
        <v>2677</v>
      </c>
      <c r="K539">
        <v>17378</v>
      </c>
      <c r="L539" t="s">
        <v>93</v>
      </c>
    </row>
    <row r="540" spans="1:12" x14ac:dyDescent="0.3">
      <c r="A540">
        <v>657</v>
      </c>
      <c r="B540" t="s">
        <v>54</v>
      </c>
      <c r="C540" t="s">
        <v>1875</v>
      </c>
      <c r="D540" t="s">
        <v>22</v>
      </c>
      <c r="E540" t="s">
        <v>2678</v>
      </c>
      <c r="F540" t="s">
        <v>2679</v>
      </c>
      <c r="G540" t="s">
        <v>211</v>
      </c>
      <c r="H540" s="1">
        <v>37828</v>
      </c>
      <c r="I540" t="s">
        <v>2680</v>
      </c>
      <c r="J540" t="s">
        <v>2681</v>
      </c>
      <c r="K540">
        <v>68250</v>
      </c>
      <c r="L540" t="s">
        <v>211</v>
      </c>
    </row>
    <row r="541" spans="1:12" x14ac:dyDescent="0.3">
      <c r="A541">
        <v>658</v>
      </c>
      <c r="B541" t="s">
        <v>96</v>
      </c>
      <c r="C541" t="s">
        <v>28</v>
      </c>
      <c r="D541" t="s">
        <v>14</v>
      </c>
      <c r="E541" t="s">
        <v>2682</v>
      </c>
      <c r="F541" t="s">
        <v>2683</v>
      </c>
      <c r="G541" t="s">
        <v>211</v>
      </c>
      <c r="H541" s="1">
        <v>32435</v>
      </c>
      <c r="I541" t="s">
        <v>2684</v>
      </c>
      <c r="J541" t="s">
        <v>2685</v>
      </c>
      <c r="K541">
        <v>9830</v>
      </c>
      <c r="L541" t="s">
        <v>211</v>
      </c>
    </row>
    <row r="542" spans="1:12" x14ac:dyDescent="0.3">
      <c r="A542">
        <v>659</v>
      </c>
      <c r="B542" t="s">
        <v>2686</v>
      </c>
      <c r="C542" t="s">
        <v>2222</v>
      </c>
      <c r="D542" t="s">
        <v>14</v>
      </c>
      <c r="E542" t="s">
        <v>2687</v>
      </c>
      <c r="F542">
        <f>1-419-439-1452</f>
        <v>-2309</v>
      </c>
      <c r="G542" t="s">
        <v>231</v>
      </c>
      <c r="H542" s="1">
        <v>35548</v>
      </c>
      <c r="I542" t="s">
        <v>2688</v>
      </c>
      <c r="J542" t="s">
        <v>2689</v>
      </c>
      <c r="K542">
        <v>94730</v>
      </c>
      <c r="L542" t="s">
        <v>231</v>
      </c>
    </row>
    <row r="543" spans="1:12" x14ac:dyDescent="0.3">
      <c r="A543">
        <v>660</v>
      </c>
      <c r="B543" t="s">
        <v>2690</v>
      </c>
      <c r="C543" t="s">
        <v>2691</v>
      </c>
      <c r="D543" t="s">
        <v>22</v>
      </c>
      <c r="E543" t="s">
        <v>2692</v>
      </c>
      <c r="F543" t="s">
        <v>2693</v>
      </c>
      <c r="G543" t="s">
        <v>44</v>
      </c>
      <c r="H543" s="1">
        <v>34655</v>
      </c>
      <c r="I543" t="s">
        <v>2694</v>
      </c>
      <c r="J543" t="s">
        <v>2524</v>
      </c>
      <c r="K543">
        <v>89626</v>
      </c>
      <c r="L543" t="s">
        <v>44</v>
      </c>
    </row>
    <row r="544" spans="1:12" x14ac:dyDescent="0.3">
      <c r="A544">
        <v>661</v>
      </c>
      <c r="B544" t="s">
        <v>2695</v>
      </c>
      <c r="C544" t="s">
        <v>2696</v>
      </c>
      <c r="D544" t="s">
        <v>14</v>
      </c>
      <c r="E544" t="s">
        <v>2697</v>
      </c>
      <c r="F544" t="s">
        <v>2698</v>
      </c>
      <c r="G544" t="s">
        <v>595</v>
      </c>
      <c r="H544" s="1">
        <v>16146</v>
      </c>
      <c r="I544" t="s">
        <v>2699</v>
      </c>
      <c r="J544" t="s">
        <v>2700</v>
      </c>
      <c r="K544">
        <v>67454</v>
      </c>
      <c r="L544" t="s">
        <v>595</v>
      </c>
    </row>
    <row r="545" spans="1:12" x14ac:dyDescent="0.3">
      <c r="A545">
        <v>662</v>
      </c>
      <c r="B545" t="s">
        <v>1835</v>
      </c>
      <c r="C545" t="s">
        <v>1875</v>
      </c>
      <c r="D545" t="s">
        <v>14</v>
      </c>
      <c r="E545" t="s">
        <v>2701</v>
      </c>
      <c r="F545">
        <f>1-776-979-6011</f>
        <v>-7765</v>
      </c>
      <c r="G545" t="s">
        <v>124</v>
      </c>
      <c r="H545" s="1">
        <v>38127</v>
      </c>
      <c r="I545" t="s">
        <v>2702</v>
      </c>
      <c r="J545" t="s">
        <v>2703</v>
      </c>
      <c r="K545">
        <v>65341</v>
      </c>
      <c r="L545" t="s">
        <v>124</v>
      </c>
    </row>
    <row r="546" spans="1:12" x14ac:dyDescent="0.3">
      <c r="A546">
        <v>664</v>
      </c>
      <c r="B546" t="s">
        <v>306</v>
      </c>
      <c r="C546" t="s">
        <v>1428</v>
      </c>
      <c r="D546" t="s">
        <v>14</v>
      </c>
      <c r="E546" t="s">
        <v>2704</v>
      </c>
      <c r="F546" t="s">
        <v>2705</v>
      </c>
      <c r="G546" t="s">
        <v>31</v>
      </c>
      <c r="H546" s="1">
        <v>38584</v>
      </c>
      <c r="I546" t="s">
        <v>2706</v>
      </c>
      <c r="J546" t="s">
        <v>2707</v>
      </c>
      <c r="K546">
        <v>21536</v>
      </c>
      <c r="L546" t="s">
        <v>31</v>
      </c>
    </row>
    <row r="547" spans="1:12" x14ac:dyDescent="0.3">
      <c r="A547">
        <v>665</v>
      </c>
      <c r="B547" t="s">
        <v>2708</v>
      </c>
      <c r="C547" t="s">
        <v>1434</v>
      </c>
      <c r="D547" t="s">
        <v>22</v>
      </c>
      <c r="E547" t="s">
        <v>2709</v>
      </c>
      <c r="F547">
        <v>5462234626</v>
      </c>
      <c r="G547" t="s">
        <v>567</v>
      </c>
      <c r="H547" s="1">
        <v>16202</v>
      </c>
      <c r="I547" t="s">
        <v>2710</v>
      </c>
      <c r="J547" t="s">
        <v>2711</v>
      </c>
      <c r="K547">
        <v>12864</v>
      </c>
      <c r="L547" t="s">
        <v>567</v>
      </c>
    </row>
    <row r="548" spans="1:12" x14ac:dyDescent="0.3">
      <c r="A548">
        <v>666</v>
      </c>
      <c r="B548" t="s">
        <v>1030</v>
      </c>
      <c r="C548" t="s">
        <v>161</v>
      </c>
      <c r="D548" t="s">
        <v>22</v>
      </c>
      <c r="E548" t="s">
        <v>2712</v>
      </c>
      <c r="F548" t="s">
        <v>2713</v>
      </c>
      <c r="G548" t="s">
        <v>171</v>
      </c>
      <c r="H548" s="1">
        <v>28800</v>
      </c>
      <c r="I548" t="s">
        <v>2714</v>
      </c>
      <c r="J548" t="s">
        <v>2715</v>
      </c>
      <c r="K548">
        <v>16310</v>
      </c>
      <c r="L548" t="s">
        <v>171</v>
      </c>
    </row>
    <row r="549" spans="1:12" x14ac:dyDescent="0.3">
      <c r="A549">
        <v>667</v>
      </c>
      <c r="B549" t="s">
        <v>275</v>
      </c>
      <c r="C549" t="s">
        <v>2075</v>
      </c>
      <c r="D549" t="s">
        <v>22</v>
      </c>
      <c r="E549" t="s">
        <v>2716</v>
      </c>
      <c r="F549" t="s">
        <v>2717</v>
      </c>
      <c r="G549" t="s">
        <v>368</v>
      </c>
      <c r="H549" s="1">
        <v>25914</v>
      </c>
      <c r="I549" t="s">
        <v>2718</v>
      </c>
      <c r="J549" t="s">
        <v>2719</v>
      </c>
      <c r="K549">
        <v>94560</v>
      </c>
      <c r="L549" t="s">
        <v>368</v>
      </c>
    </row>
    <row r="550" spans="1:12" x14ac:dyDescent="0.3">
      <c r="A550">
        <v>668</v>
      </c>
      <c r="B550" t="s">
        <v>281</v>
      </c>
      <c r="C550" t="s">
        <v>321</v>
      </c>
      <c r="D550" t="s">
        <v>14</v>
      </c>
      <c r="E550" t="s">
        <v>2720</v>
      </c>
      <c r="F550" t="s">
        <v>2721</v>
      </c>
      <c r="G550" t="s">
        <v>82</v>
      </c>
      <c r="H550" s="1">
        <v>27072</v>
      </c>
      <c r="I550" t="s">
        <v>2722</v>
      </c>
      <c r="J550" t="s">
        <v>2723</v>
      </c>
      <c r="K550">
        <v>41533</v>
      </c>
      <c r="L550" t="s">
        <v>82</v>
      </c>
    </row>
    <row r="551" spans="1:12" x14ac:dyDescent="0.3">
      <c r="A551">
        <v>669</v>
      </c>
      <c r="B551" t="s">
        <v>306</v>
      </c>
      <c r="C551" t="s">
        <v>481</v>
      </c>
      <c r="D551" t="s">
        <v>22</v>
      </c>
      <c r="E551" t="s">
        <v>622</v>
      </c>
      <c r="F551" t="s">
        <v>2724</v>
      </c>
      <c r="G551" t="s">
        <v>88</v>
      </c>
      <c r="H551" s="1">
        <v>22934</v>
      </c>
      <c r="I551" t="s">
        <v>2725</v>
      </c>
      <c r="J551" t="s">
        <v>2726</v>
      </c>
      <c r="K551">
        <v>38456</v>
      </c>
      <c r="L551" t="s">
        <v>88</v>
      </c>
    </row>
    <row r="552" spans="1:12" x14ac:dyDescent="0.3">
      <c r="A552">
        <v>670</v>
      </c>
      <c r="B552" t="s">
        <v>1098</v>
      </c>
      <c r="C552" t="s">
        <v>1887</v>
      </c>
      <c r="D552" t="s">
        <v>22</v>
      </c>
      <c r="E552" t="s">
        <v>2727</v>
      </c>
      <c r="F552" t="s">
        <v>2728</v>
      </c>
      <c r="G552" t="s">
        <v>339</v>
      </c>
      <c r="H552" s="1">
        <v>16607</v>
      </c>
      <c r="I552" t="s">
        <v>2729</v>
      </c>
      <c r="J552" t="s">
        <v>2730</v>
      </c>
      <c r="K552">
        <v>25194</v>
      </c>
      <c r="L552" t="s">
        <v>339</v>
      </c>
    </row>
    <row r="553" spans="1:12" x14ac:dyDescent="0.3">
      <c r="A553">
        <v>671</v>
      </c>
      <c r="B553" t="s">
        <v>221</v>
      </c>
      <c r="C553" t="s">
        <v>2731</v>
      </c>
      <c r="D553" t="s">
        <v>14</v>
      </c>
      <c r="E553" t="s">
        <v>2732</v>
      </c>
      <c r="F553" t="s">
        <v>2733</v>
      </c>
      <c r="G553" t="s">
        <v>71</v>
      </c>
      <c r="H553" s="1">
        <v>23139</v>
      </c>
      <c r="I553" t="s">
        <v>2734</v>
      </c>
      <c r="J553" t="s">
        <v>2735</v>
      </c>
      <c r="K553">
        <v>42480</v>
      </c>
      <c r="L553" t="s">
        <v>71</v>
      </c>
    </row>
    <row r="554" spans="1:12" x14ac:dyDescent="0.3">
      <c r="A554">
        <v>672</v>
      </c>
      <c r="B554" t="s">
        <v>1465</v>
      </c>
      <c r="C554" t="s">
        <v>85</v>
      </c>
      <c r="D554" t="s">
        <v>22</v>
      </c>
      <c r="E554" t="s">
        <v>2736</v>
      </c>
      <c r="F554" t="s">
        <v>2737</v>
      </c>
      <c r="G554" t="s">
        <v>250</v>
      </c>
      <c r="H554" s="1">
        <v>33766</v>
      </c>
      <c r="I554" t="s">
        <v>2738</v>
      </c>
      <c r="J554" t="s">
        <v>347</v>
      </c>
      <c r="K554">
        <v>85252</v>
      </c>
      <c r="L554" t="s">
        <v>250</v>
      </c>
    </row>
    <row r="555" spans="1:12" x14ac:dyDescent="0.3">
      <c r="A555">
        <v>673</v>
      </c>
      <c r="B555" t="s">
        <v>2739</v>
      </c>
      <c r="C555" t="s">
        <v>204</v>
      </c>
      <c r="D555" t="s">
        <v>22</v>
      </c>
      <c r="E555" t="s">
        <v>2740</v>
      </c>
      <c r="F555" t="s">
        <v>2741</v>
      </c>
      <c r="G555" t="s">
        <v>324</v>
      </c>
      <c r="H555" s="1">
        <v>17406</v>
      </c>
      <c r="I555" t="s">
        <v>2742</v>
      </c>
      <c r="J555" t="s">
        <v>2743</v>
      </c>
      <c r="K555">
        <v>98821</v>
      </c>
      <c r="L555" t="s">
        <v>324</v>
      </c>
    </row>
    <row r="556" spans="1:12" x14ac:dyDescent="0.3">
      <c r="A556">
        <v>674</v>
      </c>
      <c r="B556" t="s">
        <v>433</v>
      </c>
      <c r="C556" t="s">
        <v>587</v>
      </c>
      <c r="D556" t="s">
        <v>22</v>
      </c>
      <c r="E556" t="s">
        <v>2744</v>
      </c>
      <c r="F556" t="s">
        <v>2745</v>
      </c>
      <c r="G556" t="s">
        <v>124</v>
      </c>
      <c r="H556" s="1">
        <v>17524</v>
      </c>
      <c r="I556" t="s">
        <v>2746</v>
      </c>
      <c r="J556" t="s">
        <v>2747</v>
      </c>
      <c r="K556">
        <v>86637</v>
      </c>
      <c r="L556" t="s">
        <v>124</v>
      </c>
    </row>
    <row r="557" spans="1:12" x14ac:dyDescent="0.3">
      <c r="A557">
        <v>675</v>
      </c>
      <c r="B557" t="s">
        <v>1628</v>
      </c>
      <c r="C557" t="s">
        <v>1811</v>
      </c>
      <c r="D557" t="s">
        <v>22</v>
      </c>
      <c r="E557" t="s">
        <v>2748</v>
      </c>
      <c r="F557">
        <v>9209550271</v>
      </c>
      <c r="G557" t="s">
        <v>335</v>
      </c>
      <c r="H557" s="1">
        <v>38176</v>
      </c>
      <c r="I557" t="s">
        <v>2749</v>
      </c>
      <c r="J557" t="s">
        <v>2750</v>
      </c>
      <c r="K557">
        <v>62218</v>
      </c>
      <c r="L557" t="s">
        <v>335</v>
      </c>
    </row>
    <row r="558" spans="1:12" x14ac:dyDescent="0.3">
      <c r="A558">
        <v>676</v>
      </c>
      <c r="B558" t="s">
        <v>724</v>
      </c>
      <c r="C558" t="s">
        <v>507</v>
      </c>
      <c r="D558" t="s">
        <v>14</v>
      </c>
      <c r="E558" t="s">
        <v>2751</v>
      </c>
      <c r="F558" t="s">
        <v>2752</v>
      </c>
      <c r="G558" t="s">
        <v>567</v>
      </c>
      <c r="H558" s="1">
        <v>17047</v>
      </c>
      <c r="I558" t="s">
        <v>2753</v>
      </c>
      <c r="J558" t="s">
        <v>2754</v>
      </c>
      <c r="K558">
        <v>60845</v>
      </c>
      <c r="L558" t="s">
        <v>567</v>
      </c>
    </row>
    <row r="559" spans="1:12" x14ac:dyDescent="0.3">
      <c r="A559">
        <v>677</v>
      </c>
      <c r="B559" t="s">
        <v>2755</v>
      </c>
      <c r="C559" t="s">
        <v>2756</v>
      </c>
      <c r="D559" t="s">
        <v>14</v>
      </c>
      <c r="E559" t="s">
        <v>2757</v>
      </c>
      <c r="F559">
        <v>8786564193</v>
      </c>
      <c r="G559" t="s">
        <v>17</v>
      </c>
      <c r="H559" s="1">
        <v>26954</v>
      </c>
      <c r="I559" t="s">
        <v>2758</v>
      </c>
      <c r="J559" t="s">
        <v>2759</v>
      </c>
      <c r="K559">
        <v>14741</v>
      </c>
      <c r="L559" t="s">
        <v>17</v>
      </c>
    </row>
    <row r="560" spans="1:12" x14ac:dyDescent="0.3">
      <c r="A560">
        <v>678</v>
      </c>
      <c r="B560" t="s">
        <v>328</v>
      </c>
      <c r="C560" t="s">
        <v>1166</v>
      </c>
      <c r="D560" t="s">
        <v>22</v>
      </c>
      <c r="E560" t="s">
        <v>2760</v>
      </c>
      <c r="F560" t="s">
        <v>2761</v>
      </c>
      <c r="G560" t="s">
        <v>150</v>
      </c>
      <c r="H560" s="1">
        <v>28109</v>
      </c>
      <c r="I560" t="s">
        <v>2762</v>
      </c>
      <c r="J560" t="s">
        <v>2763</v>
      </c>
      <c r="K560">
        <v>9133</v>
      </c>
      <c r="L560" t="s">
        <v>150</v>
      </c>
    </row>
    <row r="561" spans="1:12" x14ac:dyDescent="0.3">
      <c r="A561">
        <v>679</v>
      </c>
      <c r="B561" t="s">
        <v>395</v>
      </c>
      <c r="C561" t="s">
        <v>2764</v>
      </c>
      <c r="D561" t="s">
        <v>22</v>
      </c>
      <c r="E561" t="s">
        <v>2765</v>
      </c>
      <c r="F561" t="s">
        <v>2766</v>
      </c>
      <c r="G561" t="s">
        <v>76</v>
      </c>
      <c r="H561" s="1">
        <v>33350</v>
      </c>
      <c r="I561" t="s">
        <v>2767</v>
      </c>
      <c r="J561" t="s">
        <v>159</v>
      </c>
      <c r="K561">
        <v>16856</v>
      </c>
      <c r="L561" t="s">
        <v>76</v>
      </c>
    </row>
    <row r="562" spans="1:12" x14ac:dyDescent="0.3">
      <c r="A562">
        <v>680</v>
      </c>
      <c r="B562" t="s">
        <v>861</v>
      </c>
      <c r="C562" t="s">
        <v>2768</v>
      </c>
      <c r="D562" t="s">
        <v>22</v>
      </c>
      <c r="E562" t="s">
        <v>2769</v>
      </c>
      <c r="F562" t="s">
        <v>2770</v>
      </c>
      <c r="G562" t="s">
        <v>171</v>
      </c>
      <c r="H562" s="1">
        <v>34918</v>
      </c>
      <c r="I562" t="s">
        <v>2771</v>
      </c>
      <c r="J562" t="s">
        <v>2772</v>
      </c>
      <c r="K562">
        <v>97097</v>
      </c>
      <c r="L562" t="s">
        <v>171</v>
      </c>
    </row>
    <row r="563" spans="1:12" x14ac:dyDescent="0.3">
      <c r="A563">
        <v>681</v>
      </c>
      <c r="B563" t="s">
        <v>257</v>
      </c>
      <c r="C563" t="s">
        <v>1594</v>
      </c>
      <c r="D563" t="s">
        <v>14</v>
      </c>
      <c r="E563" t="s">
        <v>2773</v>
      </c>
      <c r="F563" t="s">
        <v>2774</v>
      </c>
      <c r="G563" t="s">
        <v>111</v>
      </c>
      <c r="H563" s="1">
        <v>30737</v>
      </c>
      <c r="I563" t="s">
        <v>2775</v>
      </c>
      <c r="J563" t="s">
        <v>2776</v>
      </c>
      <c r="K563">
        <v>42957</v>
      </c>
      <c r="L563" t="s">
        <v>111</v>
      </c>
    </row>
    <row r="564" spans="1:12" x14ac:dyDescent="0.3">
      <c r="A564">
        <v>682</v>
      </c>
      <c r="B564" t="s">
        <v>2777</v>
      </c>
      <c r="C564" t="s">
        <v>276</v>
      </c>
      <c r="D564" t="s">
        <v>22</v>
      </c>
      <c r="E564" t="s">
        <v>2778</v>
      </c>
      <c r="F564" t="s">
        <v>2779</v>
      </c>
      <c r="G564" t="s">
        <v>250</v>
      </c>
      <c r="H564" s="1">
        <v>26694</v>
      </c>
      <c r="I564" t="s">
        <v>2780</v>
      </c>
      <c r="J564" t="s">
        <v>2781</v>
      </c>
      <c r="K564">
        <v>94782</v>
      </c>
      <c r="L564" t="s">
        <v>250</v>
      </c>
    </row>
    <row r="565" spans="1:12" x14ac:dyDescent="0.3">
      <c r="A565">
        <v>683</v>
      </c>
      <c r="B565" t="s">
        <v>378</v>
      </c>
      <c r="C565" t="s">
        <v>85</v>
      </c>
      <c r="D565" t="s">
        <v>14</v>
      </c>
      <c r="E565" t="s">
        <v>2782</v>
      </c>
      <c r="F565" t="s">
        <v>2783</v>
      </c>
      <c r="G565" t="s">
        <v>44</v>
      </c>
      <c r="H565" s="1">
        <v>19218</v>
      </c>
      <c r="I565" t="s">
        <v>2784</v>
      </c>
      <c r="J565" t="s">
        <v>2785</v>
      </c>
      <c r="K565">
        <v>79640</v>
      </c>
      <c r="L565" t="s">
        <v>44</v>
      </c>
    </row>
    <row r="566" spans="1:12" x14ac:dyDescent="0.3">
      <c r="A566">
        <v>684</v>
      </c>
      <c r="B566" t="s">
        <v>2786</v>
      </c>
      <c r="C566" t="s">
        <v>2167</v>
      </c>
      <c r="D566" t="s">
        <v>22</v>
      </c>
      <c r="E566" t="s">
        <v>2787</v>
      </c>
      <c r="F566" t="s">
        <v>2788</v>
      </c>
      <c r="G566" t="s">
        <v>243</v>
      </c>
      <c r="H566" s="1">
        <v>20514</v>
      </c>
      <c r="I566" t="s">
        <v>2789</v>
      </c>
      <c r="J566" t="s">
        <v>2790</v>
      </c>
      <c r="K566">
        <v>71712</v>
      </c>
      <c r="L566" t="s">
        <v>243</v>
      </c>
    </row>
    <row r="567" spans="1:12" x14ac:dyDescent="0.3">
      <c r="A567">
        <v>685</v>
      </c>
      <c r="B567" t="s">
        <v>2791</v>
      </c>
      <c r="C567" t="s">
        <v>2792</v>
      </c>
      <c r="D567" t="s">
        <v>22</v>
      </c>
      <c r="E567" t="s">
        <v>2793</v>
      </c>
      <c r="F567" t="s">
        <v>2794</v>
      </c>
      <c r="G567" t="s">
        <v>17</v>
      </c>
      <c r="H567" s="1">
        <v>27533</v>
      </c>
      <c r="I567" t="s">
        <v>2795</v>
      </c>
      <c r="J567" t="s">
        <v>2796</v>
      </c>
      <c r="K567">
        <v>36653</v>
      </c>
      <c r="L567" t="s">
        <v>17</v>
      </c>
    </row>
    <row r="568" spans="1:12" x14ac:dyDescent="0.3">
      <c r="A568">
        <v>686</v>
      </c>
      <c r="B568" t="s">
        <v>541</v>
      </c>
      <c r="C568" t="s">
        <v>1490</v>
      </c>
      <c r="D568" t="s">
        <v>22</v>
      </c>
      <c r="E568" t="s">
        <v>2797</v>
      </c>
      <c r="F568" t="s">
        <v>2798</v>
      </c>
      <c r="G568" t="s">
        <v>38</v>
      </c>
      <c r="H568" s="1">
        <v>21485</v>
      </c>
      <c r="I568" t="s">
        <v>2799</v>
      </c>
      <c r="J568" t="s">
        <v>196</v>
      </c>
      <c r="K568">
        <v>67561</v>
      </c>
      <c r="L568" t="s">
        <v>38</v>
      </c>
    </row>
    <row r="569" spans="1:12" x14ac:dyDescent="0.3">
      <c r="A569">
        <v>687</v>
      </c>
      <c r="B569" t="s">
        <v>2800</v>
      </c>
      <c r="C569" t="s">
        <v>524</v>
      </c>
      <c r="D569" t="s">
        <v>14</v>
      </c>
      <c r="E569" t="s">
        <v>2801</v>
      </c>
      <c r="F569" t="s">
        <v>2802</v>
      </c>
      <c r="G569" t="s">
        <v>31</v>
      </c>
      <c r="H569" s="1">
        <v>24821</v>
      </c>
      <c r="I569" t="s">
        <v>2803</v>
      </c>
      <c r="J569" t="s">
        <v>2804</v>
      </c>
      <c r="K569">
        <v>1588</v>
      </c>
      <c r="L569" t="s">
        <v>31</v>
      </c>
    </row>
    <row r="570" spans="1:12" x14ac:dyDescent="0.3">
      <c r="A570">
        <v>688</v>
      </c>
      <c r="B570" t="s">
        <v>2805</v>
      </c>
      <c r="C570" t="s">
        <v>48</v>
      </c>
      <c r="D570" t="s">
        <v>14</v>
      </c>
      <c r="E570" t="s">
        <v>2806</v>
      </c>
      <c r="F570" t="s">
        <v>2807</v>
      </c>
      <c r="G570" t="s">
        <v>124</v>
      </c>
      <c r="H570" s="1">
        <v>28290</v>
      </c>
      <c r="I570" t="s">
        <v>2808</v>
      </c>
      <c r="J570" t="s">
        <v>2809</v>
      </c>
      <c r="K570">
        <v>34080</v>
      </c>
      <c r="L570" t="s">
        <v>124</v>
      </c>
    </row>
    <row r="571" spans="1:12" x14ac:dyDescent="0.3">
      <c r="A571">
        <v>689</v>
      </c>
      <c r="B571" t="s">
        <v>2810</v>
      </c>
      <c r="C571" t="s">
        <v>2181</v>
      </c>
      <c r="D571" t="s">
        <v>22</v>
      </c>
      <c r="E571" t="s">
        <v>2811</v>
      </c>
      <c r="F571" t="s">
        <v>2812</v>
      </c>
      <c r="G571" t="s">
        <v>76</v>
      </c>
      <c r="H571" s="1">
        <v>24575</v>
      </c>
      <c r="I571" t="s">
        <v>2813</v>
      </c>
      <c r="J571" t="s">
        <v>2814</v>
      </c>
      <c r="K571">
        <v>53163</v>
      </c>
      <c r="L571" t="s">
        <v>76</v>
      </c>
    </row>
    <row r="572" spans="1:12" x14ac:dyDescent="0.3">
      <c r="A572">
        <v>690</v>
      </c>
      <c r="B572" t="s">
        <v>54</v>
      </c>
      <c r="C572" t="s">
        <v>2815</v>
      </c>
      <c r="D572" t="s">
        <v>22</v>
      </c>
      <c r="E572" t="s">
        <v>2816</v>
      </c>
      <c r="F572" t="s">
        <v>2817</v>
      </c>
      <c r="G572" t="s">
        <v>250</v>
      </c>
      <c r="H572" s="1">
        <v>22018</v>
      </c>
      <c r="I572" t="s">
        <v>2818</v>
      </c>
      <c r="J572" t="s">
        <v>2819</v>
      </c>
      <c r="K572">
        <v>60793</v>
      </c>
      <c r="L572" t="s">
        <v>250</v>
      </c>
    </row>
    <row r="573" spans="1:12" x14ac:dyDescent="0.3">
      <c r="A573">
        <v>691</v>
      </c>
      <c r="B573" t="s">
        <v>1030</v>
      </c>
      <c r="C573" t="s">
        <v>378</v>
      </c>
      <c r="D573" t="s">
        <v>14</v>
      </c>
      <c r="E573" t="s">
        <v>2820</v>
      </c>
      <c r="F573" t="s">
        <v>2821</v>
      </c>
      <c r="G573" t="s">
        <v>368</v>
      </c>
      <c r="H573" s="1">
        <v>24945</v>
      </c>
      <c r="I573" t="s">
        <v>2822</v>
      </c>
      <c r="J573" t="s">
        <v>2516</v>
      </c>
      <c r="K573">
        <v>97926</v>
      </c>
      <c r="L573" t="s">
        <v>368</v>
      </c>
    </row>
    <row r="574" spans="1:12" x14ac:dyDescent="0.3">
      <c r="A574">
        <v>693</v>
      </c>
      <c r="B574" t="s">
        <v>421</v>
      </c>
      <c r="C574" t="s">
        <v>2823</v>
      </c>
      <c r="D574" t="s">
        <v>14</v>
      </c>
      <c r="E574" t="s">
        <v>2824</v>
      </c>
      <c r="F574" t="s">
        <v>2825</v>
      </c>
      <c r="G574" t="s">
        <v>150</v>
      </c>
      <c r="H574" s="1">
        <v>18051</v>
      </c>
      <c r="I574" t="s">
        <v>2826</v>
      </c>
      <c r="J574" t="s">
        <v>2827</v>
      </c>
      <c r="K574">
        <v>57687</v>
      </c>
      <c r="L574" t="s">
        <v>150</v>
      </c>
    </row>
    <row r="575" spans="1:12" x14ac:dyDescent="0.3">
      <c r="A575">
        <v>694</v>
      </c>
      <c r="B575" t="s">
        <v>333</v>
      </c>
      <c r="C575" t="s">
        <v>2828</v>
      </c>
      <c r="D575" t="s">
        <v>14</v>
      </c>
      <c r="E575" t="s">
        <v>2829</v>
      </c>
      <c r="F575">
        <v>2059535030</v>
      </c>
      <c r="G575" t="s">
        <v>430</v>
      </c>
      <c r="H575" s="1">
        <v>31369</v>
      </c>
      <c r="I575" t="s">
        <v>2830</v>
      </c>
      <c r="J575" t="s">
        <v>2831</v>
      </c>
      <c r="K575">
        <v>48515</v>
      </c>
      <c r="L575" t="s">
        <v>430</v>
      </c>
    </row>
    <row r="576" spans="1:12" x14ac:dyDescent="0.3">
      <c r="A576">
        <v>695</v>
      </c>
      <c r="B576" t="s">
        <v>724</v>
      </c>
      <c r="C576" t="s">
        <v>805</v>
      </c>
      <c r="D576" t="s">
        <v>22</v>
      </c>
      <c r="E576" t="s">
        <v>2832</v>
      </c>
      <c r="F576" t="s">
        <v>2833</v>
      </c>
      <c r="G576" t="s">
        <v>71</v>
      </c>
      <c r="H576" s="1">
        <v>31332</v>
      </c>
      <c r="I576" t="s">
        <v>2834</v>
      </c>
      <c r="J576" t="s">
        <v>1225</v>
      </c>
      <c r="K576">
        <v>70199</v>
      </c>
      <c r="L576" t="s">
        <v>71</v>
      </c>
    </row>
    <row r="577" spans="1:12" x14ac:dyDescent="0.3">
      <c r="A577">
        <v>697</v>
      </c>
      <c r="B577" t="s">
        <v>843</v>
      </c>
      <c r="C577" t="s">
        <v>2835</v>
      </c>
      <c r="D577" t="s">
        <v>14</v>
      </c>
      <c r="E577" t="s">
        <v>2836</v>
      </c>
      <c r="F577">
        <v>9656703261</v>
      </c>
      <c r="G577" t="s">
        <v>595</v>
      </c>
      <c r="H577" s="1">
        <v>19998</v>
      </c>
      <c r="I577" t="s">
        <v>2837</v>
      </c>
      <c r="J577" t="s">
        <v>2838</v>
      </c>
      <c r="K577">
        <v>2152</v>
      </c>
      <c r="L577" t="s">
        <v>595</v>
      </c>
    </row>
    <row r="578" spans="1:12" x14ac:dyDescent="0.3">
      <c r="A578">
        <v>698</v>
      </c>
      <c r="B578" t="s">
        <v>121</v>
      </c>
      <c r="C578" t="s">
        <v>2792</v>
      </c>
      <c r="D578" t="s">
        <v>22</v>
      </c>
      <c r="E578" t="s">
        <v>2839</v>
      </c>
      <c r="F578" t="s">
        <v>2840</v>
      </c>
      <c r="G578" t="s">
        <v>1076</v>
      </c>
      <c r="H578" s="1">
        <v>31058</v>
      </c>
      <c r="I578" t="s">
        <v>2841</v>
      </c>
      <c r="J578" t="s">
        <v>2842</v>
      </c>
      <c r="K578">
        <v>97860</v>
      </c>
      <c r="L578" t="s">
        <v>1076</v>
      </c>
    </row>
    <row r="579" spans="1:12" x14ac:dyDescent="0.3">
      <c r="A579">
        <v>699</v>
      </c>
      <c r="B579" t="s">
        <v>1821</v>
      </c>
      <c r="C579" t="s">
        <v>97</v>
      </c>
      <c r="D579" t="s">
        <v>22</v>
      </c>
      <c r="E579" t="s">
        <v>2843</v>
      </c>
      <c r="F579" t="s">
        <v>2844</v>
      </c>
      <c r="G579" t="s">
        <v>111</v>
      </c>
      <c r="H579" s="1">
        <v>32276</v>
      </c>
      <c r="I579" t="s">
        <v>2845</v>
      </c>
      <c r="J579" t="s">
        <v>2846</v>
      </c>
      <c r="K579">
        <v>3482</v>
      </c>
      <c r="L579" t="s">
        <v>111</v>
      </c>
    </row>
    <row r="580" spans="1:12" x14ac:dyDescent="0.3">
      <c r="A580">
        <v>701</v>
      </c>
      <c r="B580" t="s">
        <v>42</v>
      </c>
      <c r="C580" t="s">
        <v>2847</v>
      </c>
      <c r="D580" t="s">
        <v>14</v>
      </c>
      <c r="E580" t="s">
        <v>2848</v>
      </c>
      <c r="F580" t="s">
        <v>2849</v>
      </c>
      <c r="G580" t="s">
        <v>595</v>
      </c>
      <c r="H580" s="1">
        <v>36779</v>
      </c>
      <c r="I580" t="s">
        <v>2850</v>
      </c>
      <c r="J580" t="s">
        <v>2851</v>
      </c>
      <c r="K580">
        <v>40616</v>
      </c>
      <c r="L580" t="s">
        <v>595</v>
      </c>
    </row>
    <row r="581" spans="1:12" x14ac:dyDescent="0.3">
      <c r="A581">
        <v>702</v>
      </c>
      <c r="B581" t="s">
        <v>73</v>
      </c>
      <c r="C581" t="s">
        <v>2852</v>
      </c>
      <c r="D581" t="s">
        <v>14</v>
      </c>
      <c r="E581" t="s">
        <v>2853</v>
      </c>
      <c r="F581" t="s">
        <v>2854</v>
      </c>
      <c r="G581" t="s">
        <v>38</v>
      </c>
      <c r="H581" s="1">
        <v>34975</v>
      </c>
      <c r="I581" t="s">
        <v>2855</v>
      </c>
      <c r="J581" t="s">
        <v>2856</v>
      </c>
      <c r="K581">
        <v>88543</v>
      </c>
      <c r="L581" t="s">
        <v>38</v>
      </c>
    </row>
    <row r="582" spans="1:12" x14ac:dyDescent="0.3">
      <c r="A582">
        <v>703</v>
      </c>
      <c r="B582" t="s">
        <v>160</v>
      </c>
      <c r="C582" t="s">
        <v>1186</v>
      </c>
      <c r="D582" t="s">
        <v>22</v>
      </c>
      <c r="E582" t="s">
        <v>2857</v>
      </c>
      <c r="F582" t="s">
        <v>2858</v>
      </c>
      <c r="G582" t="s">
        <v>44</v>
      </c>
      <c r="H582" s="1">
        <v>21459</v>
      </c>
      <c r="I582" t="s">
        <v>2859</v>
      </c>
      <c r="J582" t="s">
        <v>2860</v>
      </c>
      <c r="K582">
        <v>32968</v>
      </c>
      <c r="L582" t="s">
        <v>44</v>
      </c>
    </row>
    <row r="583" spans="1:12" x14ac:dyDescent="0.3">
      <c r="A583">
        <v>704</v>
      </c>
      <c r="B583" t="s">
        <v>167</v>
      </c>
      <c r="C583" t="s">
        <v>1496</v>
      </c>
      <c r="D583" t="s">
        <v>22</v>
      </c>
      <c r="E583" t="s">
        <v>2861</v>
      </c>
      <c r="F583" t="s">
        <v>2862</v>
      </c>
      <c r="G583" t="s">
        <v>231</v>
      </c>
      <c r="H583" s="1">
        <v>18699</v>
      </c>
      <c r="I583" t="s">
        <v>2863</v>
      </c>
      <c r="J583" t="s">
        <v>2864</v>
      </c>
      <c r="K583">
        <v>55313</v>
      </c>
      <c r="L583" t="s">
        <v>231</v>
      </c>
    </row>
    <row r="584" spans="1:12" x14ac:dyDescent="0.3">
      <c r="A584">
        <v>705</v>
      </c>
      <c r="B584" t="s">
        <v>1427</v>
      </c>
      <c r="C584" t="s">
        <v>2865</v>
      </c>
      <c r="D584" t="s">
        <v>22</v>
      </c>
      <c r="E584" t="s">
        <v>2866</v>
      </c>
      <c r="F584" t="s">
        <v>2867</v>
      </c>
      <c r="G584" t="s">
        <v>339</v>
      </c>
      <c r="H584" s="1">
        <v>19476</v>
      </c>
      <c r="I584" t="s">
        <v>2868</v>
      </c>
      <c r="J584" t="s">
        <v>2869</v>
      </c>
      <c r="K584">
        <v>82140</v>
      </c>
      <c r="L584" t="s">
        <v>339</v>
      </c>
    </row>
    <row r="585" spans="1:12" x14ac:dyDescent="0.3">
      <c r="A585">
        <v>706</v>
      </c>
      <c r="B585" t="s">
        <v>348</v>
      </c>
      <c r="C585" t="s">
        <v>570</v>
      </c>
      <c r="D585" t="s">
        <v>14</v>
      </c>
      <c r="E585" t="s">
        <v>2870</v>
      </c>
      <c r="F585" t="s">
        <v>2871</v>
      </c>
      <c r="G585" t="s">
        <v>88</v>
      </c>
      <c r="H585" s="1">
        <v>23861</v>
      </c>
      <c r="I585" t="s">
        <v>2872</v>
      </c>
      <c r="J585" t="s">
        <v>2873</v>
      </c>
      <c r="K585">
        <v>63234</v>
      </c>
      <c r="L585" t="s">
        <v>88</v>
      </c>
    </row>
    <row r="586" spans="1:12" x14ac:dyDescent="0.3">
      <c r="A586">
        <v>707</v>
      </c>
      <c r="B586" t="s">
        <v>1815</v>
      </c>
      <c r="C586" t="s">
        <v>2874</v>
      </c>
      <c r="D586" t="s">
        <v>22</v>
      </c>
      <c r="E586" t="s">
        <v>2875</v>
      </c>
      <c r="F586" t="s">
        <v>2876</v>
      </c>
      <c r="G586" t="s">
        <v>82</v>
      </c>
      <c r="H586" s="1">
        <v>31607</v>
      </c>
      <c r="I586" t="s">
        <v>2877</v>
      </c>
      <c r="J586" t="s">
        <v>2878</v>
      </c>
      <c r="K586">
        <v>21201</v>
      </c>
      <c r="L586" t="s">
        <v>82</v>
      </c>
    </row>
    <row r="587" spans="1:12" x14ac:dyDescent="0.3">
      <c r="A587">
        <v>708</v>
      </c>
      <c r="B587" t="s">
        <v>214</v>
      </c>
      <c r="C587" t="s">
        <v>85</v>
      </c>
      <c r="D587" t="s">
        <v>22</v>
      </c>
      <c r="E587" t="s">
        <v>2879</v>
      </c>
      <c r="F587" t="s">
        <v>2880</v>
      </c>
      <c r="G587" t="s">
        <v>44</v>
      </c>
      <c r="H587" s="1">
        <v>34749</v>
      </c>
      <c r="I587" t="s">
        <v>2881</v>
      </c>
      <c r="J587" t="s">
        <v>2882</v>
      </c>
      <c r="K587">
        <v>80157</v>
      </c>
      <c r="L587" t="s">
        <v>44</v>
      </c>
    </row>
    <row r="588" spans="1:12" x14ac:dyDescent="0.3">
      <c r="A588">
        <v>709</v>
      </c>
      <c r="B588" t="s">
        <v>953</v>
      </c>
      <c r="C588" t="s">
        <v>1249</v>
      </c>
      <c r="D588" t="s">
        <v>14</v>
      </c>
      <c r="E588" t="s">
        <v>2883</v>
      </c>
      <c r="F588" t="s">
        <v>2884</v>
      </c>
      <c r="G588" t="s">
        <v>171</v>
      </c>
      <c r="H588" s="1">
        <v>28786</v>
      </c>
      <c r="I588" t="s">
        <v>2885</v>
      </c>
      <c r="J588" t="s">
        <v>2886</v>
      </c>
      <c r="K588">
        <v>29881</v>
      </c>
      <c r="L588" t="s">
        <v>171</v>
      </c>
    </row>
    <row r="589" spans="1:12" x14ac:dyDescent="0.3">
      <c r="A589">
        <v>710</v>
      </c>
      <c r="B589" t="s">
        <v>295</v>
      </c>
      <c r="C589" t="s">
        <v>2887</v>
      </c>
      <c r="D589" t="s">
        <v>14</v>
      </c>
      <c r="E589" t="s">
        <v>2888</v>
      </c>
      <c r="F589" t="s">
        <v>2889</v>
      </c>
      <c r="G589" t="s">
        <v>131</v>
      </c>
      <c r="H589" s="1">
        <v>26244</v>
      </c>
      <c r="I589" t="s">
        <v>2890</v>
      </c>
      <c r="J589" t="s">
        <v>2891</v>
      </c>
      <c r="K589">
        <v>20788</v>
      </c>
      <c r="L589" t="s">
        <v>131</v>
      </c>
    </row>
    <row r="590" spans="1:12" x14ac:dyDescent="0.3">
      <c r="A590">
        <v>711</v>
      </c>
      <c r="B590" t="s">
        <v>837</v>
      </c>
      <c r="C590" t="s">
        <v>681</v>
      </c>
      <c r="D590" t="s">
        <v>22</v>
      </c>
      <c r="E590" t="s">
        <v>2892</v>
      </c>
      <c r="F590" t="s">
        <v>2893</v>
      </c>
      <c r="G590" t="s">
        <v>124</v>
      </c>
      <c r="H590" s="1">
        <v>33850</v>
      </c>
      <c r="I590" t="s">
        <v>2894</v>
      </c>
      <c r="J590" t="s">
        <v>2895</v>
      </c>
      <c r="K590">
        <v>3240</v>
      </c>
      <c r="L590" t="s">
        <v>124</v>
      </c>
    </row>
    <row r="591" spans="1:12" x14ac:dyDescent="0.3">
      <c r="A591">
        <v>712</v>
      </c>
      <c r="B591" t="s">
        <v>67</v>
      </c>
      <c r="C591" t="s">
        <v>2896</v>
      </c>
      <c r="D591" t="s">
        <v>22</v>
      </c>
      <c r="E591" t="s">
        <v>2897</v>
      </c>
      <c r="F591" t="s">
        <v>2898</v>
      </c>
      <c r="G591" t="s">
        <v>44</v>
      </c>
      <c r="H591" s="1">
        <v>31586</v>
      </c>
      <c r="I591" t="s">
        <v>2899</v>
      </c>
      <c r="J591" t="s">
        <v>2900</v>
      </c>
      <c r="K591">
        <v>95001</v>
      </c>
      <c r="L591" t="s">
        <v>44</v>
      </c>
    </row>
    <row r="592" spans="1:12" x14ac:dyDescent="0.3">
      <c r="A592">
        <v>713</v>
      </c>
      <c r="B592" t="s">
        <v>2901</v>
      </c>
      <c r="C592" t="s">
        <v>558</v>
      </c>
      <c r="D592" t="s">
        <v>22</v>
      </c>
      <c r="E592" t="s">
        <v>2902</v>
      </c>
      <c r="F592" t="s">
        <v>2903</v>
      </c>
      <c r="G592" t="s">
        <v>124</v>
      </c>
      <c r="H592" s="1">
        <v>34971</v>
      </c>
      <c r="I592" t="s">
        <v>2904</v>
      </c>
      <c r="J592" t="s">
        <v>2905</v>
      </c>
      <c r="K592">
        <v>24878</v>
      </c>
      <c r="L592" t="s">
        <v>124</v>
      </c>
    </row>
    <row r="593" spans="1:12" x14ac:dyDescent="0.3">
      <c r="A593">
        <v>716</v>
      </c>
      <c r="B593" t="s">
        <v>2906</v>
      </c>
      <c r="C593" t="s">
        <v>2907</v>
      </c>
      <c r="D593" t="s">
        <v>22</v>
      </c>
      <c r="E593" t="s">
        <v>2908</v>
      </c>
      <c r="F593" t="s">
        <v>2909</v>
      </c>
      <c r="G593" t="s">
        <v>44</v>
      </c>
      <c r="H593" s="1">
        <v>36042</v>
      </c>
      <c r="I593" t="s">
        <v>2910</v>
      </c>
      <c r="J593" t="s">
        <v>2911</v>
      </c>
      <c r="K593">
        <v>32478</v>
      </c>
      <c r="L593" t="s">
        <v>44</v>
      </c>
    </row>
    <row r="594" spans="1:12" x14ac:dyDescent="0.3">
      <c r="A594">
        <v>717</v>
      </c>
      <c r="B594" t="s">
        <v>174</v>
      </c>
      <c r="C594" t="s">
        <v>2912</v>
      </c>
      <c r="D594" t="s">
        <v>14</v>
      </c>
      <c r="E594" t="s">
        <v>2913</v>
      </c>
      <c r="F594" t="s">
        <v>2914</v>
      </c>
      <c r="G594" t="s">
        <v>430</v>
      </c>
      <c r="H594" s="1">
        <v>34988</v>
      </c>
      <c r="I594" t="s">
        <v>2915</v>
      </c>
      <c r="J594" t="s">
        <v>2916</v>
      </c>
      <c r="K594">
        <v>19707</v>
      </c>
      <c r="L594" t="s">
        <v>430</v>
      </c>
    </row>
    <row r="595" spans="1:12" x14ac:dyDescent="0.3">
      <c r="A595">
        <v>718</v>
      </c>
      <c r="B595" t="s">
        <v>2917</v>
      </c>
      <c r="C595" t="s">
        <v>2918</v>
      </c>
      <c r="D595" t="s">
        <v>22</v>
      </c>
      <c r="E595" t="s">
        <v>2919</v>
      </c>
      <c r="F595" t="s">
        <v>2920</v>
      </c>
      <c r="G595" t="s">
        <v>243</v>
      </c>
      <c r="H595" s="1">
        <v>37591</v>
      </c>
      <c r="I595" t="s">
        <v>2921</v>
      </c>
      <c r="J595" t="s">
        <v>2922</v>
      </c>
      <c r="K595">
        <v>29247</v>
      </c>
      <c r="L595" t="s">
        <v>243</v>
      </c>
    </row>
    <row r="596" spans="1:12" x14ac:dyDescent="0.3">
      <c r="A596">
        <v>719</v>
      </c>
      <c r="B596" t="s">
        <v>2923</v>
      </c>
      <c r="C596" t="s">
        <v>844</v>
      </c>
      <c r="D596" t="s">
        <v>22</v>
      </c>
      <c r="E596" t="s">
        <v>2924</v>
      </c>
      <c r="F596">
        <v>7015077401</v>
      </c>
      <c r="G596" t="s">
        <v>82</v>
      </c>
      <c r="H596" s="1">
        <v>30365</v>
      </c>
      <c r="I596" t="s">
        <v>2925</v>
      </c>
      <c r="J596" t="s">
        <v>2926</v>
      </c>
      <c r="K596">
        <v>66160</v>
      </c>
      <c r="L596" t="s">
        <v>82</v>
      </c>
    </row>
    <row r="597" spans="1:12" x14ac:dyDescent="0.3">
      <c r="A597">
        <v>720</v>
      </c>
      <c r="B597" t="s">
        <v>2927</v>
      </c>
      <c r="C597" t="s">
        <v>2928</v>
      </c>
      <c r="D597" t="s">
        <v>14</v>
      </c>
      <c r="E597" t="s">
        <v>2929</v>
      </c>
      <c r="F597">
        <v>9345855407</v>
      </c>
      <c r="G597" t="s">
        <v>368</v>
      </c>
      <c r="H597" s="1">
        <v>29414</v>
      </c>
      <c r="I597" t="s">
        <v>2930</v>
      </c>
      <c r="J597" t="s">
        <v>2931</v>
      </c>
      <c r="K597">
        <v>38996</v>
      </c>
      <c r="L597" t="s">
        <v>368</v>
      </c>
    </row>
    <row r="598" spans="1:12" x14ac:dyDescent="0.3">
      <c r="A598">
        <v>721</v>
      </c>
      <c r="B598" t="s">
        <v>146</v>
      </c>
      <c r="C598" t="s">
        <v>1968</v>
      </c>
      <c r="D598" t="s">
        <v>22</v>
      </c>
      <c r="E598" t="s">
        <v>2932</v>
      </c>
      <c r="F598" t="s">
        <v>2933</v>
      </c>
      <c r="G598" t="s">
        <v>76</v>
      </c>
      <c r="H598" s="1">
        <v>25093</v>
      </c>
      <c r="I598" t="s">
        <v>2934</v>
      </c>
      <c r="J598" t="s">
        <v>2935</v>
      </c>
      <c r="K598">
        <v>27263</v>
      </c>
      <c r="L598" t="s">
        <v>76</v>
      </c>
    </row>
    <row r="599" spans="1:12" x14ac:dyDescent="0.3">
      <c r="A599">
        <v>723</v>
      </c>
      <c r="B599" t="s">
        <v>2936</v>
      </c>
      <c r="C599" t="s">
        <v>343</v>
      </c>
      <c r="D599" t="s">
        <v>22</v>
      </c>
      <c r="E599" t="s">
        <v>2937</v>
      </c>
      <c r="F599" t="s">
        <v>2938</v>
      </c>
      <c r="G599" t="s">
        <v>335</v>
      </c>
      <c r="H599" s="1">
        <v>31021</v>
      </c>
      <c r="I599" t="s">
        <v>2939</v>
      </c>
      <c r="J599" t="s">
        <v>2940</v>
      </c>
      <c r="K599">
        <v>39629</v>
      </c>
      <c r="L599" t="s">
        <v>335</v>
      </c>
    </row>
    <row r="600" spans="1:12" x14ac:dyDescent="0.3">
      <c r="A600">
        <v>724</v>
      </c>
      <c r="B600" t="s">
        <v>2941</v>
      </c>
      <c r="C600" t="s">
        <v>542</v>
      </c>
      <c r="D600" t="s">
        <v>14</v>
      </c>
      <c r="E600" t="s">
        <v>2942</v>
      </c>
      <c r="F600" t="s">
        <v>2943</v>
      </c>
      <c r="G600" t="s">
        <v>76</v>
      </c>
      <c r="H600" s="1">
        <v>33804</v>
      </c>
      <c r="I600" t="s">
        <v>2944</v>
      </c>
      <c r="J600" t="s">
        <v>2945</v>
      </c>
      <c r="K600">
        <v>71855</v>
      </c>
      <c r="L600" t="s">
        <v>76</v>
      </c>
    </row>
    <row r="601" spans="1:12" x14ac:dyDescent="0.3">
      <c r="A601">
        <v>725</v>
      </c>
      <c r="B601" t="s">
        <v>2263</v>
      </c>
      <c r="C601" t="s">
        <v>2335</v>
      </c>
      <c r="D601" t="s">
        <v>14</v>
      </c>
      <c r="E601" t="s">
        <v>2946</v>
      </c>
      <c r="F601">
        <f>1-509-234-9590</f>
        <v>-10332</v>
      </c>
      <c r="G601" t="s">
        <v>1194</v>
      </c>
      <c r="H601" s="1">
        <v>18357</v>
      </c>
      <c r="I601" t="s">
        <v>2947</v>
      </c>
      <c r="J601" t="s">
        <v>2948</v>
      </c>
      <c r="K601">
        <v>91851</v>
      </c>
      <c r="L601" t="s">
        <v>1194</v>
      </c>
    </row>
    <row r="602" spans="1:12" x14ac:dyDescent="0.3">
      <c r="A602">
        <v>726</v>
      </c>
      <c r="B602" t="s">
        <v>2786</v>
      </c>
      <c r="C602" t="s">
        <v>411</v>
      </c>
      <c r="D602" t="s">
        <v>22</v>
      </c>
      <c r="E602" t="s">
        <v>2949</v>
      </c>
      <c r="F602" t="s">
        <v>2950</v>
      </c>
      <c r="G602" t="s">
        <v>775</v>
      </c>
      <c r="H602" s="1">
        <v>19475</v>
      </c>
      <c r="I602" t="s">
        <v>2951</v>
      </c>
      <c r="J602" t="s">
        <v>2952</v>
      </c>
      <c r="K602">
        <v>89516</v>
      </c>
      <c r="L602" t="s">
        <v>775</v>
      </c>
    </row>
    <row r="603" spans="1:12" x14ac:dyDescent="0.3">
      <c r="A603">
        <v>727</v>
      </c>
      <c r="B603" t="s">
        <v>253</v>
      </c>
      <c r="C603" t="s">
        <v>2953</v>
      </c>
      <c r="D603" t="s">
        <v>22</v>
      </c>
      <c r="E603" t="s">
        <v>2954</v>
      </c>
      <c r="F603" t="s">
        <v>2955</v>
      </c>
      <c r="G603" t="s">
        <v>44</v>
      </c>
      <c r="H603" s="1">
        <v>33284</v>
      </c>
      <c r="I603" t="s">
        <v>2956</v>
      </c>
      <c r="J603" t="s">
        <v>2957</v>
      </c>
      <c r="K603">
        <v>57133</v>
      </c>
      <c r="L603" t="s">
        <v>44</v>
      </c>
    </row>
    <row r="604" spans="1:12" x14ac:dyDescent="0.3">
      <c r="A604">
        <v>728</v>
      </c>
      <c r="B604" t="s">
        <v>2958</v>
      </c>
      <c r="C604" t="s">
        <v>1887</v>
      </c>
      <c r="D604" t="s">
        <v>22</v>
      </c>
      <c r="E604" t="s">
        <v>2959</v>
      </c>
      <c r="F604" t="s">
        <v>2960</v>
      </c>
      <c r="G604" t="s">
        <v>111</v>
      </c>
      <c r="H604" s="1">
        <v>33960</v>
      </c>
      <c r="I604" t="s">
        <v>2961</v>
      </c>
      <c r="J604" t="s">
        <v>1568</v>
      </c>
      <c r="K604">
        <v>81270</v>
      </c>
      <c r="L604" t="s">
        <v>111</v>
      </c>
    </row>
    <row r="605" spans="1:12" x14ac:dyDescent="0.3">
      <c r="A605">
        <v>729</v>
      </c>
      <c r="B605" t="s">
        <v>724</v>
      </c>
      <c r="C605" t="s">
        <v>2142</v>
      </c>
      <c r="D605" t="s">
        <v>14</v>
      </c>
      <c r="E605" t="s">
        <v>2962</v>
      </c>
      <c r="F605" t="s">
        <v>2963</v>
      </c>
      <c r="G605" t="s">
        <v>38</v>
      </c>
      <c r="H605" s="1">
        <v>31328</v>
      </c>
      <c r="I605" t="s">
        <v>2964</v>
      </c>
      <c r="J605" t="s">
        <v>2965</v>
      </c>
      <c r="K605">
        <v>59815</v>
      </c>
      <c r="L605" t="s">
        <v>38</v>
      </c>
    </row>
    <row r="606" spans="1:12" x14ac:dyDescent="0.3">
      <c r="A606">
        <v>730</v>
      </c>
      <c r="B606" t="s">
        <v>306</v>
      </c>
      <c r="C606" t="s">
        <v>570</v>
      </c>
      <c r="D606" t="s">
        <v>14</v>
      </c>
      <c r="E606" t="s">
        <v>2966</v>
      </c>
      <c r="F606" t="s">
        <v>2967</v>
      </c>
      <c r="G606" t="s">
        <v>31</v>
      </c>
      <c r="H606" s="1">
        <v>23916</v>
      </c>
      <c r="I606" t="s">
        <v>2968</v>
      </c>
      <c r="J606" t="s">
        <v>2969</v>
      </c>
      <c r="K606">
        <v>77599</v>
      </c>
      <c r="L606" t="s">
        <v>31</v>
      </c>
    </row>
    <row r="607" spans="1:12" x14ac:dyDescent="0.3">
      <c r="A607">
        <v>731</v>
      </c>
      <c r="B607" t="s">
        <v>680</v>
      </c>
      <c r="C607" t="s">
        <v>1132</v>
      </c>
      <c r="D607" t="s">
        <v>14</v>
      </c>
      <c r="E607" t="s">
        <v>2970</v>
      </c>
      <c r="F607" t="s">
        <v>2971</v>
      </c>
      <c r="G607" t="s">
        <v>324</v>
      </c>
      <c r="H607" s="1">
        <v>31476</v>
      </c>
      <c r="I607" t="s">
        <v>2972</v>
      </c>
      <c r="J607" t="s">
        <v>2973</v>
      </c>
      <c r="K607">
        <v>46885</v>
      </c>
      <c r="L607" t="s">
        <v>324</v>
      </c>
    </row>
    <row r="608" spans="1:12" x14ac:dyDescent="0.3">
      <c r="A608">
        <v>732</v>
      </c>
      <c r="B608" t="s">
        <v>2974</v>
      </c>
      <c r="C608" t="s">
        <v>2975</v>
      </c>
      <c r="D608" t="s">
        <v>14</v>
      </c>
      <c r="E608" t="s">
        <v>2976</v>
      </c>
      <c r="F608" t="s">
        <v>2977</v>
      </c>
      <c r="G608" t="s">
        <v>1076</v>
      </c>
      <c r="H608" s="1">
        <v>19356</v>
      </c>
      <c r="I608" t="s">
        <v>2978</v>
      </c>
      <c r="J608" t="s">
        <v>2979</v>
      </c>
      <c r="K608">
        <v>10049</v>
      </c>
      <c r="L608" t="s">
        <v>1076</v>
      </c>
    </row>
    <row r="609" spans="1:12" x14ac:dyDescent="0.3">
      <c r="A609">
        <v>733</v>
      </c>
      <c r="B609" t="s">
        <v>535</v>
      </c>
      <c r="C609" t="s">
        <v>2335</v>
      </c>
      <c r="D609" t="s">
        <v>22</v>
      </c>
      <c r="E609" t="s">
        <v>2980</v>
      </c>
      <c r="F609" t="s">
        <v>2981</v>
      </c>
      <c r="G609" t="s">
        <v>58</v>
      </c>
      <c r="H609" s="1">
        <v>36071</v>
      </c>
      <c r="I609" t="s">
        <v>2982</v>
      </c>
      <c r="J609" t="s">
        <v>2983</v>
      </c>
      <c r="K609">
        <v>2701</v>
      </c>
      <c r="L609" t="s">
        <v>58</v>
      </c>
    </row>
    <row r="610" spans="1:12" x14ac:dyDescent="0.3">
      <c r="A610">
        <v>734</v>
      </c>
      <c r="B610" t="s">
        <v>1822</v>
      </c>
      <c r="C610" t="s">
        <v>2984</v>
      </c>
      <c r="D610" t="s">
        <v>22</v>
      </c>
      <c r="E610" t="s">
        <v>2985</v>
      </c>
      <c r="F610" t="s">
        <v>2986</v>
      </c>
      <c r="G610" t="s">
        <v>231</v>
      </c>
      <c r="H610" s="1">
        <v>31240</v>
      </c>
      <c r="I610" t="s">
        <v>2987</v>
      </c>
      <c r="J610" t="s">
        <v>2988</v>
      </c>
      <c r="K610">
        <v>16159</v>
      </c>
      <c r="L610" t="s">
        <v>231</v>
      </c>
    </row>
    <row r="611" spans="1:12" x14ac:dyDescent="0.3">
      <c r="A611">
        <v>735</v>
      </c>
      <c r="B611" t="s">
        <v>1996</v>
      </c>
      <c r="C611" t="s">
        <v>2989</v>
      </c>
      <c r="D611" t="s">
        <v>22</v>
      </c>
      <c r="E611" t="s">
        <v>2990</v>
      </c>
      <c r="F611" t="s">
        <v>2991</v>
      </c>
      <c r="G611" t="s">
        <v>31</v>
      </c>
      <c r="H611" s="1">
        <v>34545</v>
      </c>
      <c r="I611" t="s">
        <v>2992</v>
      </c>
      <c r="J611" t="s">
        <v>2993</v>
      </c>
      <c r="K611">
        <v>10938</v>
      </c>
      <c r="L611" t="s">
        <v>31</v>
      </c>
    </row>
    <row r="612" spans="1:12" x14ac:dyDescent="0.3">
      <c r="A612">
        <v>736</v>
      </c>
      <c r="B612" t="s">
        <v>307</v>
      </c>
      <c r="C612" t="s">
        <v>881</v>
      </c>
      <c r="D612" t="s">
        <v>14</v>
      </c>
      <c r="E612" t="s">
        <v>2994</v>
      </c>
      <c r="F612" t="s">
        <v>2995</v>
      </c>
      <c r="G612" t="s">
        <v>58</v>
      </c>
      <c r="H612" s="1">
        <v>36519</v>
      </c>
      <c r="I612" t="s">
        <v>2996</v>
      </c>
      <c r="J612" t="s">
        <v>2997</v>
      </c>
      <c r="K612">
        <v>33728</v>
      </c>
      <c r="L612" t="s">
        <v>58</v>
      </c>
    </row>
    <row r="613" spans="1:12" x14ac:dyDescent="0.3">
      <c r="A613">
        <v>737</v>
      </c>
      <c r="B613" t="s">
        <v>2998</v>
      </c>
      <c r="C613" t="s">
        <v>42</v>
      </c>
      <c r="D613" t="s">
        <v>14</v>
      </c>
      <c r="E613" t="s">
        <v>2999</v>
      </c>
      <c r="F613" t="s">
        <v>3000</v>
      </c>
      <c r="G613" t="s">
        <v>157</v>
      </c>
      <c r="H613" s="1">
        <v>32621</v>
      </c>
      <c r="I613" t="s">
        <v>3001</v>
      </c>
      <c r="J613" t="s">
        <v>3002</v>
      </c>
      <c r="K613">
        <v>24529</v>
      </c>
      <c r="L613" t="s">
        <v>157</v>
      </c>
    </row>
    <row r="614" spans="1:12" x14ac:dyDescent="0.3">
      <c r="A614">
        <v>739</v>
      </c>
      <c r="B614" t="s">
        <v>3003</v>
      </c>
      <c r="C614" t="s">
        <v>848</v>
      </c>
      <c r="D614" t="s">
        <v>14</v>
      </c>
      <c r="E614" t="s">
        <v>3004</v>
      </c>
      <c r="F614" t="s">
        <v>3005</v>
      </c>
      <c r="G614" t="s">
        <v>24</v>
      </c>
      <c r="H614" s="1">
        <v>19546</v>
      </c>
      <c r="I614" t="s">
        <v>3006</v>
      </c>
      <c r="J614" t="s">
        <v>3007</v>
      </c>
      <c r="K614">
        <v>81498</v>
      </c>
      <c r="L614" t="s">
        <v>24</v>
      </c>
    </row>
    <row r="615" spans="1:12" x14ac:dyDescent="0.3">
      <c r="A615">
        <v>740</v>
      </c>
      <c r="B615" t="s">
        <v>221</v>
      </c>
      <c r="C615" t="s">
        <v>2989</v>
      </c>
      <c r="D615" t="s">
        <v>14</v>
      </c>
      <c r="E615" t="s">
        <v>3008</v>
      </c>
      <c r="F615" t="s">
        <v>3009</v>
      </c>
      <c r="G615" t="s">
        <v>64</v>
      </c>
      <c r="H615" s="1">
        <v>20527</v>
      </c>
      <c r="I615" t="s">
        <v>3010</v>
      </c>
      <c r="J615" t="s">
        <v>3011</v>
      </c>
      <c r="K615">
        <v>98998</v>
      </c>
      <c r="L615" t="s">
        <v>64</v>
      </c>
    </row>
    <row r="616" spans="1:12" x14ac:dyDescent="0.3">
      <c r="A616">
        <v>741</v>
      </c>
      <c r="B616" t="s">
        <v>3012</v>
      </c>
      <c r="C616" t="s">
        <v>3013</v>
      </c>
      <c r="D616" t="s">
        <v>14</v>
      </c>
      <c r="E616" t="s">
        <v>3014</v>
      </c>
      <c r="F616">
        <v>6355905722</v>
      </c>
      <c r="G616" t="s">
        <v>211</v>
      </c>
      <c r="H616" s="1">
        <v>35279</v>
      </c>
      <c r="I616" t="s">
        <v>3015</v>
      </c>
      <c r="J616" t="s">
        <v>3016</v>
      </c>
      <c r="K616">
        <v>88425</v>
      </c>
      <c r="L616" t="s">
        <v>211</v>
      </c>
    </row>
    <row r="617" spans="1:12" x14ac:dyDescent="0.3">
      <c r="A617">
        <v>742</v>
      </c>
      <c r="B617" t="s">
        <v>747</v>
      </c>
      <c r="C617" t="s">
        <v>3017</v>
      </c>
      <c r="D617" t="s">
        <v>22</v>
      </c>
      <c r="E617" t="s">
        <v>3018</v>
      </c>
      <c r="F617" t="s">
        <v>3019</v>
      </c>
      <c r="G617" t="s">
        <v>243</v>
      </c>
      <c r="H617" s="1">
        <v>24119</v>
      </c>
      <c r="I617" t="s">
        <v>3020</v>
      </c>
      <c r="J617" t="s">
        <v>3021</v>
      </c>
      <c r="K617">
        <v>46278</v>
      </c>
      <c r="L617" t="s">
        <v>243</v>
      </c>
    </row>
    <row r="618" spans="1:12" x14ac:dyDescent="0.3">
      <c r="A618">
        <v>743</v>
      </c>
      <c r="B618" t="s">
        <v>134</v>
      </c>
      <c r="C618" t="s">
        <v>3022</v>
      </c>
      <c r="D618" t="s">
        <v>22</v>
      </c>
      <c r="E618" t="s">
        <v>3023</v>
      </c>
      <c r="F618">
        <v>7632507934</v>
      </c>
      <c r="G618" t="s">
        <v>339</v>
      </c>
      <c r="H618" s="1">
        <v>30735</v>
      </c>
      <c r="I618" t="s">
        <v>3024</v>
      </c>
      <c r="J618" t="s">
        <v>3025</v>
      </c>
      <c r="K618">
        <v>74645</v>
      </c>
      <c r="L618" t="s">
        <v>339</v>
      </c>
    </row>
    <row r="619" spans="1:12" x14ac:dyDescent="0.3">
      <c r="A619">
        <v>744</v>
      </c>
      <c r="B619" t="s">
        <v>96</v>
      </c>
      <c r="C619" t="s">
        <v>587</v>
      </c>
      <c r="D619" t="s">
        <v>14</v>
      </c>
      <c r="E619" t="s">
        <v>3026</v>
      </c>
      <c r="F619" t="s">
        <v>3027</v>
      </c>
      <c r="G619" t="s">
        <v>150</v>
      </c>
      <c r="H619" s="1">
        <v>28137</v>
      </c>
      <c r="I619" t="s">
        <v>3028</v>
      </c>
      <c r="J619" t="s">
        <v>3029</v>
      </c>
      <c r="K619">
        <v>18359</v>
      </c>
      <c r="L619" t="s">
        <v>150</v>
      </c>
    </row>
    <row r="620" spans="1:12" x14ac:dyDescent="0.3">
      <c r="A620">
        <v>745</v>
      </c>
      <c r="B620" t="s">
        <v>1314</v>
      </c>
      <c r="C620" t="s">
        <v>3030</v>
      </c>
      <c r="D620" t="s">
        <v>22</v>
      </c>
      <c r="E620" t="s">
        <v>3031</v>
      </c>
      <c r="F620" t="s">
        <v>3032</v>
      </c>
      <c r="G620" t="s">
        <v>218</v>
      </c>
      <c r="H620" s="1">
        <v>23561</v>
      </c>
      <c r="I620" t="s">
        <v>3033</v>
      </c>
      <c r="J620" t="s">
        <v>3034</v>
      </c>
      <c r="K620">
        <v>79158</v>
      </c>
      <c r="L620" t="s">
        <v>218</v>
      </c>
    </row>
    <row r="621" spans="1:12" x14ac:dyDescent="0.3">
      <c r="A621">
        <v>747</v>
      </c>
      <c r="B621" t="s">
        <v>295</v>
      </c>
      <c r="C621" t="s">
        <v>1746</v>
      </c>
      <c r="D621" t="s">
        <v>22</v>
      </c>
      <c r="E621" t="s">
        <v>3035</v>
      </c>
      <c r="F621" t="s">
        <v>3036</v>
      </c>
      <c r="G621" t="s">
        <v>171</v>
      </c>
      <c r="H621" s="1">
        <v>31039</v>
      </c>
      <c r="I621" t="s">
        <v>3037</v>
      </c>
      <c r="J621" t="s">
        <v>3038</v>
      </c>
      <c r="K621">
        <v>12757</v>
      </c>
      <c r="L621" t="s">
        <v>171</v>
      </c>
    </row>
    <row r="622" spans="1:12" x14ac:dyDescent="0.3">
      <c r="A622">
        <v>748</v>
      </c>
      <c r="B622" t="s">
        <v>127</v>
      </c>
      <c r="C622" t="s">
        <v>701</v>
      </c>
      <c r="D622" t="s">
        <v>22</v>
      </c>
      <c r="E622" t="s">
        <v>3039</v>
      </c>
      <c r="F622" t="s">
        <v>3040</v>
      </c>
      <c r="G622" t="s">
        <v>243</v>
      </c>
      <c r="H622" s="1">
        <v>35751</v>
      </c>
      <c r="I622" t="s">
        <v>3041</v>
      </c>
      <c r="J622" t="s">
        <v>3042</v>
      </c>
      <c r="K622">
        <v>93317</v>
      </c>
      <c r="L622" t="s">
        <v>243</v>
      </c>
    </row>
    <row r="623" spans="1:12" x14ac:dyDescent="0.3">
      <c r="A623">
        <v>749</v>
      </c>
      <c r="B623" t="s">
        <v>724</v>
      </c>
      <c r="C623" t="s">
        <v>3043</v>
      </c>
      <c r="D623" t="s">
        <v>22</v>
      </c>
      <c r="E623" t="s">
        <v>3044</v>
      </c>
      <c r="F623" t="s">
        <v>3045</v>
      </c>
      <c r="G623" t="s">
        <v>51</v>
      </c>
      <c r="H623" s="1">
        <v>29799</v>
      </c>
      <c r="I623" t="s">
        <v>3046</v>
      </c>
      <c r="J623" t="s">
        <v>3047</v>
      </c>
      <c r="K623">
        <v>64797</v>
      </c>
      <c r="L623" t="s">
        <v>51</v>
      </c>
    </row>
    <row r="624" spans="1:12" x14ac:dyDescent="0.3">
      <c r="A624">
        <v>750</v>
      </c>
      <c r="B624" t="s">
        <v>3048</v>
      </c>
      <c r="C624" t="s">
        <v>3049</v>
      </c>
      <c r="D624" t="s">
        <v>22</v>
      </c>
      <c r="E624" t="s">
        <v>3050</v>
      </c>
      <c r="F624" t="s">
        <v>3051</v>
      </c>
      <c r="G624" t="s">
        <v>118</v>
      </c>
      <c r="H624" s="1">
        <v>18204</v>
      </c>
      <c r="I624" t="s">
        <v>3052</v>
      </c>
      <c r="J624" t="s">
        <v>3053</v>
      </c>
      <c r="K624">
        <v>97030</v>
      </c>
      <c r="L624" t="s">
        <v>118</v>
      </c>
    </row>
    <row r="625" spans="1:12" x14ac:dyDescent="0.3">
      <c r="A625">
        <v>751</v>
      </c>
      <c r="B625" t="s">
        <v>3054</v>
      </c>
      <c r="C625" t="s">
        <v>3055</v>
      </c>
      <c r="D625" t="s">
        <v>14</v>
      </c>
      <c r="E625" t="s">
        <v>3056</v>
      </c>
      <c r="F625" t="s">
        <v>3057</v>
      </c>
      <c r="G625" t="s">
        <v>211</v>
      </c>
      <c r="H625" s="1">
        <v>26919</v>
      </c>
      <c r="I625" t="s">
        <v>3058</v>
      </c>
      <c r="J625" t="s">
        <v>3059</v>
      </c>
      <c r="K625">
        <v>40948</v>
      </c>
      <c r="L625" t="s">
        <v>211</v>
      </c>
    </row>
    <row r="626" spans="1:12" x14ac:dyDescent="0.3">
      <c r="A626">
        <v>752</v>
      </c>
      <c r="B626" t="s">
        <v>659</v>
      </c>
      <c r="C626" t="s">
        <v>1958</v>
      </c>
      <c r="D626" t="s">
        <v>14</v>
      </c>
      <c r="E626" t="s">
        <v>3060</v>
      </c>
      <c r="F626" t="s">
        <v>3061</v>
      </c>
      <c r="G626" t="s">
        <v>231</v>
      </c>
      <c r="H626" s="1">
        <v>28829</v>
      </c>
      <c r="I626" t="s">
        <v>3062</v>
      </c>
      <c r="J626" t="s">
        <v>3063</v>
      </c>
      <c r="K626">
        <v>95230</v>
      </c>
      <c r="L626" t="s">
        <v>231</v>
      </c>
    </row>
    <row r="627" spans="1:12" x14ac:dyDescent="0.3">
      <c r="A627">
        <v>753</v>
      </c>
      <c r="B627" t="s">
        <v>2539</v>
      </c>
      <c r="C627" t="s">
        <v>141</v>
      </c>
      <c r="D627" t="s">
        <v>22</v>
      </c>
      <c r="E627" t="s">
        <v>3064</v>
      </c>
      <c r="F627" t="s">
        <v>3065</v>
      </c>
      <c r="G627" t="s">
        <v>164</v>
      </c>
      <c r="H627" s="1">
        <v>16304</v>
      </c>
      <c r="I627" t="s">
        <v>3066</v>
      </c>
      <c r="J627" t="s">
        <v>3067</v>
      </c>
      <c r="K627">
        <v>78239</v>
      </c>
      <c r="L627" t="s">
        <v>164</v>
      </c>
    </row>
    <row r="628" spans="1:12" x14ac:dyDescent="0.3">
      <c r="A628">
        <v>755</v>
      </c>
      <c r="B628" t="s">
        <v>91</v>
      </c>
      <c r="C628" t="s">
        <v>349</v>
      </c>
      <c r="D628" t="s">
        <v>22</v>
      </c>
      <c r="E628" t="s">
        <v>3068</v>
      </c>
      <c r="F628" t="s">
        <v>3069</v>
      </c>
      <c r="G628" t="s">
        <v>124</v>
      </c>
      <c r="H628" s="1">
        <v>21931</v>
      </c>
      <c r="I628" t="s">
        <v>3070</v>
      </c>
      <c r="J628" t="s">
        <v>3071</v>
      </c>
      <c r="K628">
        <v>11983</v>
      </c>
      <c r="L628" t="s">
        <v>124</v>
      </c>
    </row>
    <row r="629" spans="1:12" x14ac:dyDescent="0.3">
      <c r="A629">
        <v>756</v>
      </c>
      <c r="B629" t="s">
        <v>458</v>
      </c>
      <c r="C629" t="s">
        <v>3072</v>
      </c>
      <c r="D629" t="s">
        <v>14</v>
      </c>
      <c r="E629" t="s">
        <v>3073</v>
      </c>
      <c r="F629" t="s">
        <v>3074</v>
      </c>
      <c r="G629" t="s">
        <v>567</v>
      </c>
      <c r="H629" s="1">
        <v>38154</v>
      </c>
      <c r="I629" t="s">
        <v>3075</v>
      </c>
      <c r="J629" t="s">
        <v>3076</v>
      </c>
      <c r="K629">
        <v>22771</v>
      </c>
      <c r="L629" t="s">
        <v>567</v>
      </c>
    </row>
    <row r="630" spans="1:12" x14ac:dyDescent="0.3">
      <c r="A630">
        <v>757</v>
      </c>
      <c r="B630" t="s">
        <v>348</v>
      </c>
      <c r="C630" t="s">
        <v>1073</v>
      </c>
      <c r="D630" t="s">
        <v>14</v>
      </c>
      <c r="E630" t="s">
        <v>3077</v>
      </c>
      <c r="F630" t="s">
        <v>3078</v>
      </c>
      <c r="G630" t="s">
        <v>93</v>
      </c>
      <c r="H630" s="1">
        <v>32706</v>
      </c>
      <c r="I630" t="s">
        <v>3079</v>
      </c>
      <c r="J630" t="s">
        <v>3080</v>
      </c>
      <c r="K630">
        <v>26127</v>
      </c>
      <c r="L630" t="s">
        <v>93</v>
      </c>
    </row>
    <row r="631" spans="1:12" x14ac:dyDescent="0.3">
      <c r="A631">
        <v>759</v>
      </c>
      <c r="B631" t="s">
        <v>3081</v>
      </c>
      <c r="C631" t="s">
        <v>3082</v>
      </c>
      <c r="D631" t="s">
        <v>22</v>
      </c>
      <c r="E631" t="s">
        <v>3083</v>
      </c>
      <c r="F631" t="s">
        <v>3084</v>
      </c>
      <c r="G631" t="s">
        <v>250</v>
      </c>
      <c r="H631" s="1">
        <v>33347</v>
      </c>
      <c r="I631" t="s">
        <v>3085</v>
      </c>
      <c r="J631" t="s">
        <v>3086</v>
      </c>
      <c r="K631">
        <v>18957</v>
      </c>
      <c r="L631" t="s">
        <v>250</v>
      </c>
    </row>
    <row r="632" spans="1:12" x14ac:dyDescent="0.3">
      <c r="A632">
        <v>760</v>
      </c>
      <c r="B632" t="s">
        <v>1821</v>
      </c>
      <c r="C632" t="s">
        <v>1142</v>
      </c>
      <c r="D632" t="s">
        <v>22</v>
      </c>
      <c r="E632" t="s">
        <v>3087</v>
      </c>
      <c r="F632" t="s">
        <v>3088</v>
      </c>
      <c r="G632" t="s">
        <v>567</v>
      </c>
      <c r="H632" s="1">
        <v>33272</v>
      </c>
      <c r="I632" t="s">
        <v>3089</v>
      </c>
      <c r="J632" t="s">
        <v>2838</v>
      </c>
      <c r="K632">
        <v>16534</v>
      </c>
      <c r="L632" t="s">
        <v>567</v>
      </c>
    </row>
    <row r="633" spans="1:12" x14ac:dyDescent="0.3">
      <c r="A633">
        <v>761</v>
      </c>
      <c r="B633" t="s">
        <v>747</v>
      </c>
      <c r="C633" t="s">
        <v>3030</v>
      </c>
      <c r="D633" t="s">
        <v>14</v>
      </c>
      <c r="E633" t="s">
        <v>3090</v>
      </c>
      <c r="F633" t="s">
        <v>3091</v>
      </c>
      <c r="G633" t="s">
        <v>131</v>
      </c>
      <c r="H633" s="1">
        <v>17383</v>
      </c>
      <c r="I633" t="s">
        <v>3092</v>
      </c>
      <c r="J633" t="s">
        <v>3093</v>
      </c>
      <c r="K633">
        <v>50580</v>
      </c>
      <c r="L633" t="s">
        <v>131</v>
      </c>
    </row>
    <row r="634" spans="1:12" x14ac:dyDescent="0.3">
      <c r="A634">
        <v>762</v>
      </c>
      <c r="B634" t="s">
        <v>359</v>
      </c>
      <c r="C634" t="s">
        <v>735</v>
      </c>
      <c r="D634" t="s">
        <v>14</v>
      </c>
      <c r="E634" t="s">
        <v>3094</v>
      </c>
      <c r="F634" t="s">
        <v>3095</v>
      </c>
      <c r="G634" t="s">
        <v>218</v>
      </c>
      <c r="H634" s="1">
        <v>22403</v>
      </c>
      <c r="I634" t="s">
        <v>3096</v>
      </c>
      <c r="J634" t="s">
        <v>3097</v>
      </c>
      <c r="K634">
        <v>67777</v>
      </c>
      <c r="L634" t="s">
        <v>218</v>
      </c>
    </row>
    <row r="635" spans="1:12" x14ac:dyDescent="0.3">
      <c r="A635">
        <v>763</v>
      </c>
      <c r="B635" t="s">
        <v>153</v>
      </c>
      <c r="C635" t="s">
        <v>587</v>
      </c>
      <c r="D635" t="s">
        <v>14</v>
      </c>
      <c r="E635" t="s">
        <v>3098</v>
      </c>
      <c r="F635" t="s">
        <v>3099</v>
      </c>
      <c r="G635" t="s">
        <v>436</v>
      </c>
      <c r="H635" s="1">
        <v>17643</v>
      </c>
      <c r="I635" t="s">
        <v>3100</v>
      </c>
      <c r="J635" t="s">
        <v>3101</v>
      </c>
      <c r="K635">
        <v>93587</v>
      </c>
      <c r="L635" t="s">
        <v>436</v>
      </c>
    </row>
    <row r="636" spans="1:12" x14ac:dyDescent="0.3">
      <c r="A636">
        <v>764</v>
      </c>
      <c r="B636" t="s">
        <v>3102</v>
      </c>
      <c r="C636" t="s">
        <v>3103</v>
      </c>
      <c r="D636" t="s">
        <v>14</v>
      </c>
      <c r="E636" t="s">
        <v>3104</v>
      </c>
      <c r="F636" t="s">
        <v>3105</v>
      </c>
      <c r="G636" t="s">
        <v>24</v>
      </c>
      <c r="H636" s="1">
        <v>33349</v>
      </c>
      <c r="I636" t="s">
        <v>3106</v>
      </c>
      <c r="J636" t="s">
        <v>3107</v>
      </c>
      <c r="K636">
        <v>89671</v>
      </c>
      <c r="L636" t="s">
        <v>24</v>
      </c>
    </row>
    <row r="637" spans="1:12" x14ac:dyDescent="0.3">
      <c r="A637">
        <v>765</v>
      </c>
      <c r="B637" t="s">
        <v>724</v>
      </c>
      <c r="C637" t="s">
        <v>1126</v>
      </c>
      <c r="D637" t="s">
        <v>22</v>
      </c>
      <c r="E637" t="s">
        <v>3108</v>
      </c>
      <c r="F637" t="s">
        <v>3109</v>
      </c>
      <c r="G637" t="s">
        <v>124</v>
      </c>
      <c r="H637" s="1">
        <v>31982</v>
      </c>
      <c r="I637" t="s">
        <v>3110</v>
      </c>
      <c r="J637" t="s">
        <v>3111</v>
      </c>
      <c r="K637">
        <v>64908</v>
      </c>
      <c r="L637" t="s">
        <v>124</v>
      </c>
    </row>
    <row r="638" spans="1:12" x14ac:dyDescent="0.3">
      <c r="A638">
        <v>766</v>
      </c>
      <c r="B638" t="s">
        <v>747</v>
      </c>
      <c r="C638" t="s">
        <v>384</v>
      </c>
      <c r="D638" t="s">
        <v>22</v>
      </c>
      <c r="E638" t="s">
        <v>3112</v>
      </c>
      <c r="F638" t="s">
        <v>3113</v>
      </c>
      <c r="G638" t="s">
        <v>93</v>
      </c>
      <c r="H638" s="1">
        <v>17959</v>
      </c>
      <c r="I638" t="s">
        <v>3114</v>
      </c>
      <c r="J638" t="s">
        <v>3115</v>
      </c>
      <c r="K638">
        <v>83277</v>
      </c>
      <c r="L638" t="s">
        <v>93</v>
      </c>
    </row>
    <row r="639" spans="1:12" x14ac:dyDescent="0.3">
      <c r="A639">
        <v>767</v>
      </c>
      <c r="B639" t="s">
        <v>3116</v>
      </c>
      <c r="C639" t="s">
        <v>3117</v>
      </c>
      <c r="D639" t="s">
        <v>14</v>
      </c>
      <c r="E639" t="s">
        <v>3118</v>
      </c>
      <c r="F639">
        <v>2389232713</v>
      </c>
      <c r="G639" t="s">
        <v>124</v>
      </c>
      <c r="H639" s="1">
        <v>20317</v>
      </c>
      <c r="I639" t="s">
        <v>3119</v>
      </c>
      <c r="J639" t="s">
        <v>3120</v>
      </c>
      <c r="K639">
        <v>27163</v>
      </c>
      <c r="L639" t="s">
        <v>124</v>
      </c>
    </row>
    <row r="640" spans="1:12" x14ac:dyDescent="0.3">
      <c r="A640">
        <v>769</v>
      </c>
      <c r="B640" t="s">
        <v>1693</v>
      </c>
      <c r="C640" t="s">
        <v>3121</v>
      </c>
      <c r="D640" t="s">
        <v>22</v>
      </c>
      <c r="E640" t="s">
        <v>3122</v>
      </c>
      <c r="F640">
        <v>6842808864</v>
      </c>
      <c r="G640" t="s">
        <v>1194</v>
      </c>
      <c r="H640" s="1">
        <v>29589</v>
      </c>
      <c r="I640" t="s">
        <v>3123</v>
      </c>
      <c r="J640" t="s">
        <v>3124</v>
      </c>
      <c r="K640">
        <v>93885</v>
      </c>
      <c r="L640" t="s">
        <v>1194</v>
      </c>
    </row>
    <row r="641" spans="1:12" x14ac:dyDescent="0.3">
      <c r="A641">
        <v>770</v>
      </c>
      <c r="B641" t="s">
        <v>575</v>
      </c>
      <c r="C641" t="s">
        <v>28</v>
      </c>
      <c r="D641" t="s">
        <v>22</v>
      </c>
      <c r="E641" t="s">
        <v>3125</v>
      </c>
      <c r="F641" t="s">
        <v>3126</v>
      </c>
      <c r="G641" t="s">
        <v>231</v>
      </c>
      <c r="H641" s="1">
        <v>15930</v>
      </c>
      <c r="I641" t="s">
        <v>3127</v>
      </c>
      <c r="J641" t="s">
        <v>3128</v>
      </c>
      <c r="K641">
        <v>33621</v>
      </c>
      <c r="L641" t="s">
        <v>231</v>
      </c>
    </row>
    <row r="642" spans="1:12" x14ac:dyDescent="0.3">
      <c r="A642">
        <v>771</v>
      </c>
      <c r="B642" t="s">
        <v>3129</v>
      </c>
      <c r="C642" t="s">
        <v>630</v>
      </c>
      <c r="D642" t="s">
        <v>14</v>
      </c>
      <c r="E642" t="s">
        <v>3130</v>
      </c>
      <c r="F642" t="s">
        <v>3131</v>
      </c>
      <c r="G642" t="s">
        <v>131</v>
      </c>
      <c r="H642" s="1">
        <v>28473</v>
      </c>
      <c r="I642" t="s">
        <v>3132</v>
      </c>
      <c r="J642" t="s">
        <v>3133</v>
      </c>
      <c r="K642">
        <v>62388</v>
      </c>
      <c r="L642" t="s">
        <v>131</v>
      </c>
    </row>
    <row r="643" spans="1:12" x14ac:dyDescent="0.3">
      <c r="A643">
        <v>772</v>
      </c>
      <c r="B643" t="s">
        <v>1821</v>
      </c>
      <c r="C643" t="s">
        <v>3134</v>
      </c>
      <c r="D643" t="s">
        <v>22</v>
      </c>
      <c r="E643" t="s">
        <v>3135</v>
      </c>
      <c r="F643" t="s">
        <v>3136</v>
      </c>
      <c r="G643" t="s">
        <v>744</v>
      </c>
      <c r="H643" s="1">
        <v>31492</v>
      </c>
      <c r="I643" t="s">
        <v>3137</v>
      </c>
      <c r="J643" t="s">
        <v>3138</v>
      </c>
      <c r="K643">
        <v>2351</v>
      </c>
      <c r="L643" t="s">
        <v>744</v>
      </c>
    </row>
    <row r="644" spans="1:12" x14ac:dyDescent="0.3">
      <c r="A644">
        <v>773</v>
      </c>
      <c r="B644" t="s">
        <v>2161</v>
      </c>
      <c r="C644" t="s">
        <v>881</v>
      </c>
      <c r="D644" t="s">
        <v>14</v>
      </c>
      <c r="E644" t="s">
        <v>3139</v>
      </c>
      <c r="F644" t="s">
        <v>3140</v>
      </c>
      <c r="G644" t="s">
        <v>335</v>
      </c>
      <c r="H644" s="1">
        <v>35425</v>
      </c>
      <c r="I644" t="s">
        <v>3141</v>
      </c>
      <c r="J644" t="s">
        <v>3142</v>
      </c>
      <c r="K644">
        <v>74303</v>
      </c>
      <c r="L644" t="s">
        <v>335</v>
      </c>
    </row>
    <row r="645" spans="1:12" x14ac:dyDescent="0.3">
      <c r="A645">
        <v>774</v>
      </c>
      <c r="B645" t="s">
        <v>1773</v>
      </c>
      <c r="C645" t="s">
        <v>1213</v>
      </c>
      <c r="D645" t="s">
        <v>14</v>
      </c>
      <c r="E645" t="s">
        <v>3143</v>
      </c>
      <c r="F645" t="s">
        <v>3144</v>
      </c>
      <c r="G645" t="s">
        <v>231</v>
      </c>
      <c r="H645" s="1">
        <v>37432</v>
      </c>
      <c r="I645" t="s">
        <v>3145</v>
      </c>
      <c r="J645" t="s">
        <v>3146</v>
      </c>
      <c r="K645">
        <v>46850</v>
      </c>
      <c r="L645" t="s">
        <v>231</v>
      </c>
    </row>
    <row r="646" spans="1:12" x14ac:dyDescent="0.3">
      <c r="A646">
        <v>775</v>
      </c>
      <c r="B646" t="s">
        <v>295</v>
      </c>
      <c r="C646" t="s">
        <v>3147</v>
      </c>
      <c r="D646" t="s">
        <v>14</v>
      </c>
      <c r="E646" t="s">
        <v>3148</v>
      </c>
      <c r="F646" t="s">
        <v>3149</v>
      </c>
      <c r="G646" t="s">
        <v>17</v>
      </c>
      <c r="H646" s="1">
        <v>34472</v>
      </c>
      <c r="I646" t="s">
        <v>3150</v>
      </c>
      <c r="J646" t="s">
        <v>3151</v>
      </c>
      <c r="K646">
        <v>99156</v>
      </c>
      <c r="L646" t="s">
        <v>17</v>
      </c>
    </row>
    <row r="647" spans="1:12" x14ac:dyDescent="0.3">
      <c r="A647">
        <v>776</v>
      </c>
      <c r="B647" t="s">
        <v>395</v>
      </c>
      <c r="C647" t="s">
        <v>992</v>
      </c>
      <c r="D647" t="s">
        <v>22</v>
      </c>
      <c r="E647" t="s">
        <v>3152</v>
      </c>
      <c r="F647" t="s">
        <v>3153</v>
      </c>
      <c r="G647" t="s">
        <v>131</v>
      </c>
      <c r="H647" s="1">
        <v>20383</v>
      </c>
      <c r="I647" t="s">
        <v>3154</v>
      </c>
      <c r="J647" t="s">
        <v>3155</v>
      </c>
      <c r="K647">
        <v>12840</v>
      </c>
      <c r="L647" t="s">
        <v>131</v>
      </c>
    </row>
    <row r="648" spans="1:12" x14ac:dyDescent="0.3">
      <c r="A648">
        <v>777</v>
      </c>
      <c r="B648" t="s">
        <v>1666</v>
      </c>
      <c r="C648" t="s">
        <v>3156</v>
      </c>
      <c r="D648" t="s">
        <v>14</v>
      </c>
      <c r="E648" t="s">
        <v>3157</v>
      </c>
      <c r="F648" t="s">
        <v>3158</v>
      </c>
      <c r="G648" t="s">
        <v>744</v>
      </c>
      <c r="H648" s="1">
        <v>30800</v>
      </c>
      <c r="I648" t="s">
        <v>3159</v>
      </c>
      <c r="J648" t="s">
        <v>3160</v>
      </c>
      <c r="K648">
        <v>14697</v>
      </c>
      <c r="L648" t="s">
        <v>744</v>
      </c>
    </row>
    <row r="649" spans="1:12" x14ac:dyDescent="0.3">
      <c r="A649">
        <v>778</v>
      </c>
      <c r="B649" t="s">
        <v>316</v>
      </c>
      <c r="C649" t="s">
        <v>3161</v>
      </c>
      <c r="D649" t="s">
        <v>22</v>
      </c>
      <c r="E649" t="s">
        <v>3162</v>
      </c>
      <c r="F649" t="s">
        <v>3163</v>
      </c>
      <c r="G649" t="s">
        <v>324</v>
      </c>
      <c r="H649" s="1">
        <v>37893</v>
      </c>
      <c r="I649" t="s">
        <v>3164</v>
      </c>
      <c r="J649" t="s">
        <v>709</v>
      </c>
      <c r="K649">
        <v>59383</v>
      </c>
      <c r="L649" t="s">
        <v>324</v>
      </c>
    </row>
    <row r="650" spans="1:12" x14ac:dyDescent="0.3">
      <c r="A650">
        <v>779</v>
      </c>
      <c r="B650" t="s">
        <v>857</v>
      </c>
      <c r="C650" t="s">
        <v>3165</v>
      </c>
      <c r="D650" t="s">
        <v>22</v>
      </c>
      <c r="E650" t="s">
        <v>3166</v>
      </c>
      <c r="F650" t="s">
        <v>3167</v>
      </c>
      <c r="G650" t="s">
        <v>744</v>
      </c>
      <c r="H650" s="1">
        <v>19011</v>
      </c>
      <c r="I650" t="s">
        <v>3168</v>
      </c>
      <c r="J650" t="s">
        <v>3169</v>
      </c>
      <c r="K650">
        <v>40129</v>
      </c>
      <c r="L650" t="s">
        <v>744</v>
      </c>
    </row>
    <row r="651" spans="1:12" x14ac:dyDescent="0.3">
      <c r="A651">
        <v>780</v>
      </c>
      <c r="B651" t="s">
        <v>1628</v>
      </c>
      <c r="C651" t="s">
        <v>3170</v>
      </c>
      <c r="D651" t="s">
        <v>14</v>
      </c>
      <c r="E651" t="s">
        <v>3171</v>
      </c>
      <c r="F651" t="s">
        <v>3172</v>
      </c>
      <c r="G651" t="s">
        <v>124</v>
      </c>
      <c r="H651" s="1">
        <v>23031</v>
      </c>
      <c r="I651" t="s">
        <v>3173</v>
      </c>
      <c r="J651" t="s">
        <v>3174</v>
      </c>
      <c r="K651">
        <v>2692</v>
      </c>
      <c r="L651" t="s">
        <v>124</v>
      </c>
    </row>
    <row r="652" spans="1:12" x14ac:dyDescent="0.3">
      <c r="A652">
        <v>782</v>
      </c>
      <c r="B652" t="s">
        <v>512</v>
      </c>
      <c r="C652" t="s">
        <v>998</v>
      </c>
      <c r="D652" t="s">
        <v>22</v>
      </c>
      <c r="E652" t="s">
        <v>3175</v>
      </c>
      <c r="F652" t="s">
        <v>3176</v>
      </c>
      <c r="G652" t="s">
        <v>335</v>
      </c>
      <c r="H652" s="1">
        <v>22367</v>
      </c>
      <c r="I652" t="s">
        <v>3177</v>
      </c>
      <c r="J652" t="s">
        <v>3178</v>
      </c>
      <c r="K652">
        <v>23240</v>
      </c>
      <c r="L652" t="s">
        <v>335</v>
      </c>
    </row>
    <row r="653" spans="1:12" x14ac:dyDescent="0.3">
      <c r="A653">
        <v>783</v>
      </c>
      <c r="B653" t="s">
        <v>2974</v>
      </c>
      <c r="C653" t="s">
        <v>3179</v>
      </c>
      <c r="D653" t="s">
        <v>14</v>
      </c>
      <c r="E653" t="s">
        <v>3180</v>
      </c>
      <c r="F653" t="s">
        <v>3181</v>
      </c>
      <c r="G653" t="s">
        <v>124</v>
      </c>
      <c r="H653" s="1">
        <v>35706</v>
      </c>
      <c r="I653" t="s">
        <v>3182</v>
      </c>
      <c r="J653" t="s">
        <v>3183</v>
      </c>
      <c r="K653">
        <v>33966</v>
      </c>
      <c r="L653" t="s">
        <v>124</v>
      </c>
    </row>
    <row r="654" spans="1:12" x14ac:dyDescent="0.3">
      <c r="A654">
        <v>784</v>
      </c>
      <c r="B654" t="s">
        <v>592</v>
      </c>
      <c r="C654" t="s">
        <v>1736</v>
      </c>
      <c r="D654" t="s">
        <v>22</v>
      </c>
      <c r="E654" t="s">
        <v>3184</v>
      </c>
      <c r="F654" t="s">
        <v>3185</v>
      </c>
      <c r="G654" t="s">
        <v>38</v>
      </c>
      <c r="H654" s="1">
        <v>25775</v>
      </c>
      <c r="I654" t="s">
        <v>3186</v>
      </c>
      <c r="J654" t="s">
        <v>3187</v>
      </c>
      <c r="K654">
        <v>63472</v>
      </c>
      <c r="L654" t="s">
        <v>38</v>
      </c>
    </row>
    <row r="655" spans="1:12" x14ac:dyDescent="0.3">
      <c r="A655">
        <v>785</v>
      </c>
      <c r="B655" t="s">
        <v>1914</v>
      </c>
      <c r="C655" t="s">
        <v>1162</v>
      </c>
      <c r="D655" t="s">
        <v>22</v>
      </c>
      <c r="E655" t="s">
        <v>3188</v>
      </c>
      <c r="F655" t="s">
        <v>3189</v>
      </c>
      <c r="G655" t="s">
        <v>76</v>
      </c>
      <c r="H655" s="1">
        <v>26210</v>
      </c>
      <c r="I655" t="s">
        <v>3190</v>
      </c>
      <c r="J655" t="s">
        <v>3191</v>
      </c>
      <c r="K655">
        <v>35196</v>
      </c>
      <c r="L655" t="s">
        <v>76</v>
      </c>
    </row>
    <row r="656" spans="1:12" x14ac:dyDescent="0.3">
      <c r="A656">
        <v>786</v>
      </c>
      <c r="B656" t="s">
        <v>1054</v>
      </c>
      <c r="C656" t="s">
        <v>1093</v>
      </c>
      <c r="D656" t="s">
        <v>22</v>
      </c>
      <c r="E656" t="s">
        <v>3192</v>
      </c>
      <c r="F656" t="s">
        <v>3193</v>
      </c>
      <c r="G656" t="s">
        <v>131</v>
      </c>
      <c r="H656" s="1">
        <v>30194</v>
      </c>
      <c r="I656" t="s">
        <v>3194</v>
      </c>
      <c r="J656" t="s">
        <v>3195</v>
      </c>
      <c r="K656">
        <v>4211</v>
      </c>
      <c r="L656" t="s">
        <v>131</v>
      </c>
    </row>
    <row r="657" spans="1:12" x14ac:dyDescent="0.3">
      <c r="A657">
        <v>787</v>
      </c>
      <c r="B657" t="s">
        <v>34</v>
      </c>
      <c r="C657" t="s">
        <v>866</v>
      </c>
      <c r="D657" t="s">
        <v>22</v>
      </c>
      <c r="E657" t="s">
        <v>3196</v>
      </c>
      <c r="F657" t="s">
        <v>3197</v>
      </c>
      <c r="G657" t="s">
        <v>17</v>
      </c>
      <c r="H657" s="1">
        <v>18054</v>
      </c>
      <c r="I657" t="s">
        <v>3198</v>
      </c>
      <c r="J657" t="s">
        <v>3199</v>
      </c>
      <c r="K657">
        <v>1352</v>
      </c>
      <c r="L657" t="s">
        <v>17</v>
      </c>
    </row>
    <row r="658" spans="1:12" x14ac:dyDescent="0.3">
      <c r="A658">
        <v>789</v>
      </c>
      <c r="B658" t="s">
        <v>134</v>
      </c>
      <c r="C658" t="s">
        <v>1623</v>
      </c>
      <c r="D658" t="s">
        <v>22</v>
      </c>
      <c r="E658" t="s">
        <v>3200</v>
      </c>
      <c r="F658" t="s">
        <v>3201</v>
      </c>
      <c r="G658" t="s">
        <v>775</v>
      </c>
      <c r="H658" s="1">
        <v>29894</v>
      </c>
      <c r="I658" t="s">
        <v>3202</v>
      </c>
      <c r="J658" t="s">
        <v>3203</v>
      </c>
      <c r="K658">
        <v>71970</v>
      </c>
      <c r="L658" t="s">
        <v>775</v>
      </c>
    </row>
    <row r="659" spans="1:12" x14ac:dyDescent="0.3">
      <c r="A659">
        <v>790</v>
      </c>
      <c r="B659" t="s">
        <v>767</v>
      </c>
      <c r="C659" t="s">
        <v>2435</v>
      </c>
      <c r="D659" t="s">
        <v>14</v>
      </c>
      <c r="E659" t="s">
        <v>3204</v>
      </c>
      <c r="F659" t="s">
        <v>3205</v>
      </c>
      <c r="G659" t="s">
        <v>124</v>
      </c>
      <c r="H659" s="1">
        <v>32657</v>
      </c>
      <c r="I659" t="s">
        <v>3206</v>
      </c>
      <c r="J659" t="s">
        <v>3207</v>
      </c>
      <c r="K659">
        <v>92080</v>
      </c>
      <c r="L659" t="s">
        <v>124</v>
      </c>
    </row>
    <row r="660" spans="1:12" x14ac:dyDescent="0.3">
      <c r="A660">
        <v>791</v>
      </c>
      <c r="B660" t="s">
        <v>991</v>
      </c>
      <c r="C660" t="s">
        <v>141</v>
      </c>
      <c r="D660" t="s">
        <v>22</v>
      </c>
      <c r="E660" t="s">
        <v>3208</v>
      </c>
      <c r="F660" t="s">
        <v>3209</v>
      </c>
      <c r="G660" t="s">
        <v>124</v>
      </c>
      <c r="H660" s="1">
        <v>19737</v>
      </c>
      <c r="I660" t="s">
        <v>3210</v>
      </c>
      <c r="J660" t="s">
        <v>3211</v>
      </c>
      <c r="K660">
        <v>85814</v>
      </c>
      <c r="L660" t="s">
        <v>124</v>
      </c>
    </row>
    <row r="661" spans="1:12" x14ac:dyDescent="0.3">
      <c r="A661">
        <v>792</v>
      </c>
      <c r="B661" t="s">
        <v>1465</v>
      </c>
      <c r="C661" t="s">
        <v>3212</v>
      </c>
      <c r="D661" t="s">
        <v>14</v>
      </c>
      <c r="E661" t="s">
        <v>3213</v>
      </c>
      <c r="F661">
        <v>7686088192</v>
      </c>
      <c r="G661" t="s">
        <v>38</v>
      </c>
      <c r="H661" s="1">
        <v>25779</v>
      </c>
      <c r="I661" t="s">
        <v>3214</v>
      </c>
      <c r="J661" t="s">
        <v>3215</v>
      </c>
      <c r="K661">
        <v>73870</v>
      </c>
      <c r="L661" t="s">
        <v>38</v>
      </c>
    </row>
    <row r="662" spans="1:12" x14ac:dyDescent="0.3">
      <c r="A662">
        <v>793</v>
      </c>
      <c r="B662" t="s">
        <v>3216</v>
      </c>
      <c r="C662" t="s">
        <v>3217</v>
      </c>
      <c r="D662" t="s">
        <v>14</v>
      </c>
      <c r="E662" t="s">
        <v>3218</v>
      </c>
      <c r="F662">
        <v>3818429062</v>
      </c>
      <c r="G662" t="s">
        <v>31</v>
      </c>
      <c r="H662" s="1">
        <v>35309</v>
      </c>
      <c r="I662" t="s">
        <v>3219</v>
      </c>
      <c r="J662" t="s">
        <v>3220</v>
      </c>
      <c r="K662">
        <v>45140</v>
      </c>
      <c r="L662" t="s">
        <v>31</v>
      </c>
    </row>
    <row r="663" spans="1:12" x14ac:dyDescent="0.3">
      <c r="A663">
        <v>794</v>
      </c>
      <c r="B663" t="s">
        <v>312</v>
      </c>
      <c r="C663" t="s">
        <v>3221</v>
      </c>
      <c r="D663" t="s">
        <v>22</v>
      </c>
      <c r="E663" t="s">
        <v>3222</v>
      </c>
      <c r="F663" t="s">
        <v>3223</v>
      </c>
      <c r="G663" t="s">
        <v>131</v>
      </c>
      <c r="H663" s="1">
        <v>37737</v>
      </c>
      <c r="I663" t="s">
        <v>3224</v>
      </c>
      <c r="J663" t="s">
        <v>3225</v>
      </c>
      <c r="K663">
        <v>18701</v>
      </c>
      <c r="L663" t="s">
        <v>131</v>
      </c>
    </row>
    <row r="664" spans="1:12" x14ac:dyDescent="0.3">
      <c r="A664">
        <v>795</v>
      </c>
      <c r="B664" t="s">
        <v>1962</v>
      </c>
      <c r="C664" t="s">
        <v>3226</v>
      </c>
      <c r="D664" t="s">
        <v>14</v>
      </c>
      <c r="E664" t="s">
        <v>3227</v>
      </c>
      <c r="F664" t="s">
        <v>3228</v>
      </c>
      <c r="G664" t="s">
        <v>118</v>
      </c>
      <c r="H664" s="1">
        <v>28320</v>
      </c>
      <c r="I664" t="s">
        <v>3229</v>
      </c>
      <c r="J664" t="s">
        <v>3230</v>
      </c>
      <c r="K664">
        <v>98722</v>
      </c>
      <c r="L664" t="s">
        <v>118</v>
      </c>
    </row>
    <row r="665" spans="1:12" x14ac:dyDescent="0.3">
      <c r="A665">
        <v>796</v>
      </c>
      <c r="B665" t="s">
        <v>2199</v>
      </c>
      <c r="C665" t="s">
        <v>3231</v>
      </c>
      <c r="D665" t="s">
        <v>22</v>
      </c>
      <c r="E665" t="s">
        <v>3232</v>
      </c>
      <c r="F665" t="s">
        <v>3233</v>
      </c>
      <c r="G665" t="s">
        <v>231</v>
      </c>
      <c r="H665" s="1">
        <v>20060</v>
      </c>
      <c r="I665" t="s">
        <v>3234</v>
      </c>
      <c r="J665" t="s">
        <v>3235</v>
      </c>
      <c r="K665">
        <v>99031</v>
      </c>
      <c r="L665" t="s">
        <v>231</v>
      </c>
    </row>
    <row r="666" spans="1:12" x14ac:dyDescent="0.3">
      <c r="A666">
        <v>797</v>
      </c>
      <c r="B666" t="s">
        <v>480</v>
      </c>
      <c r="C666" t="s">
        <v>97</v>
      </c>
      <c r="D666" t="s">
        <v>22</v>
      </c>
      <c r="E666" t="s">
        <v>3236</v>
      </c>
      <c r="F666" t="s">
        <v>3237</v>
      </c>
      <c r="G666" t="s">
        <v>368</v>
      </c>
      <c r="H666" s="1">
        <v>33292</v>
      </c>
      <c r="I666" t="s">
        <v>3238</v>
      </c>
      <c r="J666" t="s">
        <v>3239</v>
      </c>
      <c r="K666">
        <v>69131</v>
      </c>
      <c r="L666" t="s">
        <v>368</v>
      </c>
    </row>
    <row r="667" spans="1:12" x14ac:dyDescent="0.3">
      <c r="A667">
        <v>798</v>
      </c>
      <c r="B667" t="s">
        <v>47</v>
      </c>
      <c r="C667" t="s">
        <v>3240</v>
      </c>
      <c r="D667" t="s">
        <v>22</v>
      </c>
      <c r="E667" t="s">
        <v>3241</v>
      </c>
      <c r="F667" t="s">
        <v>3242</v>
      </c>
      <c r="G667" t="s">
        <v>44</v>
      </c>
      <c r="H667" s="1">
        <v>16726</v>
      </c>
      <c r="I667" t="s">
        <v>3243</v>
      </c>
      <c r="J667" t="s">
        <v>3244</v>
      </c>
      <c r="K667">
        <v>69267</v>
      </c>
      <c r="L667" t="s">
        <v>44</v>
      </c>
    </row>
    <row r="668" spans="1:12" x14ac:dyDescent="0.3">
      <c r="A668">
        <v>799</v>
      </c>
      <c r="B668" t="s">
        <v>359</v>
      </c>
      <c r="C668" t="s">
        <v>390</v>
      </c>
      <c r="D668" t="s">
        <v>22</v>
      </c>
      <c r="E668" t="s">
        <v>3245</v>
      </c>
      <c r="F668" t="s">
        <v>3246</v>
      </c>
      <c r="G668" t="s">
        <v>31</v>
      </c>
      <c r="H668" s="1">
        <v>32726</v>
      </c>
      <c r="I668" t="s">
        <v>3247</v>
      </c>
      <c r="J668" t="s">
        <v>3248</v>
      </c>
      <c r="K668">
        <v>95484</v>
      </c>
      <c r="L668" t="s">
        <v>31</v>
      </c>
    </row>
    <row r="669" spans="1:12" x14ac:dyDescent="0.3">
      <c r="A669">
        <v>800</v>
      </c>
      <c r="B669" t="s">
        <v>3249</v>
      </c>
      <c r="C669" t="s">
        <v>48</v>
      </c>
      <c r="D669" t="s">
        <v>14</v>
      </c>
      <c r="E669" t="s">
        <v>3250</v>
      </c>
      <c r="F669">
        <v>3483679178</v>
      </c>
      <c r="G669" t="s">
        <v>164</v>
      </c>
      <c r="H669" s="1">
        <v>29597</v>
      </c>
      <c r="I669" t="s">
        <v>3251</v>
      </c>
      <c r="J669" t="s">
        <v>3252</v>
      </c>
      <c r="K669">
        <v>73218</v>
      </c>
      <c r="L669" t="s">
        <v>164</v>
      </c>
    </row>
    <row r="670" spans="1:12" x14ac:dyDescent="0.3">
      <c r="A670">
        <v>801</v>
      </c>
      <c r="B670" t="s">
        <v>257</v>
      </c>
      <c r="C670" t="s">
        <v>97</v>
      </c>
      <c r="D670" t="s">
        <v>14</v>
      </c>
      <c r="E670" t="s">
        <v>3253</v>
      </c>
      <c r="F670" t="s">
        <v>3254</v>
      </c>
      <c r="G670" t="s">
        <v>250</v>
      </c>
      <c r="H670" s="1">
        <v>31011</v>
      </c>
      <c r="I670" t="s">
        <v>3255</v>
      </c>
      <c r="J670" t="s">
        <v>3256</v>
      </c>
      <c r="K670">
        <v>5177</v>
      </c>
      <c r="L670" t="s">
        <v>250</v>
      </c>
    </row>
    <row r="671" spans="1:12" x14ac:dyDescent="0.3">
      <c r="A671">
        <v>803</v>
      </c>
      <c r="B671" t="s">
        <v>1152</v>
      </c>
      <c r="C671" t="s">
        <v>48</v>
      </c>
      <c r="D671" t="s">
        <v>22</v>
      </c>
      <c r="E671" t="s">
        <v>3257</v>
      </c>
      <c r="F671" t="s">
        <v>3258</v>
      </c>
      <c r="G671" t="s">
        <v>164</v>
      </c>
      <c r="H671" s="1">
        <v>28844</v>
      </c>
      <c r="I671" t="s">
        <v>3259</v>
      </c>
      <c r="J671" t="s">
        <v>3260</v>
      </c>
      <c r="K671">
        <v>13669</v>
      </c>
      <c r="L671" t="s">
        <v>164</v>
      </c>
    </row>
    <row r="672" spans="1:12" x14ac:dyDescent="0.3">
      <c r="A672">
        <v>804</v>
      </c>
      <c r="B672" t="s">
        <v>740</v>
      </c>
      <c r="C672" t="s">
        <v>3261</v>
      </c>
      <c r="D672" t="s">
        <v>14</v>
      </c>
      <c r="E672" t="s">
        <v>3262</v>
      </c>
      <c r="F672" t="s">
        <v>3263</v>
      </c>
      <c r="G672" t="s">
        <v>335</v>
      </c>
      <c r="H672" s="1">
        <v>21705</v>
      </c>
      <c r="I672" t="s">
        <v>3264</v>
      </c>
      <c r="J672" t="s">
        <v>3265</v>
      </c>
      <c r="K672">
        <v>21178</v>
      </c>
      <c r="L672" t="s">
        <v>335</v>
      </c>
    </row>
    <row r="673" spans="1:12" x14ac:dyDescent="0.3">
      <c r="A673">
        <v>805</v>
      </c>
      <c r="B673" t="s">
        <v>747</v>
      </c>
      <c r="C673" t="s">
        <v>1830</v>
      </c>
      <c r="D673" t="s">
        <v>14</v>
      </c>
      <c r="E673" t="s">
        <v>3266</v>
      </c>
      <c r="F673" t="s">
        <v>3267</v>
      </c>
      <c r="G673" t="s">
        <v>76</v>
      </c>
      <c r="H673" s="1">
        <v>17008</v>
      </c>
      <c r="I673" t="s">
        <v>3268</v>
      </c>
      <c r="J673" t="s">
        <v>3269</v>
      </c>
      <c r="K673">
        <v>50301</v>
      </c>
      <c r="L673" t="s">
        <v>76</v>
      </c>
    </row>
    <row r="674" spans="1:12" x14ac:dyDescent="0.3">
      <c r="A674">
        <v>806</v>
      </c>
      <c r="B674" t="s">
        <v>3270</v>
      </c>
      <c r="C674" t="s">
        <v>3271</v>
      </c>
      <c r="D674" t="s">
        <v>22</v>
      </c>
      <c r="E674" t="s">
        <v>3272</v>
      </c>
      <c r="F674">
        <f>1-409-914-2839</f>
        <v>-4161</v>
      </c>
      <c r="G674" t="s">
        <v>124</v>
      </c>
      <c r="H674" s="1">
        <v>15807</v>
      </c>
      <c r="I674" t="s">
        <v>3273</v>
      </c>
      <c r="J674" t="s">
        <v>3274</v>
      </c>
      <c r="K674">
        <v>21555</v>
      </c>
      <c r="L674" t="s">
        <v>124</v>
      </c>
    </row>
    <row r="675" spans="1:12" x14ac:dyDescent="0.3">
      <c r="A675">
        <v>807</v>
      </c>
      <c r="B675" t="s">
        <v>1914</v>
      </c>
      <c r="C675" t="s">
        <v>2302</v>
      </c>
      <c r="D675" t="s">
        <v>14</v>
      </c>
      <c r="E675" t="s">
        <v>3275</v>
      </c>
      <c r="F675" t="s">
        <v>3276</v>
      </c>
      <c r="G675" t="s">
        <v>131</v>
      </c>
      <c r="H675" s="1">
        <v>27875</v>
      </c>
      <c r="I675" t="s">
        <v>3277</v>
      </c>
      <c r="J675" t="s">
        <v>3278</v>
      </c>
      <c r="K675">
        <v>64332</v>
      </c>
      <c r="L675" t="s">
        <v>131</v>
      </c>
    </row>
    <row r="676" spans="1:12" x14ac:dyDescent="0.3">
      <c r="A676">
        <v>809</v>
      </c>
      <c r="B676" t="s">
        <v>3279</v>
      </c>
      <c r="C676" t="s">
        <v>62</v>
      </c>
      <c r="D676" t="s">
        <v>14</v>
      </c>
      <c r="E676" t="s">
        <v>3280</v>
      </c>
      <c r="F676">
        <v>4093865743</v>
      </c>
      <c r="G676" t="s">
        <v>118</v>
      </c>
      <c r="H676" s="1">
        <v>24999</v>
      </c>
      <c r="I676" t="s">
        <v>3281</v>
      </c>
      <c r="J676" t="s">
        <v>3282</v>
      </c>
      <c r="K676">
        <v>2941</v>
      </c>
      <c r="L676" t="s">
        <v>118</v>
      </c>
    </row>
    <row r="677" spans="1:12" x14ac:dyDescent="0.3">
      <c r="A677">
        <v>810</v>
      </c>
      <c r="B677" t="s">
        <v>79</v>
      </c>
      <c r="C677" t="s">
        <v>1892</v>
      </c>
      <c r="D677" t="s">
        <v>14</v>
      </c>
      <c r="E677" t="s">
        <v>3283</v>
      </c>
      <c r="F677" t="s">
        <v>3284</v>
      </c>
      <c r="G677" t="s">
        <v>324</v>
      </c>
      <c r="H677" s="1">
        <v>29326</v>
      </c>
      <c r="I677" t="s">
        <v>3285</v>
      </c>
      <c r="J677" t="s">
        <v>3286</v>
      </c>
      <c r="K677">
        <v>77015</v>
      </c>
      <c r="L677" t="s">
        <v>324</v>
      </c>
    </row>
    <row r="678" spans="1:12" x14ac:dyDescent="0.3">
      <c r="A678">
        <v>811</v>
      </c>
      <c r="B678" t="s">
        <v>3287</v>
      </c>
      <c r="C678" t="s">
        <v>3288</v>
      </c>
      <c r="D678" t="s">
        <v>22</v>
      </c>
      <c r="E678" t="s">
        <v>3289</v>
      </c>
      <c r="F678" t="s">
        <v>3290</v>
      </c>
      <c r="G678" t="s">
        <v>368</v>
      </c>
      <c r="H678" s="1">
        <v>22306</v>
      </c>
      <c r="I678" t="s">
        <v>3291</v>
      </c>
      <c r="J678" t="s">
        <v>3292</v>
      </c>
      <c r="K678">
        <v>77664</v>
      </c>
      <c r="L678" t="s">
        <v>368</v>
      </c>
    </row>
    <row r="679" spans="1:12" x14ac:dyDescent="0.3">
      <c r="A679">
        <v>812</v>
      </c>
      <c r="B679" t="s">
        <v>257</v>
      </c>
      <c r="C679" t="s">
        <v>1657</v>
      </c>
      <c r="D679" t="s">
        <v>14</v>
      </c>
      <c r="E679" t="s">
        <v>3293</v>
      </c>
      <c r="F679" t="s">
        <v>3294</v>
      </c>
      <c r="G679" t="s">
        <v>1194</v>
      </c>
      <c r="H679" s="1">
        <v>37130</v>
      </c>
      <c r="I679" t="s">
        <v>3295</v>
      </c>
      <c r="J679" t="s">
        <v>3296</v>
      </c>
      <c r="K679">
        <v>88542</v>
      </c>
      <c r="L679" t="s">
        <v>1194</v>
      </c>
    </row>
    <row r="680" spans="1:12" x14ac:dyDescent="0.3">
      <c r="A680">
        <v>813</v>
      </c>
      <c r="B680" t="s">
        <v>134</v>
      </c>
      <c r="C680" t="s">
        <v>3297</v>
      </c>
      <c r="D680" t="s">
        <v>14</v>
      </c>
      <c r="E680" t="s">
        <v>3298</v>
      </c>
      <c r="F680" t="s">
        <v>3299</v>
      </c>
      <c r="G680" t="s">
        <v>250</v>
      </c>
      <c r="H680" s="1">
        <v>22457</v>
      </c>
      <c r="I680" t="s">
        <v>3300</v>
      </c>
      <c r="J680" t="s">
        <v>3301</v>
      </c>
      <c r="K680">
        <v>53193</v>
      </c>
      <c r="L680" t="s">
        <v>250</v>
      </c>
    </row>
    <row r="681" spans="1:12" x14ac:dyDescent="0.3">
      <c r="A681">
        <v>814</v>
      </c>
      <c r="B681" t="s">
        <v>289</v>
      </c>
      <c r="C681" t="s">
        <v>998</v>
      </c>
      <c r="D681" t="s">
        <v>14</v>
      </c>
      <c r="E681" t="s">
        <v>3302</v>
      </c>
      <c r="F681" t="s">
        <v>3303</v>
      </c>
      <c r="G681" t="s">
        <v>44</v>
      </c>
      <c r="H681" s="1">
        <v>33277</v>
      </c>
      <c r="I681" t="s">
        <v>3304</v>
      </c>
      <c r="J681" t="s">
        <v>3305</v>
      </c>
      <c r="K681">
        <v>95573</v>
      </c>
      <c r="L681" t="s">
        <v>44</v>
      </c>
    </row>
    <row r="682" spans="1:12" x14ac:dyDescent="0.3">
      <c r="A682">
        <v>815</v>
      </c>
      <c r="B682" t="s">
        <v>3306</v>
      </c>
      <c r="C682" t="s">
        <v>3307</v>
      </c>
      <c r="D682" t="s">
        <v>22</v>
      </c>
      <c r="E682" t="s">
        <v>3308</v>
      </c>
      <c r="F682" t="s">
        <v>3309</v>
      </c>
      <c r="G682" t="s">
        <v>124</v>
      </c>
      <c r="H682" s="1">
        <v>20726</v>
      </c>
      <c r="I682" t="s">
        <v>3310</v>
      </c>
      <c r="J682" t="s">
        <v>3311</v>
      </c>
      <c r="K682">
        <v>78075</v>
      </c>
      <c r="L682" t="s">
        <v>124</v>
      </c>
    </row>
    <row r="683" spans="1:12" x14ac:dyDescent="0.3">
      <c r="A683">
        <v>816</v>
      </c>
      <c r="B683" t="s">
        <v>464</v>
      </c>
      <c r="C683" t="s">
        <v>55</v>
      </c>
      <c r="D683" t="s">
        <v>22</v>
      </c>
      <c r="E683" t="s">
        <v>3312</v>
      </c>
      <c r="F683">
        <v>7198377157</v>
      </c>
      <c r="G683" t="s">
        <v>131</v>
      </c>
      <c r="H683" s="1">
        <v>19931</v>
      </c>
      <c r="I683" t="s">
        <v>3313</v>
      </c>
      <c r="J683" t="s">
        <v>3314</v>
      </c>
      <c r="K683">
        <v>86470</v>
      </c>
      <c r="L683" t="s">
        <v>131</v>
      </c>
    </row>
    <row r="684" spans="1:12" x14ac:dyDescent="0.3">
      <c r="A684">
        <v>817</v>
      </c>
      <c r="B684" t="s">
        <v>3315</v>
      </c>
      <c r="C684" t="s">
        <v>3316</v>
      </c>
      <c r="D684" t="s">
        <v>14</v>
      </c>
      <c r="E684" t="s">
        <v>3317</v>
      </c>
      <c r="F684" t="s">
        <v>3318</v>
      </c>
      <c r="G684" t="s">
        <v>261</v>
      </c>
      <c r="H684" s="1">
        <v>37903</v>
      </c>
      <c r="I684" t="s">
        <v>3319</v>
      </c>
      <c r="J684" t="s">
        <v>3320</v>
      </c>
      <c r="K684">
        <v>57134</v>
      </c>
      <c r="L684" t="s">
        <v>261</v>
      </c>
    </row>
    <row r="685" spans="1:12" x14ac:dyDescent="0.3">
      <c r="A685">
        <v>818</v>
      </c>
      <c r="B685" t="s">
        <v>3321</v>
      </c>
      <c r="C685" t="s">
        <v>28</v>
      </c>
      <c r="D685" t="s">
        <v>22</v>
      </c>
      <c r="E685" t="s">
        <v>3322</v>
      </c>
      <c r="F685" t="s">
        <v>3323</v>
      </c>
      <c r="G685" t="s">
        <v>243</v>
      </c>
      <c r="H685" s="1">
        <v>25720</v>
      </c>
      <c r="I685" t="s">
        <v>3324</v>
      </c>
      <c r="J685" t="s">
        <v>3325</v>
      </c>
      <c r="K685">
        <v>78674</v>
      </c>
      <c r="L685" t="s">
        <v>243</v>
      </c>
    </row>
    <row r="686" spans="1:12" x14ac:dyDescent="0.3">
      <c r="A686">
        <v>819</v>
      </c>
      <c r="B686" t="s">
        <v>253</v>
      </c>
      <c r="C686" t="s">
        <v>2912</v>
      </c>
      <c r="D686" t="s">
        <v>14</v>
      </c>
      <c r="E686" t="s">
        <v>3326</v>
      </c>
      <c r="F686" t="s">
        <v>3327</v>
      </c>
      <c r="G686" t="s">
        <v>1076</v>
      </c>
      <c r="H686" s="1">
        <v>29326</v>
      </c>
      <c r="I686" t="s">
        <v>3328</v>
      </c>
      <c r="J686" t="s">
        <v>3329</v>
      </c>
      <c r="K686">
        <v>74037</v>
      </c>
      <c r="L686" t="s">
        <v>1076</v>
      </c>
    </row>
    <row r="687" spans="1:12" x14ac:dyDescent="0.3">
      <c r="A687">
        <v>821</v>
      </c>
      <c r="B687" t="s">
        <v>3330</v>
      </c>
      <c r="C687" t="s">
        <v>3331</v>
      </c>
      <c r="D687" t="s">
        <v>14</v>
      </c>
      <c r="E687" t="s">
        <v>3332</v>
      </c>
      <c r="F687" t="s">
        <v>3333</v>
      </c>
      <c r="G687" t="s">
        <v>88</v>
      </c>
      <c r="H687" s="1">
        <v>22102</v>
      </c>
      <c r="I687" t="s">
        <v>3334</v>
      </c>
      <c r="J687" t="s">
        <v>3335</v>
      </c>
      <c r="K687">
        <v>96339</v>
      </c>
      <c r="L687" t="s">
        <v>88</v>
      </c>
    </row>
    <row r="688" spans="1:12" x14ac:dyDescent="0.3">
      <c r="A688">
        <v>822</v>
      </c>
      <c r="B688" t="s">
        <v>79</v>
      </c>
      <c r="C688" t="s">
        <v>1977</v>
      </c>
      <c r="D688" t="s">
        <v>14</v>
      </c>
      <c r="E688" t="s">
        <v>3336</v>
      </c>
      <c r="F688" t="s">
        <v>3337</v>
      </c>
      <c r="G688" t="s">
        <v>1034</v>
      </c>
      <c r="H688" s="1">
        <v>16533</v>
      </c>
      <c r="I688" t="s">
        <v>3338</v>
      </c>
      <c r="J688" t="s">
        <v>3339</v>
      </c>
      <c r="K688">
        <v>34578</v>
      </c>
      <c r="L688" t="s">
        <v>1034</v>
      </c>
    </row>
    <row r="689" spans="1:12" x14ac:dyDescent="0.3">
      <c r="A689">
        <v>823</v>
      </c>
      <c r="B689" t="s">
        <v>127</v>
      </c>
      <c r="C689" t="s">
        <v>62</v>
      </c>
      <c r="D689" t="s">
        <v>14</v>
      </c>
      <c r="E689" t="s">
        <v>3340</v>
      </c>
      <c r="F689">
        <v>5159735364</v>
      </c>
      <c r="G689" t="s">
        <v>76</v>
      </c>
      <c r="H689" s="1">
        <v>23196</v>
      </c>
      <c r="I689" t="s">
        <v>3341</v>
      </c>
      <c r="J689" t="s">
        <v>3342</v>
      </c>
      <c r="K689">
        <v>60097</v>
      </c>
      <c r="L689" t="s">
        <v>76</v>
      </c>
    </row>
    <row r="690" spans="1:12" x14ac:dyDescent="0.3">
      <c r="A690">
        <v>824</v>
      </c>
      <c r="B690" t="s">
        <v>3343</v>
      </c>
      <c r="C690" t="s">
        <v>28</v>
      </c>
      <c r="D690" t="s">
        <v>22</v>
      </c>
      <c r="E690" t="s">
        <v>3344</v>
      </c>
      <c r="F690" t="s">
        <v>3345</v>
      </c>
      <c r="G690" t="s">
        <v>124</v>
      </c>
      <c r="H690" s="1">
        <v>21964</v>
      </c>
      <c r="I690" t="s">
        <v>3346</v>
      </c>
      <c r="J690" t="s">
        <v>3347</v>
      </c>
      <c r="K690">
        <v>94329</v>
      </c>
      <c r="L690" t="s">
        <v>124</v>
      </c>
    </row>
    <row r="691" spans="1:12" x14ac:dyDescent="0.3">
      <c r="A691">
        <v>825</v>
      </c>
      <c r="B691" t="s">
        <v>221</v>
      </c>
      <c r="C691" t="s">
        <v>97</v>
      </c>
      <c r="D691" t="s">
        <v>14</v>
      </c>
      <c r="E691" t="s">
        <v>3348</v>
      </c>
      <c r="F691" t="s">
        <v>3349</v>
      </c>
      <c r="G691" t="s">
        <v>368</v>
      </c>
      <c r="H691" s="1">
        <v>32155</v>
      </c>
      <c r="I691" t="s">
        <v>3350</v>
      </c>
      <c r="J691" t="s">
        <v>1598</v>
      </c>
      <c r="K691">
        <v>55412</v>
      </c>
      <c r="L691" t="s">
        <v>368</v>
      </c>
    </row>
    <row r="692" spans="1:12" x14ac:dyDescent="0.3">
      <c r="A692">
        <v>826</v>
      </c>
      <c r="B692" t="s">
        <v>3351</v>
      </c>
      <c r="C692" t="s">
        <v>1009</v>
      </c>
      <c r="D692" t="s">
        <v>14</v>
      </c>
      <c r="E692" t="s">
        <v>3352</v>
      </c>
      <c r="F692" t="s">
        <v>3353</v>
      </c>
      <c r="G692" t="s">
        <v>71</v>
      </c>
      <c r="H692" s="1">
        <v>36063</v>
      </c>
      <c r="I692" t="s">
        <v>3354</v>
      </c>
      <c r="J692" t="s">
        <v>3355</v>
      </c>
      <c r="K692">
        <v>16199</v>
      </c>
      <c r="L692" t="s">
        <v>71</v>
      </c>
    </row>
    <row r="693" spans="1:12" x14ac:dyDescent="0.3">
      <c r="A693">
        <v>827</v>
      </c>
      <c r="B693" t="s">
        <v>359</v>
      </c>
      <c r="C693" t="s">
        <v>1585</v>
      </c>
      <c r="D693" t="s">
        <v>14</v>
      </c>
      <c r="E693" t="s">
        <v>3356</v>
      </c>
      <c r="F693">
        <v>4464230794</v>
      </c>
      <c r="G693" t="s">
        <v>17</v>
      </c>
      <c r="H693" s="1">
        <v>20628</v>
      </c>
      <c r="I693" t="s">
        <v>3357</v>
      </c>
      <c r="J693" t="s">
        <v>3358</v>
      </c>
      <c r="K693">
        <v>35065</v>
      </c>
      <c r="L693" t="s">
        <v>17</v>
      </c>
    </row>
    <row r="694" spans="1:12" x14ac:dyDescent="0.3">
      <c r="A694">
        <v>828</v>
      </c>
      <c r="B694" t="s">
        <v>3359</v>
      </c>
      <c r="C694" t="s">
        <v>3360</v>
      </c>
      <c r="D694" t="s">
        <v>14</v>
      </c>
      <c r="E694" t="s">
        <v>3361</v>
      </c>
      <c r="F694">
        <v>3687534175</v>
      </c>
      <c r="G694" t="s">
        <v>88</v>
      </c>
      <c r="H694" s="1">
        <v>38656</v>
      </c>
      <c r="I694" t="s">
        <v>3362</v>
      </c>
      <c r="J694" t="s">
        <v>3363</v>
      </c>
      <c r="K694">
        <v>62345</v>
      </c>
      <c r="L694" t="s">
        <v>88</v>
      </c>
    </row>
    <row r="695" spans="1:12" x14ac:dyDescent="0.3">
      <c r="A695">
        <v>829</v>
      </c>
      <c r="B695" t="s">
        <v>239</v>
      </c>
      <c r="C695" t="s">
        <v>3364</v>
      </c>
      <c r="D695" t="s">
        <v>22</v>
      </c>
      <c r="E695" t="s">
        <v>3365</v>
      </c>
      <c r="F695" t="s">
        <v>3366</v>
      </c>
      <c r="G695" t="s">
        <v>24</v>
      </c>
      <c r="H695" s="1">
        <v>28814</v>
      </c>
      <c r="I695" t="s">
        <v>3367</v>
      </c>
      <c r="J695" t="s">
        <v>3368</v>
      </c>
      <c r="K695">
        <v>44985</v>
      </c>
      <c r="L695" t="s">
        <v>24</v>
      </c>
    </row>
    <row r="696" spans="1:12" x14ac:dyDescent="0.3">
      <c r="A696">
        <v>830</v>
      </c>
      <c r="B696" t="s">
        <v>1465</v>
      </c>
      <c r="C696" t="s">
        <v>141</v>
      </c>
      <c r="D696" t="s">
        <v>22</v>
      </c>
      <c r="E696" t="s">
        <v>3369</v>
      </c>
      <c r="F696" t="s">
        <v>3370</v>
      </c>
      <c r="G696" t="s">
        <v>111</v>
      </c>
      <c r="H696" s="1">
        <v>26653</v>
      </c>
      <c r="I696" t="s">
        <v>3371</v>
      </c>
      <c r="J696" t="s">
        <v>3372</v>
      </c>
      <c r="K696">
        <v>95491</v>
      </c>
      <c r="L696" t="s">
        <v>111</v>
      </c>
    </row>
    <row r="697" spans="1:12" x14ac:dyDescent="0.3">
      <c r="A697">
        <v>831</v>
      </c>
      <c r="B697" t="s">
        <v>1391</v>
      </c>
      <c r="C697" t="s">
        <v>2936</v>
      </c>
      <c r="D697" t="s">
        <v>14</v>
      </c>
      <c r="E697" t="s">
        <v>3373</v>
      </c>
      <c r="F697" t="s">
        <v>3374</v>
      </c>
      <c r="G697" t="s">
        <v>339</v>
      </c>
      <c r="H697" s="1">
        <v>17709</v>
      </c>
      <c r="I697" t="s">
        <v>3375</v>
      </c>
      <c r="J697" t="s">
        <v>3376</v>
      </c>
      <c r="K697">
        <v>38093</v>
      </c>
      <c r="L697" t="s">
        <v>339</v>
      </c>
    </row>
    <row r="698" spans="1:12" x14ac:dyDescent="0.3">
      <c r="A698">
        <v>832</v>
      </c>
      <c r="B698" t="s">
        <v>3377</v>
      </c>
      <c r="C698" t="s">
        <v>1991</v>
      </c>
      <c r="D698" t="s">
        <v>22</v>
      </c>
      <c r="E698" t="s">
        <v>3378</v>
      </c>
      <c r="F698" t="s">
        <v>3379</v>
      </c>
      <c r="G698" t="s">
        <v>436</v>
      </c>
      <c r="H698" s="1">
        <v>15934</v>
      </c>
      <c r="I698" t="s">
        <v>3380</v>
      </c>
      <c r="J698" t="s">
        <v>3381</v>
      </c>
      <c r="K698">
        <v>37210</v>
      </c>
      <c r="L698" t="s">
        <v>436</v>
      </c>
    </row>
    <row r="699" spans="1:12" x14ac:dyDescent="0.3">
      <c r="A699">
        <v>833</v>
      </c>
      <c r="B699" t="s">
        <v>1465</v>
      </c>
      <c r="C699" t="s">
        <v>630</v>
      </c>
      <c r="D699" t="s">
        <v>22</v>
      </c>
      <c r="E699" t="s">
        <v>3382</v>
      </c>
      <c r="F699" t="s">
        <v>3383</v>
      </c>
      <c r="G699" t="s">
        <v>218</v>
      </c>
      <c r="H699" s="1">
        <v>29176</v>
      </c>
      <c r="I699" t="s">
        <v>3384</v>
      </c>
      <c r="J699" t="s">
        <v>3385</v>
      </c>
      <c r="K699">
        <v>30895</v>
      </c>
      <c r="L699" t="s">
        <v>218</v>
      </c>
    </row>
    <row r="700" spans="1:12" x14ac:dyDescent="0.3">
      <c r="A700">
        <v>834</v>
      </c>
      <c r="B700" t="s">
        <v>405</v>
      </c>
      <c r="C700" t="s">
        <v>741</v>
      </c>
      <c r="D700" t="s">
        <v>14</v>
      </c>
      <c r="E700" t="s">
        <v>3386</v>
      </c>
      <c r="F700" t="s">
        <v>3387</v>
      </c>
      <c r="G700" t="s">
        <v>124</v>
      </c>
      <c r="H700" s="1">
        <v>31852</v>
      </c>
      <c r="I700" t="s">
        <v>3388</v>
      </c>
      <c r="J700" t="s">
        <v>3389</v>
      </c>
      <c r="K700">
        <v>84031</v>
      </c>
      <c r="L700" t="s">
        <v>124</v>
      </c>
    </row>
    <row r="701" spans="1:12" x14ac:dyDescent="0.3">
      <c r="A701">
        <v>835</v>
      </c>
      <c r="B701" t="s">
        <v>3390</v>
      </c>
      <c r="C701" t="s">
        <v>2015</v>
      </c>
      <c r="D701" t="s">
        <v>22</v>
      </c>
      <c r="E701" t="s">
        <v>3391</v>
      </c>
      <c r="F701" t="s">
        <v>3392</v>
      </c>
      <c r="G701" t="s">
        <v>1076</v>
      </c>
      <c r="H701" s="1">
        <v>19856</v>
      </c>
      <c r="I701" t="s">
        <v>3393</v>
      </c>
      <c r="J701" t="s">
        <v>3394</v>
      </c>
      <c r="K701">
        <v>36819</v>
      </c>
      <c r="L701" t="s">
        <v>1076</v>
      </c>
    </row>
    <row r="702" spans="1:12" x14ac:dyDescent="0.3">
      <c r="A702">
        <v>836</v>
      </c>
      <c r="B702" t="s">
        <v>2014</v>
      </c>
      <c r="C702" t="s">
        <v>2828</v>
      </c>
      <c r="D702" t="s">
        <v>14</v>
      </c>
      <c r="E702" t="s">
        <v>3395</v>
      </c>
      <c r="F702" t="s">
        <v>3396</v>
      </c>
      <c r="G702" t="s">
        <v>231</v>
      </c>
      <c r="H702" s="1">
        <v>29518</v>
      </c>
      <c r="I702" t="s">
        <v>3397</v>
      </c>
      <c r="J702" t="s">
        <v>3398</v>
      </c>
      <c r="K702">
        <v>16561</v>
      </c>
      <c r="L702" t="s">
        <v>231</v>
      </c>
    </row>
    <row r="703" spans="1:12" x14ac:dyDescent="0.3">
      <c r="A703">
        <v>837</v>
      </c>
      <c r="B703" t="s">
        <v>127</v>
      </c>
      <c r="C703" t="s">
        <v>696</v>
      </c>
      <c r="D703" t="s">
        <v>14</v>
      </c>
      <c r="E703" t="s">
        <v>3399</v>
      </c>
      <c r="F703" t="s">
        <v>3400</v>
      </c>
      <c r="G703" t="s">
        <v>1194</v>
      </c>
      <c r="H703" s="1">
        <v>38586</v>
      </c>
      <c r="I703" t="s">
        <v>3401</v>
      </c>
      <c r="J703" t="s">
        <v>3402</v>
      </c>
      <c r="K703">
        <v>90915</v>
      </c>
      <c r="L703" t="s">
        <v>1194</v>
      </c>
    </row>
    <row r="704" spans="1:12" x14ac:dyDescent="0.3">
      <c r="A704">
        <v>838</v>
      </c>
      <c r="B704" t="s">
        <v>167</v>
      </c>
      <c r="C704" t="s">
        <v>2115</v>
      </c>
      <c r="D704" t="s">
        <v>22</v>
      </c>
      <c r="E704" t="s">
        <v>3403</v>
      </c>
      <c r="F704" t="s">
        <v>3404</v>
      </c>
      <c r="G704" t="s">
        <v>131</v>
      </c>
      <c r="H704" s="1">
        <v>27223</v>
      </c>
      <c r="I704" t="s">
        <v>3405</v>
      </c>
      <c r="J704" t="s">
        <v>3406</v>
      </c>
      <c r="K704">
        <v>68520</v>
      </c>
      <c r="L704" t="s">
        <v>131</v>
      </c>
    </row>
    <row r="705" spans="1:12" x14ac:dyDescent="0.3">
      <c r="A705">
        <v>839</v>
      </c>
      <c r="B705" t="s">
        <v>2708</v>
      </c>
      <c r="C705" t="s">
        <v>3407</v>
      </c>
      <c r="D705" t="s">
        <v>22</v>
      </c>
      <c r="E705" t="s">
        <v>3408</v>
      </c>
      <c r="F705" t="s">
        <v>3409</v>
      </c>
      <c r="G705" t="s">
        <v>17</v>
      </c>
      <c r="H705" s="1">
        <v>17034</v>
      </c>
      <c r="I705" t="s">
        <v>3410</v>
      </c>
      <c r="J705" t="s">
        <v>3411</v>
      </c>
      <c r="K705">
        <v>93284</v>
      </c>
      <c r="L705" t="s">
        <v>17</v>
      </c>
    </row>
    <row r="706" spans="1:12" x14ac:dyDescent="0.3">
      <c r="A706">
        <v>840</v>
      </c>
      <c r="B706" t="s">
        <v>1141</v>
      </c>
      <c r="C706" t="s">
        <v>1038</v>
      </c>
      <c r="D706" t="s">
        <v>22</v>
      </c>
      <c r="E706" t="s">
        <v>3412</v>
      </c>
      <c r="F706" t="s">
        <v>3413</v>
      </c>
      <c r="G706" t="s">
        <v>24</v>
      </c>
      <c r="H706" s="1">
        <v>18723</v>
      </c>
      <c r="I706" t="s">
        <v>3414</v>
      </c>
      <c r="J706" t="s">
        <v>3415</v>
      </c>
      <c r="K706">
        <v>89018</v>
      </c>
      <c r="L706" t="s">
        <v>24</v>
      </c>
    </row>
    <row r="707" spans="1:12" x14ac:dyDescent="0.3">
      <c r="A707">
        <v>841</v>
      </c>
      <c r="B707" t="s">
        <v>3416</v>
      </c>
      <c r="C707" t="s">
        <v>3417</v>
      </c>
      <c r="D707" t="s">
        <v>14</v>
      </c>
      <c r="E707" t="s">
        <v>3418</v>
      </c>
      <c r="F707" t="s">
        <v>3419</v>
      </c>
      <c r="G707" t="s">
        <v>775</v>
      </c>
      <c r="H707" s="1">
        <v>20230</v>
      </c>
      <c r="I707" t="s">
        <v>3420</v>
      </c>
      <c r="J707" t="s">
        <v>3421</v>
      </c>
      <c r="K707">
        <v>71791</v>
      </c>
      <c r="L707" t="s">
        <v>775</v>
      </c>
    </row>
    <row r="708" spans="1:12" x14ac:dyDescent="0.3">
      <c r="A708">
        <v>842</v>
      </c>
      <c r="B708" t="s">
        <v>3422</v>
      </c>
      <c r="C708" t="s">
        <v>3217</v>
      </c>
      <c r="D708" t="s">
        <v>14</v>
      </c>
      <c r="E708" t="s">
        <v>3423</v>
      </c>
      <c r="F708">
        <f>1-452-583-7864</f>
        <v>-8898</v>
      </c>
      <c r="G708" t="s">
        <v>31</v>
      </c>
      <c r="H708" s="1">
        <v>18535</v>
      </c>
      <c r="I708" t="s">
        <v>3424</v>
      </c>
      <c r="J708" t="s">
        <v>3425</v>
      </c>
      <c r="K708">
        <v>36267</v>
      </c>
      <c r="L708" t="s">
        <v>31</v>
      </c>
    </row>
    <row r="709" spans="1:12" x14ac:dyDescent="0.3">
      <c r="A709">
        <v>843</v>
      </c>
      <c r="B709" t="s">
        <v>1098</v>
      </c>
      <c r="C709" t="s">
        <v>2852</v>
      </c>
      <c r="D709" t="s">
        <v>22</v>
      </c>
      <c r="E709" t="s">
        <v>3426</v>
      </c>
      <c r="F709">
        <v>5982239367</v>
      </c>
      <c r="G709" t="s">
        <v>51</v>
      </c>
      <c r="H709" s="1">
        <v>24251</v>
      </c>
      <c r="I709" t="s">
        <v>3427</v>
      </c>
      <c r="J709" t="s">
        <v>3428</v>
      </c>
      <c r="K709">
        <v>84390</v>
      </c>
      <c r="L709" t="s">
        <v>51</v>
      </c>
    </row>
    <row r="710" spans="1:12" x14ac:dyDescent="0.3">
      <c r="A710">
        <v>844</v>
      </c>
      <c r="B710" t="s">
        <v>54</v>
      </c>
      <c r="C710" t="s">
        <v>3429</v>
      </c>
      <c r="D710" t="s">
        <v>14</v>
      </c>
      <c r="E710" t="s">
        <v>3430</v>
      </c>
      <c r="F710" t="s">
        <v>3431</v>
      </c>
      <c r="G710" t="s">
        <v>118</v>
      </c>
      <c r="H710" s="1">
        <v>35313</v>
      </c>
      <c r="I710" t="s">
        <v>3432</v>
      </c>
      <c r="J710" t="s">
        <v>3433</v>
      </c>
      <c r="K710">
        <v>29562</v>
      </c>
      <c r="L710" t="s">
        <v>118</v>
      </c>
    </row>
    <row r="711" spans="1:12" x14ac:dyDescent="0.3">
      <c r="A711">
        <v>845</v>
      </c>
      <c r="B711" t="s">
        <v>2335</v>
      </c>
      <c r="C711" t="s">
        <v>1059</v>
      </c>
      <c r="D711" t="s">
        <v>22</v>
      </c>
      <c r="E711" t="s">
        <v>3434</v>
      </c>
      <c r="F711" t="s">
        <v>3435</v>
      </c>
      <c r="G711" t="s">
        <v>38</v>
      </c>
      <c r="H711" s="1">
        <v>36978</v>
      </c>
      <c r="I711" t="s">
        <v>3436</v>
      </c>
      <c r="J711" t="s">
        <v>3437</v>
      </c>
      <c r="K711">
        <v>82032</v>
      </c>
      <c r="L711" t="s">
        <v>38</v>
      </c>
    </row>
    <row r="712" spans="1:12" x14ac:dyDescent="0.3">
      <c r="A712">
        <v>846</v>
      </c>
      <c r="B712" t="s">
        <v>3438</v>
      </c>
      <c r="C712" t="s">
        <v>475</v>
      </c>
      <c r="D712" t="s">
        <v>22</v>
      </c>
      <c r="E712" t="s">
        <v>3439</v>
      </c>
      <c r="F712" t="s">
        <v>3440</v>
      </c>
      <c r="G712" t="s">
        <v>150</v>
      </c>
      <c r="H712" s="1">
        <v>32507</v>
      </c>
      <c r="I712" t="s">
        <v>3441</v>
      </c>
      <c r="J712" t="s">
        <v>3442</v>
      </c>
      <c r="K712">
        <v>35286</v>
      </c>
      <c r="L712" t="s">
        <v>150</v>
      </c>
    </row>
    <row r="713" spans="1:12" x14ac:dyDescent="0.3">
      <c r="A713">
        <v>848</v>
      </c>
      <c r="B713" t="s">
        <v>480</v>
      </c>
      <c r="C713" t="s">
        <v>222</v>
      </c>
      <c r="D713" t="s">
        <v>22</v>
      </c>
      <c r="E713" t="s">
        <v>3443</v>
      </c>
      <c r="F713" t="s">
        <v>3444</v>
      </c>
      <c r="G713" t="s">
        <v>64</v>
      </c>
      <c r="H713" s="1">
        <v>17501</v>
      </c>
      <c r="I713" t="s">
        <v>3445</v>
      </c>
      <c r="J713" t="s">
        <v>3446</v>
      </c>
      <c r="K713">
        <v>43516</v>
      </c>
      <c r="L713" t="s">
        <v>64</v>
      </c>
    </row>
    <row r="714" spans="1:12" x14ac:dyDescent="0.3">
      <c r="A714">
        <v>849</v>
      </c>
      <c r="B714" t="s">
        <v>239</v>
      </c>
      <c r="C714" t="s">
        <v>3447</v>
      </c>
      <c r="D714" t="s">
        <v>22</v>
      </c>
      <c r="E714" t="s">
        <v>3448</v>
      </c>
      <c r="F714" t="s">
        <v>3449</v>
      </c>
      <c r="G714" t="s">
        <v>157</v>
      </c>
      <c r="H714" s="1">
        <v>29912</v>
      </c>
      <c r="I714" t="s">
        <v>3450</v>
      </c>
      <c r="J714" t="s">
        <v>3451</v>
      </c>
      <c r="K714">
        <v>77201</v>
      </c>
      <c r="L714" t="s">
        <v>157</v>
      </c>
    </row>
    <row r="715" spans="1:12" x14ac:dyDescent="0.3">
      <c r="A715">
        <v>850</v>
      </c>
      <c r="B715" t="s">
        <v>557</v>
      </c>
      <c r="C715" t="s">
        <v>3452</v>
      </c>
      <c r="D715" t="s">
        <v>14</v>
      </c>
      <c r="E715" t="s">
        <v>3453</v>
      </c>
      <c r="F715" t="s">
        <v>3454</v>
      </c>
      <c r="G715" t="s">
        <v>261</v>
      </c>
      <c r="H715" s="1">
        <v>30348</v>
      </c>
      <c r="I715" t="s">
        <v>3455</v>
      </c>
      <c r="J715" t="s">
        <v>3456</v>
      </c>
      <c r="K715">
        <v>53506</v>
      </c>
      <c r="L715" t="s">
        <v>261</v>
      </c>
    </row>
    <row r="716" spans="1:12" x14ac:dyDescent="0.3">
      <c r="A716">
        <v>851</v>
      </c>
      <c r="B716" t="s">
        <v>174</v>
      </c>
      <c r="C716" t="s">
        <v>3457</v>
      </c>
      <c r="D716" t="s">
        <v>14</v>
      </c>
      <c r="E716" t="s">
        <v>3458</v>
      </c>
      <c r="F716" t="s">
        <v>3459</v>
      </c>
      <c r="G716" t="s">
        <v>111</v>
      </c>
      <c r="H716" s="1">
        <v>30906</v>
      </c>
      <c r="I716" t="s">
        <v>3460</v>
      </c>
      <c r="J716" t="s">
        <v>3461</v>
      </c>
      <c r="K716">
        <v>2811</v>
      </c>
      <c r="L716" t="s">
        <v>111</v>
      </c>
    </row>
    <row r="717" spans="1:12" x14ac:dyDescent="0.3">
      <c r="A717">
        <v>852</v>
      </c>
      <c r="B717" t="s">
        <v>2739</v>
      </c>
      <c r="C717" t="s">
        <v>3462</v>
      </c>
      <c r="D717" t="s">
        <v>22</v>
      </c>
      <c r="E717" t="s">
        <v>3463</v>
      </c>
      <c r="F717" t="s">
        <v>3464</v>
      </c>
      <c r="G717" t="s">
        <v>1194</v>
      </c>
      <c r="H717" s="1">
        <v>20869</v>
      </c>
      <c r="I717" t="s">
        <v>3465</v>
      </c>
      <c r="J717" t="s">
        <v>3466</v>
      </c>
      <c r="K717">
        <v>20246</v>
      </c>
      <c r="L717" t="s">
        <v>1194</v>
      </c>
    </row>
    <row r="718" spans="1:12" x14ac:dyDescent="0.3">
      <c r="A718">
        <v>853</v>
      </c>
      <c r="B718" t="s">
        <v>2654</v>
      </c>
      <c r="C718" t="s">
        <v>372</v>
      </c>
      <c r="D718" t="s">
        <v>22</v>
      </c>
      <c r="E718" t="s">
        <v>3467</v>
      </c>
      <c r="F718" t="s">
        <v>3468</v>
      </c>
      <c r="G718" t="s">
        <v>88</v>
      </c>
      <c r="H718" s="1">
        <v>35318</v>
      </c>
      <c r="I718" t="s">
        <v>3469</v>
      </c>
      <c r="J718" t="s">
        <v>3470</v>
      </c>
      <c r="K718">
        <v>68502</v>
      </c>
      <c r="L718" t="s">
        <v>88</v>
      </c>
    </row>
    <row r="719" spans="1:12" x14ac:dyDescent="0.3">
      <c r="A719">
        <v>854</v>
      </c>
      <c r="B719" t="s">
        <v>3471</v>
      </c>
      <c r="C719" t="s">
        <v>48</v>
      </c>
      <c r="D719" t="s">
        <v>14</v>
      </c>
      <c r="E719" t="s">
        <v>3472</v>
      </c>
      <c r="F719" t="s">
        <v>3473</v>
      </c>
      <c r="G719" t="s">
        <v>124</v>
      </c>
      <c r="H719" s="1">
        <v>25592</v>
      </c>
      <c r="I719" t="s">
        <v>3474</v>
      </c>
      <c r="J719" t="s">
        <v>3475</v>
      </c>
      <c r="K719">
        <v>10116</v>
      </c>
      <c r="L719" t="s">
        <v>124</v>
      </c>
    </row>
    <row r="720" spans="1:12" x14ac:dyDescent="0.3">
      <c r="A720">
        <v>855</v>
      </c>
      <c r="B720" t="s">
        <v>2335</v>
      </c>
      <c r="C720" t="s">
        <v>3271</v>
      </c>
      <c r="D720" t="s">
        <v>14</v>
      </c>
      <c r="E720" t="s">
        <v>3476</v>
      </c>
      <c r="F720" t="s">
        <v>3477</v>
      </c>
      <c r="G720" t="s">
        <v>44</v>
      </c>
      <c r="H720" s="1">
        <v>31899</v>
      </c>
      <c r="I720" t="s">
        <v>3478</v>
      </c>
      <c r="J720" t="s">
        <v>3479</v>
      </c>
      <c r="K720">
        <v>70481</v>
      </c>
      <c r="L720" t="s">
        <v>44</v>
      </c>
    </row>
    <row r="721" spans="1:12" x14ac:dyDescent="0.3">
      <c r="A721">
        <v>856</v>
      </c>
      <c r="B721" t="s">
        <v>1821</v>
      </c>
      <c r="C721" t="s">
        <v>3480</v>
      </c>
      <c r="D721" t="s">
        <v>14</v>
      </c>
      <c r="E721" t="s">
        <v>3481</v>
      </c>
      <c r="F721" t="s">
        <v>3482</v>
      </c>
      <c r="G721" t="s">
        <v>775</v>
      </c>
      <c r="H721" s="1">
        <v>29740</v>
      </c>
      <c r="I721" t="s">
        <v>3483</v>
      </c>
      <c r="J721" t="s">
        <v>3484</v>
      </c>
      <c r="K721">
        <v>87788</v>
      </c>
      <c r="L721" t="s">
        <v>775</v>
      </c>
    </row>
    <row r="722" spans="1:12" x14ac:dyDescent="0.3">
      <c r="A722">
        <v>857</v>
      </c>
      <c r="B722" t="s">
        <v>592</v>
      </c>
      <c r="C722" t="s">
        <v>416</v>
      </c>
      <c r="D722" t="s">
        <v>14</v>
      </c>
      <c r="E722" t="s">
        <v>3485</v>
      </c>
      <c r="F722" t="s">
        <v>3486</v>
      </c>
      <c r="G722" t="s">
        <v>339</v>
      </c>
      <c r="H722" s="1">
        <v>29378</v>
      </c>
      <c r="I722" t="s">
        <v>3487</v>
      </c>
      <c r="J722" t="s">
        <v>3488</v>
      </c>
      <c r="K722">
        <v>34336</v>
      </c>
      <c r="L722" t="s">
        <v>339</v>
      </c>
    </row>
    <row r="723" spans="1:12" x14ac:dyDescent="0.3">
      <c r="A723">
        <v>858</v>
      </c>
      <c r="B723" t="s">
        <v>1380</v>
      </c>
      <c r="C723" t="s">
        <v>2835</v>
      </c>
      <c r="D723" t="s">
        <v>14</v>
      </c>
      <c r="E723" t="s">
        <v>3489</v>
      </c>
      <c r="F723" t="s">
        <v>3490</v>
      </c>
      <c r="G723" t="s">
        <v>171</v>
      </c>
      <c r="H723" s="1">
        <v>37841</v>
      </c>
      <c r="I723" t="s">
        <v>3491</v>
      </c>
      <c r="J723" t="s">
        <v>3492</v>
      </c>
      <c r="K723">
        <v>28408</v>
      </c>
      <c r="L723" t="s">
        <v>171</v>
      </c>
    </row>
    <row r="724" spans="1:12" x14ac:dyDescent="0.3">
      <c r="A724">
        <v>859</v>
      </c>
      <c r="B724" t="s">
        <v>1202</v>
      </c>
      <c r="C724" t="s">
        <v>3493</v>
      </c>
      <c r="D724" t="s">
        <v>14</v>
      </c>
      <c r="E724" t="s">
        <v>3494</v>
      </c>
      <c r="F724">
        <v>5918562416</v>
      </c>
      <c r="G724" t="s">
        <v>76</v>
      </c>
      <c r="H724" s="1">
        <v>23294</v>
      </c>
      <c r="I724" t="s">
        <v>3495</v>
      </c>
      <c r="J724" t="s">
        <v>3496</v>
      </c>
      <c r="K724">
        <v>47147</v>
      </c>
      <c r="L724" t="s">
        <v>76</v>
      </c>
    </row>
    <row r="725" spans="1:12" x14ac:dyDescent="0.3">
      <c r="A725">
        <v>860</v>
      </c>
      <c r="B725" t="s">
        <v>3497</v>
      </c>
      <c r="C725" t="s">
        <v>3498</v>
      </c>
      <c r="D725" t="s">
        <v>14</v>
      </c>
      <c r="E725" t="s">
        <v>3499</v>
      </c>
      <c r="F725" t="s">
        <v>3500</v>
      </c>
      <c r="G725" t="s">
        <v>335</v>
      </c>
      <c r="H725" s="1">
        <v>23704</v>
      </c>
      <c r="I725" t="s">
        <v>3501</v>
      </c>
      <c r="J725" t="s">
        <v>3502</v>
      </c>
      <c r="K725">
        <v>13708</v>
      </c>
      <c r="L725" t="s">
        <v>335</v>
      </c>
    </row>
    <row r="726" spans="1:12" x14ac:dyDescent="0.3">
      <c r="A726">
        <v>861</v>
      </c>
      <c r="B726" t="s">
        <v>1628</v>
      </c>
      <c r="C726" t="s">
        <v>3503</v>
      </c>
      <c r="D726" t="s">
        <v>22</v>
      </c>
      <c r="E726" t="s">
        <v>3504</v>
      </c>
      <c r="F726" t="s">
        <v>3505</v>
      </c>
      <c r="G726" t="s">
        <v>124</v>
      </c>
      <c r="H726" s="1">
        <v>38483</v>
      </c>
      <c r="I726" t="s">
        <v>3506</v>
      </c>
      <c r="J726" t="s">
        <v>3507</v>
      </c>
      <c r="K726">
        <v>698</v>
      </c>
      <c r="L726" t="s">
        <v>124</v>
      </c>
    </row>
    <row r="727" spans="1:12" x14ac:dyDescent="0.3">
      <c r="A727">
        <v>862</v>
      </c>
      <c r="B727" t="s">
        <v>953</v>
      </c>
      <c r="C727" t="s">
        <v>3508</v>
      </c>
      <c r="D727" t="s">
        <v>22</v>
      </c>
      <c r="E727" t="s">
        <v>3509</v>
      </c>
      <c r="F727" t="s">
        <v>3510</v>
      </c>
      <c r="G727" t="s">
        <v>744</v>
      </c>
      <c r="H727" s="1">
        <v>33319</v>
      </c>
      <c r="I727" t="s">
        <v>3511</v>
      </c>
      <c r="J727" t="s">
        <v>3512</v>
      </c>
      <c r="K727">
        <v>78944</v>
      </c>
      <c r="L727" t="s">
        <v>744</v>
      </c>
    </row>
    <row r="728" spans="1:12" x14ac:dyDescent="0.3">
      <c r="A728">
        <v>863</v>
      </c>
      <c r="B728" t="s">
        <v>753</v>
      </c>
      <c r="C728" t="s">
        <v>3513</v>
      </c>
      <c r="D728" t="s">
        <v>22</v>
      </c>
      <c r="E728" t="s">
        <v>3514</v>
      </c>
      <c r="F728" t="s">
        <v>3515</v>
      </c>
      <c r="G728" t="s">
        <v>150</v>
      </c>
      <c r="H728" s="1">
        <v>27593</v>
      </c>
      <c r="I728" t="s">
        <v>3516</v>
      </c>
      <c r="J728" t="s">
        <v>3517</v>
      </c>
      <c r="K728">
        <v>21893</v>
      </c>
      <c r="L728" t="s">
        <v>150</v>
      </c>
    </row>
    <row r="729" spans="1:12" x14ac:dyDescent="0.3">
      <c r="A729">
        <v>864</v>
      </c>
      <c r="B729" t="s">
        <v>1480</v>
      </c>
      <c r="C729" t="s">
        <v>3518</v>
      </c>
      <c r="D729" t="s">
        <v>22</v>
      </c>
      <c r="E729" t="s">
        <v>3519</v>
      </c>
      <c r="F729" t="s">
        <v>3520</v>
      </c>
      <c r="G729" t="s">
        <v>31</v>
      </c>
      <c r="H729" s="1">
        <v>24665</v>
      </c>
      <c r="I729" t="s">
        <v>3521</v>
      </c>
      <c r="J729" t="s">
        <v>3522</v>
      </c>
      <c r="K729">
        <v>89440</v>
      </c>
      <c r="L729" t="s">
        <v>31</v>
      </c>
    </row>
    <row r="730" spans="1:12" x14ac:dyDescent="0.3">
      <c r="A730">
        <v>865</v>
      </c>
      <c r="B730" t="s">
        <v>275</v>
      </c>
      <c r="C730" t="s">
        <v>1570</v>
      </c>
      <c r="D730" t="s">
        <v>22</v>
      </c>
      <c r="E730" t="s">
        <v>3523</v>
      </c>
      <c r="F730" t="s">
        <v>3524</v>
      </c>
      <c r="G730" t="s">
        <v>171</v>
      </c>
      <c r="H730" s="1">
        <v>17473</v>
      </c>
      <c r="I730" t="s">
        <v>3525</v>
      </c>
      <c r="J730" t="s">
        <v>3526</v>
      </c>
      <c r="K730">
        <v>12234</v>
      </c>
      <c r="L730" t="s">
        <v>171</v>
      </c>
    </row>
    <row r="731" spans="1:12" x14ac:dyDescent="0.3">
      <c r="A731">
        <v>868</v>
      </c>
      <c r="B731" t="s">
        <v>295</v>
      </c>
      <c r="C731" t="s">
        <v>3527</v>
      </c>
      <c r="D731" t="s">
        <v>14</v>
      </c>
      <c r="E731" t="s">
        <v>3528</v>
      </c>
      <c r="F731" t="s">
        <v>3529</v>
      </c>
      <c r="G731" t="s">
        <v>93</v>
      </c>
      <c r="H731" s="1">
        <v>21319</v>
      </c>
      <c r="I731" t="s">
        <v>3530</v>
      </c>
      <c r="J731" t="s">
        <v>3531</v>
      </c>
      <c r="K731">
        <v>91173</v>
      </c>
      <c r="L731" t="s">
        <v>93</v>
      </c>
    </row>
    <row r="732" spans="1:12" x14ac:dyDescent="0.3">
      <c r="A732">
        <v>869</v>
      </c>
      <c r="B732" t="s">
        <v>1268</v>
      </c>
      <c r="C732" t="s">
        <v>3532</v>
      </c>
      <c r="D732" t="s">
        <v>14</v>
      </c>
      <c r="E732" t="s">
        <v>3533</v>
      </c>
      <c r="F732" t="s">
        <v>3534</v>
      </c>
      <c r="G732" t="s">
        <v>124</v>
      </c>
      <c r="H732" s="1">
        <v>23883</v>
      </c>
      <c r="I732" t="s">
        <v>3535</v>
      </c>
      <c r="J732" t="s">
        <v>3536</v>
      </c>
      <c r="K732">
        <v>20954</v>
      </c>
      <c r="L732" t="s">
        <v>124</v>
      </c>
    </row>
    <row r="733" spans="1:12" x14ac:dyDescent="0.3">
      <c r="A733">
        <v>870</v>
      </c>
      <c r="B733" t="s">
        <v>333</v>
      </c>
      <c r="C733" t="s">
        <v>3537</v>
      </c>
      <c r="D733" t="s">
        <v>22</v>
      </c>
      <c r="E733" t="s">
        <v>3538</v>
      </c>
      <c r="F733" t="s">
        <v>3539</v>
      </c>
      <c r="G733" t="s">
        <v>118</v>
      </c>
      <c r="H733" s="1">
        <v>33682</v>
      </c>
      <c r="I733" t="s">
        <v>3540</v>
      </c>
      <c r="J733" t="s">
        <v>3541</v>
      </c>
      <c r="K733">
        <v>48786</v>
      </c>
      <c r="L733" t="s">
        <v>118</v>
      </c>
    </row>
    <row r="734" spans="1:12" x14ac:dyDescent="0.3">
      <c r="A734">
        <v>871</v>
      </c>
      <c r="B734" t="s">
        <v>740</v>
      </c>
      <c r="C734" t="s">
        <v>1186</v>
      </c>
      <c r="D734" t="s">
        <v>14</v>
      </c>
      <c r="E734" t="s">
        <v>3542</v>
      </c>
      <c r="F734" t="s">
        <v>3543</v>
      </c>
      <c r="G734" t="s">
        <v>335</v>
      </c>
      <c r="H734" s="1">
        <v>22091</v>
      </c>
      <c r="I734" t="s">
        <v>3544</v>
      </c>
      <c r="J734" t="s">
        <v>3545</v>
      </c>
      <c r="K734">
        <v>59554</v>
      </c>
      <c r="L734" t="s">
        <v>335</v>
      </c>
    </row>
    <row r="735" spans="1:12" x14ac:dyDescent="0.3">
      <c r="A735">
        <v>872</v>
      </c>
      <c r="B735" t="s">
        <v>146</v>
      </c>
      <c r="C735" t="s">
        <v>2181</v>
      </c>
      <c r="D735" t="s">
        <v>14</v>
      </c>
      <c r="E735" t="s">
        <v>3546</v>
      </c>
      <c r="F735" t="s">
        <v>3547</v>
      </c>
      <c r="G735" t="s">
        <v>131</v>
      </c>
      <c r="H735" s="1">
        <v>25954</v>
      </c>
      <c r="I735" t="s">
        <v>3548</v>
      </c>
      <c r="J735" t="s">
        <v>3549</v>
      </c>
      <c r="K735">
        <v>26875</v>
      </c>
      <c r="L735" t="s">
        <v>131</v>
      </c>
    </row>
    <row r="736" spans="1:12" x14ac:dyDescent="0.3">
      <c r="A736">
        <v>873</v>
      </c>
      <c r="B736" t="s">
        <v>448</v>
      </c>
      <c r="C736" t="s">
        <v>799</v>
      </c>
      <c r="D736" t="s">
        <v>14</v>
      </c>
      <c r="E736" t="s">
        <v>3550</v>
      </c>
      <c r="F736">
        <v>4273053995</v>
      </c>
      <c r="G736" t="s">
        <v>211</v>
      </c>
      <c r="H736" s="1">
        <v>36375</v>
      </c>
      <c r="I736" t="s">
        <v>3551</v>
      </c>
      <c r="J736" t="s">
        <v>3552</v>
      </c>
      <c r="K736">
        <v>44444</v>
      </c>
      <c r="L736" t="s">
        <v>211</v>
      </c>
    </row>
    <row r="737" spans="1:12" x14ac:dyDescent="0.3">
      <c r="A737">
        <v>874</v>
      </c>
      <c r="B737" t="s">
        <v>680</v>
      </c>
      <c r="C737" t="s">
        <v>881</v>
      </c>
      <c r="D737" t="s">
        <v>22</v>
      </c>
      <c r="E737" t="s">
        <v>3553</v>
      </c>
      <c r="F737">
        <v>9795036699</v>
      </c>
      <c r="G737" t="s">
        <v>82</v>
      </c>
      <c r="H737" s="1">
        <v>26626</v>
      </c>
      <c r="I737" t="s">
        <v>3554</v>
      </c>
      <c r="J737" t="s">
        <v>3555</v>
      </c>
      <c r="K737">
        <v>38631</v>
      </c>
      <c r="L737" t="s">
        <v>82</v>
      </c>
    </row>
    <row r="738" spans="1:12" x14ac:dyDescent="0.3">
      <c r="A738">
        <v>875</v>
      </c>
      <c r="B738" t="s">
        <v>541</v>
      </c>
      <c r="C738" t="s">
        <v>20</v>
      </c>
      <c r="D738" t="s">
        <v>14</v>
      </c>
      <c r="E738" t="s">
        <v>3556</v>
      </c>
      <c r="F738" t="s">
        <v>3557</v>
      </c>
      <c r="G738" t="s">
        <v>324</v>
      </c>
      <c r="H738" s="1">
        <v>18669</v>
      </c>
      <c r="I738" t="s">
        <v>3558</v>
      </c>
      <c r="J738" t="s">
        <v>3559</v>
      </c>
      <c r="K738">
        <v>74900</v>
      </c>
      <c r="L738" t="s">
        <v>324</v>
      </c>
    </row>
    <row r="739" spans="1:12" x14ac:dyDescent="0.3">
      <c r="A739">
        <v>876</v>
      </c>
      <c r="B739" t="s">
        <v>312</v>
      </c>
      <c r="C739" t="s">
        <v>3560</v>
      </c>
      <c r="D739" t="s">
        <v>14</v>
      </c>
      <c r="E739" t="s">
        <v>3561</v>
      </c>
      <c r="F739" t="s">
        <v>3562</v>
      </c>
      <c r="G739" t="s">
        <v>24</v>
      </c>
      <c r="H739" s="1">
        <v>36147</v>
      </c>
      <c r="I739" t="s">
        <v>3563</v>
      </c>
      <c r="J739" t="s">
        <v>3564</v>
      </c>
      <c r="K739">
        <v>59072</v>
      </c>
      <c r="L739" t="s">
        <v>24</v>
      </c>
    </row>
    <row r="740" spans="1:12" x14ac:dyDescent="0.3">
      <c r="A740">
        <v>877</v>
      </c>
      <c r="B740" t="s">
        <v>586</v>
      </c>
      <c r="C740" t="s">
        <v>3565</v>
      </c>
      <c r="D740" t="s">
        <v>22</v>
      </c>
      <c r="E740" t="s">
        <v>3566</v>
      </c>
      <c r="F740">
        <f>1-621-278-2033</f>
        <v>-2931</v>
      </c>
      <c r="G740" t="s">
        <v>775</v>
      </c>
      <c r="H740" s="1">
        <v>37028</v>
      </c>
      <c r="I740" t="s">
        <v>3567</v>
      </c>
      <c r="J740" t="s">
        <v>3568</v>
      </c>
      <c r="K740">
        <v>72377</v>
      </c>
      <c r="L740" t="s">
        <v>775</v>
      </c>
    </row>
    <row r="741" spans="1:12" x14ac:dyDescent="0.3">
      <c r="A741">
        <v>878</v>
      </c>
      <c r="B741" t="s">
        <v>3330</v>
      </c>
      <c r="C741" t="s">
        <v>3569</v>
      </c>
      <c r="D741" t="s">
        <v>22</v>
      </c>
      <c r="E741" t="s">
        <v>3570</v>
      </c>
      <c r="F741" t="s">
        <v>3571</v>
      </c>
      <c r="G741" t="s">
        <v>58</v>
      </c>
      <c r="H741" s="1">
        <v>19929</v>
      </c>
      <c r="I741" t="s">
        <v>3572</v>
      </c>
      <c r="J741" t="s">
        <v>3573</v>
      </c>
      <c r="K741">
        <v>61749</v>
      </c>
      <c r="L741" t="s">
        <v>58</v>
      </c>
    </row>
    <row r="742" spans="1:12" x14ac:dyDescent="0.3">
      <c r="A742">
        <v>879</v>
      </c>
      <c r="B742" t="s">
        <v>1043</v>
      </c>
      <c r="C742" t="s">
        <v>3527</v>
      </c>
      <c r="D742" t="s">
        <v>22</v>
      </c>
      <c r="E742" t="s">
        <v>3574</v>
      </c>
      <c r="F742" t="s">
        <v>3575</v>
      </c>
      <c r="G742" t="s">
        <v>82</v>
      </c>
      <c r="H742" s="1">
        <v>16729</v>
      </c>
      <c r="I742" t="s">
        <v>3576</v>
      </c>
      <c r="J742" t="s">
        <v>3577</v>
      </c>
      <c r="K742">
        <v>29292</v>
      </c>
      <c r="L742" t="s">
        <v>82</v>
      </c>
    </row>
    <row r="743" spans="1:12" x14ac:dyDescent="0.3">
      <c r="A743">
        <v>880</v>
      </c>
      <c r="B743" t="s">
        <v>27</v>
      </c>
      <c r="C743" t="s">
        <v>3578</v>
      </c>
      <c r="D743" t="s">
        <v>22</v>
      </c>
      <c r="E743" t="s">
        <v>3579</v>
      </c>
      <c r="F743" t="s">
        <v>3580</v>
      </c>
      <c r="G743" t="s">
        <v>339</v>
      </c>
      <c r="H743" s="1">
        <v>17622</v>
      </c>
      <c r="I743" t="s">
        <v>3581</v>
      </c>
      <c r="J743" t="s">
        <v>3582</v>
      </c>
      <c r="K743">
        <v>55777</v>
      </c>
      <c r="L743" t="s">
        <v>339</v>
      </c>
    </row>
    <row r="744" spans="1:12" x14ac:dyDescent="0.3">
      <c r="A744">
        <v>881</v>
      </c>
      <c r="B744" t="s">
        <v>20</v>
      </c>
      <c r="C744" t="s">
        <v>3583</v>
      </c>
      <c r="D744" t="s">
        <v>14</v>
      </c>
      <c r="E744" t="s">
        <v>3584</v>
      </c>
      <c r="F744" t="s">
        <v>3585</v>
      </c>
      <c r="G744" t="s">
        <v>64</v>
      </c>
      <c r="H744" s="1">
        <v>31175</v>
      </c>
      <c r="I744" t="s">
        <v>3586</v>
      </c>
      <c r="J744" t="s">
        <v>3587</v>
      </c>
      <c r="K744">
        <v>17710</v>
      </c>
      <c r="L744" t="s">
        <v>64</v>
      </c>
    </row>
    <row r="745" spans="1:12" x14ac:dyDescent="0.3">
      <c r="A745">
        <v>882</v>
      </c>
      <c r="B745" t="s">
        <v>1792</v>
      </c>
      <c r="C745" t="s">
        <v>3588</v>
      </c>
      <c r="D745" t="s">
        <v>22</v>
      </c>
      <c r="E745" t="s">
        <v>3589</v>
      </c>
      <c r="F745" t="s">
        <v>3590</v>
      </c>
      <c r="G745" t="s">
        <v>124</v>
      </c>
      <c r="H745" s="1">
        <v>29275</v>
      </c>
      <c r="I745" t="s">
        <v>3591</v>
      </c>
      <c r="J745" t="s">
        <v>3592</v>
      </c>
      <c r="K745">
        <v>63566</v>
      </c>
      <c r="L745" t="s">
        <v>124</v>
      </c>
    </row>
    <row r="746" spans="1:12" x14ac:dyDescent="0.3">
      <c r="A746">
        <v>883</v>
      </c>
      <c r="B746" t="s">
        <v>866</v>
      </c>
      <c r="C746" t="s">
        <v>630</v>
      </c>
      <c r="D746" t="s">
        <v>22</v>
      </c>
      <c r="E746" t="s">
        <v>3593</v>
      </c>
      <c r="F746" t="s">
        <v>3594</v>
      </c>
      <c r="G746" t="s">
        <v>261</v>
      </c>
      <c r="H746" s="1">
        <v>20380</v>
      </c>
      <c r="I746" t="s">
        <v>3595</v>
      </c>
      <c r="J746" t="s">
        <v>3596</v>
      </c>
      <c r="K746">
        <v>33554</v>
      </c>
      <c r="L746" t="s">
        <v>261</v>
      </c>
    </row>
    <row r="747" spans="1:12" x14ac:dyDescent="0.3">
      <c r="A747">
        <v>884</v>
      </c>
      <c r="B747" t="s">
        <v>160</v>
      </c>
      <c r="C747" t="s">
        <v>3597</v>
      </c>
      <c r="D747" t="s">
        <v>14</v>
      </c>
      <c r="E747" t="s">
        <v>3598</v>
      </c>
      <c r="F747">
        <v>6313767423</v>
      </c>
      <c r="G747" t="s">
        <v>436</v>
      </c>
      <c r="H747" s="1">
        <v>26094</v>
      </c>
      <c r="I747" t="s">
        <v>3599</v>
      </c>
      <c r="J747" t="s">
        <v>3042</v>
      </c>
      <c r="K747">
        <v>98237</v>
      </c>
      <c r="L747" t="s">
        <v>436</v>
      </c>
    </row>
    <row r="748" spans="1:12" x14ac:dyDescent="0.3">
      <c r="A748">
        <v>885</v>
      </c>
      <c r="B748" t="s">
        <v>592</v>
      </c>
      <c r="C748" t="s">
        <v>3600</v>
      </c>
      <c r="D748" t="s">
        <v>14</v>
      </c>
      <c r="E748" t="s">
        <v>3601</v>
      </c>
      <c r="F748" t="s">
        <v>3602</v>
      </c>
      <c r="G748" t="s">
        <v>218</v>
      </c>
      <c r="H748" s="1">
        <v>31017</v>
      </c>
      <c r="I748" t="s">
        <v>3603</v>
      </c>
      <c r="J748" t="s">
        <v>3604</v>
      </c>
      <c r="K748">
        <v>18064</v>
      </c>
      <c r="L748" t="s">
        <v>218</v>
      </c>
    </row>
    <row r="749" spans="1:12" x14ac:dyDescent="0.3">
      <c r="A749">
        <v>886</v>
      </c>
      <c r="B749" t="s">
        <v>214</v>
      </c>
      <c r="C749" t="s">
        <v>3605</v>
      </c>
      <c r="D749" t="s">
        <v>14</v>
      </c>
      <c r="E749" t="s">
        <v>3606</v>
      </c>
      <c r="F749" t="s">
        <v>3607</v>
      </c>
      <c r="G749" t="s">
        <v>157</v>
      </c>
      <c r="H749" s="1">
        <v>22120</v>
      </c>
      <c r="I749" t="s">
        <v>3608</v>
      </c>
      <c r="J749" t="s">
        <v>3609</v>
      </c>
      <c r="K749">
        <v>47711</v>
      </c>
      <c r="L749" t="s">
        <v>157</v>
      </c>
    </row>
    <row r="750" spans="1:12" x14ac:dyDescent="0.3">
      <c r="A750">
        <v>887</v>
      </c>
      <c r="B750" t="s">
        <v>1147</v>
      </c>
      <c r="C750" t="s">
        <v>3498</v>
      </c>
      <c r="D750" t="s">
        <v>14</v>
      </c>
      <c r="E750" t="s">
        <v>3610</v>
      </c>
      <c r="F750" t="s">
        <v>3611</v>
      </c>
      <c r="G750" t="s">
        <v>324</v>
      </c>
      <c r="H750" s="1">
        <v>27613</v>
      </c>
      <c r="I750" t="s">
        <v>3612</v>
      </c>
      <c r="J750" t="s">
        <v>3613</v>
      </c>
      <c r="K750">
        <v>90967</v>
      </c>
      <c r="L750" t="s">
        <v>324</v>
      </c>
    </row>
    <row r="751" spans="1:12" x14ac:dyDescent="0.3">
      <c r="A751">
        <v>888</v>
      </c>
      <c r="B751" t="s">
        <v>706</v>
      </c>
      <c r="C751" t="s">
        <v>3614</v>
      </c>
      <c r="D751" t="s">
        <v>14</v>
      </c>
      <c r="E751" t="s">
        <v>3615</v>
      </c>
      <c r="F751" t="s">
        <v>3616</v>
      </c>
      <c r="G751" t="s">
        <v>335</v>
      </c>
      <c r="H751" s="1">
        <v>18619</v>
      </c>
      <c r="I751" t="s">
        <v>3617</v>
      </c>
      <c r="J751" t="s">
        <v>3618</v>
      </c>
      <c r="K751">
        <v>20992</v>
      </c>
      <c r="L751" t="s">
        <v>335</v>
      </c>
    </row>
    <row r="752" spans="1:12" x14ac:dyDescent="0.3">
      <c r="A752">
        <v>889</v>
      </c>
      <c r="B752" t="s">
        <v>740</v>
      </c>
      <c r="C752" t="s">
        <v>2792</v>
      </c>
      <c r="D752" t="s">
        <v>22</v>
      </c>
      <c r="E752" t="s">
        <v>3619</v>
      </c>
      <c r="F752" t="s">
        <v>3620</v>
      </c>
      <c r="G752" t="s">
        <v>436</v>
      </c>
      <c r="H752" s="1">
        <v>21125</v>
      </c>
      <c r="I752" t="s">
        <v>3621</v>
      </c>
      <c r="J752" t="s">
        <v>3622</v>
      </c>
      <c r="K752">
        <v>48655</v>
      </c>
      <c r="L752" t="s">
        <v>436</v>
      </c>
    </row>
    <row r="753" spans="1:12" x14ac:dyDescent="0.3">
      <c r="A753">
        <v>890</v>
      </c>
      <c r="B753" t="s">
        <v>433</v>
      </c>
      <c r="C753" t="s">
        <v>3623</v>
      </c>
      <c r="D753" t="s">
        <v>14</v>
      </c>
      <c r="E753" t="s">
        <v>3624</v>
      </c>
      <c r="F753" t="s">
        <v>3625</v>
      </c>
      <c r="G753" t="s">
        <v>1076</v>
      </c>
      <c r="H753" s="1">
        <v>18989</v>
      </c>
      <c r="I753" t="s">
        <v>3626</v>
      </c>
      <c r="J753" t="s">
        <v>3627</v>
      </c>
      <c r="K753">
        <v>94978</v>
      </c>
      <c r="L753" t="s">
        <v>1076</v>
      </c>
    </row>
    <row r="754" spans="1:12" x14ac:dyDescent="0.3">
      <c r="A754">
        <v>892</v>
      </c>
      <c r="B754" t="s">
        <v>930</v>
      </c>
      <c r="C754" t="s">
        <v>3628</v>
      </c>
      <c r="D754" t="s">
        <v>14</v>
      </c>
      <c r="E754" t="s">
        <v>3629</v>
      </c>
      <c r="F754" t="s">
        <v>3630</v>
      </c>
      <c r="G754" t="s">
        <v>17</v>
      </c>
      <c r="H754" s="1">
        <v>29741</v>
      </c>
      <c r="I754" t="s">
        <v>3631</v>
      </c>
      <c r="J754" t="s">
        <v>3632</v>
      </c>
      <c r="K754">
        <v>9250</v>
      </c>
      <c r="L754" t="s">
        <v>17</v>
      </c>
    </row>
    <row r="755" spans="1:12" x14ac:dyDescent="0.3">
      <c r="A755">
        <v>893</v>
      </c>
      <c r="B755" t="s">
        <v>541</v>
      </c>
      <c r="C755" t="s">
        <v>557</v>
      </c>
      <c r="D755" t="s">
        <v>14</v>
      </c>
      <c r="E755" t="s">
        <v>3633</v>
      </c>
      <c r="F755" t="s">
        <v>3634</v>
      </c>
      <c r="G755" t="s">
        <v>436</v>
      </c>
      <c r="H755" s="1">
        <v>26840</v>
      </c>
      <c r="I755" t="s">
        <v>3635</v>
      </c>
      <c r="J755" t="s">
        <v>3636</v>
      </c>
      <c r="K755">
        <v>7341</v>
      </c>
      <c r="L755" t="s">
        <v>436</v>
      </c>
    </row>
    <row r="756" spans="1:12" x14ac:dyDescent="0.3">
      <c r="A756">
        <v>894</v>
      </c>
      <c r="B756" t="s">
        <v>3637</v>
      </c>
      <c r="C756" t="s">
        <v>1162</v>
      </c>
      <c r="D756" t="s">
        <v>22</v>
      </c>
      <c r="E756" t="s">
        <v>3638</v>
      </c>
      <c r="F756" t="s">
        <v>3639</v>
      </c>
      <c r="G756" t="s">
        <v>368</v>
      </c>
      <c r="H756" s="1">
        <v>31561</v>
      </c>
      <c r="I756" t="s">
        <v>3640</v>
      </c>
      <c r="J756" t="s">
        <v>3641</v>
      </c>
      <c r="K756">
        <v>50755</v>
      </c>
      <c r="L756" t="s">
        <v>368</v>
      </c>
    </row>
    <row r="757" spans="1:12" x14ac:dyDescent="0.3">
      <c r="A757">
        <v>895</v>
      </c>
      <c r="B757" t="s">
        <v>3642</v>
      </c>
      <c r="C757" t="s">
        <v>3643</v>
      </c>
      <c r="D757" t="s">
        <v>14</v>
      </c>
      <c r="E757" t="s">
        <v>3644</v>
      </c>
      <c r="F757" t="s">
        <v>3645</v>
      </c>
      <c r="G757" t="s">
        <v>567</v>
      </c>
      <c r="H757" s="1">
        <v>24061</v>
      </c>
      <c r="I757" t="s">
        <v>3646</v>
      </c>
      <c r="J757" t="s">
        <v>3647</v>
      </c>
      <c r="K757">
        <v>90325</v>
      </c>
      <c r="L757" t="s">
        <v>567</v>
      </c>
    </row>
    <row r="758" spans="1:12" x14ac:dyDescent="0.3">
      <c r="A758">
        <v>896</v>
      </c>
      <c r="B758" t="s">
        <v>3648</v>
      </c>
      <c r="C758" t="s">
        <v>2823</v>
      </c>
      <c r="D758" t="s">
        <v>14</v>
      </c>
      <c r="E758" t="s">
        <v>3649</v>
      </c>
      <c r="F758" t="s">
        <v>3650</v>
      </c>
      <c r="G758" t="s">
        <v>93</v>
      </c>
      <c r="H758" s="1">
        <v>32164</v>
      </c>
      <c r="I758" t="s">
        <v>3651</v>
      </c>
      <c r="J758" t="s">
        <v>3652</v>
      </c>
      <c r="K758">
        <v>57018</v>
      </c>
      <c r="L758" t="s">
        <v>93</v>
      </c>
    </row>
    <row r="759" spans="1:12" x14ac:dyDescent="0.3">
      <c r="A759">
        <v>897</v>
      </c>
      <c r="B759" t="s">
        <v>837</v>
      </c>
      <c r="C759" t="s">
        <v>1830</v>
      </c>
      <c r="D759" t="s">
        <v>22</v>
      </c>
      <c r="E759" t="s">
        <v>3653</v>
      </c>
      <c r="F759" t="s">
        <v>3654</v>
      </c>
      <c r="G759" t="s">
        <v>51</v>
      </c>
      <c r="H759" s="1">
        <v>16677</v>
      </c>
      <c r="I759" t="s">
        <v>3655</v>
      </c>
      <c r="J759" t="s">
        <v>3656</v>
      </c>
      <c r="K759">
        <v>71514</v>
      </c>
      <c r="L759" t="s">
        <v>51</v>
      </c>
    </row>
    <row r="760" spans="1:12" x14ac:dyDescent="0.3">
      <c r="A760">
        <v>898</v>
      </c>
      <c r="B760" t="s">
        <v>306</v>
      </c>
      <c r="C760" t="s">
        <v>3657</v>
      </c>
      <c r="D760" t="s">
        <v>14</v>
      </c>
      <c r="E760" t="s">
        <v>3658</v>
      </c>
      <c r="F760" t="s">
        <v>3659</v>
      </c>
      <c r="G760" t="s">
        <v>164</v>
      </c>
      <c r="H760" s="1">
        <v>18196</v>
      </c>
      <c r="I760" t="s">
        <v>3660</v>
      </c>
      <c r="J760" t="s">
        <v>3661</v>
      </c>
      <c r="K760">
        <v>45807</v>
      </c>
      <c r="L760" t="s">
        <v>164</v>
      </c>
    </row>
    <row r="761" spans="1:12" x14ac:dyDescent="0.3">
      <c r="A761">
        <v>899</v>
      </c>
      <c r="B761" t="s">
        <v>3662</v>
      </c>
      <c r="C761" t="s">
        <v>1875</v>
      </c>
      <c r="D761" t="s">
        <v>22</v>
      </c>
      <c r="E761" t="s">
        <v>3663</v>
      </c>
      <c r="F761" t="s">
        <v>3664</v>
      </c>
      <c r="G761" t="s">
        <v>82</v>
      </c>
      <c r="H761" s="1">
        <v>37425</v>
      </c>
      <c r="I761" t="s">
        <v>3665</v>
      </c>
      <c r="J761" t="s">
        <v>3666</v>
      </c>
      <c r="K761">
        <v>87602</v>
      </c>
      <c r="L761" t="s">
        <v>82</v>
      </c>
    </row>
    <row r="762" spans="1:12" x14ac:dyDescent="0.3">
      <c r="A762">
        <v>900</v>
      </c>
      <c r="B762" t="s">
        <v>659</v>
      </c>
      <c r="C762" t="s">
        <v>2413</v>
      </c>
      <c r="D762" t="s">
        <v>22</v>
      </c>
      <c r="E762" t="s">
        <v>3667</v>
      </c>
      <c r="F762" t="s">
        <v>3668</v>
      </c>
      <c r="G762" t="s">
        <v>124</v>
      </c>
      <c r="H762" s="1">
        <v>22198</v>
      </c>
      <c r="I762" t="s">
        <v>3669</v>
      </c>
      <c r="J762" t="s">
        <v>3670</v>
      </c>
      <c r="K762">
        <v>56321</v>
      </c>
      <c r="L762" t="s">
        <v>124</v>
      </c>
    </row>
    <row r="763" spans="1:12" x14ac:dyDescent="0.3">
      <c r="A763">
        <v>901</v>
      </c>
      <c r="B763" t="s">
        <v>592</v>
      </c>
      <c r="C763" t="s">
        <v>343</v>
      </c>
      <c r="D763" t="s">
        <v>22</v>
      </c>
      <c r="E763" t="s">
        <v>3671</v>
      </c>
      <c r="F763" t="s">
        <v>3672</v>
      </c>
      <c r="G763" t="s">
        <v>76</v>
      </c>
      <c r="H763" s="1">
        <v>38445</v>
      </c>
      <c r="I763" t="s">
        <v>3673</v>
      </c>
      <c r="J763" t="s">
        <v>3674</v>
      </c>
      <c r="K763">
        <v>11340</v>
      </c>
      <c r="L763" t="s">
        <v>76</v>
      </c>
    </row>
    <row r="764" spans="1:12" x14ac:dyDescent="0.3">
      <c r="A764">
        <v>902</v>
      </c>
      <c r="B764" t="s">
        <v>3330</v>
      </c>
      <c r="C764" t="s">
        <v>42</v>
      </c>
      <c r="D764" t="s">
        <v>14</v>
      </c>
      <c r="E764" t="s">
        <v>3675</v>
      </c>
      <c r="F764" t="s">
        <v>3676</v>
      </c>
      <c r="G764" t="s">
        <v>24</v>
      </c>
      <c r="H764" s="1">
        <v>28186</v>
      </c>
      <c r="I764" t="s">
        <v>3677</v>
      </c>
      <c r="J764" t="s">
        <v>3678</v>
      </c>
      <c r="K764">
        <v>12313</v>
      </c>
      <c r="L764" t="s">
        <v>24</v>
      </c>
    </row>
    <row r="765" spans="1:12" x14ac:dyDescent="0.3">
      <c r="A765">
        <v>903</v>
      </c>
      <c r="B765" t="s">
        <v>3679</v>
      </c>
      <c r="C765" t="s">
        <v>3680</v>
      </c>
      <c r="D765" t="s">
        <v>22</v>
      </c>
      <c r="E765" t="s">
        <v>3681</v>
      </c>
      <c r="F765" t="s">
        <v>3682</v>
      </c>
      <c r="G765" t="s">
        <v>124</v>
      </c>
      <c r="H765" s="1">
        <v>27169</v>
      </c>
      <c r="I765" t="s">
        <v>3683</v>
      </c>
      <c r="J765" t="s">
        <v>3684</v>
      </c>
      <c r="K765">
        <v>65811</v>
      </c>
      <c r="L765" t="s">
        <v>124</v>
      </c>
    </row>
    <row r="766" spans="1:12" x14ac:dyDescent="0.3">
      <c r="A766">
        <v>905</v>
      </c>
      <c r="B766" t="s">
        <v>316</v>
      </c>
      <c r="C766" t="s">
        <v>2828</v>
      </c>
      <c r="D766" t="s">
        <v>14</v>
      </c>
      <c r="E766" t="s">
        <v>3685</v>
      </c>
      <c r="F766" t="s">
        <v>3686</v>
      </c>
      <c r="G766" t="s">
        <v>38</v>
      </c>
      <c r="H766" s="1">
        <v>16891</v>
      </c>
      <c r="I766" t="s">
        <v>3687</v>
      </c>
      <c r="J766" t="s">
        <v>3688</v>
      </c>
      <c r="K766">
        <v>32112</v>
      </c>
      <c r="L766" t="s">
        <v>38</v>
      </c>
    </row>
    <row r="767" spans="1:12" x14ac:dyDescent="0.3">
      <c r="A767">
        <v>906</v>
      </c>
      <c r="B767" t="s">
        <v>1152</v>
      </c>
      <c r="C767" t="s">
        <v>3689</v>
      </c>
      <c r="D767" t="s">
        <v>22</v>
      </c>
      <c r="E767" t="s">
        <v>3690</v>
      </c>
      <c r="F767" t="s">
        <v>3691</v>
      </c>
      <c r="G767" t="s">
        <v>51</v>
      </c>
      <c r="H767" s="1">
        <v>18680</v>
      </c>
      <c r="I767" t="s">
        <v>3692</v>
      </c>
      <c r="J767" t="s">
        <v>3693</v>
      </c>
      <c r="K767">
        <v>64421</v>
      </c>
      <c r="L767" t="s">
        <v>51</v>
      </c>
    </row>
    <row r="768" spans="1:12" x14ac:dyDescent="0.3">
      <c r="A768">
        <v>907</v>
      </c>
      <c r="B768" t="s">
        <v>3694</v>
      </c>
      <c r="C768" t="s">
        <v>1014</v>
      </c>
      <c r="D768" t="s">
        <v>22</v>
      </c>
      <c r="E768" t="s">
        <v>3695</v>
      </c>
      <c r="F768" t="s">
        <v>3696</v>
      </c>
      <c r="G768" t="s">
        <v>150</v>
      </c>
      <c r="H768" s="1">
        <v>34344</v>
      </c>
      <c r="I768" t="s">
        <v>3697</v>
      </c>
      <c r="J768" t="s">
        <v>3698</v>
      </c>
      <c r="K768">
        <v>22812</v>
      </c>
      <c r="L768" t="s">
        <v>150</v>
      </c>
    </row>
    <row r="769" spans="1:12" x14ac:dyDescent="0.3">
      <c r="A769">
        <v>908</v>
      </c>
      <c r="B769" t="s">
        <v>680</v>
      </c>
      <c r="C769" t="s">
        <v>3699</v>
      </c>
      <c r="D769" t="s">
        <v>22</v>
      </c>
      <c r="E769" t="s">
        <v>3700</v>
      </c>
      <c r="F769" t="s">
        <v>3701</v>
      </c>
      <c r="G769" t="s">
        <v>1076</v>
      </c>
      <c r="H769" s="1">
        <v>25866</v>
      </c>
      <c r="I769" t="s">
        <v>3702</v>
      </c>
      <c r="J769" t="s">
        <v>3703</v>
      </c>
      <c r="K769">
        <v>58994</v>
      </c>
      <c r="L769" t="s">
        <v>1076</v>
      </c>
    </row>
    <row r="770" spans="1:12" x14ac:dyDescent="0.3">
      <c r="A770">
        <v>909</v>
      </c>
      <c r="B770" t="s">
        <v>1773</v>
      </c>
      <c r="C770" t="s">
        <v>1162</v>
      </c>
      <c r="D770" t="s">
        <v>22</v>
      </c>
      <c r="E770" t="s">
        <v>3704</v>
      </c>
      <c r="F770" t="s">
        <v>3705</v>
      </c>
      <c r="G770" t="s">
        <v>164</v>
      </c>
      <c r="H770" s="1">
        <v>22879</v>
      </c>
      <c r="I770" t="s">
        <v>3706</v>
      </c>
      <c r="J770" t="s">
        <v>3707</v>
      </c>
      <c r="K770">
        <v>52169</v>
      </c>
      <c r="L770" t="s">
        <v>164</v>
      </c>
    </row>
    <row r="771" spans="1:12" x14ac:dyDescent="0.3">
      <c r="A771">
        <v>910</v>
      </c>
      <c r="B771" t="s">
        <v>814</v>
      </c>
      <c r="C771" t="s">
        <v>3708</v>
      </c>
      <c r="D771" t="s">
        <v>14</v>
      </c>
      <c r="E771" t="s">
        <v>3709</v>
      </c>
      <c r="F771">
        <v>9852591594</v>
      </c>
      <c r="G771" t="s">
        <v>368</v>
      </c>
      <c r="H771" s="1">
        <v>33907</v>
      </c>
      <c r="I771" t="s">
        <v>3710</v>
      </c>
      <c r="J771" t="s">
        <v>3711</v>
      </c>
      <c r="K771">
        <v>25370</v>
      </c>
      <c r="L771" t="s">
        <v>368</v>
      </c>
    </row>
    <row r="772" spans="1:12" x14ac:dyDescent="0.3">
      <c r="A772">
        <v>911</v>
      </c>
      <c r="B772" t="s">
        <v>3712</v>
      </c>
      <c r="C772" t="s">
        <v>3713</v>
      </c>
      <c r="D772" t="s">
        <v>22</v>
      </c>
      <c r="E772" t="s">
        <v>3714</v>
      </c>
      <c r="F772" t="s">
        <v>3715</v>
      </c>
      <c r="G772" t="s">
        <v>775</v>
      </c>
      <c r="H772" s="1">
        <v>24299</v>
      </c>
      <c r="I772" t="s">
        <v>3716</v>
      </c>
      <c r="J772" t="s">
        <v>3717</v>
      </c>
      <c r="K772">
        <v>43962</v>
      </c>
      <c r="L772" t="s">
        <v>775</v>
      </c>
    </row>
    <row r="773" spans="1:12" x14ac:dyDescent="0.3">
      <c r="A773">
        <v>912</v>
      </c>
      <c r="B773" t="s">
        <v>1821</v>
      </c>
      <c r="C773" t="s">
        <v>485</v>
      </c>
      <c r="D773" t="s">
        <v>22</v>
      </c>
      <c r="E773" t="s">
        <v>3718</v>
      </c>
      <c r="F773" t="s">
        <v>3719</v>
      </c>
      <c r="G773" t="s">
        <v>261</v>
      </c>
      <c r="H773" s="1">
        <v>27704</v>
      </c>
      <c r="I773" t="s">
        <v>3720</v>
      </c>
      <c r="J773" t="s">
        <v>3502</v>
      </c>
      <c r="K773">
        <v>29523</v>
      </c>
      <c r="L773" t="s">
        <v>261</v>
      </c>
    </row>
    <row r="774" spans="1:12" x14ac:dyDescent="0.3">
      <c r="A774">
        <v>913</v>
      </c>
      <c r="B774" t="s">
        <v>724</v>
      </c>
      <c r="C774" t="s">
        <v>3721</v>
      </c>
      <c r="D774" t="s">
        <v>14</v>
      </c>
      <c r="E774" t="s">
        <v>3722</v>
      </c>
      <c r="F774" t="s">
        <v>3723</v>
      </c>
      <c r="G774" t="s">
        <v>124</v>
      </c>
      <c r="H774" s="1">
        <v>30748</v>
      </c>
      <c r="I774" t="s">
        <v>3724</v>
      </c>
      <c r="J774" t="s">
        <v>3725</v>
      </c>
      <c r="K774">
        <v>45067</v>
      </c>
      <c r="L774" t="s">
        <v>124</v>
      </c>
    </row>
    <row r="775" spans="1:12" x14ac:dyDescent="0.3">
      <c r="A775">
        <v>914</v>
      </c>
      <c r="B775" t="s">
        <v>3726</v>
      </c>
      <c r="C775" t="s">
        <v>3727</v>
      </c>
      <c r="D775" t="s">
        <v>22</v>
      </c>
      <c r="E775" t="s">
        <v>3728</v>
      </c>
      <c r="F775" t="s">
        <v>3729</v>
      </c>
      <c r="G775" t="s">
        <v>211</v>
      </c>
      <c r="H775" s="1">
        <v>27324</v>
      </c>
      <c r="I775" t="s">
        <v>3730</v>
      </c>
      <c r="J775" t="s">
        <v>3731</v>
      </c>
      <c r="K775">
        <v>54585</v>
      </c>
      <c r="L775" t="s">
        <v>211</v>
      </c>
    </row>
    <row r="776" spans="1:12" x14ac:dyDescent="0.3">
      <c r="A776">
        <v>915</v>
      </c>
      <c r="B776" t="s">
        <v>490</v>
      </c>
      <c r="C776" t="s">
        <v>3732</v>
      </c>
      <c r="D776" t="s">
        <v>22</v>
      </c>
      <c r="E776" t="s">
        <v>3733</v>
      </c>
      <c r="F776" t="s">
        <v>3734</v>
      </c>
      <c r="G776" t="s">
        <v>368</v>
      </c>
      <c r="H776" s="1">
        <v>36300</v>
      </c>
      <c r="I776" t="s">
        <v>3735</v>
      </c>
      <c r="J776" t="s">
        <v>3736</v>
      </c>
      <c r="K776">
        <v>18731</v>
      </c>
      <c r="L776" t="s">
        <v>368</v>
      </c>
    </row>
    <row r="777" spans="1:12" x14ac:dyDescent="0.3">
      <c r="A777">
        <v>916</v>
      </c>
      <c r="B777" t="s">
        <v>3737</v>
      </c>
      <c r="C777" t="s">
        <v>570</v>
      </c>
      <c r="D777" t="s">
        <v>22</v>
      </c>
      <c r="E777" t="s">
        <v>3738</v>
      </c>
      <c r="F777" t="s">
        <v>3739</v>
      </c>
      <c r="G777" t="s">
        <v>44</v>
      </c>
      <c r="H777" s="1">
        <v>16991</v>
      </c>
      <c r="I777" t="s">
        <v>3740</v>
      </c>
      <c r="J777" t="s">
        <v>3741</v>
      </c>
      <c r="K777">
        <v>94066</v>
      </c>
      <c r="L777" t="s">
        <v>44</v>
      </c>
    </row>
    <row r="778" spans="1:12" x14ac:dyDescent="0.3">
      <c r="A778">
        <v>917</v>
      </c>
      <c r="B778" t="s">
        <v>1287</v>
      </c>
      <c r="C778" t="s">
        <v>62</v>
      </c>
      <c r="D778" t="s">
        <v>22</v>
      </c>
      <c r="E778" t="s">
        <v>3742</v>
      </c>
      <c r="F778" t="s">
        <v>3743</v>
      </c>
      <c r="G778" t="s">
        <v>44</v>
      </c>
      <c r="H778" s="1">
        <v>28066</v>
      </c>
      <c r="I778" t="s">
        <v>3744</v>
      </c>
      <c r="J778" t="s">
        <v>3745</v>
      </c>
      <c r="K778">
        <v>61901</v>
      </c>
      <c r="L778" t="s">
        <v>44</v>
      </c>
    </row>
    <row r="779" spans="1:12" x14ac:dyDescent="0.3">
      <c r="A779">
        <v>918</v>
      </c>
      <c r="B779" t="s">
        <v>34</v>
      </c>
      <c r="C779" t="s">
        <v>1997</v>
      </c>
      <c r="D779" t="s">
        <v>22</v>
      </c>
      <c r="E779" t="s">
        <v>3746</v>
      </c>
      <c r="F779" t="s">
        <v>3747</v>
      </c>
      <c r="G779" t="s">
        <v>171</v>
      </c>
      <c r="H779" s="1">
        <v>18376</v>
      </c>
      <c r="I779" t="s">
        <v>3748</v>
      </c>
      <c r="J779" t="s">
        <v>3749</v>
      </c>
      <c r="K779">
        <v>86032</v>
      </c>
      <c r="L779" t="s">
        <v>171</v>
      </c>
    </row>
    <row r="780" spans="1:12" x14ac:dyDescent="0.3">
      <c r="A780">
        <v>919</v>
      </c>
      <c r="B780" t="s">
        <v>953</v>
      </c>
      <c r="C780" t="s">
        <v>2254</v>
      </c>
      <c r="D780" t="s">
        <v>22</v>
      </c>
      <c r="E780" t="s">
        <v>3750</v>
      </c>
      <c r="F780" t="s">
        <v>3751</v>
      </c>
      <c r="G780" t="s">
        <v>118</v>
      </c>
      <c r="H780" s="1">
        <v>29625</v>
      </c>
      <c r="I780" t="s">
        <v>3752</v>
      </c>
      <c r="J780" t="s">
        <v>3753</v>
      </c>
      <c r="K780">
        <v>50192</v>
      </c>
      <c r="L780" t="s">
        <v>118</v>
      </c>
    </row>
    <row r="781" spans="1:12" x14ac:dyDescent="0.3">
      <c r="A781">
        <v>920</v>
      </c>
      <c r="B781" t="s">
        <v>1147</v>
      </c>
      <c r="C781" t="s">
        <v>21</v>
      </c>
      <c r="D781" t="s">
        <v>22</v>
      </c>
      <c r="E781" t="s">
        <v>3754</v>
      </c>
      <c r="F781" t="s">
        <v>3755</v>
      </c>
      <c r="G781" t="s">
        <v>231</v>
      </c>
      <c r="H781" s="1">
        <v>34759</v>
      </c>
      <c r="I781" t="s">
        <v>3756</v>
      </c>
      <c r="J781" t="s">
        <v>3757</v>
      </c>
      <c r="K781">
        <v>2328</v>
      </c>
      <c r="L781" t="s">
        <v>231</v>
      </c>
    </row>
    <row r="782" spans="1:12" x14ac:dyDescent="0.3">
      <c r="A782">
        <v>921</v>
      </c>
      <c r="B782" t="s">
        <v>940</v>
      </c>
      <c r="C782" t="s">
        <v>28</v>
      </c>
      <c r="D782" t="s">
        <v>14</v>
      </c>
      <c r="E782" t="s">
        <v>3758</v>
      </c>
      <c r="F782" t="s">
        <v>3759</v>
      </c>
      <c r="G782" t="s">
        <v>261</v>
      </c>
      <c r="H782" s="1">
        <v>23288</v>
      </c>
      <c r="I782" t="s">
        <v>3760</v>
      </c>
      <c r="J782" t="s">
        <v>3761</v>
      </c>
      <c r="K782">
        <v>28081</v>
      </c>
      <c r="L782" t="s">
        <v>261</v>
      </c>
    </row>
    <row r="783" spans="1:12" x14ac:dyDescent="0.3">
      <c r="A783">
        <v>922</v>
      </c>
      <c r="B783" t="s">
        <v>940</v>
      </c>
      <c r="C783" t="s">
        <v>2335</v>
      </c>
      <c r="D783" t="s">
        <v>22</v>
      </c>
      <c r="E783" t="s">
        <v>3762</v>
      </c>
      <c r="F783" t="s">
        <v>3763</v>
      </c>
      <c r="G783" t="s">
        <v>88</v>
      </c>
      <c r="H783" s="1">
        <v>36657</v>
      </c>
      <c r="I783" t="s">
        <v>3764</v>
      </c>
      <c r="J783" t="s">
        <v>3765</v>
      </c>
      <c r="K783">
        <v>55010</v>
      </c>
      <c r="L783" t="s">
        <v>88</v>
      </c>
    </row>
    <row r="784" spans="1:12" x14ac:dyDescent="0.3">
      <c r="A784">
        <v>923</v>
      </c>
      <c r="B784" t="s">
        <v>415</v>
      </c>
      <c r="C784" t="s">
        <v>135</v>
      </c>
      <c r="D784" t="s">
        <v>22</v>
      </c>
      <c r="E784" t="s">
        <v>3766</v>
      </c>
      <c r="F784" t="s">
        <v>3767</v>
      </c>
      <c r="G784" t="s">
        <v>231</v>
      </c>
      <c r="H784" s="1">
        <v>23515</v>
      </c>
      <c r="I784" t="s">
        <v>3768</v>
      </c>
      <c r="J784" t="s">
        <v>3769</v>
      </c>
      <c r="K784">
        <v>10295</v>
      </c>
      <c r="L784" t="s">
        <v>231</v>
      </c>
    </row>
    <row r="785" spans="1:12" x14ac:dyDescent="0.3">
      <c r="A785">
        <v>924</v>
      </c>
      <c r="B785" t="s">
        <v>501</v>
      </c>
      <c r="C785" t="s">
        <v>1466</v>
      </c>
      <c r="D785" t="s">
        <v>14</v>
      </c>
      <c r="E785" t="s">
        <v>3770</v>
      </c>
      <c r="F785" t="s">
        <v>3771</v>
      </c>
      <c r="G785" t="s">
        <v>567</v>
      </c>
      <c r="H785" s="1">
        <v>23714</v>
      </c>
      <c r="I785" t="s">
        <v>3772</v>
      </c>
      <c r="J785" t="s">
        <v>3773</v>
      </c>
      <c r="K785">
        <v>53286</v>
      </c>
      <c r="L785" t="s">
        <v>567</v>
      </c>
    </row>
    <row r="786" spans="1:12" x14ac:dyDescent="0.3">
      <c r="A786">
        <v>925</v>
      </c>
      <c r="B786" t="s">
        <v>557</v>
      </c>
      <c r="C786" t="s">
        <v>706</v>
      </c>
      <c r="D786" t="s">
        <v>14</v>
      </c>
      <c r="E786" t="s">
        <v>3774</v>
      </c>
      <c r="F786" t="s">
        <v>3775</v>
      </c>
      <c r="G786" t="s">
        <v>368</v>
      </c>
      <c r="H786" s="1">
        <v>31831</v>
      </c>
      <c r="I786" t="s">
        <v>3776</v>
      </c>
      <c r="J786" t="s">
        <v>3777</v>
      </c>
      <c r="K786">
        <v>88414</v>
      </c>
      <c r="L786" t="s">
        <v>368</v>
      </c>
    </row>
    <row r="787" spans="1:12" x14ac:dyDescent="0.3">
      <c r="A787">
        <v>926</v>
      </c>
      <c r="B787" t="s">
        <v>3778</v>
      </c>
      <c r="C787" t="s">
        <v>3623</v>
      </c>
      <c r="D787" t="s">
        <v>14</v>
      </c>
      <c r="E787" t="s">
        <v>3779</v>
      </c>
      <c r="F787" t="s">
        <v>3780</v>
      </c>
      <c r="G787" t="s">
        <v>17</v>
      </c>
      <c r="H787" s="1">
        <v>27684</v>
      </c>
      <c r="I787" t="s">
        <v>3781</v>
      </c>
      <c r="J787" t="s">
        <v>3782</v>
      </c>
      <c r="K787">
        <v>36752</v>
      </c>
      <c r="L787" t="s">
        <v>17</v>
      </c>
    </row>
    <row r="788" spans="1:12" x14ac:dyDescent="0.3">
      <c r="A788">
        <v>927</v>
      </c>
      <c r="B788" t="s">
        <v>2199</v>
      </c>
      <c r="C788" t="s">
        <v>3783</v>
      </c>
      <c r="D788" t="s">
        <v>22</v>
      </c>
      <c r="E788" t="s">
        <v>3784</v>
      </c>
      <c r="F788" t="s">
        <v>3785</v>
      </c>
      <c r="G788" t="s">
        <v>567</v>
      </c>
      <c r="H788" s="1">
        <v>31890</v>
      </c>
      <c r="I788" t="s">
        <v>3786</v>
      </c>
      <c r="J788" t="s">
        <v>457</v>
      </c>
      <c r="K788">
        <v>57314</v>
      </c>
      <c r="L788" t="s">
        <v>567</v>
      </c>
    </row>
    <row r="789" spans="1:12" x14ac:dyDescent="0.3">
      <c r="A789">
        <v>928</v>
      </c>
      <c r="B789" t="s">
        <v>1342</v>
      </c>
      <c r="C789" t="s">
        <v>1024</v>
      </c>
      <c r="D789" t="s">
        <v>22</v>
      </c>
      <c r="E789" t="s">
        <v>3787</v>
      </c>
      <c r="F789" t="s">
        <v>3788</v>
      </c>
      <c r="G789" t="s">
        <v>211</v>
      </c>
      <c r="H789" s="1">
        <v>36896</v>
      </c>
      <c r="I789" t="s">
        <v>3789</v>
      </c>
      <c r="J789" t="s">
        <v>3790</v>
      </c>
      <c r="K789">
        <v>18387</v>
      </c>
      <c r="L789" t="s">
        <v>211</v>
      </c>
    </row>
    <row r="790" spans="1:12" x14ac:dyDescent="0.3">
      <c r="A790">
        <v>929</v>
      </c>
      <c r="B790" t="s">
        <v>3791</v>
      </c>
      <c r="C790" t="s">
        <v>3792</v>
      </c>
      <c r="D790" t="s">
        <v>14</v>
      </c>
      <c r="E790" t="s">
        <v>3793</v>
      </c>
      <c r="F790" t="s">
        <v>3794</v>
      </c>
      <c r="G790" t="s">
        <v>164</v>
      </c>
      <c r="H790" s="1">
        <v>26434</v>
      </c>
      <c r="I790" t="s">
        <v>3795</v>
      </c>
      <c r="J790" t="s">
        <v>3796</v>
      </c>
      <c r="K790">
        <v>94434</v>
      </c>
      <c r="L790" t="s">
        <v>164</v>
      </c>
    </row>
    <row r="791" spans="1:12" x14ac:dyDescent="0.3">
      <c r="A791">
        <v>930</v>
      </c>
      <c r="B791" t="s">
        <v>96</v>
      </c>
      <c r="C791" t="s">
        <v>3797</v>
      </c>
      <c r="D791" t="s">
        <v>14</v>
      </c>
      <c r="E791" t="s">
        <v>3798</v>
      </c>
      <c r="F791" t="s">
        <v>3799</v>
      </c>
      <c r="G791" t="s">
        <v>261</v>
      </c>
      <c r="H791" s="1">
        <v>26705</v>
      </c>
      <c r="I791" t="s">
        <v>3800</v>
      </c>
      <c r="J791" t="s">
        <v>3801</v>
      </c>
      <c r="K791">
        <v>73837</v>
      </c>
      <c r="L791" t="s">
        <v>261</v>
      </c>
    </row>
    <row r="792" spans="1:12" x14ac:dyDescent="0.3">
      <c r="A792">
        <v>931</v>
      </c>
      <c r="B792" t="s">
        <v>464</v>
      </c>
      <c r="C792" t="s">
        <v>3578</v>
      </c>
      <c r="D792" t="s">
        <v>22</v>
      </c>
      <c r="E792" t="s">
        <v>3802</v>
      </c>
      <c r="F792" t="s">
        <v>3803</v>
      </c>
      <c r="G792" t="s">
        <v>38</v>
      </c>
      <c r="H792" s="1">
        <v>18008</v>
      </c>
      <c r="I792" t="s">
        <v>3804</v>
      </c>
      <c r="J792" t="s">
        <v>3805</v>
      </c>
      <c r="K792">
        <v>11589</v>
      </c>
      <c r="L792" t="s">
        <v>38</v>
      </c>
    </row>
    <row r="793" spans="1:12" x14ac:dyDescent="0.3">
      <c r="A793">
        <v>933</v>
      </c>
      <c r="B793" t="s">
        <v>3806</v>
      </c>
      <c r="C793" t="s">
        <v>3807</v>
      </c>
      <c r="D793" t="s">
        <v>22</v>
      </c>
      <c r="E793" t="s">
        <v>3808</v>
      </c>
      <c r="F793" t="s">
        <v>3809</v>
      </c>
      <c r="G793" t="s">
        <v>775</v>
      </c>
      <c r="H793" s="1">
        <v>30410</v>
      </c>
      <c r="I793" t="s">
        <v>3810</v>
      </c>
      <c r="J793" t="s">
        <v>3811</v>
      </c>
      <c r="K793">
        <v>56244</v>
      </c>
      <c r="L793" t="s">
        <v>775</v>
      </c>
    </row>
    <row r="794" spans="1:12" x14ac:dyDescent="0.3">
      <c r="A794">
        <v>934</v>
      </c>
      <c r="B794" t="s">
        <v>295</v>
      </c>
      <c r="C794" t="s">
        <v>998</v>
      </c>
      <c r="D794" t="s">
        <v>22</v>
      </c>
      <c r="E794" t="s">
        <v>3812</v>
      </c>
      <c r="F794" t="s">
        <v>3813</v>
      </c>
      <c r="G794" t="s">
        <v>218</v>
      </c>
      <c r="H794" s="1">
        <v>25173</v>
      </c>
      <c r="I794" t="s">
        <v>3814</v>
      </c>
      <c r="J794" t="s">
        <v>3815</v>
      </c>
      <c r="K794">
        <v>28017</v>
      </c>
      <c r="L794" t="s">
        <v>218</v>
      </c>
    </row>
    <row r="795" spans="1:12" x14ac:dyDescent="0.3">
      <c r="A795">
        <v>935</v>
      </c>
      <c r="B795" t="s">
        <v>54</v>
      </c>
      <c r="C795" t="s">
        <v>3816</v>
      </c>
      <c r="D795" t="s">
        <v>14</v>
      </c>
      <c r="E795" t="s">
        <v>3817</v>
      </c>
      <c r="F795" t="s">
        <v>3818</v>
      </c>
      <c r="G795" t="s">
        <v>218</v>
      </c>
      <c r="H795" s="1">
        <v>35116</v>
      </c>
      <c r="I795" t="s">
        <v>3819</v>
      </c>
      <c r="J795" t="s">
        <v>2747</v>
      </c>
      <c r="K795">
        <v>76190</v>
      </c>
      <c r="L795" t="s">
        <v>218</v>
      </c>
    </row>
    <row r="796" spans="1:12" x14ac:dyDescent="0.3">
      <c r="A796">
        <v>937</v>
      </c>
      <c r="B796" t="s">
        <v>1030</v>
      </c>
      <c r="C796" t="s">
        <v>1073</v>
      </c>
      <c r="D796" t="s">
        <v>22</v>
      </c>
      <c r="E796" t="s">
        <v>3820</v>
      </c>
      <c r="F796" t="s">
        <v>3821</v>
      </c>
      <c r="G796" t="s">
        <v>1076</v>
      </c>
      <c r="H796" s="1">
        <v>31410</v>
      </c>
      <c r="I796" t="s">
        <v>3822</v>
      </c>
      <c r="J796" t="s">
        <v>3823</v>
      </c>
      <c r="K796">
        <v>26736</v>
      </c>
      <c r="L796" t="s">
        <v>1076</v>
      </c>
    </row>
    <row r="797" spans="1:12" x14ac:dyDescent="0.3">
      <c r="A797">
        <v>938</v>
      </c>
      <c r="B797" t="s">
        <v>3824</v>
      </c>
      <c r="C797" t="s">
        <v>28</v>
      </c>
      <c r="D797" t="s">
        <v>14</v>
      </c>
      <c r="E797" t="s">
        <v>3825</v>
      </c>
      <c r="F797" t="s">
        <v>3826</v>
      </c>
      <c r="G797" t="s">
        <v>218</v>
      </c>
      <c r="H797" s="1">
        <v>36760</v>
      </c>
      <c r="I797" t="s">
        <v>3827</v>
      </c>
      <c r="J797" t="s">
        <v>3828</v>
      </c>
      <c r="K797">
        <v>80997</v>
      </c>
      <c r="L797" t="s">
        <v>218</v>
      </c>
    </row>
    <row r="798" spans="1:12" x14ac:dyDescent="0.3">
      <c r="A798">
        <v>939</v>
      </c>
      <c r="B798" t="s">
        <v>3829</v>
      </c>
      <c r="C798" t="s">
        <v>3830</v>
      </c>
      <c r="D798" t="s">
        <v>22</v>
      </c>
      <c r="E798" t="s">
        <v>3831</v>
      </c>
      <c r="F798">
        <v>5795559108</v>
      </c>
      <c r="G798" t="s">
        <v>567</v>
      </c>
      <c r="H798" s="1">
        <v>38644</v>
      </c>
      <c r="I798" t="s">
        <v>3832</v>
      </c>
      <c r="J798" t="s">
        <v>3833</v>
      </c>
      <c r="K798">
        <v>39837</v>
      </c>
      <c r="L798" t="s">
        <v>567</v>
      </c>
    </row>
    <row r="799" spans="1:12" x14ac:dyDescent="0.3">
      <c r="A799">
        <v>940</v>
      </c>
      <c r="B799" t="s">
        <v>2567</v>
      </c>
      <c r="C799" t="s">
        <v>3560</v>
      </c>
      <c r="D799" t="s">
        <v>14</v>
      </c>
      <c r="E799" t="s">
        <v>3834</v>
      </c>
      <c r="F799" t="s">
        <v>3835</v>
      </c>
      <c r="G799" t="s">
        <v>124</v>
      </c>
      <c r="H799" s="1">
        <v>32188</v>
      </c>
      <c r="I799" t="s">
        <v>3836</v>
      </c>
      <c r="J799" t="s">
        <v>3837</v>
      </c>
      <c r="K799">
        <v>48932</v>
      </c>
      <c r="L799" t="s">
        <v>124</v>
      </c>
    </row>
    <row r="800" spans="1:12" x14ac:dyDescent="0.3">
      <c r="A800">
        <v>941</v>
      </c>
      <c r="B800" t="s">
        <v>389</v>
      </c>
      <c r="C800" t="s">
        <v>343</v>
      </c>
      <c r="D800" t="s">
        <v>22</v>
      </c>
      <c r="E800" t="s">
        <v>3838</v>
      </c>
      <c r="F800" t="s">
        <v>3839</v>
      </c>
      <c r="G800" t="s">
        <v>82</v>
      </c>
      <c r="H800" s="1">
        <v>23917</v>
      </c>
      <c r="I800" t="s">
        <v>3840</v>
      </c>
      <c r="J800" t="s">
        <v>3841</v>
      </c>
      <c r="K800">
        <v>26546</v>
      </c>
      <c r="L800" t="s">
        <v>82</v>
      </c>
    </row>
    <row r="801" spans="1:12" x14ac:dyDescent="0.3">
      <c r="A801">
        <v>942</v>
      </c>
      <c r="B801" t="s">
        <v>541</v>
      </c>
      <c r="C801" t="s">
        <v>85</v>
      </c>
      <c r="D801" t="s">
        <v>22</v>
      </c>
      <c r="E801" t="s">
        <v>3842</v>
      </c>
      <c r="F801">
        <v>2953386222</v>
      </c>
      <c r="G801" t="s">
        <v>211</v>
      </c>
      <c r="H801" s="1">
        <v>33326</v>
      </c>
      <c r="I801" t="s">
        <v>3843</v>
      </c>
      <c r="J801" t="s">
        <v>3844</v>
      </c>
      <c r="K801">
        <v>57857</v>
      </c>
      <c r="L801" t="s">
        <v>211</v>
      </c>
    </row>
    <row r="802" spans="1:12" x14ac:dyDescent="0.3">
      <c r="A802">
        <v>943</v>
      </c>
      <c r="B802" t="s">
        <v>490</v>
      </c>
      <c r="C802" t="s">
        <v>290</v>
      </c>
      <c r="D802" t="s">
        <v>22</v>
      </c>
      <c r="E802" t="s">
        <v>3845</v>
      </c>
      <c r="F802" t="s">
        <v>3846</v>
      </c>
      <c r="G802" t="s">
        <v>171</v>
      </c>
      <c r="H802" s="1">
        <v>38473</v>
      </c>
      <c r="I802" t="s">
        <v>3847</v>
      </c>
      <c r="J802" t="s">
        <v>1404</v>
      </c>
      <c r="K802">
        <v>87209</v>
      </c>
      <c r="L802" t="s">
        <v>171</v>
      </c>
    </row>
    <row r="803" spans="1:12" x14ac:dyDescent="0.3">
      <c r="A803">
        <v>944</v>
      </c>
      <c r="B803" t="s">
        <v>3848</v>
      </c>
      <c r="C803" t="s">
        <v>3849</v>
      </c>
      <c r="D803" t="s">
        <v>14</v>
      </c>
      <c r="E803" t="s">
        <v>3850</v>
      </c>
      <c r="F803" t="s">
        <v>3851</v>
      </c>
      <c r="G803" t="s">
        <v>1076</v>
      </c>
      <c r="H803" s="1">
        <v>25254</v>
      </c>
      <c r="I803" t="s">
        <v>3852</v>
      </c>
      <c r="J803" t="s">
        <v>3853</v>
      </c>
      <c r="K803">
        <v>4082</v>
      </c>
      <c r="L803" t="s">
        <v>1076</v>
      </c>
    </row>
    <row r="804" spans="1:12" x14ac:dyDescent="0.3">
      <c r="A804">
        <v>945</v>
      </c>
      <c r="B804" t="s">
        <v>348</v>
      </c>
      <c r="C804" t="s">
        <v>3854</v>
      </c>
      <c r="D804" t="s">
        <v>14</v>
      </c>
      <c r="E804" t="s">
        <v>3855</v>
      </c>
      <c r="F804" t="s">
        <v>3856</v>
      </c>
      <c r="G804" t="s">
        <v>124</v>
      </c>
      <c r="H804" s="1">
        <v>32939</v>
      </c>
      <c r="I804" t="s">
        <v>3857</v>
      </c>
      <c r="J804" t="s">
        <v>3858</v>
      </c>
      <c r="K804">
        <v>25348</v>
      </c>
      <c r="L804" t="s">
        <v>124</v>
      </c>
    </row>
    <row r="805" spans="1:12" x14ac:dyDescent="0.3">
      <c r="A805">
        <v>946</v>
      </c>
      <c r="B805" t="s">
        <v>767</v>
      </c>
      <c r="C805" t="s">
        <v>2907</v>
      </c>
      <c r="D805" t="s">
        <v>22</v>
      </c>
      <c r="E805" t="s">
        <v>3859</v>
      </c>
      <c r="F805" t="s">
        <v>3860</v>
      </c>
      <c r="G805" t="s">
        <v>44</v>
      </c>
      <c r="H805" s="1">
        <v>26846</v>
      </c>
      <c r="I805" t="s">
        <v>3861</v>
      </c>
      <c r="J805" t="s">
        <v>3862</v>
      </c>
      <c r="K805">
        <v>85447</v>
      </c>
      <c r="L805" t="s">
        <v>44</v>
      </c>
    </row>
    <row r="806" spans="1:12" x14ac:dyDescent="0.3">
      <c r="A806">
        <v>947</v>
      </c>
      <c r="B806" t="s">
        <v>3471</v>
      </c>
      <c r="C806" t="s">
        <v>3863</v>
      </c>
      <c r="D806" t="s">
        <v>14</v>
      </c>
      <c r="E806" t="s">
        <v>3864</v>
      </c>
      <c r="F806" t="s">
        <v>3865</v>
      </c>
      <c r="G806" t="s">
        <v>1076</v>
      </c>
      <c r="H806" s="1">
        <v>24849</v>
      </c>
      <c r="I806" t="s">
        <v>3866</v>
      </c>
      <c r="J806" t="s">
        <v>3867</v>
      </c>
      <c r="K806">
        <v>70473</v>
      </c>
      <c r="L806" t="s">
        <v>1076</v>
      </c>
    </row>
    <row r="807" spans="1:12" x14ac:dyDescent="0.3">
      <c r="A807">
        <v>948</v>
      </c>
      <c r="B807" t="s">
        <v>3868</v>
      </c>
      <c r="C807" t="s">
        <v>3869</v>
      </c>
      <c r="D807" t="s">
        <v>22</v>
      </c>
      <c r="E807" t="s">
        <v>3870</v>
      </c>
      <c r="F807" t="s">
        <v>3871</v>
      </c>
      <c r="G807" t="s">
        <v>595</v>
      </c>
      <c r="H807" s="1">
        <v>35049</v>
      </c>
      <c r="I807" t="s">
        <v>3872</v>
      </c>
      <c r="J807" t="s">
        <v>3873</v>
      </c>
      <c r="K807">
        <v>92434</v>
      </c>
      <c r="L807" t="s">
        <v>595</v>
      </c>
    </row>
    <row r="808" spans="1:12" x14ac:dyDescent="0.3">
      <c r="A808">
        <v>949</v>
      </c>
      <c r="B808" t="s">
        <v>34</v>
      </c>
      <c r="C808" t="s">
        <v>317</v>
      </c>
      <c r="D808" t="s">
        <v>14</v>
      </c>
      <c r="E808" t="s">
        <v>3874</v>
      </c>
      <c r="F808" t="s">
        <v>3875</v>
      </c>
      <c r="G808" t="s">
        <v>17</v>
      </c>
      <c r="H808" s="1">
        <v>23040</v>
      </c>
      <c r="I808" t="s">
        <v>3876</v>
      </c>
      <c r="J808" t="s">
        <v>3877</v>
      </c>
      <c r="K808">
        <v>7877</v>
      </c>
      <c r="L808" t="s">
        <v>17</v>
      </c>
    </row>
    <row r="809" spans="1:12" x14ac:dyDescent="0.3">
      <c r="A809">
        <v>950</v>
      </c>
      <c r="B809" t="s">
        <v>512</v>
      </c>
      <c r="C809" t="s">
        <v>3878</v>
      </c>
      <c r="D809" t="s">
        <v>22</v>
      </c>
      <c r="E809" t="s">
        <v>3879</v>
      </c>
      <c r="F809" t="s">
        <v>3880</v>
      </c>
      <c r="G809" t="s">
        <v>339</v>
      </c>
      <c r="H809" s="1">
        <v>33221</v>
      </c>
      <c r="I809" t="s">
        <v>3881</v>
      </c>
      <c r="J809" t="s">
        <v>3882</v>
      </c>
      <c r="K809">
        <v>91355</v>
      </c>
      <c r="L809" t="s">
        <v>339</v>
      </c>
    </row>
    <row r="810" spans="1:12" x14ac:dyDescent="0.3">
      <c r="A810">
        <v>951</v>
      </c>
      <c r="B810" t="s">
        <v>448</v>
      </c>
      <c r="C810" t="s">
        <v>475</v>
      </c>
      <c r="D810" t="s">
        <v>14</v>
      </c>
      <c r="E810" t="s">
        <v>3883</v>
      </c>
      <c r="F810" t="s">
        <v>3884</v>
      </c>
      <c r="G810" t="s">
        <v>111</v>
      </c>
      <c r="H810" s="1">
        <v>24353</v>
      </c>
      <c r="I810" t="s">
        <v>3885</v>
      </c>
      <c r="J810" t="s">
        <v>3886</v>
      </c>
      <c r="K810">
        <v>42089</v>
      </c>
      <c r="L810" t="s">
        <v>111</v>
      </c>
    </row>
    <row r="811" spans="1:12" x14ac:dyDescent="0.3">
      <c r="A811">
        <v>952</v>
      </c>
      <c r="B811" t="s">
        <v>464</v>
      </c>
      <c r="C811" t="s">
        <v>2075</v>
      </c>
      <c r="D811" t="s">
        <v>22</v>
      </c>
      <c r="E811" t="s">
        <v>3887</v>
      </c>
      <c r="F811" t="s">
        <v>3888</v>
      </c>
      <c r="G811" t="s">
        <v>436</v>
      </c>
      <c r="H811" s="1">
        <v>28282</v>
      </c>
      <c r="I811" t="s">
        <v>3889</v>
      </c>
      <c r="J811" t="s">
        <v>3890</v>
      </c>
      <c r="K811">
        <v>75011</v>
      </c>
      <c r="L811" t="s">
        <v>436</v>
      </c>
    </row>
    <row r="812" spans="1:12" x14ac:dyDescent="0.3">
      <c r="A812">
        <v>953</v>
      </c>
      <c r="B812" t="s">
        <v>3891</v>
      </c>
      <c r="C812" t="s">
        <v>28</v>
      </c>
      <c r="D812" t="s">
        <v>22</v>
      </c>
      <c r="E812" t="s">
        <v>3892</v>
      </c>
      <c r="F812" t="s">
        <v>3893</v>
      </c>
      <c r="G812" t="s">
        <v>1076</v>
      </c>
      <c r="H812" s="1">
        <v>31273</v>
      </c>
      <c r="I812" t="s">
        <v>3894</v>
      </c>
      <c r="J812" t="s">
        <v>3895</v>
      </c>
      <c r="K812">
        <v>65394</v>
      </c>
      <c r="L812" t="s">
        <v>1076</v>
      </c>
    </row>
    <row r="813" spans="1:12" x14ac:dyDescent="0.3">
      <c r="A813">
        <v>954</v>
      </c>
      <c r="B813" t="s">
        <v>2383</v>
      </c>
      <c r="C813" t="s">
        <v>3896</v>
      </c>
      <c r="D813" t="s">
        <v>14</v>
      </c>
      <c r="E813" t="s">
        <v>3897</v>
      </c>
      <c r="F813" t="s">
        <v>3898</v>
      </c>
      <c r="G813" t="s">
        <v>368</v>
      </c>
      <c r="H813" s="1">
        <v>27075</v>
      </c>
      <c r="I813" t="s">
        <v>3899</v>
      </c>
      <c r="J813" t="s">
        <v>3900</v>
      </c>
      <c r="K813">
        <v>58790</v>
      </c>
      <c r="L813" t="s">
        <v>368</v>
      </c>
    </row>
    <row r="814" spans="1:12" x14ac:dyDescent="0.3">
      <c r="A814">
        <v>955</v>
      </c>
      <c r="B814" t="s">
        <v>480</v>
      </c>
      <c r="C814" t="s">
        <v>3901</v>
      </c>
      <c r="D814" t="s">
        <v>14</v>
      </c>
      <c r="E814" t="s">
        <v>3902</v>
      </c>
      <c r="F814" t="s">
        <v>3903</v>
      </c>
      <c r="G814" t="s">
        <v>17</v>
      </c>
      <c r="H814" s="1">
        <v>21112</v>
      </c>
      <c r="I814" t="s">
        <v>3904</v>
      </c>
      <c r="J814" t="s">
        <v>3905</v>
      </c>
      <c r="K814">
        <v>38589</v>
      </c>
      <c r="L814" t="s">
        <v>17</v>
      </c>
    </row>
    <row r="815" spans="1:12" x14ac:dyDescent="0.3">
      <c r="A815">
        <v>956</v>
      </c>
      <c r="B815" t="s">
        <v>1342</v>
      </c>
      <c r="C815" t="s">
        <v>931</v>
      </c>
      <c r="D815" t="s">
        <v>22</v>
      </c>
      <c r="E815" t="s">
        <v>3906</v>
      </c>
      <c r="F815">
        <v>4869615353</v>
      </c>
      <c r="G815" t="s">
        <v>368</v>
      </c>
      <c r="H815" s="1">
        <v>26192</v>
      </c>
      <c r="I815" t="s">
        <v>3907</v>
      </c>
      <c r="J815" t="s">
        <v>3908</v>
      </c>
      <c r="K815">
        <v>60935</v>
      </c>
      <c r="L815" t="s">
        <v>368</v>
      </c>
    </row>
    <row r="816" spans="1:12" x14ac:dyDescent="0.3">
      <c r="A816">
        <v>957</v>
      </c>
      <c r="B816" t="s">
        <v>1319</v>
      </c>
      <c r="C816" t="s">
        <v>1366</v>
      </c>
      <c r="D816" t="s">
        <v>22</v>
      </c>
      <c r="E816" t="s">
        <v>3909</v>
      </c>
      <c r="F816" t="s">
        <v>3910</v>
      </c>
      <c r="G816" t="s">
        <v>335</v>
      </c>
      <c r="H816" s="1">
        <v>35393</v>
      </c>
      <c r="I816" t="s">
        <v>3911</v>
      </c>
      <c r="J816" t="s">
        <v>3912</v>
      </c>
      <c r="K816">
        <v>21355</v>
      </c>
      <c r="L816" t="s">
        <v>335</v>
      </c>
    </row>
    <row r="817" spans="1:12" x14ac:dyDescent="0.3">
      <c r="A817">
        <v>958</v>
      </c>
      <c r="B817" t="s">
        <v>541</v>
      </c>
      <c r="C817" t="s">
        <v>3913</v>
      </c>
      <c r="D817" t="s">
        <v>14</v>
      </c>
      <c r="E817" t="s">
        <v>3914</v>
      </c>
      <c r="F817" t="s">
        <v>3915</v>
      </c>
      <c r="G817" t="s">
        <v>93</v>
      </c>
      <c r="H817" s="1">
        <v>19505</v>
      </c>
      <c r="I817" t="s">
        <v>3916</v>
      </c>
      <c r="J817" t="s">
        <v>3917</v>
      </c>
      <c r="K817">
        <v>98999</v>
      </c>
      <c r="L817" t="s">
        <v>93</v>
      </c>
    </row>
    <row r="818" spans="1:12" x14ac:dyDescent="0.3">
      <c r="A818">
        <v>959</v>
      </c>
      <c r="B818" t="s">
        <v>1202</v>
      </c>
      <c r="C818" t="s">
        <v>3918</v>
      </c>
      <c r="D818" t="s">
        <v>22</v>
      </c>
      <c r="E818" t="s">
        <v>3919</v>
      </c>
      <c r="F818" t="s">
        <v>3920</v>
      </c>
      <c r="G818" t="s">
        <v>1076</v>
      </c>
      <c r="H818" s="1">
        <v>24065</v>
      </c>
      <c r="I818" t="s">
        <v>3921</v>
      </c>
      <c r="J818" t="s">
        <v>2516</v>
      </c>
      <c r="K818">
        <v>72956</v>
      </c>
      <c r="L818" t="s">
        <v>1076</v>
      </c>
    </row>
    <row r="819" spans="1:12" x14ac:dyDescent="0.3">
      <c r="A819">
        <v>960</v>
      </c>
      <c r="B819" t="s">
        <v>837</v>
      </c>
      <c r="C819" t="s">
        <v>3699</v>
      </c>
      <c r="D819" t="s">
        <v>14</v>
      </c>
      <c r="E819" t="s">
        <v>3922</v>
      </c>
      <c r="F819" t="s">
        <v>3923</v>
      </c>
      <c r="G819" t="s">
        <v>250</v>
      </c>
      <c r="H819" s="1">
        <v>20323</v>
      </c>
      <c r="I819" t="s">
        <v>3924</v>
      </c>
      <c r="J819" t="s">
        <v>3925</v>
      </c>
      <c r="K819">
        <v>68436</v>
      </c>
      <c r="L819" t="s">
        <v>250</v>
      </c>
    </row>
    <row r="820" spans="1:12" x14ac:dyDescent="0.3">
      <c r="A820">
        <v>961</v>
      </c>
      <c r="B820" t="s">
        <v>3926</v>
      </c>
      <c r="C820" t="s">
        <v>1099</v>
      </c>
      <c r="D820" t="s">
        <v>22</v>
      </c>
      <c r="E820" t="s">
        <v>3927</v>
      </c>
      <c r="F820" t="s">
        <v>3928</v>
      </c>
      <c r="G820" t="s">
        <v>595</v>
      </c>
      <c r="H820" s="1">
        <v>33674</v>
      </c>
      <c r="I820" t="s">
        <v>3929</v>
      </c>
      <c r="J820" t="s">
        <v>3930</v>
      </c>
      <c r="K820">
        <v>41065</v>
      </c>
      <c r="L820" t="s">
        <v>595</v>
      </c>
    </row>
    <row r="821" spans="1:12" x14ac:dyDescent="0.3">
      <c r="A821">
        <v>962</v>
      </c>
      <c r="B821" t="s">
        <v>295</v>
      </c>
      <c r="C821" t="s">
        <v>161</v>
      </c>
      <c r="D821" t="s">
        <v>22</v>
      </c>
      <c r="E821" t="s">
        <v>3931</v>
      </c>
      <c r="F821" t="s">
        <v>3932</v>
      </c>
      <c r="G821" t="s">
        <v>38</v>
      </c>
      <c r="H821" s="1">
        <v>28977</v>
      </c>
      <c r="I821" t="s">
        <v>3933</v>
      </c>
      <c r="J821" t="s">
        <v>3934</v>
      </c>
      <c r="K821">
        <v>30505</v>
      </c>
      <c r="L821" t="s">
        <v>38</v>
      </c>
    </row>
    <row r="822" spans="1:12" x14ac:dyDescent="0.3">
      <c r="A822">
        <v>963</v>
      </c>
      <c r="B822" t="s">
        <v>180</v>
      </c>
      <c r="C822" t="s">
        <v>3935</v>
      </c>
      <c r="D822" t="s">
        <v>14</v>
      </c>
      <c r="E822" t="s">
        <v>3936</v>
      </c>
      <c r="F822" t="s">
        <v>3937</v>
      </c>
      <c r="G822" t="s">
        <v>595</v>
      </c>
      <c r="H822" s="1">
        <v>37988</v>
      </c>
      <c r="I822" t="s">
        <v>3938</v>
      </c>
      <c r="J822" t="s">
        <v>3939</v>
      </c>
      <c r="K822">
        <v>88689</v>
      </c>
      <c r="L822" t="s">
        <v>595</v>
      </c>
    </row>
    <row r="823" spans="1:12" x14ac:dyDescent="0.3">
      <c r="A823">
        <v>964</v>
      </c>
      <c r="B823" t="s">
        <v>1226</v>
      </c>
      <c r="C823" t="s">
        <v>1944</v>
      </c>
      <c r="D823" t="s">
        <v>14</v>
      </c>
      <c r="E823" t="s">
        <v>3940</v>
      </c>
      <c r="F823" t="s">
        <v>3941</v>
      </c>
      <c r="G823" t="s">
        <v>231</v>
      </c>
      <c r="H823" s="1">
        <v>32143</v>
      </c>
      <c r="I823" t="s">
        <v>3942</v>
      </c>
      <c r="J823" t="s">
        <v>3943</v>
      </c>
      <c r="K823">
        <v>12278</v>
      </c>
      <c r="L823" t="s">
        <v>231</v>
      </c>
    </row>
    <row r="824" spans="1:12" x14ac:dyDescent="0.3">
      <c r="A824">
        <v>965</v>
      </c>
      <c r="B824" t="s">
        <v>3944</v>
      </c>
      <c r="C824" t="s">
        <v>1475</v>
      </c>
      <c r="D824" t="s">
        <v>22</v>
      </c>
      <c r="E824" t="s">
        <v>3945</v>
      </c>
      <c r="F824" t="s">
        <v>3946</v>
      </c>
      <c r="G824" t="s">
        <v>368</v>
      </c>
      <c r="H824" s="1">
        <v>28017</v>
      </c>
      <c r="I824" t="s">
        <v>3947</v>
      </c>
      <c r="J824" t="s">
        <v>3948</v>
      </c>
      <c r="K824">
        <v>59792</v>
      </c>
      <c r="L824" t="s">
        <v>368</v>
      </c>
    </row>
    <row r="825" spans="1:12" x14ac:dyDescent="0.3">
      <c r="A825">
        <v>966</v>
      </c>
      <c r="B825" t="s">
        <v>289</v>
      </c>
      <c r="C825" t="s">
        <v>3949</v>
      </c>
      <c r="D825" t="s">
        <v>14</v>
      </c>
      <c r="E825" t="s">
        <v>3950</v>
      </c>
      <c r="F825" t="s">
        <v>3951</v>
      </c>
      <c r="G825" t="s">
        <v>243</v>
      </c>
      <c r="H825" s="1">
        <v>36199</v>
      </c>
      <c r="I825" t="s">
        <v>3952</v>
      </c>
      <c r="J825" t="s">
        <v>3953</v>
      </c>
      <c r="K825">
        <v>29589</v>
      </c>
      <c r="L825" t="s">
        <v>243</v>
      </c>
    </row>
    <row r="826" spans="1:12" x14ac:dyDescent="0.3">
      <c r="A826">
        <v>967</v>
      </c>
      <c r="B826" t="s">
        <v>3954</v>
      </c>
      <c r="C826" t="s">
        <v>85</v>
      </c>
      <c r="D826" t="s">
        <v>22</v>
      </c>
      <c r="E826" t="s">
        <v>3955</v>
      </c>
      <c r="F826" t="s">
        <v>3956</v>
      </c>
      <c r="G826" t="s">
        <v>243</v>
      </c>
      <c r="H826" s="1">
        <v>18610</v>
      </c>
      <c r="I826" t="s">
        <v>3957</v>
      </c>
      <c r="J826" t="s">
        <v>3958</v>
      </c>
      <c r="K826">
        <v>86224</v>
      </c>
      <c r="L826" t="s">
        <v>243</v>
      </c>
    </row>
    <row r="827" spans="1:12" x14ac:dyDescent="0.3">
      <c r="A827">
        <v>968</v>
      </c>
      <c r="B827" t="s">
        <v>1152</v>
      </c>
      <c r="C827" t="s">
        <v>2823</v>
      </c>
      <c r="D827" t="s">
        <v>14</v>
      </c>
      <c r="E827" t="s">
        <v>3959</v>
      </c>
      <c r="F827" t="s">
        <v>3960</v>
      </c>
      <c r="G827" t="s">
        <v>368</v>
      </c>
      <c r="H827" s="1">
        <v>35778</v>
      </c>
      <c r="I827" t="s">
        <v>3961</v>
      </c>
      <c r="J827" t="s">
        <v>3962</v>
      </c>
      <c r="K827">
        <v>32337</v>
      </c>
      <c r="L827" t="s">
        <v>368</v>
      </c>
    </row>
    <row r="828" spans="1:12" x14ac:dyDescent="0.3">
      <c r="A828">
        <v>969</v>
      </c>
      <c r="B828" t="s">
        <v>239</v>
      </c>
      <c r="C828" t="s">
        <v>3963</v>
      </c>
      <c r="D828" t="s">
        <v>22</v>
      </c>
      <c r="E828" t="s">
        <v>3964</v>
      </c>
      <c r="F828" t="s">
        <v>3965</v>
      </c>
      <c r="G828" t="s">
        <v>211</v>
      </c>
      <c r="H828" s="1">
        <v>16455</v>
      </c>
      <c r="I828" t="s">
        <v>3966</v>
      </c>
      <c r="J828" t="s">
        <v>3967</v>
      </c>
      <c r="K828">
        <v>78690</v>
      </c>
      <c r="L828" t="s">
        <v>211</v>
      </c>
    </row>
    <row r="829" spans="1:12" x14ac:dyDescent="0.3">
      <c r="A829">
        <v>970</v>
      </c>
      <c r="B829" t="s">
        <v>3829</v>
      </c>
      <c r="C829" t="s">
        <v>3417</v>
      </c>
      <c r="D829" t="s">
        <v>14</v>
      </c>
      <c r="E829" t="s">
        <v>3968</v>
      </c>
      <c r="F829" t="s">
        <v>3969</v>
      </c>
      <c r="G829" t="s">
        <v>567</v>
      </c>
      <c r="H829" s="1">
        <v>32978</v>
      </c>
      <c r="I829" t="s">
        <v>3970</v>
      </c>
      <c r="J829" t="s">
        <v>3971</v>
      </c>
      <c r="K829">
        <v>97617</v>
      </c>
      <c r="L829" t="s">
        <v>567</v>
      </c>
    </row>
    <row r="830" spans="1:12" x14ac:dyDescent="0.3">
      <c r="A830">
        <v>971</v>
      </c>
      <c r="B830" t="s">
        <v>3012</v>
      </c>
      <c r="C830" t="s">
        <v>1938</v>
      </c>
      <c r="D830" t="s">
        <v>22</v>
      </c>
      <c r="E830" t="s">
        <v>3972</v>
      </c>
      <c r="F830" t="s">
        <v>3973</v>
      </c>
      <c r="G830" t="s">
        <v>111</v>
      </c>
      <c r="H830" s="1">
        <v>32176</v>
      </c>
      <c r="I830" t="s">
        <v>3974</v>
      </c>
      <c r="J830" t="s">
        <v>3975</v>
      </c>
      <c r="K830">
        <v>39597</v>
      </c>
      <c r="L830" t="s">
        <v>111</v>
      </c>
    </row>
    <row r="831" spans="1:12" x14ac:dyDescent="0.3">
      <c r="A831">
        <v>973</v>
      </c>
      <c r="B831" t="s">
        <v>592</v>
      </c>
      <c r="C831" t="s">
        <v>1575</v>
      </c>
      <c r="D831" t="s">
        <v>14</v>
      </c>
      <c r="E831" t="s">
        <v>3976</v>
      </c>
      <c r="F831" t="s">
        <v>3977</v>
      </c>
      <c r="G831" t="s">
        <v>339</v>
      </c>
      <c r="H831" s="1">
        <v>15775</v>
      </c>
      <c r="I831" t="s">
        <v>3978</v>
      </c>
      <c r="J831" t="s">
        <v>3979</v>
      </c>
      <c r="K831">
        <v>38178</v>
      </c>
      <c r="L831" t="s">
        <v>339</v>
      </c>
    </row>
    <row r="832" spans="1:12" x14ac:dyDescent="0.3">
      <c r="A832">
        <v>974</v>
      </c>
      <c r="B832" t="s">
        <v>306</v>
      </c>
      <c r="C832" t="s">
        <v>681</v>
      </c>
      <c r="D832" t="s">
        <v>22</v>
      </c>
      <c r="E832" t="s">
        <v>3980</v>
      </c>
      <c r="F832" t="s">
        <v>3981</v>
      </c>
      <c r="G832" t="s">
        <v>567</v>
      </c>
      <c r="H832" s="1">
        <v>28771</v>
      </c>
      <c r="I832" t="s">
        <v>3982</v>
      </c>
      <c r="J832" t="s">
        <v>3983</v>
      </c>
      <c r="K832">
        <v>16452</v>
      </c>
      <c r="L832" t="s">
        <v>567</v>
      </c>
    </row>
    <row r="833" spans="1:12" x14ac:dyDescent="0.3">
      <c r="A833">
        <v>975</v>
      </c>
      <c r="B833" t="s">
        <v>1433</v>
      </c>
      <c r="C833" t="s">
        <v>592</v>
      </c>
      <c r="D833" t="s">
        <v>14</v>
      </c>
      <c r="E833" t="s">
        <v>3984</v>
      </c>
      <c r="F833" t="s">
        <v>3985</v>
      </c>
      <c r="G833" t="s">
        <v>124</v>
      </c>
      <c r="H833" s="1">
        <v>22478</v>
      </c>
      <c r="I833" t="s">
        <v>3986</v>
      </c>
      <c r="J833" t="s">
        <v>3987</v>
      </c>
      <c r="K833">
        <v>18395</v>
      </c>
      <c r="L833" t="s">
        <v>124</v>
      </c>
    </row>
    <row r="834" spans="1:12" x14ac:dyDescent="0.3">
      <c r="A834">
        <v>976</v>
      </c>
      <c r="B834" t="s">
        <v>405</v>
      </c>
      <c r="C834" t="s">
        <v>28</v>
      </c>
      <c r="D834" t="s">
        <v>22</v>
      </c>
      <c r="E834" t="s">
        <v>3988</v>
      </c>
      <c r="F834">
        <v>4277158582</v>
      </c>
      <c r="G834" t="s">
        <v>339</v>
      </c>
      <c r="H834" s="1">
        <v>18959</v>
      </c>
      <c r="I834" t="s">
        <v>3989</v>
      </c>
      <c r="J834" t="s">
        <v>3990</v>
      </c>
      <c r="K834">
        <v>29950</v>
      </c>
      <c r="L834" t="s">
        <v>339</v>
      </c>
    </row>
    <row r="835" spans="1:12" x14ac:dyDescent="0.3">
      <c r="A835">
        <v>977</v>
      </c>
      <c r="B835" t="s">
        <v>1030</v>
      </c>
      <c r="C835" t="s">
        <v>3991</v>
      </c>
      <c r="D835" t="s">
        <v>14</v>
      </c>
      <c r="E835" t="s">
        <v>3992</v>
      </c>
      <c r="F835" t="s">
        <v>3993</v>
      </c>
      <c r="G835" t="s">
        <v>31</v>
      </c>
      <c r="H835" s="1">
        <v>33195</v>
      </c>
      <c r="I835" t="s">
        <v>3994</v>
      </c>
      <c r="J835" t="s">
        <v>3995</v>
      </c>
      <c r="K835">
        <v>32135</v>
      </c>
      <c r="L835" t="s">
        <v>31</v>
      </c>
    </row>
    <row r="836" spans="1:12" x14ac:dyDescent="0.3">
      <c r="A836">
        <v>978</v>
      </c>
      <c r="B836" t="s">
        <v>740</v>
      </c>
      <c r="C836" t="s">
        <v>2918</v>
      </c>
      <c r="D836" t="s">
        <v>14</v>
      </c>
      <c r="E836" t="s">
        <v>3996</v>
      </c>
      <c r="F836" t="s">
        <v>3997</v>
      </c>
      <c r="G836" t="s">
        <v>231</v>
      </c>
      <c r="H836" s="1">
        <v>27879</v>
      </c>
      <c r="I836" t="s">
        <v>3998</v>
      </c>
      <c r="J836" t="s">
        <v>3999</v>
      </c>
      <c r="K836">
        <v>16830</v>
      </c>
      <c r="L836" t="s">
        <v>231</v>
      </c>
    </row>
    <row r="837" spans="1:12" x14ac:dyDescent="0.3">
      <c r="A837">
        <v>979</v>
      </c>
      <c r="B837" t="s">
        <v>174</v>
      </c>
      <c r="C837" t="s">
        <v>4000</v>
      </c>
      <c r="D837" t="s">
        <v>22</v>
      </c>
      <c r="E837" t="s">
        <v>4001</v>
      </c>
      <c r="F837" t="s">
        <v>4002</v>
      </c>
      <c r="G837" t="s">
        <v>44</v>
      </c>
      <c r="H837" s="1">
        <v>26830</v>
      </c>
      <c r="I837" t="s">
        <v>4003</v>
      </c>
      <c r="J837" t="s">
        <v>4004</v>
      </c>
      <c r="K837">
        <v>2429</v>
      </c>
      <c r="L837" t="s">
        <v>44</v>
      </c>
    </row>
    <row r="838" spans="1:12" x14ac:dyDescent="0.3">
      <c r="A838">
        <v>980</v>
      </c>
      <c r="B838" t="s">
        <v>4005</v>
      </c>
      <c r="C838" t="s">
        <v>2137</v>
      </c>
      <c r="D838" t="s">
        <v>14</v>
      </c>
      <c r="E838" t="s">
        <v>4006</v>
      </c>
      <c r="F838" t="s">
        <v>4007</v>
      </c>
      <c r="G838" t="s">
        <v>93</v>
      </c>
      <c r="H838" s="1">
        <v>34917</v>
      </c>
      <c r="I838" t="s">
        <v>4008</v>
      </c>
      <c r="J838" t="s">
        <v>4009</v>
      </c>
      <c r="K838">
        <v>15996</v>
      </c>
      <c r="L838" t="s">
        <v>93</v>
      </c>
    </row>
    <row r="839" spans="1:12" x14ac:dyDescent="0.3">
      <c r="A839">
        <v>981</v>
      </c>
      <c r="B839" t="s">
        <v>4010</v>
      </c>
      <c r="C839" t="s">
        <v>1162</v>
      </c>
      <c r="D839" t="s">
        <v>14</v>
      </c>
      <c r="E839" t="s">
        <v>4011</v>
      </c>
      <c r="F839" t="s">
        <v>4012</v>
      </c>
      <c r="G839" t="s">
        <v>51</v>
      </c>
      <c r="H839" s="1">
        <v>30353</v>
      </c>
      <c r="I839" t="s">
        <v>4013</v>
      </c>
      <c r="J839" t="s">
        <v>4014</v>
      </c>
      <c r="K839">
        <v>31843</v>
      </c>
      <c r="L839" t="s">
        <v>51</v>
      </c>
    </row>
    <row r="840" spans="1:12" x14ac:dyDescent="0.3">
      <c r="A840">
        <v>982</v>
      </c>
      <c r="B840" t="s">
        <v>34</v>
      </c>
      <c r="C840" t="s">
        <v>581</v>
      </c>
      <c r="D840" t="s">
        <v>14</v>
      </c>
      <c r="E840" t="s">
        <v>4015</v>
      </c>
      <c r="F840" t="s">
        <v>4016</v>
      </c>
      <c r="G840" t="s">
        <v>595</v>
      </c>
      <c r="H840" s="1">
        <v>17823</v>
      </c>
      <c r="I840" t="s">
        <v>4017</v>
      </c>
      <c r="J840" t="s">
        <v>4018</v>
      </c>
      <c r="K840">
        <v>81675</v>
      </c>
      <c r="L840" t="s">
        <v>595</v>
      </c>
    </row>
    <row r="841" spans="1:12" x14ac:dyDescent="0.3">
      <c r="A841">
        <v>983</v>
      </c>
      <c r="B841" t="s">
        <v>2020</v>
      </c>
      <c r="C841" t="s">
        <v>2823</v>
      </c>
      <c r="D841" t="s">
        <v>14</v>
      </c>
      <c r="E841" t="s">
        <v>4019</v>
      </c>
      <c r="F841" t="s">
        <v>4020</v>
      </c>
      <c r="G841" t="s">
        <v>595</v>
      </c>
      <c r="H841" s="1">
        <v>36714</v>
      </c>
      <c r="I841" t="s">
        <v>4021</v>
      </c>
      <c r="J841" t="s">
        <v>4022</v>
      </c>
      <c r="K841">
        <v>96198</v>
      </c>
      <c r="L841" t="s">
        <v>595</v>
      </c>
    </row>
    <row r="842" spans="1:12" x14ac:dyDescent="0.3">
      <c r="A842">
        <v>984</v>
      </c>
      <c r="B842" t="s">
        <v>501</v>
      </c>
      <c r="C842" t="s">
        <v>85</v>
      </c>
      <c r="D842" t="s">
        <v>14</v>
      </c>
      <c r="E842" t="s">
        <v>4023</v>
      </c>
      <c r="F842" t="s">
        <v>4024</v>
      </c>
      <c r="G842" t="s">
        <v>44</v>
      </c>
      <c r="H842" s="1">
        <v>32163</v>
      </c>
      <c r="I842" t="s">
        <v>4025</v>
      </c>
      <c r="J842" t="s">
        <v>4026</v>
      </c>
      <c r="K842">
        <v>8610</v>
      </c>
      <c r="L842" t="s">
        <v>44</v>
      </c>
    </row>
    <row r="843" spans="1:12" x14ac:dyDescent="0.3">
      <c r="A843">
        <v>985</v>
      </c>
      <c r="B843" t="s">
        <v>2739</v>
      </c>
      <c r="C843" t="s">
        <v>4027</v>
      </c>
      <c r="D843" t="s">
        <v>14</v>
      </c>
      <c r="E843" t="s">
        <v>4028</v>
      </c>
      <c r="F843" t="s">
        <v>4029</v>
      </c>
      <c r="G843" t="s">
        <v>250</v>
      </c>
      <c r="H843" s="1">
        <v>26951</v>
      </c>
      <c r="I843" t="s">
        <v>4030</v>
      </c>
      <c r="J843" t="s">
        <v>4031</v>
      </c>
      <c r="K843">
        <v>86975</v>
      </c>
      <c r="L843" t="s">
        <v>250</v>
      </c>
    </row>
    <row r="844" spans="1:12" x14ac:dyDescent="0.3">
      <c r="A844">
        <v>987</v>
      </c>
      <c r="B844" t="s">
        <v>3081</v>
      </c>
      <c r="C844" t="s">
        <v>570</v>
      </c>
      <c r="D844" t="s">
        <v>14</v>
      </c>
      <c r="E844" t="s">
        <v>4032</v>
      </c>
      <c r="F844" t="s">
        <v>4033</v>
      </c>
      <c r="G844" t="s">
        <v>44</v>
      </c>
      <c r="H844" s="1">
        <v>27792</v>
      </c>
      <c r="I844" t="s">
        <v>4034</v>
      </c>
      <c r="J844" t="s">
        <v>4035</v>
      </c>
      <c r="K844">
        <v>99284</v>
      </c>
      <c r="L844" t="s">
        <v>44</v>
      </c>
    </row>
    <row r="845" spans="1:12" x14ac:dyDescent="0.3">
      <c r="A845">
        <v>989</v>
      </c>
      <c r="B845" t="s">
        <v>814</v>
      </c>
      <c r="C845" t="s">
        <v>1671</v>
      </c>
      <c r="D845" t="s">
        <v>22</v>
      </c>
      <c r="E845" t="s">
        <v>4036</v>
      </c>
      <c r="F845" t="s">
        <v>4037</v>
      </c>
      <c r="G845" t="s">
        <v>744</v>
      </c>
      <c r="H845" s="1">
        <v>32418</v>
      </c>
      <c r="I845" t="s">
        <v>4038</v>
      </c>
      <c r="J845" t="s">
        <v>4039</v>
      </c>
      <c r="K845">
        <v>94156</v>
      </c>
      <c r="L845" t="s">
        <v>744</v>
      </c>
    </row>
    <row r="846" spans="1:12" x14ac:dyDescent="0.3">
      <c r="A846">
        <v>990</v>
      </c>
      <c r="B846" t="s">
        <v>4005</v>
      </c>
      <c r="C846" t="s">
        <v>328</v>
      </c>
      <c r="D846" t="s">
        <v>22</v>
      </c>
      <c r="E846" t="s">
        <v>4040</v>
      </c>
      <c r="F846" t="s">
        <v>4041</v>
      </c>
      <c r="G846" t="s">
        <v>82</v>
      </c>
      <c r="H846" s="1">
        <v>29783</v>
      </c>
      <c r="I846" t="s">
        <v>4042</v>
      </c>
      <c r="J846" t="s">
        <v>4043</v>
      </c>
      <c r="K846">
        <v>52025</v>
      </c>
      <c r="L846" t="s">
        <v>82</v>
      </c>
    </row>
    <row r="847" spans="1:12" x14ac:dyDescent="0.3">
      <c r="A847">
        <v>991</v>
      </c>
      <c r="B847" t="s">
        <v>512</v>
      </c>
      <c r="C847" t="s">
        <v>2548</v>
      </c>
      <c r="D847" t="s">
        <v>14</v>
      </c>
      <c r="E847" t="s">
        <v>4044</v>
      </c>
      <c r="F847" t="s">
        <v>4045</v>
      </c>
      <c r="G847" t="s">
        <v>436</v>
      </c>
      <c r="H847" s="1">
        <v>35451</v>
      </c>
      <c r="I847" t="s">
        <v>4046</v>
      </c>
      <c r="J847" t="s">
        <v>1879</v>
      </c>
      <c r="K847">
        <v>16146</v>
      </c>
      <c r="L847" t="s">
        <v>436</v>
      </c>
    </row>
    <row r="848" spans="1:12" x14ac:dyDescent="0.3">
      <c r="A848">
        <v>992</v>
      </c>
      <c r="B848" t="s">
        <v>480</v>
      </c>
      <c r="C848" t="s">
        <v>1186</v>
      </c>
      <c r="D848" t="s">
        <v>14</v>
      </c>
      <c r="E848" t="s">
        <v>4047</v>
      </c>
      <c r="F848" t="s">
        <v>4048</v>
      </c>
      <c r="G848" t="s">
        <v>131</v>
      </c>
      <c r="H848" s="1">
        <v>30159</v>
      </c>
      <c r="I848" t="s">
        <v>4049</v>
      </c>
      <c r="J848" t="s">
        <v>4050</v>
      </c>
      <c r="K848">
        <v>9034</v>
      </c>
      <c r="L848" t="s">
        <v>131</v>
      </c>
    </row>
    <row r="849" spans="1:12" x14ac:dyDescent="0.3">
      <c r="A849">
        <v>994</v>
      </c>
      <c r="B849" t="s">
        <v>1098</v>
      </c>
      <c r="C849" t="s">
        <v>97</v>
      </c>
      <c r="D849" t="s">
        <v>14</v>
      </c>
      <c r="E849" t="s">
        <v>4051</v>
      </c>
      <c r="F849" t="s">
        <v>4052</v>
      </c>
      <c r="G849" t="s">
        <v>243</v>
      </c>
      <c r="H849" s="1">
        <v>34582</v>
      </c>
      <c r="I849" t="s">
        <v>4053</v>
      </c>
      <c r="J849" t="s">
        <v>4054</v>
      </c>
      <c r="K849">
        <v>53948</v>
      </c>
      <c r="L849" t="s">
        <v>243</v>
      </c>
    </row>
    <row r="850" spans="1:12" x14ac:dyDescent="0.3">
      <c r="A850">
        <v>995</v>
      </c>
      <c r="B850" t="s">
        <v>871</v>
      </c>
      <c r="C850" t="s">
        <v>4055</v>
      </c>
      <c r="D850" t="s">
        <v>22</v>
      </c>
      <c r="E850" t="s">
        <v>4056</v>
      </c>
      <c r="F850" t="s">
        <v>4057</v>
      </c>
      <c r="G850" t="s">
        <v>231</v>
      </c>
      <c r="H850" s="1">
        <v>34145</v>
      </c>
      <c r="I850" t="s">
        <v>4058</v>
      </c>
      <c r="J850" t="s">
        <v>2239</v>
      </c>
      <c r="K850">
        <v>96856</v>
      </c>
      <c r="L850" t="s">
        <v>231</v>
      </c>
    </row>
    <row r="851" spans="1:12" x14ac:dyDescent="0.3">
      <c r="A851">
        <v>996</v>
      </c>
      <c r="B851" t="s">
        <v>1268</v>
      </c>
      <c r="C851" t="s">
        <v>240</v>
      </c>
      <c r="D851" t="s">
        <v>22</v>
      </c>
      <c r="E851" t="s">
        <v>4059</v>
      </c>
      <c r="F851" t="s">
        <v>4060</v>
      </c>
      <c r="G851" t="s">
        <v>567</v>
      </c>
      <c r="H851" s="1">
        <v>20998</v>
      </c>
      <c r="I851" t="s">
        <v>4061</v>
      </c>
      <c r="J851" t="s">
        <v>4062</v>
      </c>
      <c r="K851">
        <v>86964</v>
      </c>
      <c r="L851" t="s">
        <v>567</v>
      </c>
    </row>
    <row r="852" spans="1:12" x14ac:dyDescent="0.3">
      <c r="A852">
        <v>997</v>
      </c>
      <c r="B852" t="s">
        <v>1391</v>
      </c>
      <c r="C852" t="s">
        <v>2335</v>
      </c>
      <c r="D852" t="s">
        <v>14</v>
      </c>
      <c r="E852" t="s">
        <v>4063</v>
      </c>
      <c r="F852" t="s">
        <v>4064</v>
      </c>
      <c r="G852" t="s">
        <v>595</v>
      </c>
      <c r="H852" s="1">
        <v>28717</v>
      </c>
      <c r="I852" t="s">
        <v>4065</v>
      </c>
      <c r="J852" t="s">
        <v>4066</v>
      </c>
      <c r="K852">
        <v>10766</v>
      </c>
      <c r="L852" t="s">
        <v>595</v>
      </c>
    </row>
    <row r="853" spans="1:12" x14ac:dyDescent="0.3">
      <c r="A853">
        <v>998</v>
      </c>
      <c r="B853" t="s">
        <v>3694</v>
      </c>
      <c r="C853" t="s">
        <v>2581</v>
      </c>
      <c r="D853" t="s">
        <v>14</v>
      </c>
      <c r="E853" t="s">
        <v>4067</v>
      </c>
      <c r="F853" t="s">
        <v>4068</v>
      </c>
      <c r="G853" t="s">
        <v>1194</v>
      </c>
      <c r="H853" s="1">
        <v>24119</v>
      </c>
      <c r="I853" t="s">
        <v>4069</v>
      </c>
      <c r="J853" t="s">
        <v>4070</v>
      </c>
      <c r="K853">
        <v>83767</v>
      </c>
      <c r="L853" t="s">
        <v>1194</v>
      </c>
    </row>
    <row r="854" spans="1:12" x14ac:dyDescent="0.3">
      <c r="A854">
        <v>999</v>
      </c>
      <c r="B854" t="s">
        <v>940</v>
      </c>
      <c r="C854" t="s">
        <v>1997</v>
      </c>
      <c r="D854" t="s">
        <v>22</v>
      </c>
      <c r="E854" t="s">
        <v>4071</v>
      </c>
      <c r="F854">
        <v>9175664068</v>
      </c>
      <c r="G854" t="s">
        <v>24</v>
      </c>
      <c r="H854" s="1">
        <v>16891</v>
      </c>
      <c r="I854" t="s">
        <v>4072</v>
      </c>
      <c r="J854" t="s">
        <v>4073</v>
      </c>
      <c r="K854">
        <v>65087</v>
      </c>
      <c r="L854" t="s">
        <v>24</v>
      </c>
    </row>
    <row r="855" spans="1:12" x14ac:dyDescent="0.3">
      <c r="A855">
        <v>1000</v>
      </c>
      <c r="B855" t="s">
        <v>1537</v>
      </c>
      <c r="C855" t="s">
        <v>1236</v>
      </c>
      <c r="D855" t="s">
        <v>22</v>
      </c>
      <c r="E855" t="s">
        <v>4074</v>
      </c>
      <c r="F855" t="s">
        <v>4075</v>
      </c>
      <c r="G855" t="s">
        <v>218</v>
      </c>
      <c r="H855" s="1">
        <v>23852</v>
      </c>
      <c r="I855" t="s">
        <v>4076</v>
      </c>
      <c r="J855" t="s">
        <v>4077</v>
      </c>
      <c r="K855">
        <v>48229</v>
      </c>
      <c r="L855" t="s">
        <v>218</v>
      </c>
    </row>
    <row r="856" spans="1:12" x14ac:dyDescent="0.3">
      <c r="A856">
        <v>1002</v>
      </c>
      <c r="B856" t="s">
        <v>4078</v>
      </c>
      <c r="C856" t="s">
        <v>2015</v>
      </c>
      <c r="D856" t="s">
        <v>14</v>
      </c>
      <c r="E856" t="s">
        <v>4079</v>
      </c>
      <c r="F856" t="s">
        <v>4080</v>
      </c>
      <c r="G856" t="s">
        <v>150</v>
      </c>
      <c r="H856" s="1">
        <v>23575</v>
      </c>
      <c r="I856" t="s">
        <v>4081</v>
      </c>
      <c r="J856" t="s">
        <v>4082</v>
      </c>
      <c r="K856">
        <v>18399</v>
      </c>
      <c r="L856" t="s">
        <v>150</v>
      </c>
    </row>
    <row r="857" spans="1:12" x14ac:dyDescent="0.3">
      <c r="A857">
        <v>1003</v>
      </c>
      <c r="B857" t="s">
        <v>153</v>
      </c>
      <c r="C857" t="s">
        <v>4083</v>
      </c>
      <c r="D857" t="s">
        <v>22</v>
      </c>
      <c r="E857" t="s">
        <v>4084</v>
      </c>
      <c r="F857" t="s">
        <v>4085</v>
      </c>
      <c r="G857" t="s">
        <v>1076</v>
      </c>
      <c r="H857" s="1">
        <v>30402</v>
      </c>
      <c r="I857" t="s">
        <v>4086</v>
      </c>
      <c r="J857" t="s">
        <v>4087</v>
      </c>
      <c r="K857">
        <v>23319</v>
      </c>
      <c r="L857" t="s">
        <v>1076</v>
      </c>
    </row>
    <row r="858" spans="1:12" x14ac:dyDescent="0.3">
      <c r="A858">
        <v>1004</v>
      </c>
      <c r="B858" t="s">
        <v>4088</v>
      </c>
      <c r="C858" t="s">
        <v>4089</v>
      </c>
      <c r="D858" t="s">
        <v>14</v>
      </c>
      <c r="E858" t="s">
        <v>3262</v>
      </c>
      <c r="F858">
        <v>7917351972</v>
      </c>
      <c r="G858" t="s">
        <v>44</v>
      </c>
      <c r="H858" s="1">
        <v>34081</v>
      </c>
      <c r="I858" t="s">
        <v>4090</v>
      </c>
      <c r="J858" t="s">
        <v>4091</v>
      </c>
      <c r="K858">
        <v>12250</v>
      </c>
      <c r="L858" t="s">
        <v>44</v>
      </c>
    </row>
    <row r="859" spans="1:12" x14ac:dyDescent="0.3">
      <c r="A859">
        <v>1005</v>
      </c>
      <c r="B859" t="s">
        <v>1792</v>
      </c>
      <c r="C859" t="s">
        <v>4092</v>
      </c>
      <c r="D859" t="s">
        <v>14</v>
      </c>
      <c r="E859" t="s">
        <v>4093</v>
      </c>
      <c r="F859" t="s">
        <v>4094</v>
      </c>
      <c r="G859" t="s">
        <v>1194</v>
      </c>
      <c r="H859" s="1">
        <v>22898</v>
      </c>
      <c r="I859" t="s">
        <v>4095</v>
      </c>
      <c r="J859" t="s">
        <v>4096</v>
      </c>
      <c r="K859">
        <v>23729</v>
      </c>
      <c r="L859" t="s">
        <v>1194</v>
      </c>
    </row>
    <row r="860" spans="1:12" x14ac:dyDescent="0.3">
      <c r="A860">
        <v>1006</v>
      </c>
      <c r="B860" t="s">
        <v>3829</v>
      </c>
      <c r="C860" t="s">
        <v>691</v>
      </c>
      <c r="D860" t="s">
        <v>14</v>
      </c>
      <c r="E860" t="s">
        <v>4097</v>
      </c>
      <c r="F860" t="s">
        <v>4098</v>
      </c>
      <c r="G860" t="s">
        <v>157</v>
      </c>
      <c r="H860" s="1">
        <v>33948</v>
      </c>
      <c r="I860" t="s">
        <v>4099</v>
      </c>
      <c r="J860" t="s">
        <v>4100</v>
      </c>
      <c r="K860">
        <v>73280</v>
      </c>
      <c r="L860" t="s">
        <v>157</v>
      </c>
    </row>
    <row r="861" spans="1:12" x14ac:dyDescent="0.3">
      <c r="A861">
        <v>1007</v>
      </c>
      <c r="B861" t="s">
        <v>1098</v>
      </c>
      <c r="C861" t="s">
        <v>552</v>
      </c>
      <c r="D861" t="s">
        <v>22</v>
      </c>
      <c r="E861" t="s">
        <v>4101</v>
      </c>
      <c r="F861" t="s">
        <v>4102</v>
      </c>
      <c r="G861" t="s">
        <v>124</v>
      </c>
      <c r="H861" s="1">
        <v>20042</v>
      </c>
      <c r="I861" t="s">
        <v>4103</v>
      </c>
      <c r="J861" t="s">
        <v>4104</v>
      </c>
      <c r="K861">
        <v>25253</v>
      </c>
      <c r="L861" t="s">
        <v>124</v>
      </c>
    </row>
    <row r="862" spans="1:12" x14ac:dyDescent="0.3">
      <c r="A862">
        <v>1008</v>
      </c>
      <c r="B862" t="s">
        <v>778</v>
      </c>
      <c r="C862" t="s">
        <v>4105</v>
      </c>
      <c r="D862" t="s">
        <v>14</v>
      </c>
      <c r="E862" t="s">
        <v>4106</v>
      </c>
      <c r="F862" t="s">
        <v>4107</v>
      </c>
      <c r="G862" t="s">
        <v>339</v>
      </c>
      <c r="H862" s="1">
        <v>18307</v>
      </c>
      <c r="I862" t="s">
        <v>4108</v>
      </c>
      <c r="J862" t="s">
        <v>4109</v>
      </c>
      <c r="K862">
        <v>73681</v>
      </c>
      <c r="L862" t="s">
        <v>339</v>
      </c>
    </row>
    <row r="863" spans="1:12" x14ac:dyDescent="0.3">
      <c r="A863">
        <v>1009</v>
      </c>
      <c r="B863" t="s">
        <v>3359</v>
      </c>
      <c r="C863" t="s">
        <v>3569</v>
      </c>
      <c r="D863" t="s">
        <v>22</v>
      </c>
      <c r="E863" t="s">
        <v>4110</v>
      </c>
      <c r="F863" t="s">
        <v>4111</v>
      </c>
      <c r="G863" t="s">
        <v>124</v>
      </c>
      <c r="H863" s="1">
        <v>26207</v>
      </c>
      <c r="I863" t="s">
        <v>4112</v>
      </c>
      <c r="J863" t="s">
        <v>4113</v>
      </c>
      <c r="K863">
        <v>47902</v>
      </c>
      <c r="L863" t="s">
        <v>124</v>
      </c>
    </row>
    <row r="864" spans="1:12" x14ac:dyDescent="0.3">
      <c r="A864">
        <v>1010</v>
      </c>
      <c r="B864" t="s">
        <v>1098</v>
      </c>
      <c r="C864" t="s">
        <v>449</v>
      </c>
      <c r="D864" t="s">
        <v>14</v>
      </c>
      <c r="E864" t="s">
        <v>4114</v>
      </c>
      <c r="F864" t="s">
        <v>4115</v>
      </c>
      <c r="G864" t="s">
        <v>171</v>
      </c>
      <c r="H864" s="1">
        <v>17758</v>
      </c>
      <c r="I864" t="s">
        <v>4116</v>
      </c>
      <c r="J864" t="s">
        <v>4117</v>
      </c>
      <c r="K864">
        <v>16970</v>
      </c>
      <c r="L864" t="s">
        <v>171</v>
      </c>
    </row>
    <row r="865" spans="1:12" x14ac:dyDescent="0.3">
      <c r="A865">
        <v>1011</v>
      </c>
      <c r="B865" t="s">
        <v>4118</v>
      </c>
      <c r="C865" t="s">
        <v>4119</v>
      </c>
      <c r="D865" t="s">
        <v>22</v>
      </c>
      <c r="E865" t="s">
        <v>4120</v>
      </c>
      <c r="F865" t="s">
        <v>4121</v>
      </c>
      <c r="G865" t="s">
        <v>164</v>
      </c>
      <c r="H865" s="1">
        <v>31520</v>
      </c>
      <c r="I865" t="s">
        <v>4122</v>
      </c>
      <c r="J865" t="s">
        <v>4123</v>
      </c>
      <c r="K865">
        <v>8944</v>
      </c>
      <c r="L865" t="s">
        <v>164</v>
      </c>
    </row>
    <row r="866" spans="1:12" x14ac:dyDescent="0.3">
      <c r="A866">
        <v>1012</v>
      </c>
      <c r="B866" t="s">
        <v>4124</v>
      </c>
      <c r="C866" t="s">
        <v>2835</v>
      </c>
      <c r="D866" t="s">
        <v>14</v>
      </c>
      <c r="E866" t="s">
        <v>4125</v>
      </c>
      <c r="F866" t="s">
        <v>4126</v>
      </c>
      <c r="G866" t="s">
        <v>82</v>
      </c>
      <c r="H866" s="1">
        <v>19455</v>
      </c>
      <c r="I866" t="s">
        <v>4127</v>
      </c>
      <c r="J866" t="s">
        <v>4128</v>
      </c>
      <c r="K866">
        <v>54529</v>
      </c>
      <c r="L866" t="s">
        <v>82</v>
      </c>
    </row>
    <row r="867" spans="1:12" x14ac:dyDescent="0.3">
      <c r="A867">
        <v>1013</v>
      </c>
      <c r="B867" t="s">
        <v>146</v>
      </c>
      <c r="C867" t="s">
        <v>475</v>
      </c>
      <c r="D867" t="s">
        <v>14</v>
      </c>
      <c r="E867" t="s">
        <v>4129</v>
      </c>
      <c r="F867" t="s">
        <v>4130</v>
      </c>
      <c r="G867" t="s">
        <v>211</v>
      </c>
      <c r="H867" s="1">
        <v>21307</v>
      </c>
      <c r="I867" t="s">
        <v>4131</v>
      </c>
      <c r="J867" t="s">
        <v>4132</v>
      </c>
      <c r="K867">
        <v>96538</v>
      </c>
      <c r="L867" t="s">
        <v>211</v>
      </c>
    </row>
    <row r="868" spans="1:12" x14ac:dyDescent="0.3">
      <c r="A868">
        <v>1014</v>
      </c>
      <c r="B868" t="s">
        <v>4133</v>
      </c>
      <c r="C868" t="s">
        <v>4134</v>
      </c>
      <c r="D868" t="s">
        <v>22</v>
      </c>
      <c r="E868" t="s">
        <v>4135</v>
      </c>
      <c r="F868" t="s">
        <v>4136</v>
      </c>
      <c r="G868" t="s">
        <v>339</v>
      </c>
      <c r="H868" s="1">
        <v>21871</v>
      </c>
      <c r="I868" t="s">
        <v>4137</v>
      </c>
      <c r="J868" t="s">
        <v>4138</v>
      </c>
      <c r="K868">
        <v>96694</v>
      </c>
      <c r="L868" t="s">
        <v>339</v>
      </c>
    </row>
    <row r="869" spans="1:12" x14ac:dyDescent="0.3">
      <c r="A869">
        <v>1015</v>
      </c>
      <c r="B869" t="s">
        <v>4139</v>
      </c>
      <c r="C869" t="s">
        <v>4140</v>
      </c>
      <c r="D869" t="s">
        <v>22</v>
      </c>
      <c r="E869" t="s">
        <v>4141</v>
      </c>
      <c r="F869">
        <v>5267877829</v>
      </c>
      <c r="G869" t="s">
        <v>231</v>
      </c>
      <c r="H869" s="1">
        <v>35027</v>
      </c>
      <c r="I869" t="s">
        <v>4142</v>
      </c>
      <c r="J869" t="s">
        <v>4143</v>
      </c>
      <c r="K869">
        <v>93558</v>
      </c>
      <c r="L869" t="s">
        <v>231</v>
      </c>
    </row>
    <row r="870" spans="1:12" x14ac:dyDescent="0.3">
      <c r="A870">
        <v>1016</v>
      </c>
      <c r="B870" t="s">
        <v>312</v>
      </c>
      <c r="C870" t="s">
        <v>354</v>
      </c>
      <c r="D870" t="s">
        <v>14</v>
      </c>
      <c r="E870" t="s">
        <v>4144</v>
      </c>
      <c r="F870" t="s">
        <v>4145</v>
      </c>
      <c r="G870" t="s">
        <v>1034</v>
      </c>
      <c r="H870" s="1">
        <v>17714</v>
      </c>
      <c r="I870" t="s">
        <v>4146</v>
      </c>
      <c r="J870" t="s">
        <v>4147</v>
      </c>
      <c r="K870">
        <v>61763</v>
      </c>
      <c r="L870" t="s">
        <v>1034</v>
      </c>
    </row>
    <row r="871" spans="1:12" x14ac:dyDescent="0.3">
      <c r="A871">
        <v>1017</v>
      </c>
      <c r="B871" t="s">
        <v>778</v>
      </c>
      <c r="C871" t="s">
        <v>4148</v>
      </c>
      <c r="D871" t="s">
        <v>14</v>
      </c>
      <c r="E871" t="s">
        <v>4149</v>
      </c>
      <c r="F871" t="s">
        <v>4150</v>
      </c>
      <c r="G871" t="s">
        <v>51</v>
      </c>
      <c r="H871" s="1">
        <v>38522</v>
      </c>
      <c r="I871" t="s">
        <v>4151</v>
      </c>
      <c r="J871" t="s">
        <v>4152</v>
      </c>
      <c r="K871">
        <v>15651</v>
      </c>
      <c r="L871" t="s">
        <v>51</v>
      </c>
    </row>
    <row r="872" spans="1:12" x14ac:dyDescent="0.3">
      <c r="A872">
        <v>1018</v>
      </c>
      <c r="B872" t="s">
        <v>54</v>
      </c>
      <c r="C872" t="s">
        <v>2530</v>
      </c>
      <c r="D872" t="s">
        <v>14</v>
      </c>
      <c r="E872" t="s">
        <v>4153</v>
      </c>
      <c r="F872" t="s">
        <v>4154</v>
      </c>
      <c r="G872" t="s">
        <v>335</v>
      </c>
      <c r="H872" s="1">
        <v>23924</v>
      </c>
      <c r="I872" t="s">
        <v>4155</v>
      </c>
      <c r="J872" t="s">
        <v>4156</v>
      </c>
      <c r="K872">
        <v>63514</v>
      </c>
      <c r="L872" t="s">
        <v>335</v>
      </c>
    </row>
    <row r="873" spans="1:12" x14ac:dyDescent="0.3">
      <c r="A873">
        <v>1019</v>
      </c>
      <c r="B873" t="s">
        <v>281</v>
      </c>
      <c r="C873" t="s">
        <v>3156</v>
      </c>
      <c r="D873" t="s">
        <v>14</v>
      </c>
      <c r="E873" t="s">
        <v>4157</v>
      </c>
      <c r="F873" t="s">
        <v>4158</v>
      </c>
      <c r="G873" t="s">
        <v>211</v>
      </c>
      <c r="H873" s="1">
        <v>23378</v>
      </c>
      <c r="I873" t="s">
        <v>4159</v>
      </c>
      <c r="J873" t="s">
        <v>4160</v>
      </c>
      <c r="K873">
        <v>62173</v>
      </c>
      <c r="L873" t="s">
        <v>211</v>
      </c>
    </row>
    <row r="874" spans="1:12" x14ac:dyDescent="0.3">
      <c r="A874">
        <v>1020</v>
      </c>
      <c r="B874" t="s">
        <v>359</v>
      </c>
      <c r="C874" t="s">
        <v>2161</v>
      </c>
      <c r="D874" t="s">
        <v>14</v>
      </c>
      <c r="E874" t="s">
        <v>4161</v>
      </c>
      <c r="F874" t="s">
        <v>4162</v>
      </c>
      <c r="G874" t="s">
        <v>51</v>
      </c>
      <c r="H874" s="1">
        <v>25508</v>
      </c>
      <c r="I874" t="s">
        <v>4163</v>
      </c>
      <c r="J874" t="s">
        <v>4164</v>
      </c>
      <c r="K874">
        <v>58917</v>
      </c>
      <c r="L874" t="s">
        <v>51</v>
      </c>
    </row>
    <row r="875" spans="1:12" x14ac:dyDescent="0.3">
      <c r="A875">
        <v>1021</v>
      </c>
      <c r="B875" t="s">
        <v>42</v>
      </c>
      <c r="C875" t="s">
        <v>4165</v>
      </c>
      <c r="D875" t="s">
        <v>22</v>
      </c>
      <c r="E875" t="s">
        <v>4166</v>
      </c>
      <c r="F875" t="s">
        <v>4167</v>
      </c>
      <c r="G875" t="s">
        <v>1034</v>
      </c>
      <c r="H875" s="1">
        <v>27678</v>
      </c>
      <c r="I875" t="s">
        <v>4168</v>
      </c>
      <c r="J875" t="s">
        <v>4169</v>
      </c>
      <c r="K875">
        <v>75589</v>
      </c>
      <c r="L875" t="s">
        <v>1034</v>
      </c>
    </row>
    <row r="876" spans="1:12" x14ac:dyDescent="0.3">
      <c r="A876">
        <v>1022</v>
      </c>
      <c r="B876" t="s">
        <v>1914</v>
      </c>
      <c r="C876" t="s">
        <v>3082</v>
      </c>
      <c r="D876" t="s">
        <v>22</v>
      </c>
      <c r="E876" t="s">
        <v>4170</v>
      </c>
      <c r="F876">
        <v>6829947483</v>
      </c>
      <c r="G876" t="s">
        <v>124</v>
      </c>
      <c r="H876" s="1">
        <v>23968</v>
      </c>
      <c r="I876" t="s">
        <v>4171</v>
      </c>
      <c r="J876" t="s">
        <v>4172</v>
      </c>
      <c r="K876">
        <v>29932</v>
      </c>
      <c r="L876" t="s">
        <v>124</v>
      </c>
    </row>
    <row r="877" spans="1:12" x14ac:dyDescent="0.3">
      <c r="A877">
        <v>1024</v>
      </c>
      <c r="B877" t="s">
        <v>843</v>
      </c>
      <c r="C877" t="s">
        <v>3527</v>
      </c>
      <c r="D877" t="s">
        <v>14</v>
      </c>
      <c r="E877" t="s">
        <v>4173</v>
      </c>
      <c r="F877" t="s">
        <v>4174</v>
      </c>
      <c r="G877" t="s">
        <v>131</v>
      </c>
      <c r="H877" s="1">
        <v>24379</v>
      </c>
      <c r="I877" t="s">
        <v>4175</v>
      </c>
      <c r="J877" t="s">
        <v>4176</v>
      </c>
      <c r="K877">
        <v>97788</v>
      </c>
      <c r="L877" t="s">
        <v>131</v>
      </c>
    </row>
    <row r="878" spans="1:12" x14ac:dyDescent="0.3">
      <c r="A878">
        <v>1025</v>
      </c>
      <c r="B878" t="s">
        <v>4177</v>
      </c>
      <c r="C878" t="s">
        <v>48</v>
      </c>
      <c r="D878" t="s">
        <v>22</v>
      </c>
      <c r="E878" t="s">
        <v>4178</v>
      </c>
      <c r="F878" t="s">
        <v>4179</v>
      </c>
      <c r="G878" t="s">
        <v>124</v>
      </c>
      <c r="H878" s="1">
        <v>35964</v>
      </c>
      <c r="I878" t="s">
        <v>4180</v>
      </c>
      <c r="J878" t="s">
        <v>4181</v>
      </c>
      <c r="K878">
        <v>40925</v>
      </c>
      <c r="L878" t="s">
        <v>124</v>
      </c>
    </row>
    <row r="879" spans="1:12" x14ac:dyDescent="0.3">
      <c r="A879">
        <v>1026</v>
      </c>
      <c r="B879" t="s">
        <v>464</v>
      </c>
      <c r="C879" t="s">
        <v>4182</v>
      </c>
      <c r="D879" t="s">
        <v>14</v>
      </c>
      <c r="E879" t="s">
        <v>4183</v>
      </c>
      <c r="F879" t="s">
        <v>4184</v>
      </c>
      <c r="G879" t="s">
        <v>231</v>
      </c>
      <c r="H879" s="1">
        <v>21369</v>
      </c>
      <c r="I879" t="s">
        <v>4185</v>
      </c>
      <c r="J879" t="s">
        <v>4186</v>
      </c>
      <c r="K879">
        <v>51353</v>
      </c>
      <c r="L879" t="s">
        <v>231</v>
      </c>
    </row>
    <row r="880" spans="1:12" x14ac:dyDescent="0.3">
      <c r="A880">
        <v>1027</v>
      </c>
      <c r="B880" t="s">
        <v>54</v>
      </c>
      <c r="C880" t="s">
        <v>4187</v>
      </c>
      <c r="D880" t="s">
        <v>14</v>
      </c>
      <c r="E880" t="s">
        <v>4188</v>
      </c>
      <c r="F880" t="s">
        <v>4189</v>
      </c>
      <c r="G880" t="s">
        <v>64</v>
      </c>
      <c r="H880" s="1">
        <v>29331</v>
      </c>
      <c r="I880" t="s">
        <v>4190</v>
      </c>
      <c r="J880" t="s">
        <v>4191</v>
      </c>
      <c r="K880">
        <v>54647</v>
      </c>
      <c r="L880" t="s">
        <v>64</v>
      </c>
    </row>
    <row r="881" spans="1:12" x14ac:dyDescent="0.3">
      <c r="A881">
        <v>1029</v>
      </c>
      <c r="B881" t="s">
        <v>1821</v>
      </c>
      <c r="C881" t="s">
        <v>3457</v>
      </c>
      <c r="D881" t="s">
        <v>14</v>
      </c>
      <c r="E881" t="s">
        <v>4192</v>
      </c>
      <c r="F881" t="s">
        <v>4193</v>
      </c>
      <c r="G881" t="s">
        <v>124</v>
      </c>
      <c r="H881" s="1">
        <v>32035</v>
      </c>
      <c r="I881" t="s">
        <v>4194</v>
      </c>
      <c r="J881" t="s">
        <v>4195</v>
      </c>
      <c r="K881">
        <v>13831</v>
      </c>
      <c r="L881" t="s">
        <v>124</v>
      </c>
    </row>
    <row r="882" spans="1:12" x14ac:dyDescent="0.3">
      <c r="A882">
        <v>1030</v>
      </c>
      <c r="B882" t="s">
        <v>4196</v>
      </c>
      <c r="C882" t="s">
        <v>4197</v>
      </c>
      <c r="D882" t="s">
        <v>22</v>
      </c>
      <c r="E882" t="s">
        <v>4198</v>
      </c>
      <c r="F882" t="s">
        <v>4199</v>
      </c>
      <c r="G882" t="s">
        <v>211</v>
      </c>
      <c r="H882" s="1">
        <v>22327</v>
      </c>
      <c r="I882" t="s">
        <v>4200</v>
      </c>
      <c r="J882" t="s">
        <v>4201</v>
      </c>
      <c r="K882">
        <v>97496</v>
      </c>
      <c r="L882" t="s">
        <v>211</v>
      </c>
    </row>
    <row r="883" spans="1:12" x14ac:dyDescent="0.3">
      <c r="A883">
        <v>1031</v>
      </c>
      <c r="B883" t="s">
        <v>778</v>
      </c>
      <c r="C883" t="s">
        <v>570</v>
      </c>
      <c r="D883" t="s">
        <v>22</v>
      </c>
      <c r="E883" t="s">
        <v>4202</v>
      </c>
      <c r="F883" t="s">
        <v>4203</v>
      </c>
      <c r="G883" t="s">
        <v>150</v>
      </c>
      <c r="H883" s="1">
        <v>35929</v>
      </c>
      <c r="I883" t="s">
        <v>4204</v>
      </c>
      <c r="J883" t="s">
        <v>4205</v>
      </c>
      <c r="K883">
        <v>36407</v>
      </c>
      <c r="L883" t="s">
        <v>150</v>
      </c>
    </row>
    <row r="884" spans="1:12" x14ac:dyDescent="0.3">
      <c r="A884">
        <v>1032</v>
      </c>
      <c r="B884" t="s">
        <v>1486</v>
      </c>
      <c r="C884" t="s">
        <v>630</v>
      </c>
      <c r="D884" t="s">
        <v>22</v>
      </c>
      <c r="E884" t="s">
        <v>4206</v>
      </c>
      <c r="F884" t="s">
        <v>4207</v>
      </c>
      <c r="G884" t="s">
        <v>368</v>
      </c>
      <c r="H884" s="1">
        <v>29625</v>
      </c>
      <c r="I884" t="s">
        <v>4208</v>
      </c>
      <c r="J884" t="s">
        <v>4209</v>
      </c>
      <c r="K884">
        <v>71609</v>
      </c>
      <c r="L884" t="s">
        <v>368</v>
      </c>
    </row>
    <row r="885" spans="1:12" x14ac:dyDescent="0.3">
      <c r="A885">
        <v>1033</v>
      </c>
      <c r="B885" t="s">
        <v>891</v>
      </c>
      <c r="C885" t="s">
        <v>1073</v>
      </c>
      <c r="D885" t="s">
        <v>14</v>
      </c>
      <c r="E885" t="s">
        <v>4210</v>
      </c>
      <c r="F885" t="s">
        <v>4211</v>
      </c>
      <c r="G885" t="s">
        <v>17</v>
      </c>
      <c r="H885" s="1">
        <v>17576</v>
      </c>
      <c r="I885" t="s">
        <v>4212</v>
      </c>
      <c r="J885" t="s">
        <v>4213</v>
      </c>
      <c r="K885">
        <v>49892</v>
      </c>
      <c r="L885" t="s">
        <v>17</v>
      </c>
    </row>
    <row r="886" spans="1:12" x14ac:dyDescent="0.3">
      <c r="A886">
        <v>1034</v>
      </c>
      <c r="B886" t="s">
        <v>4214</v>
      </c>
      <c r="C886" t="s">
        <v>3452</v>
      </c>
      <c r="D886" t="s">
        <v>22</v>
      </c>
      <c r="E886" t="s">
        <v>4215</v>
      </c>
      <c r="F886">
        <v>3676096972</v>
      </c>
      <c r="G886" t="s">
        <v>124</v>
      </c>
      <c r="H886" s="1">
        <v>26932</v>
      </c>
      <c r="I886" t="s">
        <v>4216</v>
      </c>
      <c r="J886" t="s">
        <v>4217</v>
      </c>
      <c r="K886">
        <v>44297</v>
      </c>
      <c r="L886" t="s">
        <v>124</v>
      </c>
    </row>
    <row r="887" spans="1:12" x14ac:dyDescent="0.3">
      <c r="A887">
        <v>1036</v>
      </c>
      <c r="B887" t="s">
        <v>378</v>
      </c>
      <c r="C887" t="s">
        <v>992</v>
      </c>
      <c r="D887" t="s">
        <v>14</v>
      </c>
      <c r="E887" t="s">
        <v>4218</v>
      </c>
      <c r="F887">
        <f>1-636-440-5800</f>
        <v>-6875</v>
      </c>
      <c r="G887" t="s">
        <v>250</v>
      </c>
      <c r="H887" s="1">
        <v>28058</v>
      </c>
      <c r="I887" t="s">
        <v>4219</v>
      </c>
      <c r="J887" t="s">
        <v>4220</v>
      </c>
      <c r="K887">
        <v>44757</v>
      </c>
      <c r="L887" t="s">
        <v>250</v>
      </c>
    </row>
    <row r="888" spans="1:12" x14ac:dyDescent="0.3">
      <c r="A888">
        <v>1037</v>
      </c>
      <c r="B888" t="s">
        <v>4221</v>
      </c>
      <c r="C888" t="s">
        <v>4222</v>
      </c>
      <c r="D888" t="s">
        <v>22</v>
      </c>
      <c r="E888" t="s">
        <v>4223</v>
      </c>
      <c r="F888" t="s">
        <v>4224</v>
      </c>
      <c r="G888" t="s">
        <v>335</v>
      </c>
      <c r="H888" s="1">
        <v>18978</v>
      </c>
      <c r="I888" t="s">
        <v>4225</v>
      </c>
      <c r="J888" t="s">
        <v>4226</v>
      </c>
      <c r="K888">
        <v>36140</v>
      </c>
      <c r="L888" t="s">
        <v>335</v>
      </c>
    </row>
    <row r="889" spans="1:12" x14ac:dyDescent="0.3">
      <c r="A889">
        <v>1038</v>
      </c>
      <c r="B889" t="s">
        <v>680</v>
      </c>
      <c r="C889" t="s">
        <v>2277</v>
      </c>
      <c r="D889" t="s">
        <v>22</v>
      </c>
      <c r="E889" t="s">
        <v>4227</v>
      </c>
      <c r="F889">
        <v>6003158846</v>
      </c>
      <c r="G889" t="s">
        <v>164</v>
      </c>
      <c r="H889" s="1">
        <v>37365</v>
      </c>
      <c r="I889" t="s">
        <v>4228</v>
      </c>
      <c r="J889" t="s">
        <v>4229</v>
      </c>
      <c r="K889">
        <v>86453</v>
      </c>
      <c r="L889" t="s">
        <v>164</v>
      </c>
    </row>
    <row r="890" spans="1:12" x14ac:dyDescent="0.3">
      <c r="A890">
        <v>1039</v>
      </c>
      <c r="B890" t="s">
        <v>239</v>
      </c>
      <c r="C890" t="s">
        <v>2984</v>
      </c>
      <c r="D890" t="s">
        <v>22</v>
      </c>
      <c r="E890" t="s">
        <v>4230</v>
      </c>
      <c r="F890" t="s">
        <v>4231</v>
      </c>
      <c r="G890" t="s">
        <v>1034</v>
      </c>
      <c r="H890" s="1">
        <v>34722</v>
      </c>
      <c r="I890" t="s">
        <v>4232</v>
      </c>
      <c r="J890" t="s">
        <v>4233</v>
      </c>
      <c r="K890">
        <v>84406</v>
      </c>
      <c r="L890" t="s">
        <v>1034</v>
      </c>
    </row>
    <row r="891" spans="1:12" x14ac:dyDescent="0.3">
      <c r="A891">
        <v>1040</v>
      </c>
      <c r="B891" t="s">
        <v>1758</v>
      </c>
      <c r="C891" t="s">
        <v>28</v>
      </c>
      <c r="D891" t="s">
        <v>22</v>
      </c>
      <c r="E891" t="s">
        <v>4234</v>
      </c>
      <c r="F891">
        <v>6769340156</v>
      </c>
      <c r="G891" t="s">
        <v>82</v>
      </c>
      <c r="H891" s="1">
        <v>23953</v>
      </c>
      <c r="I891" t="s">
        <v>4235</v>
      </c>
      <c r="J891" t="s">
        <v>4236</v>
      </c>
      <c r="K891">
        <v>37087</v>
      </c>
      <c r="L891" t="s">
        <v>82</v>
      </c>
    </row>
    <row r="892" spans="1:12" x14ac:dyDescent="0.3">
      <c r="A892">
        <v>1041</v>
      </c>
      <c r="B892" t="s">
        <v>3662</v>
      </c>
      <c r="C892" t="s">
        <v>4237</v>
      </c>
      <c r="D892" t="s">
        <v>14</v>
      </c>
      <c r="E892" t="s">
        <v>4238</v>
      </c>
      <c r="F892" t="s">
        <v>4239</v>
      </c>
      <c r="G892" t="s">
        <v>218</v>
      </c>
      <c r="H892" s="1">
        <v>28989</v>
      </c>
      <c r="I892" t="s">
        <v>4240</v>
      </c>
      <c r="J892" t="s">
        <v>4241</v>
      </c>
      <c r="K892">
        <v>77528</v>
      </c>
      <c r="L892" t="s">
        <v>218</v>
      </c>
    </row>
    <row r="893" spans="1:12" x14ac:dyDescent="0.3">
      <c r="A893">
        <v>1042</v>
      </c>
      <c r="B893" t="s">
        <v>541</v>
      </c>
      <c r="C893" t="s">
        <v>2975</v>
      </c>
      <c r="D893" t="s">
        <v>14</v>
      </c>
      <c r="E893" t="s">
        <v>4242</v>
      </c>
      <c r="F893" t="s">
        <v>4243</v>
      </c>
      <c r="G893" t="s">
        <v>595</v>
      </c>
      <c r="H893" s="1">
        <v>30208</v>
      </c>
      <c r="I893" t="s">
        <v>4244</v>
      </c>
      <c r="J893" t="s">
        <v>4245</v>
      </c>
      <c r="K893">
        <v>50885</v>
      </c>
      <c r="L893" t="s">
        <v>595</v>
      </c>
    </row>
    <row r="894" spans="1:12" x14ac:dyDescent="0.3">
      <c r="A894">
        <v>1043</v>
      </c>
      <c r="B894" t="s">
        <v>378</v>
      </c>
      <c r="C894" t="s">
        <v>4246</v>
      </c>
      <c r="D894" t="s">
        <v>22</v>
      </c>
      <c r="E894" t="s">
        <v>4247</v>
      </c>
      <c r="F894" t="s">
        <v>4248</v>
      </c>
      <c r="G894" t="s">
        <v>58</v>
      </c>
      <c r="H894" s="1">
        <v>34192</v>
      </c>
      <c r="I894" t="s">
        <v>4249</v>
      </c>
      <c r="J894" t="s">
        <v>4250</v>
      </c>
      <c r="K894">
        <v>3949</v>
      </c>
      <c r="L894" t="s">
        <v>58</v>
      </c>
    </row>
    <row r="895" spans="1:12" x14ac:dyDescent="0.3">
      <c r="A895">
        <v>1044</v>
      </c>
      <c r="B895" t="s">
        <v>160</v>
      </c>
      <c r="C895" t="s">
        <v>1059</v>
      </c>
      <c r="D895" t="s">
        <v>14</v>
      </c>
      <c r="E895" t="s">
        <v>4251</v>
      </c>
      <c r="F895" t="s">
        <v>4252</v>
      </c>
      <c r="G895" t="s">
        <v>82</v>
      </c>
      <c r="H895" s="1">
        <v>21504</v>
      </c>
      <c r="I895" t="s">
        <v>4253</v>
      </c>
      <c r="J895" t="s">
        <v>792</v>
      </c>
      <c r="K895">
        <v>33101</v>
      </c>
      <c r="L895" t="s">
        <v>82</v>
      </c>
    </row>
    <row r="896" spans="1:12" x14ac:dyDescent="0.3">
      <c r="A896">
        <v>1045</v>
      </c>
      <c r="B896" t="s">
        <v>825</v>
      </c>
      <c r="C896" t="s">
        <v>2975</v>
      </c>
      <c r="D896" t="s">
        <v>22</v>
      </c>
      <c r="E896" t="s">
        <v>4254</v>
      </c>
      <c r="F896" t="s">
        <v>4255</v>
      </c>
      <c r="G896" t="s">
        <v>250</v>
      </c>
      <c r="H896" s="1">
        <v>22379</v>
      </c>
      <c r="I896" t="s">
        <v>4256</v>
      </c>
      <c r="J896" t="s">
        <v>4257</v>
      </c>
      <c r="K896">
        <v>49410</v>
      </c>
      <c r="L896" t="s">
        <v>250</v>
      </c>
    </row>
    <row r="897" spans="1:12" x14ac:dyDescent="0.3">
      <c r="A897">
        <v>1046</v>
      </c>
      <c r="B897" t="s">
        <v>1018</v>
      </c>
      <c r="C897" t="s">
        <v>3527</v>
      </c>
      <c r="D897" t="s">
        <v>14</v>
      </c>
      <c r="E897" t="s">
        <v>4258</v>
      </c>
      <c r="F897" t="s">
        <v>4259</v>
      </c>
      <c r="G897" t="s">
        <v>744</v>
      </c>
      <c r="H897" s="1">
        <v>38550</v>
      </c>
      <c r="I897" t="s">
        <v>4260</v>
      </c>
      <c r="J897" t="s">
        <v>4261</v>
      </c>
      <c r="K897">
        <v>12575</v>
      </c>
      <c r="L897" t="s">
        <v>744</v>
      </c>
    </row>
    <row r="898" spans="1:12" x14ac:dyDescent="0.3">
      <c r="A898">
        <v>1048</v>
      </c>
      <c r="B898" t="s">
        <v>146</v>
      </c>
      <c r="C898" t="s">
        <v>1357</v>
      </c>
      <c r="D898" t="s">
        <v>14</v>
      </c>
      <c r="E898" t="s">
        <v>4262</v>
      </c>
      <c r="F898" t="s">
        <v>4263</v>
      </c>
      <c r="G898" t="s">
        <v>157</v>
      </c>
      <c r="H898" s="1">
        <v>28274</v>
      </c>
      <c r="I898" t="s">
        <v>4264</v>
      </c>
      <c r="J898" t="s">
        <v>4265</v>
      </c>
      <c r="K898">
        <v>76641</v>
      </c>
      <c r="L898" t="s">
        <v>157</v>
      </c>
    </row>
    <row r="899" spans="1:12" x14ac:dyDescent="0.3">
      <c r="A899">
        <v>1049</v>
      </c>
      <c r="B899" t="s">
        <v>54</v>
      </c>
      <c r="C899" t="s">
        <v>735</v>
      </c>
      <c r="D899" t="s">
        <v>22</v>
      </c>
      <c r="E899" t="s">
        <v>4266</v>
      </c>
      <c r="F899">
        <v>5896936566</v>
      </c>
      <c r="G899" t="s">
        <v>218</v>
      </c>
      <c r="H899" s="1">
        <v>20484</v>
      </c>
      <c r="I899" t="s">
        <v>4267</v>
      </c>
      <c r="J899" t="s">
        <v>4268</v>
      </c>
      <c r="K899">
        <v>91571</v>
      </c>
      <c r="L899" t="s">
        <v>218</v>
      </c>
    </row>
    <row r="900" spans="1:12" x14ac:dyDescent="0.3">
      <c r="A900">
        <v>1050</v>
      </c>
      <c r="B900" t="s">
        <v>360</v>
      </c>
      <c r="C900" t="s">
        <v>1162</v>
      </c>
      <c r="D900" t="s">
        <v>14</v>
      </c>
      <c r="E900" t="s">
        <v>4269</v>
      </c>
      <c r="F900" t="s">
        <v>4270</v>
      </c>
      <c r="G900" t="s">
        <v>131</v>
      </c>
      <c r="H900" s="1">
        <v>28180</v>
      </c>
      <c r="I900" t="s">
        <v>4271</v>
      </c>
      <c r="J900" t="s">
        <v>4272</v>
      </c>
      <c r="K900">
        <v>31910</v>
      </c>
      <c r="L900" t="s">
        <v>131</v>
      </c>
    </row>
    <row r="901" spans="1:12" x14ac:dyDescent="0.3">
      <c r="A901">
        <v>1051</v>
      </c>
      <c r="B901" t="s">
        <v>4273</v>
      </c>
      <c r="C901" t="s">
        <v>4274</v>
      </c>
      <c r="D901" t="s">
        <v>22</v>
      </c>
      <c r="E901" t="s">
        <v>4275</v>
      </c>
      <c r="F901" t="s">
        <v>4276</v>
      </c>
      <c r="G901" t="s">
        <v>339</v>
      </c>
      <c r="H901" s="1">
        <v>16752</v>
      </c>
      <c r="I901" t="s">
        <v>4277</v>
      </c>
      <c r="J901" t="s">
        <v>4278</v>
      </c>
      <c r="K901">
        <v>69449</v>
      </c>
      <c r="L901" t="s">
        <v>339</v>
      </c>
    </row>
    <row r="902" spans="1:12" x14ac:dyDescent="0.3">
      <c r="A902">
        <v>1052</v>
      </c>
      <c r="B902" t="s">
        <v>541</v>
      </c>
      <c r="C902" t="s">
        <v>4279</v>
      </c>
      <c r="D902" t="s">
        <v>22</v>
      </c>
      <c r="E902" t="s">
        <v>4280</v>
      </c>
      <c r="F902" t="s">
        <v>4281</v>
      </c>
      <c r="G902" t="s">
        <v>231</v>
      </c>
      <c r="H902" s="1">
        <v>16384</v>
      </c>
      <c r="I902" t="s">
        <v>4282</v>
      </c>
      <c r="J902" t="s">
        <v>4283</v>
      </c>
      <c r="K902">
        <v>89533</v>
      </c>
      <c r="L902" t="s">
        <v>231</v>
      </c>
    </row>
    <row r="903" spans="1:12" x14ac:dyDescent="0.3">
      <c r="A903">
        <v>1053</v>
      </c>
      <c r="B903" t="s">
        <v>4284</v>
      </c>
      <c r="C903" t="s">
        <v>4285</v>
      </c>
      <c r="D903" t="s">
        <v>22</v>
      </c>
      <c r="E903" t="s">
        <v>4286</v>
      </c>
      <c r="F903" t="s">
        <v>4287</v>
      </c>
      <c r="G903" t="s">
        <v>88</v>
      </c>
      <c r="H903" s="1">
        <v>28903</v>
      </c>
      <c r="I903" t="s">
        <v>4288</v>
      </c>
      <c r="J903" t="s">
        <v>4289</v>
      </c>
      <c r="K903">
        <v>81803</v>
      </c>
      <c r="L903" t="s">
        <v>88</v>
      </c>
    </row>
    <row r="904" spans="1:12" x14ac:dyDescent="0.3">
      <c r="A904">
        <v>1054</v>
      </c>
      <c r="B904" t="s">
        <v>281</v>
      </c>
      <c r="C904" t="s">
        <v>4197</v>
      </c>
      <c r="D904" t="s">
        <v>14</v>
      </c>
      <c r="E904" t="s">
        <v>4290</v>
      </c>
      <c r="F904" t="s">
        <v>4291</v>
      </c>
      <c r="G904" t="s">
        <v>51</v>
      </c>
      <c r="H904" s="1">
        <v>29057</v>
      </c>
      <c r="I904" t="s">
        <v>4292</v>
      </c>
      <c r="J904" t="s">
        <v>4293</v>
      </c>
      <c r="K904">
        <v>53274</v>
      </c>
      <c r="L904" t="s">
        <v>51</v>
      </c>
    </row>
    <row r="905" spans="1:12" x14ac:dyDescent="0.3">
      <c r="A905">
        <v>1055</v>
      </c>
      <c r="B905" t="s">
        <v>197</v>
      </c>
      <c r="C905" t="s">
        <v>1944</v>
      </c>
      <c r="D905" t="s">
        <v>22</v>
      </c>
      <c r="E905" t="s">
        <v>4294</v>
      </c>
      <c r="F905" t="s">
        <v>4295</v>
      </c>
      <c r="G905" t="s">
        <v>775</v>
      </c>
      <c r="H905" s="1">
        <v>33026</v>
      </c>
      <c r="I905" t="s">
        <v>4296</v>
      </c>
      <c r="J905" t="s">
        <v>4297</v>
      </c>
      <c r="K905">
        <v>64534</v>
      </c>
      <c r="L905" t="s">
        <v>775</v>
      </c>
    </row>
    <row r="906" spans="1:12" x14ac:dyDescent="0.3">
      <c r="A906">
        <v>1056</v>
      </c>
      <c r="B906" t="s">
        <v>866</v>
      </c>
      <c r="C906" t="s">
        <v>570</v>
      </c>
      <c r="D906" t="s">
        <v>22</v>
      </c>
      <c r="E906" t="s">
        <v>4298</v>
      </c>
      <c r="F906">
        <f>1-433-966-8395</f>
        <v>-9793</v>
      </c>
      <c r="G906" t="s">
        <v>64</v>
      </c>
      <c r="H906" s="1">
        <v>28688</v>
      </c>
      <c r="I906" t="s">
        <v>4299</v>
      </c>
      <c r="J906" t="s">
        <v>4300</v>
      </c>
      <c r="K906">
        <v>49638</v>
      </c>
      <c r="L906" t="s">
        <v>64</v>
      </c>
    </row>
    <row r="907" spans="1:12" x14ac:dyDescent="0.3">
      <c r="A907">
        <v>1057</v>
      </c>
      <c r="B907" t="s">
        <v>4301</v>
      </c>
      <c r="C907" t="s">
        <v>4302</v>
      </c>
      <c r="D907" t="s">
        <v>22</v>
      </c>
      <c r="E907" t="s">
        <v>4303</v>
      </c>
      <c r="F907">
        <v>3974744047</v>
      </c>
      <c r="G907" t="s">
        <v>76</v>
      </c>
      <c r="H907" s="1">
        <v>19862</v>
      </c>
      <c r="I907" t="s">
        <v>4304</v>
      </c>
      <c r="J907" t="s">
        <v>4305</v>
      </c>
      <c r="K907">
        <v>87703</v>
      </c>
      <c r="L907" t="s">
        <v>76</v>
      </c>
    </row>
    <row r="908" spans="1:12" x14ac:dyDescent="0.3">
      <c r="A908">
        <v>1058</v>
      </c>
      <c r="B908" t="s">
        <v>4306</v>
      </c>
      <c r="C908" t="s">
        <v>485</v>
      </c>
      <c r="D908" t="s">
        <v>14</v>
      </c>
      <c r="E908" t="s">
        <v>4307</v>
      </c>
      <c r="F908" t="s">
        <v>4308</v>
      </c>
      <c r="G908" t="s">
        <v>744</v>
      </c>
      <c r="H908" s="1">
        <v>33450</v>
      </c>
      <c r="I908" t="s">
        <v>4309</v>
      </c>
      <c r="J908" t="s">
        <v>4310</v>
      </c>
      <c r="K908">
        <v>93837</v>
      </c>
      <c r="L908" t="s">
        <v>744</v>
      </c>
    </row>
    <row r="909" spans="1:12" x14ac:dyDescent="0.3">
      <c r="A909">
        <v>1059</v>
      </c>
      <c r="B909" t="s">
        <v>767</v>
      </c>
      <c r="C909" t="s">
        <v>4311</v>
      </c>
      <c r="D909" t="s">
        <v>14</v>
      </c>
      <c r="E909" t="s">
        <v>4312</v>
      </c>
      <c r="F909" t="s">
        <v>4313</v>
      </c>
      <c r="G909" t="s">
        <v>31</v>
      </c>
      <c r="H909" s="1">
        <v>31400</v>
      </c>
      <c r="I909" t="s">
        <v>4314</v>
      </c>
      <c r="J909" t="s">
        <v>4315</v>
      </c>
      <c r="K909">
        <v>82029</v>
      </c>
      <c r="L909" t="s">
        <v>31</v>
      </c>
    </row>
    <row r="910" spans="1:12" x14ac:dyDescent="0.3">
      <c r="A910">
        <v>1060</v>
      </c>
      <c r="B910" t="s">
        <v>4316</v>
      </c>
      <c r="C910" t="s">
        <v>1132</v>
      </c>
      <c r="D910" t="s">
        <v>14</v>
      </c>
      <c r="E910" t="s">
        <v>4317</v>
      </c>
      <c r="F910" t="s">
        <v>4318</v>
      </c>
      <c r="G910" t="s">
        <v>131</v>
      </c>
      <c r="H910" s="1">
        <v>33445</v>
      </c>
      <c r="I910" t="s">
        <v>4319</v>
      </c>
      <c r="J910" t="s">
        <v>4320</v>
      </c>
      <c r="K910">
        <v>79415</v>
      </c>
      <c r="L910" t="s">
        <v>131</v>
      </c>
    </row>
    <row r="911" spans="1:12" x14ac:dyDescent="0.3">
      <c r="A911">
        <v>1061</v>
      </c>
      <c r="B911" t="s">
        <v>659</v>
      </c>
      <c r="C911" t="s">
        <v>1093</v>
      </c>
      <c r="D911" t="s">
        <v>22</v>
      </c>
      <c r="E911" t="s">
        <v>4321</v>
      </c>
      <c r="F911" t="s">
        <v>4322</v>
      </c>
      <c r="G911" t="s">
        <v>211</v>
      </c>
      <c r="H911" s="1">
        <v>16589</v>
      </c>
      <c r="I911" t="s">
        <v>4323</v>
      </c>
      <c r="J911" t="s">
        <v>4324</v>
      </c>
      <c r="K911">
        <v>48162</v>
      </c>
      <c r="L911" t="s">
        <v>211</v>
      </c>
    </row>
    <row r="912" spans="1:12" x14ac:dyDescent="0.3">
      <c r="A912">
        <v>1062</v>
      </c>
      <c r="B912" t="s">
        <v>295</v>
      </c>
      <c r="C912" t="s">
        <v>4325</v>
      </c>
      <c r="D912" t="s">
        <v>22</v>
      </c>
      <c r="E912" t="s">
        <v>4326</v>
      </c>
      <c r="F912" t="s">
        <v>4327</v>
      </c>
      <c r="G912" t="s">
        <v>131</v>
      </c>
      <c r="H912" s="1">
        <v>31976</v>
      </c>
      <c r="I912" t="s">
        <v>4328</v>
      </c>
      <c r="J912" t="s">
        <v>4329</v>
      </c>
      <c r="K912">
        <v>77543</v>
      </c>
      <c r="L912" t="s">
        <v>131</v>
      </c>
    </row>
    <row r="913" spans="1:12" x14ac:dyDescent="0.3">
      <c r="A913">
        <v>1063</v>
      </c>
      <c r="B913" t="s">
        <v>2281</v>
      </c>
      <c r="C913" t="s">
        <v>1203</v>
      </c>
      <c r="D913" t="s">
        <v>14</v>
      </c>
      <c r="E913" t="s">
        <v>4330</v>
      </c>
      <c r="F913" t="s">
        <v>4331</v>
      </c>
      <c r="G913" t="s">
        <v>231</v>
      </c>
      <c r="H913" s="1">
        <v>32857</v>
      </c>
      <c r="I913" t="s">
        <v>4332</v>
      </c>
      <c r="J913" t="s">
        <v>4333</v>
      </c>
      <c r="K913">
        <v>5541</v>
      </c>
      <c r="L913" t="s">
        <v>231</v>
      </c>
    </row>
    <row r="914" spans="1:12" x14ac:dyDescent="0.3">
      <c r="A914">
        <v>1064</v>
      </c>
      <c r="B914" t="s">
        <v>480</v>
      </c>
      <c r="C914" t="s">
        <v>4334</v>
      </c>
      <c r="D914" t="s">
        <v>14</v>
      </c>
      <c r="E914" t="s">
        <v>4335</v>
      </c>
      <c r="F914" t="s">
        <v>4336</v>
      </c>
      <c r="G914" t="s">
        <v>250</v>
      </c>
      <c r="H914" s="1">
        <v>20707</v>
      </c>
      <c r="I914" t="s">
        <v>4337</v>
      </c>
      <c r="J914" t="s">
        <v>4338</v>
      </c>
      <c r="K914">
        <v>24254</v>
      </c>
      <c r="L914" t="s">
        <v>250</v>
      </c>
    </row>
    <row r="915" spans="1:12" x14ac:dyDescent="0.3">
      <c r="A915">
        <v>1065</v>
      </c>
      <c r="B915" t="s">
        <v>197</v>
      </c>
      <c r="C915" t="s">
        <v>115</v>
      </c>
      <c r="D915" t="s">
        <v>22</v>
      </c>
      <c r="E915" t="s">
        <v>4339</v>
      </c>
      <c r="F915" t="s">
        <v>4340</v>
      </c>
      <c r="G915" t="s">
        <v>150</v>
      </c>
      <c r="H915" s="1">
        <v>29682</v>
      </c>
      <c r="I915" t="s">
        <v>4341</v>
      </c>
      <c r="J915" t="s">
        <v>457</v>
      </c>
      <c r="K915">
        <v>48047</v>
      </c>
      <c r="L915" t="s">
        <v>150</v>
      </c>
    </row>
    <row r="916" spans="1:12" x14ac:dyDescent="0.3">
      <c r="A916">
        <v>1066</v>
      </c>
      <c r="B916" t="s">
        <v>73</v>
      </c>
      <c r="C916" t="s">
        <v>4302</v>
      </c>
      <c r="D916" t="s">
        <v>22</v>
      </c>
      <c r="E916" t="s">
        <v>4342</v>
      </c>
      <c r="F916" t="s">
        <v>4343</v>
      </c>
      <c r="G916" t="s">
        <v>111</v>
      </c>
      <c r="H916" s="1">
        <v>16727</v>
      </c>
      <c r="I916" t="s">
        <v>4344</v>
      </c>
      <c r="J916" t="s">
        <v>4345</v>
      </c>
      <c r="K916">
        <v>18793</v>
      </c>
      <c r="L916" t="s">
        <v>111</v>
      </c>
    </row>
    <row r="917" spans="1:12" x14ac:dyDescent="0.3">
      <c r="A917">
        <v>1067</v>
      </c>
      <c r="B917" t="s">
        <v>1104</v>
      </c>
      <c r="C917" t="s">
        <v>576</v>
      </c>
      <c r="D917" t="s">
        <v>22</v>
      </c>
      <c r="E917" t="s">
        <v>4346</v>
      </c>
      <c r="F917" t="s">
        <v>4347</v>
      </c>
      <c r="G917" t="s">
        <v>111</v>
      </c>
      <c r="H917" s="1">
        <v>36247</v>
      </c>
      <c r="I917" t="s">
        <v>4348</v>
      </c>
      <c r="J917" t="s">
        <v>4349</v>
      </c>
      <c r="K917">
        <v>81221</v>
      </c>
      <c r="L917" t="s">
        <v>111</v>
      </c>
    </row>
    <row r="918" spans="1:12" x14ac:dyDescent="0.3">
      <c r="A918">
        <v>1068</v>
      </c>
      <c r="B918" t="s">
        <v>289</v>
      </c>
      <c r="C918" t="s">
        <v>228</v>
      </c>
      <c r="D918" t="s">
        <v>22</v>
      </c>
      <c r="E918" t="s">
        <v>4350</v>
      </c>
      <c r="F918">
        <f>1-832-904-9908</f>
        <v>-11643</v>
      </c>
      <c r="G918" t="s">
        <v>82</v>
      </c>
      <c r="H918" s="1">
        <v>33922</v>
      </c>
      <c r="I918" t="s">
        <v>4351</v>
      </c>
      <c r="J918" t="s">
        <v>4352</v>
      </c>
      <c r="K918">
        <v>2893</v>
      </c>
      <c r="L918" t="s">
        <v>82</v>
      </c>
    </row>
    <row r="919" spans="1:12" x14ac:dyDescent="0.3">
      <c r="A919">
        <v>1069</v>
      </c>
      <c r="B919" t="s">
        <v>2161</v>
      </c>
      <c r="C919" t="s">
        <v>1549</v>
      </c>
      <c r="D919" t="s">
        <v>22</v>
      </c>
      <c r="E919" t="s">
        <v>1508</v>
      </c>
      <c r="F919" t="s">
        <v>4353</v>
      </c>
      <c r="G919" t="s">
        <v>567</v>
      </c>
      <c r="H919" s="1">
        <v>22666</v>
      </c>
      <c r="I919" t="s">
        <v>4354</v>
      </c>
      <c r="J919" t="s">
        <v>4355</v>
      </c>
      <c r="K919">
        <v>41232</v>
      </c>
      <c r="L919" t="s">
        <v>567</v>
      </c>
    </row>
    <row r="920" spans="1:12" x14ac:dyDescent="0.3">
      <c r="A920">
        <v>1070</v>
      </c>
      <c r="B920" t="s">
        <v>4356</v>
      </c>
      <c r="C920" t="s">
        <v>670</v>
      </c>
      <c r="D920" t="s">
        <v>22</v>
      </c>
      <c r="E920" t="s">
        <v>4357</v>
      </c>
      <c r="F920" t="s">
        <v>4358</v>
      </c>
      <c r="G920" t="s">
        <v>335</v>
      </c>
      <c r="H920" s="1">
        <v>16407</v>
      </c>
      <c r="I920" t="s">
        <v>4359</v>
      </c>
      <c r="J920" t="s">
        <v>4360</v>
      </c>
      <c r="K920">
        <v>943</v>
      </c>
      <c r="L920" t="s">
        <v>335</v>
      </c>
    </row>
    <row r="921" spans="1:12" x14ac:dyDescent="0.3">
      <c r="A921">
        <v>1071</v>
      </c>
      <c r="B921" t="s">
        <v>1147</v>
      </c>
      <c r="C921" t="s">
        <v>4361</v>
      </c>
      <c r="D921" t="s">
        <v>22</v>
      </c>
      <c r="E921" t="s">
        <v>4362</v>
      </c>
      <c r="F921" t="s">
        <v>4363</v>
      </c>
      <c r="G921" t="s">
        <v>51</v>
      </c>
      <c r="H921" s="1">
        <v>30638</v>
      </c>
      <c r="I921" t="s">
        <v>4364</v>
      </c>
      <c r="J921" t="s">
        <v>4365</v>
      </c>
      <c r="K921">
        <v>91834</v>
      </c>
      <c r="L921" t="s">
        <v>51</v>
      </c>
    </row>
    <row r="922" spans="1:12" x14ac:dyDescent="0.3">
      <c r="A922">
        <v>1072</v>
      </c>
      <c r="B922" t="s">
        <v>843</v>
      </c>
      <c r="C922" t="s">
        <v>2147</v>
      </c>
      <c r="D922" t="s">
        <v>22</v>
      </c>
      <c r="E922" t="s">
        <v>4366</v>
      </c>
      <c r="F922" t="s">
        <v>4367</v>
      </c>
      <c r="G922" t="s">
        <v>38</v>
      </c>
      <c r="H922" s="1">
        <v>38436</v>
      </c>
      <c r="I922" t="s">
        <v>4368</v>
      </c>
      <c r="J922" t="s">
        <v>4369</v>
      </c>
      <c r="K922">
        <v>82854</v>
      </c>
      <c r="L922" t="s">
        <v>38</v>
      </c>
    </row>
    <row r="923" spans="1:12" x14ac:dyDescent="0.3">
      <c r="A923">
        <v>1074</v>
      </c>
      <c r="B923" t="s">
        <v>2805</v>
      </c>
      <c r="C923" t="s">
        <v>175</v>
      </c>
      <c r="D923" t="s">
        <v>22</v>
      </c>
      <c r="E923" t="s">
        <v>4370</v>
      </c>
      <c r="F923" t="s">
        <v>4371</v>
      </c>
      <c r="G923" t="s">
        <v>88</v>
      </c>
      <c r="H923" s="1">
        <v>27384</v>
      </c>
      <c r="I923" t="s">
        <v>4372</v>
      </c>
      <c r="J923" t="s">
        <v>4373</v>
      </c>
      <c r="K923">
        <v>26333</v>
      </c>
      <c r="L923" t="s">
        <v>88</v>
      </c>
    </row>
    <row r="924" spans="1:12" x14ac:dyDescent="0.3">
      <c r="A924">
        <v>1075</v>
      </c>
      <c r="B924" t="s">
        <v>34</v>
      </c>
      <c r="C924" t="s">
        <v>228</v>
      </c>
      <c r="D924" t="s">
        <v>14</v>
      </c>
      <c r="E924" t="s">
        <v>4374</v>
      </c>
      <c r="F924" t="s">
        <v>4375</v>
      </c>
      <c r="G924" t="s">
        <v>88</v>
      </c>
      <c r="H924" s="1">
        <v>22061</v>
      </c>
      <c r="I924" t="s">
        <v>4376</v>
      </c>
      <c r="J924" t="s">
        <v>4377</v>
      </c>
      <c r="K924">
        <v>60571</v>
      </c>
      <c r="L924" t="s">
        <v>88</v>
      </c>
    </row>
    <row r="925" spans="1:12" x14ac:dyDescent="0.3">
      <c r="A925">
        <v>1077</v>
      </c>
      <c r="B925" t="s">
        <v>353</v>
      </c>
      <c r="C925" t="s">
        <v>4378</v>
      </c>
      <c r="D925" t="s">
        <v>22</v>
      </c>
      <c r="E925" t="s">
        <v>4379</v>
      </c>
      <c r="F925" t="s">
        <v>4380</v>
      </c>
      <c r="G925" t="s">
        <v>1194</v>
      </c>
      <c r="H925" s="1">
        <v>35214</v>
      </c>
      <c r="I925" t="s">
        <v>4381</v>
      </c>
      <c r="J925" t="s">
        <v>4382</v>
      </c>
      <c r="K925">
        <v>19976</v>
      </c>
      <c r="L925" t="s">
        <v>1194</v>
      </c>
    </row>
    <row r="926" spans="1:12" x14ac:dyDescent="0.3">
      <c r="A926">
        <v>1078</v>
      </c>
      <c r="B926" t="s">
        <v>1778</v>
      </c>
      <c r="C926" t="s">
        <v>2618</v>
      </c>
      <c r="D926" t="s">
        <v>22</v>
      </c>
      <c r="E926" t="s">
        <v>4383</v>
      </c>
      <c r="F926" t="s">
        <v>4384</v>
      </c>
      <c r="G926" t="s">
        <v>131</v>
      </c>
      <c r="H926" s="1">
        <v>31855</v>
      </c>
      <c r="I926" t="s">
        <v>4385</v>
      </c>
      <c r="J926" t="s">
        <v>4386</v>
      </c>
      <c r="K926">
        <v>25109</v>
      </c>
      <c r="L926" t="s">
        <v>131</v>
      </c>
    </row>
    <row r="927" spans="1:12" x14ac:dyDescent="0.3">
      <c r="A927">
        <v>1079</v>
      </c>
      <c r="B927" t="s">
        <v>4078</v>
      </c>
      <c r="C927" t="s">
        <v>85</v>
      </c>
      <c r="D927" t="s">
        <v>22</v>
      </c>
      <c r="E927" t="s">
        <v>4387</v>
      </c>
      <c r="F927">
        <v>4696501367</v>
      </c>
      <c r="G927" t="s">
        <v>150</v>
      </c>
      <c r="H927" s="1">
        <v>35337</v>
      </c>
      <c r="I927" t="s">
        <v>4388</v>
      </c>
      <c r="J927" t="s">
        <v>3573</v>
      </c>
      <c r="K927">
        <v>69133</v>
      </c>
      <c r="L927" t="s">
        <v>150</v>
      </c>
    </row>
    <row r="928" spans="1:12" x14ac:dyDescent="0.3">
      <c r="A928">
        <v>1081</v>
      </c>
      <c r="B928" t="s">
        <v>295</v>
      </c>
      <c r="C928" t="s">
        <v>4389</v>
      </c>
      <c r="D928" t="s">
        <v>14</v>
      </c>
      <c r="E928" t="s">
        <v>4390</v>
      </c>
      <c r="F928">
        <v>2614917677</v>
      </c>
      <c r="G928" t="s">
        <v>430</v>
      </c>
      <c r="H928" s="1">
        <v>16871</v>
      </c>
      <c r="I928" t="s">
        <v>4391</v>
      </c>
      <c r="J928" t="s">
        <v>4392</v>
      </c>
      <c r="K928">
        <v>37456</v>
      </c>
      <c r="L928" t="s">
        <v>430</v>
      </c>
    </row>
    <row r="929" spans="1:12" x14ac:dyDescent="0.3">
      <c r="A929">
        <v>1082</v>
      </c>
      <c r="B929" t="s">
        <v>3829</v>
      </c>
      <c r="C929" t="s">
        <v>4393</v>
      </c>
      <c r="D929" t="s">
        <v>22</v>
      </c>
      <c r="E929" t="s">
        <v>4394</v>
      </c>
      <c r="F929" t="s">
        <v>4395</v>
      </c>
      <c r="G929" t="s">
        <v>211</v>
      </c>
      <c r="H929" s="1">
        <v>16404</v>
      </c>
      <c r="I929" t="s">
        <v>4396</v>
      </c>
      <c r="J929" t="s">
        <v>4397</v>
      </c>
      <c r="K929">
        <v>4111</v>
      </c>
      <c r="L929" t="s">
        <v>211</v>
      </c>
    </row>
    <row r="930" spans="1:12" x14ac:dyDescent="0.3">
      <c r="A930">
        <v>1083</v>
      </c>
      <c r="B930" t="s">
        <v>448</v>
      </c>
      <c r="C930" t="s">
        <v>1982</v>
      </c>
      <c r="D930" t="s">
        <v>22</v>
      </c>
      <c r="E930" t="s">
        <v>4398</v>
      </c>
      <c r="F930" t="s">
        <v>4399</v>
      </c>
      <c r="G930" t="s">
        <v>58</v>
      </c>
      <c r="H930" s="1">
        <v>24819</v>
      </c>
      <c r="I930" t="s">
        <v>4400</v>
      </c>
      <c r="J930" t="s">
        <v>4401</v>
      </c>
      <c r="K930">
        <v>84184</v>
      </c>
      <c r="L930" t="s">
        <v>58</v>
      </c>
    </row>
    <row r="931" spans="1:12" x14ac:dyDescent="0.3">
      <c r="A931">
        <v>1084</v>
      </c>
      <c r="B931" t="s">
        <v>2917</v>
      </c>
      <c r="C931" t="s">
        <v>2378</v>
      </c>
      <c r="D931" t="s">
        <v>14</v>
      </c>
      <c r="E931" t="s">
        <v>4402</v>
      </c>
      <c r="F931" t="s">
        <v>4403</v>
      </c>
      <c r="G931" t="s">
        <v>24</v>
      </c>
      <c r="H931" s="1">
        <v>16531</v>
      </c>
      <c r="I931" t="s">
        <v>4404</v>
      </c>
      <c r="J931" t="s">
        <v>4405</v>
      </c>
      <c r="K931">
        <v>55859</v>
      </c>
      <c r="L931" t="s">
        <v>24</v>
      </c>
    </row>
    <row r="932" spans="1:12" x14ac:dyDescent="0.3">
      <c r="A932">
        <v>1085</v>
      </c>
      <c r="B932" t="s">
        <v>281</v>
      </c>
      <c r="C932" t="s">
        <v>1236</v>
      </c>
      <c r="D932" t="s">
        <v>14</v>
      </c>
      <c r="E932" t="s">
        <v>4406</v>
      </c>
      <c r="F932" t="s">
        <v>4407</v>
      </c>
      <c r="G932" t="s">
        <v>44</v>
      </c>
      <c r="H932" s="1">
        <v>31454</v>
      </c>
      <c r="I932" t="s">
        <v>4408</v>
      </c>
      <c r="J932" t="s">
        <v>4409</v>
      </c>
      <c r="K932">
        <v>2032</v>
      </c>
      <c r="L932" t="s">
        <v>44</v>
      </c>
    </row>
    <row r="933" spans="1:12" x14ac:dyDescent="0.3">
      <c r="A933">
        <v>1086</v>
      </c>
      <c r="B933" t="s">
        <v>174</v>
      </c>
      <c r="C933" t="s">
        <v>2059</v>
      </c>
      <c r="D933" t="s">
        <v>14</v>
      </c>
      <c r="E933" t="s">
        <v>4410</v>
      </c>
      <c r="F933" t="s">
        <v>4411</v>
      </c>
      <c r="G933" t="s">
        <v>93</v>
      </c>
      <c r="H933" s="1">
        <v>21487</v>
      </c>
      <c r="I933" t="s">
        <v>4412</v>
      </c>
      <c r="J933" t="s">
        <v>4413</v>
      </c>
      <c r="K933">
        <v>93873</v>
      </c>
      <c r="L933" t="s">
        <v>93</v>
      </c>
    </row>
    <row r="934" spans="1:12" x14ac:dyDescent="0.3">
      <c r="A934">
        <v>1087</v>
      </c>
      <c r="B934" t="s">
        <v>371</v>
      </c>
      <c r="C934" t="s">
        <v>1132</v>
      </c>
      <c r="D934" t="s">
        <v>22</v>
      </c>
      <c r="E934" t="s">
        <v>4414</v>
      </c>
      <c r="F934" t="s">
        <v>4415</v>
      </c>
      <c r="G934" t="s">
        <v>171</v>
      </c>
      <c r="H934" s="1">
        <v>30426</v>
      </c>
      <c r="I934" t="s">
        <v>4416</v>
      </c>
      <c r="J934" t="s">
        <v>3191</v>
      </c>
      <c r="K934">
        <v>27414</v>
      </c>
      <c r="L934" t="s">
        <v>171</v>
      </c>
    </row>
    <row r="935" spans="1:12" x14ac:dyDescent="0.3">
      <c r="A935">
        <v>1088</v>
      </c>
      <c r="B935" t="s">
        <v>4417</v>
      </c>
      <c r="C935" t="s">
        <v>2530</v>
      </c>
      <c r="D935" t="s">
        <v>14</v>
      </c>
      <c r="E935" t="s">
        <v>4418</v>
      </c>
      <c r="F935" t="s">
        <v>4419</v>
      </c>
      <c r="G935" t="s">
        <v>744</v>
      </c>
      <c r="H935" s="1">
        <v>34162</v>
      </c>
      <c r="I935" t="s">
        <v>4420</v>
      </c>
      <c r="J935" t="s">
        <v>4421</v>
      </c>
      <c r="K935">
        <v>64827</v>
      </c>
      <c r="L935" t="s">
        <v>744</v>
      </c>
    </row>
    <row r="936" spans="1:12" x14ac:dyDescent="0.3">
      <c r="A936">
        <v>1090</v>
      </c>
      <c r="B936" t="s">
        <v>1098</v>
      </c>
      <c r="C936" t="s">
        <v>820</v>
      </c>
      <c r="D936" t="s">
        <v>14</v>
      </c>
      <c r="E936" t="s">
        <v>4422</v>
      </c>
      <c r="F936" t="s">
        <v>4423</v>
      </c>
      <c r="G936" t="s">
        <v>595</v>
      </c>
      <c r="H936" s="1">
        <v>24203</v>
      </c>
      <c r="I936" t="s">
        <v>4424</v>
      </c>
      <c r="J936" t="s">
        <v>4425</v>
      </c>
      <c r="K936">
        <v>39697</v>
      </c>
      <c r="L936" t="s">
        <v>595</v>
      </c>
    </row>
    <row r="937" spans="1:12" x14ac:dyDescent="0.3">
      <c r="A937">
        <v>1091</v>
      </c>
      <c r="B937" t="s">
        <v>4356</v>
      </c>
      <c r="C937" t="s">
        <v>4302</v>
      </c>
      <c r="D937" t="s">
        <v>14</v>
      </c>
      <c r="E937" t="s">
        <v>4426</v>
      </c>
      <c r="F937" t="s">
        <v>4427</v>
      </c>
      <c r="G937" t="s">
        <v>131</v>
      </c>
      <c r="H937" s="1">
        <v>37739</v>
      </c>
      <c r="I937" t="s">
        <v>4428</v>
      </c>
      <c r="J937" t="s">
        <v>4429</v>
      </c>
      <c r="K937">
        <v>56318</v>
      </c>
      <c r="L937" t="s">
        <v>131</v>
      </c>
    </row>
    <row r="938" spans="1:12" x14ac:dyDescent="0.3">
      <c r="A938">
        <v>1094</v>
      </c>
      <c r="B938" t="s">
        <v>474</v>
      </c>
      <c r="C938" t="s">
        <v>630</v>
      </c>
      <c r="D938" t="s">
        <v>14</v>
      </c>
      <c r="E938" t="s">
        <v>4430</v>
      </c>
      <c r="F938" t="s">
        <v>4431</v>
      </c>
      <c r="G938" t="s">
        <v>430</v>
      </c>
      <c r="H938" s="1">
        <v>33303</v>
      </c>
      <c r="I938" t="s">
        <v>4432</v>
      </c>
      <c r="J938" t="s">
        <v>4433</v>
      </c>
      <c r="K938">
        <v>77759</v>
      </c>
      <c r="L938" t="s">
        <v>430</v>
      </c>
    </row>
    <row r="939" spans="1:12" x14ac:dyDescent="0.3">
      <c r="A939">
        <v>1096</v>
      </c>
      <c r="B939" t="s">
        <v>160</v>
      </c>
      <c r="C939" t="s">
        <v>848</v>
      </c>
      <c r="D939" t="s">
        <v>14</v>
      </c>
      <c r="E939" t="s">
        <v>4434</v>
      </c>
      <c r="F939" t="s">
        <v>4435</v>
      </c>
      <c r="G939" t="s">
        <v>250</v>
      </c>
      <c r="H939" s="1">
        <v>15841</v>
      </c>
      <c r="I939" t="s">
        <v>4436</v>
      </c>
      <c r="J939" t="s">
        <v>4437</v>
      </c>
      <c r="K939">
        <v>44996</v>
      </c>
      <c r="L939" t="s">
        <v>250</v>
      </c>
    </row>
    <row r="940" spans="1:12" x14ac:dyDescent="0.3">
      <c r="A940">
        <v>1097</v>
      </c>
      <c r="B940" t="s">
        <v>814</v>
      </c>
      <c r="C940" t="s">
        <v>1929</v>
      </c>
      <c r="D940" t="s">
        <v>14</v>
      </c>
      <c r="E940" t="s">
        <v>4438</v>
      </c>
      <c r="F940" t="s">
        <v>4439</v>
      </c>
      <c r="G940" t="s">
        <v>744</v>
      </c>
      <c r="H940" s="1">
        <v>24836</v>
      </c>
      <c r="I940" t="s">
        <v>4440</v>
      </c>
      <c r="J940" t="s">
        <v>4441</v>
      </c>
      <c r="K940">
        <v>54756</v>
      </c>
      <c r="L940" t="s">
        <v>744</v>
      </c>
    </row>
    <row r="941" spans="1:12" x14ac:dyDescent="0.3">
      <c r="A941">
        <v>1098</v>
      </c>
      <c r="B941" t="s">
        <v>747</v>
      </c>
      <c r="C941" t="s">
        <v>4442</v>
      </c>
      <c r="D941" t="s">
        <v>14</v>
      </c>
      <c r="E941" t="s">
        <v>4443</v>
      </c>
      <c r="F941" t="s">
        <v>4444</v>
      </c>
      <c r="G941" t="s">
        <v>124</v>
      </c>
      <c r="H941" s="1">
        <v>30795</v>
      </c>
      <c r="I941" t="s">
        <v>4445</v>
      </c>
      <c r="J941" t="s">
        <v>4446</v>
      </c>
      <c r="K941">
        <v>65275</v>
      </c>
      <c r="L941" t="s">
        <v>124</v>
      </c>
    </row>
    <row r="942" spans="1:12" x14ac:dyDescent="0.3">
      <c r="A942">
        <v>1099</v>
      </c>
      <c r="B942" t="s">
        <v>3330</v>
      </c>
      <c r="C942" t="s">
        <v>3643</v>
      </c>
      <c r="D942" t="s">
        <v>22</v>
      </c>
      <c r="E942" t="s">
        <v>4447</v>
      </c>
      <c r="F942" t="s">
        <v>4448</v>
      </c>
      <c r="G942" t="s">
        <v>24</v>
      </c>
      <c r="H942" s="1">
        <v>20760</v>
      </c>
      <c r="I942" t="s">
        <v>4449</v>
      </c>
      <c r="J942" t="s">
        <v>4450</v>
      </c>
      <c r="K942">
        <v>94308</v>
      </c>
      <c r="L942" t="s">
        <v>24</v>
      </c>
    </row>
    <row r="943" spans="1:12" x14ac:dyDescent="0.3">
      <c r="A943">
        <v>1101</v>
      </c>
      <c r="B943" t="s">
        <v>1088</v>
      </c>
      <c r="C943" t="s">
        <v>4279</v>
      </c>
      <c r="D943" t="s">
        <v>22</v>
      </c>
      <c r="E943" t="s">
        <v>4451</v>
      </c>
      <c r="F943" t="s">
        <v>4452</v>
      </c>
      <c r="G943" t="s">
        <v>131</v>
      </c>
      <c r="H943" s="1">
        <v>36952</v>
      </c>
      <c r="I943" t="s">
        <v>4453</v>
      </c>
      <c r="J943" t="s">
        <v>4454</v>
      </c>
      <c r="K943">
        <v>8549</v>
      </c>
      <c r="L943" t="s">
        <v>131</v>
      </c>
    </row>
    <row r="944" spans="1:12" x14ac:dyDescent="0.3">
      <c r="A944">
        <v>1102</v>
      </c>
      <c r="B944" t="s">
        <v>146</v>
      </c>
      <c r="C944" t="s">
        <v>1570</v>
      </c>
      <c r="D944" t="s">
        <v>14</v>
      </c>
      <c r="E944" t="s">
        <v>4455</v>
      </c>
      <c r="F944" t="s">
        <v>4456</v>
      </c>
      <c r="G944" t="s">
        <v>775</v>
      </c>
      <c r="H944" s="1">
        <v>38285</v>
      </c>
      <c r="I944" t="s">
        <v>4457</v>
      </c>
      <c r="J944" t="s">
        <v>4458</v>
      </c>
      <c r="K944">
        <v>75488</v>
      </c>
      <c r="L944" t="s">
        <v>775</v>
      </c>
    </row>
    <row r="945" spans="1:12" x14ac:dyDescent="0.3">
      <c r="A945">
        <v>1104</v>
      </c>
      <c r="B945" t="s">
        <v>378</v>
      </c>
      <c r="C945" t="s">
        <v>4459</v>
      </c>
      <c r="D945" t="s">
        <v>22</v>
      </c>
      <c r="E945" t="s">
        <v>4460</v>
      </c>
      <c r="F945" t="s">
        <v>4461</v>
      </c>
      <c r="G945" t="s">
        <v>171</v>
      </c>
      <c r="H945" s="1">
        <v>24553</v>
      </c>
      <c r="I945" t="s">
        <v>4462</v>
      </c>
      <c r="J945" t="s">
        <v>53</v>
      </c>
      <c r="K945">
        <v>88775</v>
      </c>
      <c r="L945" t="s">
        <v>171</v>
      </c>
    </row>
    <row r="946" spans="1:12" x14ac:dyDescent="0.3">
      <c r="A946">
        <v>1105</v>
      </c>
      <c r="B946" t="s">
        <v>1152</v>
      </c>
      <c r="C946" t="s">
        <v>4463</v>
      </c>
      <c r="D946" t="s">
        <v>22</v>
      </c>
      <c r="E946" t="s">
        <v>4464</v>
      </c>
      <c r="F946" t="s">
        <v>4465</v>
      </c>
      <c r="G946" t="s">
        <v>211</v>
      </c>
      <c r="H946" s="1">
        <v>16243</v>
      </c>
      <c r="I946" t="s">
        <v>4466</v>
      </c>
      <c r="J946" t="s">
        <v>4467</v>
      </c>
      <c r="K946">
        <v>51794</v>
      </c>
      <c r="L946" t="s">
        <v>211</v>
      </c>
    </row>
    <row r="947" spans="1:12" x14ac:dyDescent="0.3">
      <c r="A947">
        <v>1106</v>
      </c>
      <c r="B947" t="s">
        <v>281</v>
      </c>
      <c r="C947" t="s">
        <v>4468</v>
      </c>
      <c r="D947" t="s">
        <v>14</v>
      </c>
      <c r="E947" t="s">
        <v>4469</v>
      </c>
      <c r="F947" t="s">
        <v>4470</v>
      </c>
      <c r="G947" t="s">
        <v>118</v>
      </c>
      <c r="H947" s="1">
        <v>17175</v>
      </c>
      <c r="I947" t="s">
        <v>4471</v>
      </c>
      <c r="J947" t="s">
        <v>4472</v>
      </c>
      <c r="K947">
        <v>76794</v>
      </c>
      <c r="L947" t="s">
        <v>118</v>
      </c>
    </row>
    <row r="948" spans="1:12" x14ac:dyDescent="0.3">
      <c r="A948">
        <v>1107</v>
      </c>
      <c r="B948" t="s">
        <v>1048</v>
      </c>
      <c r="C948" t="s">
        <v>28</v>
      </c>
      <c r="D948" t="s">
        <v>22</v>
      </c>
      <c r="E948" t="s">
        <v>4473</v>
      </c>
      <c r="F948" t="s">
        <v>4474</v>
      </c>
      <c r="G948" t="s">
        <v>88</v>
      </c>
      <c r="H948" s="1">
        <v>18416</v>
      </c>
      <c r="I948" t="s">
        <v>4475</v>
      </c>
      <c r="J948" t="s">
        <v>1814</v>
      </c>
      <c r="K948">
        <v>13673</v>
      </c>
      <c r="L948" t="s">
        <v>88</v>
      </c>
    </row>
    <row r="949" spans="1:12" x14ac:dyDescent="0.3">
      <c r="A949">
        <v>1108</v>
      </c>
      <c r="B949" t="s">
        <v>911</v>
      </c>
      <c r="C949" t="s">
        <v>4476</v>
      </c>
      <c r="D949" t="s">
        <v>14</v>
      </c>
      <c r="E949" t="s">
        <v>4477</v>
      </c>
      <c r="F949" t="s">
        <v>4478</v>
      </c>
      <c r="G949" t="s">
        <v>118</v>
      </c>
      <c r="H949" s="1">
        <v>26766</v>
      </c>
      <c r="I949" t="s">
        <v>4479</v>
      </c>
      <c r="J949" t="s">
        <v>4480</v>
      </c>
      <c r="K949">
        <v>84461</v>
      </c>
      <c r="L949" t="s">
        <v>118</v>
      </c>
    </row>
    <row r="950" spans="1:12" x14ac:dyDescent="0.3">
      <c r="A950">
        <v>1109</v>
      </c>
      <c r="B950" t="s">
        <v>2264</v>
      </c>
      <c r="C950" t="s">
        <v>4325</v>
      </c>
      <c r="D950" t="s">
        <v>14</v>
      </c>
      <c r="E950" t="s">
        <v>4481</v>
      </c>
      <c r="F950" t="s">
        <v>4482</v>
      </c>
      <c r="G950" t="s">
        <v>218</v>
      </c>
      <c r="H950" s="1">
        <v>19633</v>
      </c>
      <c r="I950" t="s">
        <v>4483</v>
      </c>
      <c r="J950" t="s">
        <v>4484</v>
      </c>
      <c r="K950">
        <v>8364</v>
      </c>
      <c r="L950" t="s">
        <v>218</v>
      </c>
    </row>
    <row r="951" spans="1:12" x14ac:dyDescent="0.3">
      <c r="A951">
        <v>1111</v>
      </c>
      <c r="B951" t="s">
        <v>747</v>
      </c>
      <c r="C951" t="s">
        <v>349</v>
      </c>
      <c r="D951" t="s">
        <v>14</v>
      </c>
      <c r="E951" t="s">
        <v>4485</v>
      </c>
      <c r="F951" t="s">
        <v>4486</v>
      </c>
      <c r="G951" t="s">
        <v>51</v>
      </c>
      <c r="H951" s="1">
        <v>17715</v>
      </c>
      <c r="I951" t="s">
        <v>4487</v>
      </c>
      <c r="J951" t="s">
        <v>1639</v>
      </c>
      <c r="K951">
        <v>72021</v>
      </c>
      <c r="L951" t="s">
        <v>51</v>
      </c>
    </row>
    <row r="952" spans="1:12" x14ac:dyDescent="0.3">
      <c r="A952">
        <v>1114</v>
      </c>
      <c r="B952" t="s">
        <v>490</v>
      </c>
      <c r="C952" t="s">
        <v>2852</v>
      </c>
      <c r="D952" t="s">
        <v>14</v>
      </c>
      <c r="E952" t="s">
        <v>4488</v>
      </c>
      <c r="F952" t="s">
        <v>4489</v>
      </c>
      <c r="G952" t="s">
        <v>324</v>
      </c>
      <c r="H952" s="1">
        <v>23321</v>
      </c>
      <c r="I952" t="s">
        <v>4490</v>
      </c>
      <c r="J952" t="s">
        <v>3890</v>
      </c>
      <c r="K952">
        <v>76063</v>
      </c>
      <c r="L952" t="s">
        <v>324</v>
      </c>
    </row>
    <row r="953" spans="1:12" x14ac:dyDescent="0.3">
      <c r="A953">
        <v>1115</v>
      </c>
      <c r="B953" t="s">
        <v>747</v>
      </c>
      <c r="C953" t="s">
        <v>587</v>
      </c>
      <c r="D953" t="s">
        <v>22</v>
      </c>
      <c r="E953" t="s">
        <v>4491</v>
      </c>
      <c r="F953">
        <f>1-353-508-1548</f>
        <v>-2408</v>
      </c>
      <c r="G953" t="s">
        <v>775</v>
      </c>
      <c r="H953" s="1">
        <v>33001</v>
      </c>
      <c r="I953" t="s">
        <v>4492</v>
      </c>
      <c r="J953" t="s">
        <v>4493</v>
      </c>
      <c r="K953">
        <v>69283</v>
      </c>
      <c r="L953" t="s">
        <v>775</v>
      </c>
    </row>
    <row r="954" spans="1:12" x14ac:dyDescent="0.3">
      <c r="A954">
        <v>1116</v>
      </c>
      <c r="B954" t="s">
        <v>1296</v>
      </c>
      <c r="C954" t="s">
        <v>2387</v>
      </c>
      <c r="D954" t="s">
        <v>14</v>
      </c>
      <c r="E954" t="s">
        <v>4494</v>
      </c>
      <c r="F954" t="s">
        <v>4495</v>
      </c>
      <c r="G954" t="s">
        <v>131</v>
      </c>
      <c r="H954" s="1">
        <v>25792</v>
      </c>
      <c r="I954" t="s">
        <v>4496</v>
      </c>
      <c r="J954" t="s">
        <v>4497</v>
      </c>
      <c r="K954">
        <v>66880</v>
      </c>
      <c r="L954" t="s">
        <v>131</v>
      </c>
    </row>
    <row r="955" spans="1:12" x14ac:dyDescent="0.3">
      <c r="A955">
        <v>1117</v>
      </c>
      <c r="B955" t="s">
        <v>4498</v>
      </c>
      <c r="C955" t="s">
        <v>963</v>
      </c>
      <c r="D955" t="s">
        <v>14</v>
      </c>
      <c r="E955" t="s">
        <v>4499</v>
      </c>
      <c r="F955" t="s">
        <v>4500</v>
      </c>
      <c r="G955" t="s">
        <v>211</v>
      </c>
      <c r="H955" s="1">
        <v>22179</v>
      </c>
      <c r="I955" t="s">
        <v>4501</v>
      </c>
      <c r="J955" t="s">
        <v>4502</v>
      </c>
      <c r="K955">
        <v>87245</v>
      </c>
      <c r="L955" t="s">
        <v>211</v>
      </c>
    </row>
    <row r="956" spans="1:12" x14ac:dyDescent="0.3">
      <c r="A956">
        <v>1119</v>
      </c>
      <c r="B956" t="s">
        <v>480</v>
      </c>
      <c r="C956" t="s">
        <v>611</v>
      </c>
      <c r="D956" t="s">
        <v>14</v>
      </c>
      <c r="E956" t="s">
        <v>4503</v>
      </c>
      <c r="F956" t="s">
        <v>4504</v>
      </c>
      <c r="G956" t="s">
        <v>131</v>
      </c>
      <c r="H956" s="1">
        <v>29162</v>
      </c>
      <c r="I956" t="s">
        <v>4505</v>
      </c>
      <c r="J956" t="s">
        <v>4506</v>
      </c>
      <c r="K956">
        <v>38139</v>
      </c>
      <c r="L956" t="s">
        <v>131</v>
      </c>
    </row>
    <row r="957" spans="1:12" x14ac:dyDescent="0.3">
      <c r="A957">
        <v>1120</v>
      </c>
      <c r="B957" t="s">
        <v>4507</v>
      </c>
      <c r="C957" t="s">
        <v>3662</v>
      </c>
      <c r="D957" t="s">
        <v>14</v>
      </c>
      <c r="E957" t="s">
        <v>4508</v>
      </c>
      <c r="F957" t="s">
        <v>4509</v>
      </c>
      <c r="G957" t="s">
        <v>368</v>
      </c>
      <c r="H957" s="1">
        <v>29242</v>
      </c>
      <c r="I957" t="s">
        <v>4510</v>
      </c>
      <c r="J957" t="s">
        <v>4511</v>
      </c>
      <c r="K957">
        <v>46879</v>
      </c>
      <c r="L957" t="s">
        <v>368</v>
      </c>
    </row>
    <row r="958" spans="1:12" x14ac:dyDescent="0.3">
      <c r="A958">
        <v>1121</v>
      </c>
      <c r="B958" t="s">
        <v>275</v>
      </c>
      <c r="C958" t="s">
        <v>3662</v>
      </c>
      <c r="D958" t="s">
        <v>22</v>
      </c>
      <c r="E958" t="s">
        <v>4512</v>
      </c>
      <c r="F958" t="s">
        <v>4513</v>
      </c>
      <c r="G958" t="s">
        <v>339</v>
      </c>
      <c r="H958" s="1">
        <v>34382</v>
      </c>
      <c r="I958" t="s">
        <v>4514</v>
      </c>
      <c r="J958" t="s">
        <v>4515</v>
      </c>
      <c r="K958">
        <v>87737</v>
      </c>
      <c r="L958" t="s">
        <v>339</v>
      </c>
    </row>
    <row r="959" spans="1:12" x14ac:dyDescent="0.3">
      <c r="A959">
        <v>1122</v>
      </c>
      <c r="B959" t="s">
        <v>1628</v>
      </c>
      <c r="C959" t="s">
        <v>1084</v>
      </c>
      <c r="D959" t="s">
        <v>14</v>
      </c>
      <c r="E959" t="s">
        <v>4516</v>
      </c>
      <c r="F959">
        <f>1-336-583-7997</f>
        <v>-8915</v>
      </c>
      <c r="G959" t="s">
        <v>171</v>
      </c>
      <c r="H959" s="1">
        <v>27016</v>
      </c>
      <c r="I959" t="s">
        <v>4517</v>
      </c>
      <c r="J959" t="s">
        <v>4518</v>
      </c>
      <c r="K959">
        <v>63521</v>
      </c>
      <c r="L959" t="s">
        <v>171</v>
      </c>
    </row>
    <row r="960" spans="1:12" x14ac:dyDescent="0.3">
      <c r="A960">
        <v>1123</v>
      </c>
      <c r="B960" t="s">
        <v>257</v>
      </c>
      <c r="C960" t="s">
        <v>285</v>
      </c>
      <c r="D960" t="s">
        <v>22</v>
      </c>
      <c r="E960" t="s">
        <v>4519</v>
      </c>
      <c r="F960" t="s">
        <v>4520</v>
      </c>
      <c r="G960" t="s">
        <v>38</v>
      </c>
      <c r="H960" s="1">
        <v>25190</v>
      </c>
      <c r="I960" t="s">
        <v>4521</v>
      </c>
      <c r="J960" t="s">
        <v>4522</v>
      </c>
      <c r="K960">
        <v>58949</v>
      </c>
      <c r="L960" t="s">
        <v>38</v>
      </c>
    </row>
    <row r="961" spans="1:12" x14ac:dyDescent="0.3">
      <c r="A961">
        <v>1124</v>
      </c>
      <c r="B961" t="s">
        <v>4523</v>
      </c>
      <c r="C961" t="s">
        <v>4524</v>
      </c>
      <c r="D961" t="s">
        <v>14</v>
      </c>
      <c r="E961" t="s">
        <v>4525</v>
      </c>
      <c r="F961" t="s">
        <v>4526</v>
      </c>
      <c r="G961" t="s">
        <v>24</v>
      </c>
      <c r="H961" s="1">
        <v>31247</v>
      </c>
      <c r="I961" t="s">
        <v>4527</v>
      </c>
      <c r="J961" t="s">
        <v>4528</v>
      </c>
      <c r="K961">
        <v>39019</v>
      </c>
      <c r="L961" t="s">
        <v>24</v>
      </c>
    </row>
    <row r="962" spans="1:12" x14ac:dyDescent="0.3">
      <c r="A962">
        <v>1125</v>
      </c>
      <c r="B962" t="s">
        <v>405</v>
      </c>
      <c r="C962" t="s">
        <v>4529</v>
      </c>
      <c r="D962" t="s">
        <v>22</v>
      </c>
      <c r="E962" t="s">
        <v>4530</v>
      </c>
      <c r="F962" t="s">
        <v>4531</v>
      </c>
      <c r="G962" t="s">
        <v>261</v>
      </c>
      <c r="H962" s="1">
        <v>26059</v>
      </c>
      <c r="I962" t="s">
        <v>4532</v>
      </c>
      <c r="J962" t="s">
        <v>4533</v>
      </c>
      <c r="K962">
        <v>34935</v>
      </c>
      <c r="L962" t="s">
        <v>261</v>
      </c>
    </row>
    <row r="963" spans="1:12" x14ac:dyDescent="0.3">
      <c r="A963">
        <v>1126</v>
      </c>
      <c r="B963" t="s">
        <v>997</v>
      </c>
      <c r="C963" t="s">
        <v>240</v>
      </c>
      <c r="D963" t="s">
        <v>14</v>
      </c>
      <c r="E963" t="s">
        <v>4534</v>
      </c>
      <c r="F963" t="s">
        <v>4535</v>
      </c>
      <c r="G963" t="s">
        <v>1194</v>
      </c>
      <c r="H963" s="1">
        <v>27461</v>
      </c>
      <c r="I963" t="s">
        <v>4536</v>
      </c>
      <c r="J963" t="s">
        <v>4537</v>
      </c>
      <c r="K963">
        <v>86367</v>
      </c>
      <c r="L963" t="s">
        <v>1194</v>
      </c>
    </row>
    <row r="964" spans="1:12" x14ac:dyDescent="0.3">
      <c r="A964">
        <v>1127</v>
      </c>
      <c r="B964" t="s">
        <v>2084</v>
      </c>
      <c r="C964" t="s">
        <v>54</v>
      </c>
      <c r="D964" t="s">
        <v>14</v>
      </c>
      <c r="E964" t="s">
        <v>4538</v>
      </c>
      <c r="F964">
        <v>2567499328</v>
      </c>
      <c r="G964" t="s">
        <v>111</v>
      </c>
      <c r="H964" s="1">
        <v>36304</v>
      </c>
      <c r="I964" t="s">
        <v>4539</v>
      </c>
      <c r="J964" t="s">
        <v>4540</v>
      </c>
      <c r="K964">
        <v>48892</v>
      </c>
      <c r="L964" t="s">
        <v>111</v>
      </c>
    </row>
    <row r="965" spans="1:12" x14ac:dyDescent="0.3">
      <c r="A965">
        <v>1128</v>
      </c>
      <c r="B965" t="s">
        <v>592</v>
      </c>
      <c r="C965" t="s">
        <v>805</v>
      </c>
      <c r="D965" t="s">
        <v>14</v>
      </c>
      <c r="E965" t="s">
        <v>4541</v>
      </c>
      <c r="F965" t="s">
        <v>4542</v>
      </c>
      <c r="G965" t="s">
        <v>595</v>
      </c>
      <c r="H965" s="1">
        <v>23800</v>
      </c>
      <c r="I965" t="s">
        <v>4543</v>
      </c>
      <c r="J965" t="s">
        <v>4544</v>
      </c>
      <c r="K965">
        <v>71470</v>
      </c>
      <c r="L965" t="s">
        <v>595</v>
      </c>
    </row>
    <row r="966" spans="1:12" x14ac:dyDescent="0.3">
      <c r="A966">
        <v>1129</v>
      </c>
      <c r="B966" t="s">
        <v>1287</v>
      </c>
      <c r="C966" t="s">
        <v>4545</v>
      </c>
      <c r="D966" t="s">
        <v>14</v>
      </c>
      <c r="E966" t="s">
        <v>4546</v>
      </c>
      <c r="F966" t="s">
        <v>4547</v>
      </c>
      <c r="G966" t="s">
        <v>118</v>
      </c>
      <c r="H966" s="1">
        <v>27054</v>
      </c>
      <c r="I966" t="s">
        <v>4548</v>
      </c>
      <c r="J966" t="s">
        <v>4549</v>
      </c>
      <c r="K966">
        <v>44707</v>
      </c>
      <c r="L966" t="s">
        <v>118</v>
      </c>
    </row>
    <row r="967" spans="1:12" x14ac:dyDescent="0.3">
      <c r="A967">
        <v>1130</v>
      </c>
      <c r="B967" t="s">
        <v>724</v>
      </c>
      <c r="C967" t="s">
        <v>174</v>
      </c>
      <c r="D967" t="s">
        <v>14</v>
      </c>
      <c r="E967" t="s">
        <v>4550</v>
      </c>
      <c r="F967" t="s">
        <v>4551</v>
      </c>
      <c r="G967" t="s">
        <v>368</v>
      </c>
      <c r="H967" s="1">
        <v>31629</v>
      </c>
      <c r="I967" t="s">
        <v>4552</v>
      </c>
      <c r="J967" t="s">
        <v>4553</v>
      </c>
      <c r="K967">
        <v>65548</v>
      </c>
      <c r="L967" t="s">
        <v>368</v>
      </c>
    </row>
    <row r="968" spans="1:12" x14ac:dyDescent="0.3">
      <c r="A968">
        <v>1131</v>
      </c>
      <c r="B968" t="s">
        <v>2906</v>
      </c>
      <c r="C968" t="s">
        <v>1892</v>
      </c>
      <c r="D968" t="s">
        <v>14</v>
      </c>
      <c r="E968" t="s">
        <v>4554</v>
      </c>
      <c r="F968" t="s">
        <v>4555</v>
      </c>
      <c r="G968" t="s">
        <v>775</v>
      </c>
      <c r="H968" s="1">
        <v>35926</v>
      </c>
      <c r="I968" t="s">
        <v>4556</v>
      </c>
      <c r="J968" t="s">
        <v>4557</v>
      </c>
      <c r="K968">
        <v>12852</v>
      </c>
      <c r="L968" t="s">
        <v>775</v>
      </c>
    </row>
    <row r="969" spans="1:12" x14ac:dyDescent="0.3">
      <c r="A969">
        <v>1132</v>
      </c>
      <c r="B969" t="s">
        <v>214</v>
      </c>
      <c r="C969" t="s">
        <v>557</v>
      </c>
      <c r="D969" t="s">
        <v>14</v>
      </c>
      <c r="E969" t="s">
        <v>4558</v>
      </c>
      <c r="F969" t="s">
        <v>4559</v>
      </c>
      <c r="G969" t="s">
        <v>243</v>
      </c>
      <c r="H969" s="1">
        <v>35955</v>
      </c>
      <c r="I969" t="s">
        <v>4560</v>
      </c>
      <c r="J969" t="s">
        <v>4561</v>
      </c>
      <c r="K969">
        <v>8947</v>
      </c>
      <c r="L969" t="s">
        <v>243</v>
      </c>
    </row>
    <row r="970" spans="1:12" x14ac:dyDescent="0.3">
      <c r="A970">
        <v>1134</v>
      </c>
      <c r="B970" t="s">
        <v>127</v>
      </c>
      <c r="C970" t="s">
        <v>4562</v>
      </c>
      <c r="D970" t="s">
        <v>22</v>
      </c>
      <c r="E970" t="s">
        <v>4563</v>
      </c>
      <c r="F970" t="s">
        <v>4564</v>
      </c>
      <c r="G970" t="s">
        <v>231</v>
      </c>
      <c r="H970" s="1">
        <v>29692</v>
      </c>
      <c r="I970" t="s">
        <v>4565</v>
      </c>
      <c r="J970" t="s">
        <v>4566</v>
      </c>
      <c r="K970">
        <v>64793</v>
      </c>
      <c r="L970" t="s">
        <v>231</v>
      </c>
    </row>
    <row r="971" spans="1:12" x14ac:dyDescent="0.3">
      <c r="A971">
        <v>1135</v>
      </c>
      <c r="B971" t="s">
        <v>127</v>
      </c>
      <c r="C971" t="s">
        <v>301</v>
      </c>
      <c r="D971" t="s">
        <v>22</v>
      </c>
      <c r="E971" t="s">
        <v>4567</v>
      </c>
      <c r="F971" t="s">
        <v>4568</v>
      </c>
      <c r="G971" t="s">
        <v>211</v>
      </c>
      <c r="H971" s="1">
        <v>26376</v>
      </c>
      <c r="I971" t="s">
        <v>4569</v>
      </c>
      <c r="J971" t="s">
        <v>4570</v>
      </c>
      <c r="K971">
        <v>44203</v>
      </c>
      <c r="L971" t="s">
        <v>211</v>
      </c>
    </row>
    <row r="972" spans="1:12" x14ac:dyDescent="0.3">
      <c r="A972">
        <v>1136</v>
      </c>
      <c r="B972" t="s">
        <v>3330</v>
      </c>
      <c r="C972" t="s">
        <v>4571</v>
      </c>
      <c r="D972" t="s">
        <v>14</v>
      </c>
      <c r="E972" t="s">
        <v>4572</v>
      </c>
      <c r="F972" t="s">
        <v>4573</v>
      </c>
      <c r="G972" t="s">
        <v>124</v>
      </c>
      <c r="H972" s="1">
        <v>17934</v>
      </c>
      <c r="I972" t="s">
        <v>4574</v>
      </c>
      <c r="J972" t="s">
        <v>4575</v>
      </c>
      <c r="K972">
        <v>48195</v>
      </c>
      <c r="L972" t="s">
        <v>124</v>
      </c>
    </row>
    <row r="973" spans="1:12" x14ac:dyDescent="0.3">
      <c r="A973">
        <v>1137</v>
      </c>
      <c r="B973" t="s">
        <v>1821</v>
      </c>
      <c r="C973" t="s">
        <v>378</v>
      </c>
      <c r="D973" t="s">
        <v>22</v>
      </c>
      <c r="E973" t="s">
        <v>4576</v>
      </c>
      <c r="F973" t="s">
        <v>4577</v>
      </c>
      <c r="G973" t="s">
        <v>218</v>
      </c>
      <c r="H973" s="1">
        <v>28193</v>
      </c>
      <c r="I973" t="s">
        <v>4578</v>
      </c>
      <c r="J973" t="s">
        <v>4579</v>
      </c>
      <c r="K973">
        <v>32504</v>
      </c>
      <c r="L973" t="s">
        <v>218</v>
      </c>
    </row>
    <row r="974" spans="1:12" x14ac:dyDescent="0.3">
      <c r="A974">
        <v>1138</v>
      </c>
      <c r="B974" t="s">
        <v>3343</v>
      </c>
      <c r="C974" t="s">
        <v>354</v>
      </c>
      <c r="D974" t="s">
        <v>22</v>
      </c>
      <c r="E974" t="s">
        <v>4580</v>
      </c>
      <c r="F974" t="s">
        <v>4581</v>
      </c>
      <c r="G974" t="s">
        <v>88</v>
      </c>
      <c r="H974" s="1">
        <v>23579</v>
      </c>
      <c r="I974" t="s">
        <v>4582</v>
      </c>
      <c r="J974" t="s">
        <v>4583</v>
      </c>
      <c r="K974">
        <v>90472</v>
      </c>
      <c r="L974" t="s">
        <v>88</v>
      </c>
    </row>
    <row r="975" spans="1:12" x14ac:dyDescent="0.3">
      <c r="A975">
        <v>1139</v>
      </c>
      <c r="B975" t="s">
        <v>4584</v>
      </c>
      <c r="C975" t="s">
        <v>4585</v>
      </c>
      <c r="D975" t="s">
        <v>22</v>
      </c>
      <c r="E975" t="s">
        <v>4586</v>
      </c>
      <c r="F975" t="s">
        <v>4587</v>
      </c>
      <c r="G975" t="s">
        <v>44</v>
      </c>
      <c r="H975" s="1">
        <v>26291</v>
      </c>
      <c r="I975" t="s">
        <v>4588</v>
      </c>
      <c r="J975" t="s">
        <v>4589</v>
      </c>
      <c r="K975">
        <v>86337</v>
      </c>
      <c r="L975" t="s">
        <v>44</v>
      </c>
    </row>
    <row r="976" spans="1:12" x14ac:dyDescent="0.3">
      <c r="A976">
        <v>1140</v>
      </c>
      <c r="B976" t="s">
        <v>239</v>
      </c>
      <c r="C976" t="s">
        <v>611</v>
      </c>
      <c r="D976" t="s">
        <v>22</v>
      </c>
      <c r="E976" t="s">
        <v>4590</v>
      </c>
      <c r="F976" t="s">
        <v>4591</v>
      </c>
      <c r="G976" t="s">
        <v>368</v>
      </c>
      <c r="H976" s="1">
        <v>16252</v>
      </c>
      <c r="I976" t="s">
        <v>4592</v>
      </c>
      <c r="J976" t="s">
        <v>4593</v>
      </c>
      <c r="K976">
        <v>10918</v>
      </c>
      <c r="L976" t="s">
        <v>368</v>
      </c>
    </row>
    <row r="977" spans="1:12" x14ac:dyDescent="0.3">
      <c r="A977">
        <v>1141</v>
      </c>
      <c r="B977" t="s">
        <v>174</v>
      </c>
      <c r="C977" t="s">
        <v>592</v>
      </c>
      <c r="D977" t="s">
        <v>22</v>
      </c>
      <c r="E977" t="s">
        <v>4594</v>
      </c>
      <c r="F977" t="s">
        <v>4595</v>
      </c>
      <c r="G977" t="s">
        <v>124</v>
      </c>
      <c r="H977" s="1">
        <v>38295</v>
      </c>
      <c r="I977" t="s">
        <v>4596</v>
      </c>
      <c r="J977" t="s">
        <v>4597</v>
      </c>
      <c r="K977">
        <v>10122</v>
      </c>
      <c r="L977" t="s">
        <v>124</v>
      </c>
    </row>
    <row r="978" spans="1:12" x14ac:dyDescent="0.3">
      <c r="A978">
        <v>1142</v>
      </c>
      <c r="B978" t="s">
        <v>1937</v>
      </c>
      <c r="C978" t="s">
        <v>4246</v>
      </c>
      <c r="D978" t="s">
        <v>22</v>
      </c>
      <c r="E978" t="s">
        <v>4598</v>
      </c>
      <c r="F978" t="s">
        <v>4599</v>
      </c>
      <c r="G978" t="s">
        <v>164</v>
      </c>
      <c r="H978" s="1">
        <v>32474</v>
      </c>
      <c r="I978" t="s">
        <v>4600</v>
      </c>
      <c r="J978" t="s">
        <v>4601</v>
      </c>
      <c r="K978">
        <v>76251</v>
      </c>
      <c r="L978" t="s">
        <v>164</v>
      </c>
    </row>
    <row r="979" spans="1:12" x14ac:dyDescent="0.3">
      <c r="A979">
        <v>1143</v>
      </c>
      <c r="B979" t="s">
        <v>4602</v>
      </c>
      <c r="C979" t="s">
        <v>1455</v>
      </c>
      <c r="D979" t="s">
        <v>14</v>
      </c>
      <c r="E979" t="s">
        <v>4603</v>
      </c>
      <c r="F979" t="s">
        <v>4604</v>
      </c>
      <c r="G979" t="s">
        <v>124</v>
      </c>
      <c r="H979" s="1">
        <v>24555</v>
      </c>
      <c r="I979" t="s">
        <v>4605</v>
      </c>
      <c r="J979" t="s">
        <v>4606</v>
      </c>
      <c r="K979">
        <v>67580</v>
      </c>
      <c r="L979" t="s">
        <v>124</v>
      </c>
    </row>
    <row r="980" spans="1:12" x14ac:dyDescent="0.3">
      <c r="A980">
        <v>1144</v>
      </c>
      <c r="B980" t="s">
        <v>1996</v>
      </c>
      <c r="C980" t="s">
        <v>805</v>
      </c>
      <c r="D980" t="s">
        <v>22</v>
      </c>
      <c r="E980" t="s">
        <v>4607</v>
      </c>
      <c r="F980" t="s">
        <v>4608</v>
      </c>
      <c r="G980" t="s">
        <v>31</v>
      </c>
      <c r="H980" s="1">
        <v>16163</v>
      </c>
      <c r="I980" t="s">
        <v>4609</v>
      </c>
      <c r="J980" t="s">
        <v>4467</v>
      </c>
      <c r="K980">
        <v>20804</v>
      </c>
      <c r="L980" t="s">
        <v>31</v>
      </c>
    </row>
    <row r="981" spans="1:12" x14ac:dyDescent="0.3">
      <c r="A981">
        <v>1145</v>
      </c>
      <c r="B981" t="s">
        <v>306</v>
      </c>
      <c r="C981" t="s">
        <v>21</v>
      </c>
      <c r="D981" t="s">
        <v>14</v>
      </c>
      <c r="E981" t="s">
        <v>4610</v>
      </c>
      <c r="F981" t="s">
        <v>4611</v>
      </c>
      <c r="G981" t="s">
        <v>38</v>
      </c>
      <c r="H981" s="1">
        <v>29152</v>
      </c>
      <c r="I981" t="s">
        <v>4612</v>
      </c>
      <c r="J981" t="s">
        <v>4613</v>
      </c>
      <c r="K981">
        <v>69349</v>
      </c>
      <c r="L981" t="s">
        <v>38</v>
      </c>
    </row>
    <row r="982" spans="1:12" x14ac:dyDescent="0.3">
      <c r="A982">
        <v>1146</v>
      </c>
      <c r="B982" t="s">
        <v>724</v>
      </c>
      <c r="C982" t="s">
        <v>4614</v>
      </c>
      <c r="D982" t="s">
        <v>22</v>
      </c>
      <c r="E982" t="s">
        <v>4615</v>
      </c>
      <c r="F982">
        <v>9405448816</v>
      </c>
      <c r="G982" t="s">
        <v>1076</v>
      </c>
      <c r="H982" s="1">
        <v>37777</v>
      </c>
      <c r="I982" t="s">
        <v>4616</v>
      </c>
      <c r="J982" t="s">
        <v>4617</v>
      </c>
      <c r="K982">
        <v>18354</v>
      </c>
      <c r="L982" t="s">
        <v>1076</v>
      </c>
    </row>
    <row r="983" spans="1:12" x14ac:dyDescent="0.3">
      <c r="A983">
        <v>1147</v>
      </c>
      <c r="B983" t="s">
        <v>490</v>
      </c>
      <c r="C983" t="s">
        <v>4334</v>
      </c>
      <c r="D983" t="s">
        <v>22</v>
      </c>
      <c r="E983" t="s">
        <v>4618</v>
      </c>
      <c r="F983" t="s">
        <v>4619</v>
      </c>
      <c r="G983" t="s">
        <v>150</v>
      </c>
      <c r="H983" s="1">
        <v>29254</v>
      </c>
      <c r="I983" t="s">
        <v>4620</v>
      </c>
      <c r="J983" t="s">
        <v>4621</v>
      </c>
      <c r="K983">
        <v>1546</v>
      </c>
      <c r="L983" t="s">
        <v>150</v>
      </c>
    </row>
    <row r="984" spans="1:12" x14ac:dyDescent="0.3">
      <c r="A984">
        <v>1148</v>
      </c>
      <c r="B984" t="s">
        <v>312</v>
      </c>
      <c r="C984" t="s">
        <v>97</v>
      </c>
      <c r="D984" t="s">
        <v>14</v>
      </c>
      <c r="E984" t="s">
        <v>4622</v>
      </c>
      <c r="F984" t="s">
        <v>4623</v>
      </c>
      <c r="G984" t="s">
        <v>744</v>
      </c>
      <c r="H984" s="1">
        <v>21973</v>
      </c>
      <c r="I984" t="s">
        <v>4624</v>
      </c>
      <c r="J984" t="s">
        <v>4625</v>
      </c>
      <c r="K984">
        <v>32189</v>
      </c>
      <c r="L984" t="s">
        <v>744</v>
      </c>
    </row>
    <row r="985" spans="1:12" x14ac:dyDescent="0.3">
      <c r="A985">
        <v>1149</v>
      </c>
      <c r="B985" t="s">
        <v>747</v>
      </c>
      <c r="C985" t="s">
        <v>485</v>
      </c>
      <c r="D985" t="s">
        <v>14</v>
      </c>
      <c r="E985" t="s">
        <v>4626</v>
      </c>
      <c r="F985" t="s">
        <v>4627</v>
      </c>
      <c r="G985" t="s">
        <v>164</v>
      </c>
      <c r="H985" s="1">
        <v>15816</v>
      </c>
      <c r="I985" t="s">
        <v>4628</v>
      </c>
      <c r="J985" t="s">
        <v>4629</v>
      </c>
      <c r="K985">
        <v>85221</v>
      </c>
      <c r="L985" t="s">
        <v>164</v>
      </c>
    </row>
    <row r="986" spans="1:12" x14ac:dyDescent="0.3">
      <c r="A986">
        <v>1150</v>
      </c>
      <c r="B986" t="s">
        <v>843</v>
      </c>
      <c r="C986" t="s">
        <v>4630</v>
      </c>
      <c r="D986" t="s">
        <v>22</v>
      </c>
      <c r="E986" t="s">
        <v>4631</v>
      </c>
      <c r="F986" t="s">
        <v>4632</v>
      </c>
      <c r="G986" t="s">
        <v>124</v>
      </c>
      <c r="H986" s="1">
        <v>19194</v>
      </c>
      <c r="I986" t="s">
        <v>4633</v>
      </c>
      <c r="J986" t="s">
        <v>4634</v>
      </c>
      <c r="K986">
        <v>14023</v>
      </c>
      <c r="L986" t="s">
        <v>124</v>
      </c>
    </row>
    <row r="987" spans="1:12" x14ac:dyDescent="0.3">
      <c r="A987">
        <v>1151</v>
      </c>
      <c r="B987" t="s">
        <v>464</v>
      </c>
      <c r="C987" t="s">
        <v>1153</v>
      </c>
      <c r="D987" t="s">
        <v>22</v>
      </c>
      <c r="E987" t="s">
        <v>4635</v>
      </c>
      <c r="F987" t="s">
        <v>4636</v>
      </c>
      <c r="G987" t="s">
        <v>430</v>
      </c>
      <c r="H987" s="1">
        <v>27932</v>
      </c>
      <c r="I987" t="s">
        <v>4637</v>
      </c>
      <c r="J987" t="s">
        <v>4638</v>
      </c>
      <c r="K987">
        <v>4866</v>
      </c>
      <c r="L987" t="s">
        <v>430</v>
      </c>
    </row>
    <row r="988" spans="1:12" x14ac:dyDescent="0.3">
      <c r="A988">
        <v>1153</v>
      </c>
      <c r="B988" t="s">
        <v>857</v>
      </c>
      <c r="C988" t="s">
        <v>832</v>
      </c>
      <c r="D988" t="s">
        <v>22</v>
      </c>
      <c r="E988" t="s">
        <v>4639</v>
      </c>
      <c r="F988" t="s">
        <v>4640</v>
      </c>
      <c r="G988" t="s">
        <v>744</v>
      </c>
      <c r="H988" s="1">
        <v>19730</v>
      </c>
      <c r="I988" t="s">
        <v>4641</v>
      </c>
      <c r="J988" t="s">
        <v>4642</v>
      </c>
      <c r="K988">
        <v>98112</v>
      </c>
      <c r="L988" t="s">
        <v>744</v>
      </c>
    </row>
    <row r="989" spans="1:12" x14ac:dyDescent="0.3">
      <c r="A989">
        <v>1154</v>
      </c>
      <c r="B989" t="s">
        <v>4643</v>
      </c>
      <c r="C989" t="s">
        <v>4644</v>
      </c>
      <c r="D989" t="s">
        <v>22</v>
      </c>
      <c r="E989" t="s">
        <v>4645</v>
      </c>
      <c r="F989" t="s">
        <v>4646</v>
      </c>
      <c r="G989" t="s">
        <v>44</v>
      </c>
      <c r="H989" s="1">
        <v>34047</v>
      </c>
      <c r="I989" t="s">
        <v>4647</v>
      </c>
      <c r="J989" t="s">
        <v>4648</v>
      </c>
      <c r="K989">
        <v>8786</v>
      </c>
      <c r="L989" t="s">
        <v>44</v>
      </c>
    </row>
    <row r="990" spans="1:12" x14ac:dyDescent="0.3">
      <c r="A990">
        <v>1155</v>
      </c>
      <c r="B990" t="s">
        <v>4649</v>
      </c>
      <c r="C990" t="s">
        <v>54</v>
      </c>
      <c r="D990" t="s">
        <v>22</v>
      </c>
      <c r="E990" t="s">
        <v>4650</v>
      </c>
      <c r="F990" t="s">
        <v>4651</v>
      </c>
      <c r="G990" t="s">
        <v>171</v>
      </c>
      <c r="H990" s="1">
        <v>31481</v>
      </c>
      <c r="I990" t="s">
        <v>4652</v>
      </c>
      <c r="J990" t="s">
        <v>4653</v>
      </c>
      <c r="K990">
        <v>44908</v>
      </c>
      <c r="L990" t="s">
        <v>171</v>
      </c>
    </row>
    <row r="991" spans="1:12" x14ac:dyDescent="0.3">
      <c r="A991">
        <v>1156</v>
      </c>
      <c r="B991" t="s">
        <v>724</v>
      </c>
      <c r="C991" t="s">
        <v>992</v>
      </c>
      <c r="D991" t="s">
        <v>14</v>
      </c>
      <c r="E991" t="s">
        <v>4654</v>
      </c>
      <c r="F991" t="s">
        <v>4655</v>
      </c>
      <c r="G991" t="s">
        <v>231</v>
      </c>
      <c r="H991" s="1">
        <v>31589</v>
      </c>
      <c r="I991" t="s">
        <v>4656</v>
      </c>
      <c r="J991" t="s">
        <v>4657</v>
      </c>
      <c r="K991">
        <v>63512</v>
      </c>
      <c r="L991" t="s">
        <v>231</v>
      </c>
    </row>
    <row r="992" spans="1:12" x14ac:dyDescent="0.3">
      <c r="A992">
        <v>1157</v>
      </c>
      <c r="B992" t="s">
        <v>991</v>
      </c>
      <c r="C992" t="s">
        <v>696</v>
      </c>
      <c r="D992" t="s">
        <v>22</v>
      </c>
      <c r="E992" t="s">
        <v>4658</v>
      </c>
      <c r="F992" t="s">
        <v>4659</v>
      </c>
      <c r="G992" t="s">
        <v>339</v>
      </c>
      <c r="H992" s="1">
        <v>30371</v>
      </c>
      <c r="I992" t="s">
        <v>4660</v>
      </c>
      <c r="J992" t="s">
        <v>4661</v>
      </c>
      <c r="K992">
        <v>21711</v>
      </c>
      <c r="L992" t="s">
        <v>339</v>
      </c>
    </row>
    <row r="993" spans="1:12" x14ac:dyDescent="0.3">
      <c r="A993">
        <v>1158</v>
      </c>
      <c r="B993" t="s">
        <v>371</v>
      </c>
      <c r="C993" t="s">
        <v>4662</v>
      </c>
      <c r="D993" t="s">
        <v>22</v>
      </c>
      <c r="E993" t="s">
        <v>4663</v>
      </c>
      <c r="F993" t="s">
        <v>4664</v>
      </c>
      <c r="G993" t="s">
        <v>1194</v>
      </c>
      <c r="H993" s="1">
        <v>19115</v>
      </c>
      <c r="I993" t="s">
        <v>4665</v>
      </c>
      <c r="J993" t="s">
        <v>4666</v>
      </c>
      <c r="K993">
        <v>17434</v>
      </c>
      <c r="L993" t="s">
        <v>1194</v>
      </c>
    </row>
    <row r="994" spans="1:12" x14ac:dyDescent="0.3">
      <c r="A994">
        <v>1159</v>
      </c>
      <c r="B994" t="s">
        <v>710</v>
      </c>
      <c r="C994" t="s">
        <v>2335</v>
      </c>
      <c r="D994" t="s">
        <v>14</v>
      </c>
      <c r="E994" t="s">
        <v>4667</v>
      </c>
      <c r="F994" t="s">
        <v>4668</v>
      </c>
      <c r="G994" t="s">
        <v>51</v>
      </c>
      <c r="H994" s="1">
        <v>37041</v>
      </c>
      <c r="I994" t="s">
        <v>4669</v>
      </c>
      <c r="J994" t="s">
        <v>4670</v>
      </c>
      <c r="K994">
        <v>36168</v>
      </c>
      <c r="L994" t="s">
        <v>51</v>
      </c>
    </row>
    <row r="995" spans="1:12" x14ac:dyDescent="0.3">
      <c r="A995">
        <v>1160</v>
      </c>
      <c r="B995" t="s">
        <v>1098</v>
      </c>
      <c r="C995" t="s">
        <v>2363</v>
      </c>
      <c r="D995" t="s">
        <v>22</v>
      </c>
      <c r="E995" t="s">
        <v>4671</v>
      </c>
      <c r="F995" t="s">
        <v>4672</v>
      </c>
      <c r="G995" t="s">
        <v>31</v>
      </c>
      <c r="H995" s="1">
        <v>35967</v>
      </c>
      <c r="I995" t="s">
        <v>4673</v>
      </c>
      <c r="J995" t="s">
        <v>4674</v>
      </c>
      <c r="K995">
        <v>8332</v>
      </c>
      <c r="L995" t="s">
        <v>31</v>
      </c>
    </row>
    <row r="996" spans="1:12" x14ac:dyDescent="0.3">
      <c r="A996">
        <v>1161</v>
      </c>
      <c r="B996" t="s">
        <v>448</v>
      </c>
      <c r="C996" t="s">
        <v>97</v>
      </c>
      <c r="D996" t="s">
        <v>14</v>
      </c>
      <c r="E996" t="s">
        <v>4675</v>
      </c>
      <c r="F996" t="s">
        <v>4676</v>
      </c>
      <c r="G996" t="s">
        <v>82</v>
      </c>
      <c r="H996" s="1">
        <v>16704</v>
      </c>
      <c r="I996" t="s">
        <v>4677</v>
      </c>
      <c r="J996" t="s">
        <v>4413</v>
      </c>
      <c r="K996">
        <v>37159</v>
      </c>
      <c r="L996" t="s">
        <v>82</v>
      </c>
    </row>
    <row r="997" spans="1:12" x14ac:dyDescent="0.3">
      <c r="A997">
        <v>1163</v>
      </c>
      <c r="B997" t="s">
        <v>512</v>
      </c>
      <c r="C997" t="s">
        <v>4678</v>
      </c>
      <c r="D997" t="s">
        <v>22</v>
      </c>
      <c r="E997" t="s">
        <v>4679</v>
      </c>
      <c r="F997" t="s">
        <v>4680</v>
      </c>
      <c r="G997" t="s">
        <v>339</v>
      </c>
      <c r="H997" s="1">
        <v>32635</v>
      </c>
      <c r="I997" t="s">
        <v>4681</v>
      </c>
      <c r="J997" t="s">
        <v>4682</v>
      </c>
      <c r="K997">
        <v>91747</v>
      </c>
      <c r="L997" t="s">
        <v>339</v>
      </c>
    </row>
    <row r="998" spans="1:12" x14ac:dyDescent="0.3">
      <c r="A998">
        <v>1165</v>
      </c>
      <c r="B998" t="s">
        <v>747</v>
      </c>
      <c r="C998" t="s">
        <v>1024</v>
      </c>
      <c r="D998" t="s">
        <v>22</v>
      </c>
      <c r="E998" t="s">
        <v>4683</v>
      </c>
      <c r="F998" t="s">
        <v>4684</v>
      </c>
      <c r="G998" t="s">
        <v>430</v>
      </c>
      <c r="H998" s="1">
        <v>33633</v>
      </c>
      <c r="I998" t="s">
        <v>4685</v>
      </c>
      <c r="J998" t="s">
        <v>4686</v>
      </c>
      <c r="K998">
        <v>12136</v>
      </c>
      <c r="L998" t="s">
        <v>430</v>
      </c>
    </row>
    <row r="999" spans="1:12" x14ac:dyDescent="0.3">
      <c r="A999">
        <v>1166</v>
      </c>
      <c r="B999" t="s">
        <v>1264</v>
      </c>
      <c r="C999" t="s">
        <v>635</v>
      </c>
      <c r="D999" t="s">
        <v>14</v>
      </c>
      <c r="E999" t="s">
        <v>4687</v>
      </c>
      <c r="F999" t="s">
        <v>4688</v>
      </c>
      <c r="G999" t="s">
        <v>231</v>
      </c>
      <c r="H999" s="1">
        <v>23629</v>
      </c>
      <c r="I999" t="s">
        <v>4689</v>
      </c>
      <c r="J999" t="s">
        <v>4690</v>
      </c>
      <c r="K999">
        <v>13133</v>
      </c>
      <c r="L999" t="s">
        <v>231</v>
      </c>
    </row>
    <row r="1000" spans="1:12" x14ac:dyDescent="0.3">
      <c r="A1000">
        <v>1167</v>
      </c>
      <c r="B1000" t="s">
        <v>395</v>
      </c>
      <c r="C1000" t="s">
        <v>838</v>
      </c>
      <c r="D1000" t="s">
        <v>14</v>
      </c>
      <c r="E1000" t="s">
        <v>4691</v>
      </c>
      <c r="F1000" t="s">
        <v>4692</v>
      </c>
      <c r="G1000" t="s">
        <v>131</v>
      </c>
      <c r="H1000" s="1">
        <v>37772</v>
      </c>
      <c r="I1000" t="s">
        <v>4693</v>
      </c>
      <c r="J1000" t="s">
        <v>4694</v>
      </c>
      <c r="K1000">
        <v>18073</v>
      </c>
      <c r="L1000" t="s">
        <v>131</v>
      </c>
    </row>
    <row r="1001" spans="1:12" x14ac:dyDescent="0.3">
      <c r="A1001">
        <v>1168</v>
      </c>
      <c r="B1001" t="s">
        <v>257</v>
      </c>
      <c r="C1001" t="s">
        <v>4695</v>
      </c>
      <c r="D1001" t="s">
        <v>22</v>
      </c>
      <c r="E1001" t="s">
        <v>4696</v>
      </c>
      <c r="F1001">
        <f>1-441-452-7422</f>
        <v>-8314</v>
      </c>
      <c r="G1001" t="s">
        <v>171</v>
      </c>
      <c r="H1001" s="1">
        <v>33687</v>
      </c>
      <c r="I1001" t="s">
        <v>4697</v>
      </c>
      <c r="J1001" t="s">
        <v>4698</v>
      </c>
      <c r="K1001">
        <v>58911</v>
      </c>
      <c r="L1001" t="s">
        <v>171</v>
      </c>
    </row>
    <row r="1002" spans="1:12" x14ac:dyDescent="0.3">
      <c r="A1002">
        <v>1169</v>
      </c>
      <c r="B1002" t="s">
        <v>275</v>
      </c>
      <c r="C1002" t="s">
        <v>491</v>
      </c>
      <c r="D1002" t="s">
        <v>22</v>
      </c>
      <c r="E1002" t="s">
        <v>4699</v>
      </c>
      <c r="F1002" t="s">
        <v>4700</v>
      </c>
      <c r="G1002" t="s">
        <v>744</v>
      </c>
      <c r="H1002" s="1">
        <v>25999</v>
      </c>
      <c r="I1002" t="s">
        <v>4701</v>
      </c>
      <c r="J1002" t="s">
        <v>4702</v>
      </c>
      <c r="K1002">
        <v>77051</v>
      </c>
      <c r="L1002" t="s">
        <v>744</v>
      </c>
    </row>
    <row r="1003" spans="1:12" x14ac:dyDescent="0.3">
      <c r="A1003">
        <v>1170</v>
      </c>
      <c r="B1003" t="s">
        <v>2659</v>
      </c>
      <c r="C1003" t="s">
        <v>3331</v>
      </c>
      <c r="D1003" t="s">
        <v>22</v>
      </c>
      <c r="E1003" t="s">
        <v>4703</v>
      </c>
      <c r="F1003" t="s">
        <v>4704</v>
      </c>
      <c r="G1003" t="s">
        <v>567</v>
      </c>
      <c r="H1003" s="1">
        <v>32322</v>
      </c>
      <c r="I1003" t="s">
        <v>4705</v>
      </c>
      <c r="J1003" t="s">
        <v>4706</v>
      </c>
      <c r="K1003">
        <v>74273</v>
      </c>
      <c r="L1003" t="s">
        <v>567</v>
      </c>
    </row>
    <row r="1004" spans="1:12" x14ac:dyDescent="0.3">
      <c r="A1004">
        <v>1171</v>
      </c>
      <c r="B1004" t="s">
        <v>4707</v>
      </c>
      <c r="C1004" t="s">
        <v>844</v>
      </c>
      <c r="D1004" t="s">
        <v>14</v>
      </c>
      <c r="E1004" t="s">
        <v>4708</v>
      </c>
      <c r="F1004" t="s">
        <v>4709</v>
      </c>
      <c r="G1004" t="s">
        <v>24</v>
      </c>
      <c r="H1004" s="1">
        <v>19049</v>
      </c>
      <c r="I1004" t="s">
        <v>4710</v>
      </c>
      <c r="J1004" t="s">
        <v>4711</v>
      </c>
      <c r="K1004">
        <v>62464</v>
      </c>
      <c r="L1004" t="s">
        <v>24</v>
      </c>
    </row>
    <row r="1005" spans="1:12" x14ac:dyDescent="0.3">
      <c r="A1005">
        <v>1172</v>
      </c>
      <c r="B1005" t="s">
        <v>1537</v>
      </c>
      <c r="C1005" t="s">
        <v>1120</v>
      </c>
      <c r="D1005" t="s">
        <v>22</v>
      </c>
      <c r="E1005" t="s">
        <v>4712</v>
      </c>
      <c r="F1005" t="s">
        <v>4713</v>
      </c>
      <c r="G1005" t="s">
        <v>1076</v>
      </c>
      <c r="H1005" s="1">
        <v>34799</v>
      </c>
      <c r="I1005" t="s">
        <v>4714</v>
      </c>
      <c r="J1005" t="s">
        <v>4715</v>
      </c>
      <c r="K1005">
        <v>45335</v>
      </c>
      <c r="L1005" t="s">
        <v>1076</v>
      </c>
    </row>
    <row r="1006" spans="1:12" x14ac:dyDescent="0.3">
      <c r="A1006">
        <v>1173</v>
      </c>
      <c r="B1006" t="s">
        <v>490</v>
      </c>
      <c r="C1006" t="s">
        <v>3569</v>
      </c>
      <c r="D1006" t="s">
        <v>14</v>
      </c>
      <c r="E1006" t="s">
        <v>4716</v>
      </c>
      <c r="F1006" t="s">
        <v>4717</v>
      </c>
      <c r="G1006" t="s">
        <v>324</v>
      </c>
      <c r="H1006" s="1">
        <v>23272</v>
      </c>
      <c r="I1006" t="s">
        <v>4718</v>
      </c>
      <c r="J1006" t="s">
        <v>4719</v>
      </c>
      <c r="K1006">
        <v>29294</v>
      </c>
      <c r="L1006" t="s">
        <v>324</v>
      </c>
    </row>
    <row r="1007" spans="1:12" x14ac:dyDescent="0.3">
      <c r="A1007">
        <v>1174</v>
      </c>
      <c r="B1007" t="s">
        <v>257</v>
      </c>
      <c r="C1007" t="s">
        <v>4720</v>
      </c>
      <c r="D1007" t="s">
        <v>14</v>
      </c>
      <c r="E1007" t="s">
        <v>4721</v>
      </c>
      <c r="F1007" t="s">
        <v>4722</v>
      </c>
      <c r="G1007" t="s">
        <v>335</v>
      </c>
      <c r="H1007" s="1">
        <v>18012</v>
      </c>
      <c r="I1007" t="s">
        <v>4723</v>
      </c>
      <c r="J1007" t="s">
        <v>4724</v>
      </c>
      <c r="K1007">
        <v>88162</v>
      </c>
      <c r="L1007" t="s">
        <v>335</v>
      </c>
    </row>
    <row r="1008" spans="1:12" x14ac:dyDescent="0.3">
      <c r="A1008">
        <v>1175</v>
      </c>
      <c r="B1008" t="s">
        <v>378</v>
      </c>
      <c r="C1008" t="s">
        <v>475</v>
      </c>
      <c r="D1008" t="s">
        <v>14</v>
      </c>
      <c r="E1008" t="s">
        <v>4725</v>
      </c>
      <c r="F1008">
        <v>8642569546</v>
      </c>
      <c r="G1008" t="s">
        <v>17</v>
      </c>
      <c r="H1008" s="1">
        <v>17810</v>
      </c>
      <c r="I1008" t="s">
        <v>4726</v>
      </c>
      <c r="J1008" t="s">
        <v>4706</v>
      </c>
      <c r="K1008">
        <v>46751</v>
      </c>
      <c r="L1008" t="s">
        <v>17</v>
      </c>
    </row>
    <row r="1009" spans="1:12" x14ac:dyDescent="0.3">
      <c r="A1009">
        <v>1176</v>
      </c>
      <c r="B1009" t="s">
        <v>4727</v>
      </c>
      <c r="C1009" t="s">
        <v>141</v>
      </c>
      <c r="D1009" t="s">
        <v>14</v>
      </c>
      <c r="E1009" t="s">
        <v>4728</v>
      </c>
      <c r="F1009" t="s">
        <v>4729</v>
      </c>
      <c r="G1009" t="s">
        <v>124</v>
      </c>
      <c r="H1009" s="1">
        <v>22703</v>
      </c>
      <c r="I1009" t="s">
        <v>4730</v>
      </c>
      <c r="J1009" t="s">
        <v>3446</v>
      </c>
      <c r="K1009">
        <v>97054</v>
      </c>
      <c r="L1009" t="s">
        <v>124</v>
      </c>
    </row>
    <row r="1010" spans="1:12" x14ac:dyDescent="0.3">
      <c r="A1010">
        <v>1177</v>
      </c>
      <c r="B1010" t="s">
        <v>197</v>
      </c>
      <c r="C1010" t="s">
        <v>4731</v>
      </c>
      <c r="D1010" t="s">
        <v>22</v>
      </c>
      <c r="E1010" t="s">
        <v>4732</v>
      </c>
      <c r="F1010" t="s">
        <v>4733</v>
      </c>
      <c r="G1010" t="s">
        <v>124</v>
      </c>
      <c r="H1010" s="1">
        <v>16039</v>
      </c>
      <c r="I1010" t="s">
        <v>4734</v>
      </c>
      <c r="J1010" t="s">
        <v>4735</v>
      </c>
      <c r="K1010">
        <v>756</v>
      </c>
      <c r="L1010" t="s">
        <v>124</v>
      </c>
    </row>
    <row r="1011" spans="1:12" x14ac:dyDescent="0.3">
      <c r="A1011">
        <v>1178</v>
      </c>
      <c r="B1011" t="s">
        <v>3829</v>
      </c>
      <c r="C1011" t="s">
        <v>21</v>
      </c>
      <c r="D1011" t="s">
        <v>22</v>
      </c>
      <c r="E1011" t="s">
        <v>4736</v>
      </c>
      <c r="F1011">
        <v>3639365765</v>
      </c>
      <c r="G1011" t="s">
        <v>76</v>
      </c>
      <c r="H1011" s="1">
        <v>18605</v>
      </c>
      <c r="I1011" t="s">
        <v>4737</v>
      </c>
      <c r="J1011" t="s">
        <v>4738</v>
      </c>
      <c r="K1011">
        <v>86316</v>
      </c>
      <c r="L1011" t="s">
        <v>76</v>
      </c>
    </row>
    <row r="1012" spans="1:12" x14ac:dyDescent="0.3">
      <c r="A1012">
        <v>1179</v>
      </c>
      <c r="B1012" t="s">
        <v>1287</v>
      </c>
      <c r="C1012" t="s">
        <v>4739</v>
      </c>
      <c r="D1012" t="s">
        <v>14</v>
      </c>
      <c r="E1012" t="s">
        <v>4740</v>
      </c>
      <c r="F1012">
        <v>4056139058</v>
      </c>
      <c r="G1012" t="s">
        <v>211</v>
      </c>
      <c r="H1012" s="1">
        <v>34843</v>
      </c>
      <c r="I1012" t="s">
        <v>4741</v>
      </c>
      <c r="J1012" t="s">
        <v>4742</v>
      </c>
      <c r="K1012">
        <v>80458</v>
      </c>
      <c r="L1012" t="s">
        <v>211</v>
      </c>
    </row>
    <row r="1013" spans="1:12" x14ac:dyDescent="0.3">
      <c r="A1013">
        <v>1180</v>
      </c>
      <c r="B1013" t="s">
        <v>3694</v>
      </c>
      <c r="C1013" t="s">
        <v>3017</v>
      </c>
      <c r="D1013" t="s">
        <v>14</v>
      </c>
      <c r="E1013" t="s">
        <v>4743</v>
      </c>
      <c r="F1013" t="s">
        <v>4744</v>
      </c>
      <c r="G1013" t="s">
        <v>31</v>
      </c>
      <c r="H1013" s="1">
        <v>22453</v>
      </c>
      <c r="I1013" t="s">
        <v>4745</v>
      </c>
      <c r="J1013" t="s">
        <v>4746</v>
      </c>
      <c r="K1013">
        <v>89063</v>
      </c>
      <c r="L1013" t="s">
        <v>31</v>
      </c>
    </row>
    <row r="1014" spans="1:12" x14ac:dyDescent="0.3">
      <c r="A1014">
        <v>1181</v>
      </c>
      <c r="B1014" t="s">
        <v>146</v>
      </c>
      <c r="C1014" t="s">
        <v>2792</v>
      </c>
      <c r="D1014" t="s">
        <v>22</v>
      </c>
      <c r="E1014" t="s">
        <v>4747</v>
      </c>
      <c r="F1014" t="s">
        <v>4748</v>
      </c>
      <c r="G1014" t="s">
        <v>51</v>
      </c>
      <c r="H1014" s="1">
        <v>20069</v>
      </c>
      <c r="I1014" t="s">
        <v>4749</v>
      </c>
      <c r="J1014" t="s">
        <v>4750</v>
      </c>
      <c r="K1014">
        <v>78319</v>
      </c>
      <c r="L1014" t="s">
        <v>51</v>
      </c>
    </row>
    <row r="1015" spans="1:12" x14ac:dyDescent="0.3">
      <c r="A1015">
        <v>1182</v>
      </c>
      <c r="B1015" t="s">
        <v>940</v>
      </c>
      <c r="C1015" t="s">
        <v>276</v>
      </c>
      <c r="D1015" t="s">
        <v>22</v>
      </c>
      <c r="E1015" t="s">
        <v>4751</v>
      </c>
      <c r="F1015">
        <v>7223368254</v>
      </c>
      <c r="G1015" t="s">
        <v>58</v>
      </c>
      <c r="H1015" s="1">
        <v>27870</v>
      </c>
      <c r="I1015" t="s">
        <v>4752</v>
      </c>
      <c r="J1015" t="s">
        <v>4753</v>
      </c>
      <c r="K1015">
        <v>93425</v>
      </c>
      <c r="L1015" t="s">
        <v>58</v>
      </c>
    </row>
    <row r="1016" spans="1:12" x14ac:dyDescent="0.3">
      <c r="A1016">
        <v>1183</v>
      </c>
      <c r="B1016" t="s">
        <v>275</v>
      </c>
      <c r="C1016" t="s">
        <v>4754</v>
      </c>
      <c r="D1016" t="s">
        <v>22</v>
      </c>
      <c r="E1016" t="s">
        <v>4755</v>
      </c>
      <c r="F1016" t="s">
        <v>4756</v>
      </c>
      <c r="G1016" t="s">
        <v>430</v>
      </c>
      <c r="H1016" s="1">
        <v>28004</v>
      </c>
      <c r="I1016" t="s">
        <v>4757</v>
      </c>
      <c r="J1016" t="s">
        <v>4758</v>
      </c>
      <c r="K1016">
        <v>506</v>
      </c>
      <c r="L1016" t="s">
        <v>430</v>
      </c>
    </row>
    <row r="1017" spans="1:12" x14ac:dyDescent="0.3">
      <c r="A1017">
        <v>1184</v>
      </c>
      <c r="B1017" t="s">
        <v>1996</v>
      </c>
      <c r="C1017" t="s">
        <v>85</v>
      </c>
      <c r="D1017" t="s">
        <v>22</v>
      </c>
      <c r="E1017" t="s">
        <v>4759</v>
      </c>
      <c r="F1017" t="s">
        <v>4760</v>
      </c>
      <c r="G1017" t="s">
        <v>124</v>
      </c>
      <c r="H1017" s="1">
        <v>37014</v>
      </c>
      <c r="I1017" t="s">
        <v>4761</v>
      </c>
      <c r="J1017" t="s">
        <v>4762</v>
      </c>
      <c r="K1017">
        <v>45590</v>
      </c>
      <c r="L1017" t="s">
        <v>124</v>
      </c>
    </row>
    <row r="1018" spans="1:12" x14ac:dyDescent="0.3">
      <c r="A1018">
        <v>1185</v>
      </c>
      <c r="B1018" t="s">
        <v>12</v>
      </c>
      <c r="C1018" t="s">
        <v>4763</v>
      </c>
      <c r="D1018" t="s">
        <v>14</v>
      </c>
      <c r="E1018" t="s">
        <v>4764</v>
      </c>
      <c r="F1018" t="s">
        <v>4765</v>
      </c>
      <c r="G1018" t="s">
        <v>335</v>
      </c>
      <c r="H1018" s="1">
        <v>28501</v>
      </c>
      <c r="I1018" t="s">
        <v>4766</v>
      </c>
      <c r="J1018" t="s">
        <v>4767</v>
      </c>
      <c r="K1018">
        <v>8704</v>
      </c>
      <c r="L1018" t="s">
        <v>335</v>
      </c>
    </row>
    <row r="1019" spans="1:12" x14ac:dyDescent="0.3">
      <c r="A1019">
        <v>1186</v>
      </c>
      <c r="B1019" t="s">
        <v>837</v>
      </c>
      <c r="C1019" t="s">
        <v>963</v>
      </c>
      <c r="D1019" t="s">
        <v>14</v>
      </c>
      <c r="E1019" t="s">
        <v>4768</v>
      </c>
      <c r="F1019" t="s">
        <v>4769</v>
      </c>
      <c r="G1019" t="s">
        <v>88</v>
      </c>
      <c r="H1019" s="1">
        <v>33058</v>
      </c>
      <c r="I1019" t="s">
        <v>4770</v>
      </c>
      <c r="J1019" t="s">
        <v>4771</v>
      </c>
      <c r="K1019">
        <v>86774</v>
      </c>
      <c r="L1019" t="s">
        <v>88</v>
      </c>
    </row>
    <row r="1020" spans="1:12" x14ac:dyDescent="0.3">
      <c r="A1020">
        <v>1187</v>
      </c>
      <c r="B1020" t="s">
        <v>837</v>
      </c>
      <c r="C1020" t="s">
        <v>3807</v>
      </c>
      <c r="D1020" t="s">
        <v>14</v>
      </c>
      <c r="E1020" t="s">
        <v>4772</v>
      </c>
      <c r="F1020" t="s">
        <v>4773</v>
      </c>
      <c r="G1020" t="s">
        <v>430</v>
      </c>
      <c r="H1020" s="1">
        <v>17351</v>
      </c>
      <c r="I1020" t="s">
        <v>4774</v>
      </c>
      <c r="J1020" t="s">
        <v>1593</v>
      </c>
      <c r="K1020">
        <v>49932</v>
      </c>
      <c r="L1020" t="s">
        <v>430</v>
      </c>
    </row>
    <row r="1021" spans="1:12" x14ac:dyDescent="0.3">
      <c r="A1021">
        <v>1188</v>
      </c>
      <c r="B1021" t="s">
        <v>3351</v>
      </c>
      <c r="C1021" t="s">
        <v>1044</v>
      </c>
      <c r="D1021" t="s">
        <v>14</v>
      </c>
      <c r="E1021" t="s">
        <v>4775</v>
      </c>
      <c r="F1021" t="s">
        <v>4776</v>
      </c>
      <c r="G1021" t="s">
        <v>157</v>
      </c>
      <c r="H1021" s="1">
        <v>36918</v>
      </c>
      <c r="I1021" t="s">
        <v>4777</v>
      </c>
      <c r="J1021" t="s">
        <v>4778</v>
      </c>
      <c r="K1021">
        <v>554</v>
      </c>
      <c r="L1021" t="s">
        <v>157</v>
      </c>
    </row>
    <row r="1022" spans="1:12" x14ac:dyDescent="0.3">
      <c r="A1022">
        <v>1189</v>
      </c>
      <c r="B1022" t="s">
        <v>3944</v>
      </c>
      <c r="C1022" t="s">
        <v>4182</v>
      </c>
      <c r="D1022" t="s">
        <v>14</v>
      </c>
      <c r="E1022" t="s">
        <v>4779</v>
      </c>
      <c r="F1022" t="s">
        <v>4780</v>
      </c>
      <c r="G1022" t="s">
        <v>118</v>
      </c>
      <c r="H1022" s="1">
        <v>25070</v>
      </c>
      <c r="I1022" t="s">
        <v>4781</v>
      </c>
      <c r="J1022" t="s">
        <v>4782</v>
      </c>
      <c r="K1022">
        <v>17165</v>
      </c>
      <c r="L1022" t="s">
        <v>118</v>
      </c>
    </row>
    <row r="1023" spans="1:12" x14ac:dyDescent="0.3">
      <c r="A1023">
        <v>1190</v>
      </c>
      <c r="B1023" t="s">
        <v>1218</v>
      </c>
      <c r="C1023" t="s">
        <v>62</v>
      </c>
      <c r="D1023" t="s">
        <v>14</v>
      </c>
      <c r="E1023" t="s">
        <v>4783</v>
      </c>
      <c r="F1023" t="s">
        <v>4784</v>
      </c>
      <c r="G1023" t="s">
        <v>58</v>
      </c>
      <c r="H1023" s="1">
        <v>38387</v>
      </c>
      <c r="I1023" t="s">
        <v>4785</v>
      </c>
      <c r="J1023" t="s">
        <v>4786</v>
      </c>
      <c r="K1023">
        <v>44820</v>
      </c>
      <c r="L1023" t="s">
        <v>58</v>
      </c>
    </row>
    <row r="1024" spans="1:12" x14ac:dyDescent="0.3">
      <c r="A1024">
        <v>1191</v>
      </c>
      <c r="B1024" t="s">
        <v>793</v>
      </c>
      <c r="C1024" t="s">
        <v>301</v>
      </c>
      <c r="D1024" t="s">
        <v>14</v>
      </c>
      <c r="E1024" t="s">
        <v>2313</v>
      </c>
      <c r="F1024" t="s">
        <v>4787</v>
      </c>
      <c r="G1024" t="s">
        <v>76</v>
      </c>
      <c r="H1024" s="1">
        <v>21900</v>
      </c>
      <c r="I1024" t="s">
        <v>4788</v>
      </c>
      <c r="J1024" t="s">
        <v>1404</v>
      </c>
      <c r="K1024">
        <v>7309</v>
      </c>
      <c r="L1024" t="s">
        <v>76</v>
      </c>
    </row>
    <row r="1025" spans="1:12" x14ac:dyDescent="0.3">
      <c r="A1025">
        <v>1192</v>
      </c>
      <c r="B1025" t="s">
        <v>992</v>
      </c>
      <c r="C1025" t="s">
        <v>4789</v>
      </c>
      <c r="D1025" t="s">
        <v>14</v>
      </c>
      <c r="E1025" t="s">
        <v>4790</v>
      </c>
      <c r="F1025">
        <v>8862438127</v>
      </c>
      <c r="G1025" t="s">
        <v>17</v>
      </c>
      <c r="H1025" s="1">
        <v>26971</v>
      </c>
      <c r="I1025" t="s">
        <v>4791</v>
      </c>
      <c r="J1025" t="s">
        <v>752</v>
      </c>
      <c r="K1025">
        <v>86744</v>
      </c>
      <c r="L1025" t="s">
        <v>17</v>
      </c>
    </row>
    <row r="1026" spans="1:12" x14ac:dyDescent="0.3">
      <c r="A1026">
        <v>1193</v>
      </c>
      <c r="B1026" t="s">
        <v>3737</v>
      </c>
      <c r="C1026" t="s">
        <v>289</v>
      </c>
      <c r="D1026" t="s">
        <v>14</v>
      </c>
      <c r="E1026" t="s">
        <v>4792</v>
      </c>
      <c r="F1026" t="s">
        <v>4793</v>
      </c>
      <c r="G1026" t="s">
        <v>31</v>
      </c>
      <c r="H1026" s="1">
        <v>32969</v>
      </c>
      <c r="I1026" t="s">
        <v>4794</v>
      </c>
      <c r="J1026" t="s">
        <v>4795</v>
      </c>
      <c r="K1026">
        <v>25563</v>
      </c>
      <c r="L1026" t="s">
        <v>31</v>
      </c>
    </row>
    <row r="1027" spans="1:12" x14ac:dyDescent="0.3">
      <c r="A1027">
        <v>1194</v>
      </c>
      <c r="B1027" t="s">
        <v>1244</v>
      </c>
      <c r="C1027" t="s">
        <v>587</v>
      </c>
      <c r="D1027" t="s">
        <v>14</v>
      </c>
      <c r="E1027" t="s">
        <v>4796</v>
      </c>
      <c r="F1027" t="s">
        <v>4797</v>
      </c>
      <c r="G1027" t="s">
        <v>595</v>
      </c>
      <c r="H1027" s="1">
        <v>35974</v>
      </c>
      <c r="I1027" t="s">
        <v>4798</v>
      </c>
      <c r="J1027" t="s">
        <v>4799</v>
      </c>
      <c r="K1027">
        <v>13379</v>
      </c>
      <c r="L1027" t="s">
        <v>595</v>
      </c>
    </row>
    <row r="1028" spans="1:12" x14ac:dyDescent="0.3">
      <c r="A1028">
        <v>1195</v>
      </c>
      <c r="B1028" t="s">
        <v>257</v>
      </c>
      <c r="C1028" t="s">
        <v>570</v>
      </c>
      <c r="D1028" t="s">
        <v>22</v>
      </c>
      <c r="E1028" t="s">
        <v>4800</v>
      </c>
      <c r="F1028" t="s">
        <v>4801</v>
      </c>
      <c r="G1028" t="s">
        <v>218</v>
      </c>
      <c r="H1028" s="1">
        <v>31598</v>
      </c>
      <c r="I1028" t="s">
        <v>4802</v>
      </c>
      <c r="J1028" t="s">
        <v>4803</v>
      </c>
      <c r="K1028">
        <v>43301</v>
      </c>
      <c r="L1028" t="s">
        <v>218</v>
      </c>
    </row>
    <row r="1029" spans="1:12" x14ac:dyDescent="0.3">
      <c r="A1029">
        <v>1196</v>
      </c>
      <c r="B1029" t="s">
        <v>4804</v>
      </c>
      <c r="C1029" t="s">
        <v>2335</v>
      </c>
      <c r="D1029" t="s">
        <v>14</v>
      </c>
      <c r="E1029" t="s">
        <v>4805</v>
      </c>
      <c r="F1029" t="s">
        <v>4806</v>
      </c>
      <c r="G1029" t="s">
        <v>744</v>
      </c>
      <c r="H1029" s="1">
        <v>19257</v>
      </c>
      <c r="I1029" t="s">
        <v>4807</v>
      </c>
      <c r="J1029" t="s">
        <v>4808</v>
      </c>
      <c r="K1029">
        <v>8215</v>
      </c>
      <c r="L1029" t="s">
        <v>744</v>
      </c>
    </row>
    <row r="1030" spans="1:12" x14ac:dyDescent="0.3">
      <c r="A1030">
        <v>1197</v>
      </c>
      <c r="B1030" t="s">
        <v>405</v>
      </c>
      <c r="C1030" t="s">
        <v>931</v>
      </c>
      <c r="D1030" t="s">
        <v>22</v>
      </c>
      <c r="E1030" t="s">
        <v>4809</v>
      </c>
      <c r="F1030">
        <v>4494621961</v>
      </c>
      <c r="G1030" t="s">
        <v>82</v>
      </c>
      <c r="H1030" s="1">
        <v>34926</v>
      </c>
      <c r="I1030" t="s">
        <v>4810</v>
      </c>
      <c r="J1030" t="s">
        <v>4811</v>
      </c>
      <c r="K1030">
        <v>52450</v>
      </c>
      <c r="L1030" t="s">
        <v>82</v>
      </c>
    </row>
    <row r="1031" spans="1:12" x14ac:dyDescent="0.3">
      <c r="A1031">
        <v>1198</v>
      </c>
      <c r="B1031" t="s">
        <v>1773</v>
      </c>
      <c r="C1031" t="s">
        <v>1044</v>
      </c>
      <c r="D1031" t="s">
        <v>22</v>
      </c>
      <c r="E1031" t="s">
        <v>4812</v>
      </c>
      <c r="F1031" t="s">
        <v>4813</v>
      </c>
      <c r="G1031" t="s">
        <v>31</v>
      </c>
      <c r="H1031" s="1">
        <v>25964</v>
      </c>
      <c r="I1031" t="s">
        <v>4814</v>
      </c>
      <c r="J1031" t="s">
        <v>4815</v>
      </c>
      <c r="K1031">
        <v>97354</v>
      </c>
      <c r="L1031" t="s">
        <v>31</v>
      </c>
    </row>
    <row r="1032" spans="1:12" x14ac:dyDescent="0.3">
      <c r="A1032">
        <v>1199</v>
      </c>
      <c r="B1032" t="s">
        <v>665</v>
      </c>
      <c r="C1032" t="s">
        <v>13</v>
      </c>
      <c r="D1032" t="s">
        <v>14</v>
      </c>
      <c r="E1032" t="s">
        <v>4816</v>
      </c>
      <c r="F1032" t="s">
        <v>4817</v>
      </c>
      <c r="G1032" t="s">
        <v>1194</v>
      </c>
      <c r="H1032" s="1">
        <v>25235</v>
      </c>
      <c r="I1032" t="s">
        <v>4818</v>
      </c>
      <c r="J1032" t="s">
        <v>4819</v>
      </c>
      <c r="K1032">
        <v>89309</v>
      </c>
      <c r="L1032" t="s">
        <v>1194</v>
      </c>
    </row>
    <row r="1033" spans="1:12" x14ac:dyDescent="0.3">
      <c r="A1033">
        <v>1200</v>
      </c>
      <c r="B1033" t="s">
        <v>4820</v>
      </c>
      <c r="C1033" t="s">
        <v>4529</v>
      </c>
      <c r="D1033" t="s">
        <v>22</v>
      </c>
      <c r="E1033" t="s">
        <v>4821</v>
      </c>
      <c r="F1033" t="s">
        <v>4822</v>
      </c>
      <c r="G1033" t="s">
        <v>131</v>
      </c>
      <c r="H1033" s="1">
        <v>25282</v>
      </c>
      <c r="I1033" t="s">
        <v>4823</v>
      </c>
      <c r="J1033" t="s">
        <v>1879</v>
      </c>
      <c r="K1033">
        <v>23400</v>
      </c>
      <c r="L1033" t="s">
        <v>131</v>
      </c>
    </row>
    <row r="1034" spans="1:12" x14ac:dyDescent="0.3">
      <c r="A1034">
        <v>1202</v>
      </c>
      <c r="B1034" t="s">
        <v>1491</v>
      </c>
      <c r="C1034" t="s">
        <v>4824</v>
      </c>
      <c r="D1034" t="s">
        <v>22</v>
      </c>
      <c r="E1034" t="s">
        <v>4825</v>
      </c>
      <c r="F1034" t="s">
        <v>4826</v>
      </c>
      <c r="G1034" t="s">
        <v>335</v>
      </c>
      <c r="H1034" s="1">
        <v>28308</v>
      </c>
      <c r="I1034" t="s">
        <v>4827</v>
      </c>
      <c r="J1034" t="s">
        <v>4828</v>
      </c>
      <c r="K1034">
        <v>69527</v>
      </c>
      <c r="L1034" t="s">
        <v>335</v>
      </c>
    </row>
    <row r="1035" spans="1:12" x14ac:dyDescent="0.3">
      <c r="A1035">
        <v>1203</v>
      </c>
      <c r="B1035" t="s">
        <v>4829</v>
      </c>
      <c r="C1035" t="s">
        <v>838</v>
      </c>
      <c r="D1035" t="s">
        <v>14</v>
      </c>
      <c r="E1035" t="s">
        <v>4830</v>
      </c>
      <c r="F1035" t="s">
        <v>4831</v>
      </c>
      <c r="G1035" t="s">
        <v>82</v>
      </c>
      <c r="H1035" s="1">
        <v>23222</v>
      </c>
      <c r="I1035" t="s">
        <v>4832</v>
      </c>
      <c r="J1035" t="s">
        <v>4833</v>
      </c>
      <c r="K1035">
        <v>65232</v>
      </c>
      <c r="L1035" t="s">
        <v>82</v>
      </c>
    </row>
    <row r="1036" spans="1:12" x14ac:dyDescent="0.3">
      <c r="A1036">
        <v>1204</v>
      </c>
      <c r="B1036" t="s">
        <v>281</v>
      </c>
      <c r="C1036" t="s">
        <v>2222</v>
      </c>
      <c r="D1036" t="s">
        <v>14</v>
      </c>
      <c r="E1036" t="s">
        <v>4834</v>
      </c>
      <c r="F1036" t="s">
        <v>4835</v>
      </c>
      <c r="G1036" t="s">
        <v>131</v>
      </c>
      <c r="H1036" s="1">
        <v>32669</v>
      </c>
      <c r="I1036" t="s">
        <v>4836</v>
      </c>
      <c r="J1036" t="s">
        <v>4837</v>
      </c>
      <c r="K1036">
        <v>18826</v>
      </c>
      <c r="L1036" t="s">
        <v>131</v>
      </c>
    </row>
    <row r="1037" spans="1:12" x14ac:dyDescent="0.3">
      <c r="A1037">
        <v>1205</v>
      </c>
      <c r="B1037" t="s">
        <v>3270</v>
      </c>
      <c r="C1037" t="s">
        <v>3447</v>
      </c>
      <c r="D1037" t="s">
        <v>14</v>
      </c>
      <c r="E1037" t="s">
        <v>4838</v>
      </c>
      <c r="F1037" t="s">
        <v>4839</v>
      </c>
      <c r="G1037" t="s">
        <v>243</v>
      </c>
      <c r="H1037" s="1">
        <v>23351</v>
      </c>
      <c r="I1037" t="s">
        <v>4840</v>
      </c>
      <c r="J1037" t="s">
        <v>4841</v>
      </c>
      <c r="K1037">
        <v>29877</v>
      </c>
      <c r="L1037" t="s">
        <v>243</v>
      </c>
    </row>
    <row r="1038" spans="1:12" x14ac:dyDescent="0.3">
      <c r="A1038">
        <v>1206</v>
      </c>
      <c r="B1038" t="s">
        <v>4842</v>
      </c>
      <c r="C1038" t="s">
        <v>1450</v>
      </c>
      <c r="D1038" t="s">
        <v>14</v>
      </c>
      <c r="E1038" t="s">
        <v>4843</v>
      </c>
      <c r="F1038">
        <f>1-263-422-2841</f>
        <v>-3525</v>
      </c>
      <c r="G1038" t="s">
        <v>171</v>
      </c>
      <c r="H1038" s="1">
        <v>33553</v>
      </c>
      <c r="I1038" t="s">
        <v>4844</v>
      </c>
      <c r="J1038" t="s">
        <v>4845</v>
      </c>
      <c r="K1038">
        <v>83390</v>
      </c>
      <c r="L1038" t="s">
        <v>171</v>
      </c>
    </row>
    <row r="1039" spans="1:12" x14ac:dyDescent="0.3">
      <c r="A1039">
        <v>1207</v>
      </c>
      <c r="B1039" t="s">
        <v>146</v>
      </c>
      <c r="C1039" t="s">
        <v>4846</v>
      </c>
      <c r="D1039" t="s">
        <v>22</v>
      </c>
      <c r="E1039" t="s">
        <v>4847</v>
      </c>
      <c r="F1039" t="s">
        <v>4848</v>
      </c>
      <c r="G1039" t="s">
        <v>1194</v>
      </c>
      <c r="H1039" s="1">
        <v>28427</v>
      </c>
      <c r="I1039" t="s">
        <v>4849</v>
      </c>
      <c r="J1039" t="s">
        <v>4850</v>
      </c>
      <c r="K1039">
        <v>5906</v>
      </c>
      <c r="L1039" t="s">
        <v>1194</v>
      </c>
    </row>
    <row r="1040" spans="1:12" x14ac:dyDescent="0.3">
      <c r="A1040">
        <v>1209</v>
      </c>
      <c r="B1040" t="s">
        <v>592</v>
      </c>
      <c r="C1040" t="s">
        <v>54</v>
      </c>
      <c r="D1040" t="s">
        <v>14</v>
      </c>
      <c r="E1040" t="s">
        <v>4851</v>
      </c>
      <c r="F1040" t="s">
        <v>4852</v>
      </c>
      <c r="G1040" t="s">
        <v>124</v>
      </c>
      <c r="H1040" s="1">
        <v>27008</v>
      </c>
      <c r="I1040" t="s">
        <v>4853</v>
      </c>
      <c r="J1040" t="s">
        <v>4854</v>
      </c>
      <c r="K1040">
        <v>20416</v>
      </c>
      <c r="L1040" t="s">
        <v>124</v>
      </c>
    </row>
    <row r="1041" spans="1:12" x14ac:dyDescent="0.3">
      <c r="A1041">
        <v>1210</v>
      </c>
      <c r="B1041" t="s">
        <v>740</v>
      </c>
      <c r="C1041" t="s">
        <v>3447</v>
      </c>
      <c r="D1041" t="s">
        <v>14</v>
      </c>
      <c r="E1041" t="s">
        <v>4855</v>
      </c>
      <c r="F1041" t="s">
        <v>4856</v>
      </c>
      <c r="G1041" t="s">
        <v>171</v>
      </c>
      <c r="H1041" s="1">
        <v>20018</v>
      </c>
      <c r="I1041" t="s">
        <v>4857</v>
      </c>
      <c r="J1041" t="s">
        <v>4858</v>
      </c>
      <c r="K1041">
        <v>63059</v>
      </c>
      <c r="L1041" t="s">
        <v>171</v>
      </c>
    </row>
    <row r="1042" spans="1:12" x14ac:dyDescent="0.3">
      <c r="A1042">
        <v>1211</v>
      </c>
      <c r="B1042" t="s">
        <v>740</v>
      </c>
      <c r="C1042" t="s">
        <v>881</v>
      </c>
      <c r="D1042" t="s">
        <v>14</v>
      </c>
      <c r="E1042" t="s">
        <v>4859</v>
      </c>
      <c r="F1042" t="s">
        <v>4860</v>
      </c>
      <c r="G1042" t="s">
        <v>157</v>
      </c>
      <c r="H1042" s="1">
        <v>23341</v>
      </c>
      <c r="I1042" t="s">
        <v>4861</v>
      </c>
      <c r="J1042" t="s">
        <v>4862</v>
      </c>
      <c r="K1042">
        <v>45497</v>
      </c>
      <c r="L1042" t="s">
        <v>157</v>
      </c>
    </row>
    <row r="1043" spans="1:12" x14ac:dyDescent="0.3">
      <c r="A1043">
        <v>1212</v>
      </c>
      <c r="B1043" t="s">
        <v>4863</v>
      </c>
      <c r="C1043" t="s">
        <v>1721</v>
      </c>
      <c r="D1043" t="s">
        <v>22</v>
      </c>
      <c r="E1043" t="s">
        <v>4864</v>
      </c>
      <c r="F1043" t="s">
        <v>4865</v>
      </c>
      <c r="G1043" t="s">
        <v>436</v>
      </c>
      <c r="H1043" s="1">
        <v>22361</v>
      </c>
      <c r="I1043" t="s">
        <v>4866</v>
      </c>
      <c r="J1043" t="s">
        <v>4867</v>
      </c>
      <c r="K1043">
        <v>46463</v>
      </c>
      <c r="L1043" t="s">
        <v>436</v>
      </c>
    </row>
    <row r="1044" spans="1:12" x14ac:dyDescent="0.3">
      <c r="A1044">
        <v>1213</v>
      </c>
      <c r="B1044" t="s">
        <v>405</v>
      </c>
      <c r="C1044" t="s">
        <v>696</v>
      </c>
      <c r="D1044" t="s">
        <v>22</v>
      </c>
      <c r="E1044" t="s">
        <v>4868</v>
      </c>
      <c r="F1044" t="s">
        <v>4869</v>
      </c>
      <c r="G1044" t="s">
        <v>243</v>
      </c>
      <c r="H1044" s="1">
        <v>38168</v>
      </c>
      <c r="I1044" t="s">
        <v>4870</v>
      </c>
      <c r="J1044" t="s">
        <v>4871</v>
      </c>
      <c r="K1044">
        <v>84450</v>
      </c>
      <c r="L1044" t="s">
        <v>243</v>
      </c>
    </row>
    <row r="1045" spans="1:12" x14ac:dyDescent="0.3">
      <c r="A1045">
        <v>1214</v>
      </c>
      <c r="B1045" t="s">
        <v>1244</v>
      </c>
      <c r="C1045" t="s">
        <v>42</v>
      </c>
      <c r="D1045" t="s">
        <v>14</v>
      </c>
      <c r="E1045" t="s">
        <v>4872</v>
      </c>
      <c r="F1045" t="s">
        <v>4873</v>
      </c>
      <c r="G1045" t="s">
        <v>131</v>
      </c>
      <c r="H1045" s="1">
        <v>19260</v>
      </c>
      <c r="I1045" t="s">
        <v>4874</v>
      </c>
      <c r="J1045" t="s">
        <v>4875</v>
      </c>
      <c r="K1045">
        <v>13907</v>
      </c>
      <c r="L1045" t="s">
        <v>131</v>
      </c>
    </row>
    <row r="1046" spans="1:12" x14ac:dyDescent="0.3">
      <c r="A1046">
        <v>1215</v>
      </c>
      <c r="B1046" t="s">
        <v>1773</v>
      </c>
      <c r="C1046" t="s">
        <v>1203</v>
      </c>
      <c r="D1046" t="s">
        <v>22</v>
      </c>
      <c r="E1046" t="s">
        <v>4876</v>
      </c>
      <c r="F1046" t="s">
        <v>4877</v>
      </c>
      <c r="G1046" t="s">
        <v>744</v>
      </c>
      <c r="H1046" s="1">
        <v>20074</v>
      </c>
      <c r="I1046" t="s">
        <v>4878</v>
      </c>
      <c r="J1046" t="s">
        <v>4879</v>
      </c>
      <c r="K1046">
        <v>73435</v>
      </c>
      <c r="L1046" t="s">
        <v>744</v>
      </c>
    </row>
    <row r="1047" spans="1:12" x14ac:dyDescent="0.3">
      <c r="A1047">
        <v>1216</v>
      </c>
      <c r="B1047" t="s">
        <v>4880</v>
      </c>
      <c r="C1047" t="s">
        <v>1231</v>
      </c>
      <c r="D1047" t="s">
        <v>14</v>
      </c>
      <c r="E1047" t="s">
        <v>4881</v>
      </c>
      <c r="F1047">
        <v>8133292665</v>
      </c>
      <c r="G1047" t="s">
        <v>744</v>
      </c>
      <c r="H1047" s="1">
        <v>25158</v>
      </c>
      <c r="I1047" t="s">
        <v>4882</v>
      </c>
      <c r="J1047" t="s">
        <v>4883</v>
      </c>
      <c r="K1047">
        <v>48735</v>
      </c>
      <c r="L1047" t="s">
        <v>744</v>
      </c>
    </row>
    <row r="1048" spans="1:12" x14ac:dyDescent="0.3">
      <c r="A1048">
        <v>1217</v>
      </c>
      <c r="B1048" t="s">
        <v>501</v>
      </c>
      <c r="C1048" t="s">
        <v>4884</v>
      </c>
      <c r="D1048" t="s">
        <v>14</v>
      </c>
      <c r="E1048" t="s">
        <v>4885</v>
      </c>
      <c r="F1048" t="s">
        <v>4886</v>
      </c>
      <c r="G1048" t="s">
        <v>211</v>
      </c>
      <c r="H1048" s="1">
        <v>31104</v>
      </c>
      <c r="I1048" t="s">
        <v>4887</v>
      </c>
      <c r="J1048" t="s">
        <v>4888</v>
      </c>
      <c r="K1048">
        <v>53735</v>
      </c>
      <c r="L1048" t="s">
        <v>211</v>
      </c>
    </row>
    <row r="1049" spans="1:12" x14ac:dyDescent="0.3">
      <c r="A1049">
        <v>1218</v>
      </c>
      <c r="B1049" t="s">
        <v>1996</v>
      </c>
      <c r="C1049" t="s">
        <v>378</v>
      </c>
      <c r="D1049" t="s">
        <v>14</v>
      </c>
      <c r="E1049" t="s">
        <v>4889</v>
      </c>
      <c r="F1049" t="s">
        <v>4890</v>
      </c>
      <c r="G1049" t="s">
        <v>324</v>
      </c>
      <c r="H1049" s="1">
        <v>38674</v>
      </c>
      <c r="I1049" t="s">
        <v>4891</v>
      </c>
      <c r="J1049" t="s">
        <v>3411</v>
      </c>
      <c r="K1049">
        <v>20817</v>
      </c>
      <c r="L1049" t="s">
        <v>324</v>
      </c>
    </row>
    <row r="1050" spans="1:12" x14ac:dyDescent="0.3">
      <c r="A1050">
        <v>1219</v>
      </c>
      <c r="B1050" t="s">
        <v>953</v>
      </c>
      <c r="C1050" t="s">
        <v>68</v>
      </c>
      <c r="D1050" t="s">
        <v>14</v>
      </c>
      <c r="E1050" t="s">
        <v>4892</v>
      </c>
      <c r="F1050" t="s">
        <v>4893</v>
      </c>
      <c r="G1050" t="s">
        <v>744</v>
      </c>
      <c r="H1050" s="1">
        <v>37043</v>
      </c>
      <c r="I1050" t="s">
        <v>4894</v>
      </c>
      <c r="J1050" t="s">
        <v>739</v>
      </c>
      <c r="K1050">
        <v>13274</v>
      </c>
      <c r="L1050" t="s">
        <v>744</v>
      </c>
    </row>
    <row r="1051" spans="1:12" x14ac:dyDescent="0.3">
      <c r="A1051">
        <v>1220</v>
      </c>
      <c r="B1051" t="s">
        <v>490</v>
      </c>
      <c r="C1051" t="s">
        <v>4895</v>
      </c>
      <c r="D1051" t="s">
        <v>14</v>
      </c>
      <c r="E1051" t="s">
        <v>4896</v>
      </c>
      <c r="F1051" t="s">
        <v>4897</v>
      </c>
      <c r="G1051" t="s">
        <v>231</v>
      </c>
      <c r="H1051" s="1">
        <v>21581</v>
      </c>
      <c r="I1051" t="s">
        <v>4898</v>
      </c>
      <c r="J1051" t="s">
        <v>4899</v>
      </c>
      <c r="K1051">
        <v>41116</v>
      </c>
      <c r="L1051" t="s">
        <v>231</v>
      </c>
    </row>
    <row r="1052" spans="1:12" x14ac:dyDescent="0.3">
      <c r="A1052">
        <v>1222</v>
      </c>
      <c r="B1052" t="s">
        <v>433</v>
      </c>
      <c r="C1052" t="s">
        <v>1025</v>
      </c>
      <c r="D1052" t="s">
        <v>14</v>
      </c>
      <c r="E1052" t="s">
        <v>4900</v>
      </c>
      <c r="F1052" t="s">
        <v>4901</v>
      </c>
      <c r="G1052" t="s">
        <v>64</v>
      </c>
      <c r="H1052" s="1">
        <v>29076</v>
      </c>
      <c r="I1052" t="s">
        <v>4902</v>
      </c>
      <c r="J1052" t="s">
        <v>597</v>
      </c>
      <c r="K1052">
        <v>87396</v>
      </c>
      <c r="L1052" t="s">
        <v>64</v>
      </c>
    </row>
    <row r="1053" spans="1:12" x14ac:dyDescent="0.3">
      <c r="A1053">
        <v>1223</v>
      </c>
      <c r="B1053" t="s">
        <v>4903</v>
      </c>
      <c r="C1053" t="s">
        <v>4904</v>
      </c>
      <c r="D1053" t="s">
        <v>14</v>
      </c>
      <c r="E1053" t="s">
        <v>4905</v>
      </c>
      <c r="F1053" t="s">
        <v>4906</v>
      </c>
      <c r="G1053" t="s">
        <v>567</v>
      </c>
      <c r="H1053" s="1">
        <v>22267</v>
      </c>
      <c r="I1053" t="s">
        <v>4907</v>
      </c>
      <c r="J1053" t="s">
        <v>4908</v>
      </c>
      <c r="K1053">
        <v>94743</v>
      </c>
      <c r="L1053" t="s">
        <v>567</v>
      </c>
    </row>
    <row r="1054" spans="1:12" x14ac:dyDescent="0.3">
      <c r="A1054">
        <v>1226</v>
      </c>
      <c r="B1054" t="s">
        <v>1018</v>
      </c>
      <c r="C1054" t="s">
        <v>1846</v>
      </c>
      <c r="D1054" t="s">
        <v>22</v>
      </c>
      <c r="E1054" t="s">
        <v>4909</v>
      </c>
      <c r="F1054" t="s">
        <v>4910</v>
      </c>
      <c r="G1054" t="s">
        <v>131</v>
      </c>
      <c r="H1054" s="1">
        <v>31973</v>
      </c>
      <c r="I1054" t="s">
        <v>4911</v>
      </c>
      <c r="J1054" t="s">
        <v>4912</v>
      </c>
      <c r="K1054">
        <v>45461</v>
      </c>
      <c r="L1054" t="s">
        <v>131</v>
      </c>
    </row>
    <row r="1055" spans="1:12" x14ac:dyDescent="0.3">
      <c r="A1055">
        <v>1227</v>
      </c>
      <c r="B1055" t="s">
        <v>3471</v>
      </c>
      <c r="C1055" t="s">
        <v>4913</v>
      </c>
      <c r="D1055" t="s">
        <v>14</v>
      </c>
      <c r="E1055" t="s">
        <v>4914</v>
      </c>
      <c r="F1055">
        <f>1-659-666-3380</f>
        <v>-4704</v>
      </c>
      <c r="G1055" t="s">
        <v>218</v>
      </c>
      <c r="H1055" s="1">
        <v>15745</v>
      </c>
      <c r="I1055" t="s">
        <v>4915</v>
      </c>
      <c r="J1055" t="s">
        <v>4916</v>
      </c>
      <c r="K1055">
        <v>96183</v>
      </c>
      <c r="L1055" t="s">
        <v>218</v>
      </c>
    </row>
    <row r="1056" spans="1:12" x14ac:dyDescent="0.3">
      <c r="A1056">
        <v>1228</v>
      </c>
      <c r="B1056" t="s">
        <v>911</v>
      </c>
      <c r="C1056" t="s">
        <v>1132</v>
      </c>
      <c r="D1056" t="s">
        <v>22</v>
      </c>
      <c r="E1056" t="s">
        <v>4917</v>
      </c>
      <c r="F1056" t="s">
        <v>4918</v>
      </c>
      <c r="G1056" t="s">
        <v>243</v>
      </c>
      <c r="H1056" s="1">
        <v>37980</v>
      </c>
      <c r="I1056" t="s">
        <v>4919</v>
      </c>
      <c r="J1056" t="s">
        <v>4920</v>
      </c>
      <c r="K1056">
        <v>17617</v>
      </c>
      <c r="L1056" t="s">
        <v>243</v>
      </c>
    </row>
    <row r="1057" spans="1:12" x14ac:dyDescent="0.3">
      <c r="A1057">
        <v>1229</v>
      </c>
      <c r="B1057" t="s">
        <v>4921</v>
      </c>
      <c r="C1057" t="s">
        <v>706</v>
      </c>
      <c r="D1057" t="s">
        <v>22</v>
      </c>
      <c r="E1057" t="s">
        <v>4922</v>
      </c>
      <c r="F1057" t="s">
        <v>4923</v>
      </c>
      <c r="G1057" t="s">
        <v>88</v>
      </c>
      <c r="H1057" s="1">
        <v>32484</v>
      </c>
      <c r="I1057" t="s">
        <v>4924</v>
      </c>
      <c r="J1057" t="s">
        <v>4925</v>
      </c>
      <c r="K1057">
        <v>67664</v>
      </c>
      <c r="L1057" t="s">
        <v>88</v>
      </c>
    </row>
    <row r="1058" spans="1:12" x14ac:dyDescent="0.3">
      <c r="A1058">
        <v>1230</v>
      </c>
      <c r="B1058" t="s">
        <v>3806</v>
      </c>
      <c r="C1058" t="s">
        <v>2015</v>
      </c>
      <c r="D1058" t="s">
        <v>22</v>
      </c>
      <c r="E1058" t="s">
        <v>4926</v>
      </c>
      <c r="F1058" t="s">
        <v>4927</v>
      </c>
      <c r="G1058" t="s">
        <v>131</v>
      </c>
      <c r="H1058" s="1">
        <v>22241</v>
      </c>
      <c r="I1058" t="s">
        <v>4928</v>
      </c>
      <c r="J1058" t="s">
        <v>4929</v>
      </c>
      <c r="K1058">
        <v>11002</v>
      </c>
      <c r="L1058" t="s">
        <v>131</v>
      </c>
    </row>
    <row r="1059" spans="1:12" x14ac:dyDescent="0.3">
      <c r="A1059">
        <v>1231</v>
      </c>
      <c r="B1059" t="s">
        <v>4930</v>
      </c>
      <c r="C1059" t="s">
        <v>558</v>
      </c>
      <c r="D1059" t="s">
        <v>22</v>
      </c>
      <c r="E1059" t="s">
        <v>4931</v>
      </c>
      <c r="F1059">
        <v>2539119806</v>
      </c>
      <c r="G1059" t="s">
        <v>24</v>
      </c>
      <c r="H1059" s="1">
        <v>22754</v>
      </c>
      <c r="I1059" t="s">
        <v>4932</v>
      </c>
      <c r="J1059" t="s">
        <v>4933</v>
      </c>
      <c r="K1059">
        <v>68996</v>
      </c>
      <c r="L1059" t="s">
        <v>24</v>
      </c>
    </row>
    <row r="1060" spans="1:12" x14ac:dyDescent="0.3">
      <c r="A1060">
        <v>1232</v>
      </c>
      <c r="B1060" t="s">
        <v>114</v>
      </c>
      <c r="C1060" t="s">
        <v>4934</v>
      </c>
      <c r="D1060" t="s">
        <v>22</v>
      </c>
      <c r="E1060" t="s">
        <v>4935</v>
      </c>
      <c r="F1060" t="s">
        <v>4936</v>
      </c>
      <c r="G1060" t="s">
        <v>51</v>
      </c>
      <c r="H1060" s="1">
        <v>24293</v>
      </c>
      <c r="I1060" t="s">
        <v>4937</v>
      </c>
      <c r="J1060" t="s">
        <v>4938</v>
      </c>
      <c r="K1060">
        <v>52197</v>
      </c>
      <c r="L1060" t="s">
        <v>51</v>
      </c>
    </row>
    <row r="1061" spans="1:12" x14ac:dyDescent="0.3">
      <c r="A1061">
        <v>1233</v>
      </c>
      <c r="B1061" t="s">
        <v>4939</v>
      </c>
      <c r="C1061" t="s">
        <v>2152</v>
      </c>
      <c r="D1061" t="s">
        <v>22</v>
      </c>
      <c r="E1061" t="s">
        <v>4940</v>
      </c>
      <c r="F1061" t="s">
        <v>4941</v>
      </c>
      <c r="G1061" t="s">
        <v>261</v>
      </c>
      <c r="H1061" s="1">
        <v>27611</v>
      </c>
      <c r="I1061" t="s">
        <v>4942</v>
      </c>
      <c r="J1061" t="s">
        <v>4943</v>
      </c>
      <c r="K1061">
        <v>32325</v>
      </c>
      <c r="L1061" t="s">
        <v>261</v>
      </c>
    </row>
    <row r="1062" spans="1:12" x14ac:dyDescent="0.3">
      <c r="A1062">
        <v>1234</v>
      </c>
      <c r="B1062" t="s">
        <v>541</v>
      </c>
      <c r="C1062" t="s">
        <v>4944</v>
      </c>
      <c r="D1062" t="s">
        <v>22</v>
      </c>
      <c r="E1062" t="s">
        <v>4945</v>
      </c>
      <c r="F1062" t="s">
        <v>4946</v>
      </c>
      <c r="G1062" t="s">
        <v>211</v>
      </c>
      <c r="H1062" s="1">
        <v>21945</v>
      </c>
      <c r="I1062" t="s">
        <v>4947</v>
      </c>
      <c r="J1062" t="s">
        <v>4948</v>
      </c>
      <c r="K1062">
        <v>44371</v>
      </c>
      <c r="L1062" t="s">
        <v>211</v>
      </c>
    </row>
    <row r="1063" spans="1:12" x14ac:dyDescent="0.3">
      <c r="A1063">
        <v>1236</v>
      </c>
      <c r="B1063" t="s">
        <v>3287</v>
      </c>
      <c r="C1063" t="s">
        <v>4949</v>
      </c>
      <c r="D1063" t="s">
        <v>22</v>
      </c>
      <c r="E1063" t="s">
        <v>4950</v>
      </c>
      <c r="F1063" t="s">
        <v>4951</v>
      </c>
      <c r="G1063" t="s">
        <v>1194</v>
      </c>
      <c r="H1063" s="1">
        <v>20186</v>
      </c>
      <c r="I1063" t="s">
        <v>4952</v>
      </c>
      <c r="J1063" t="s">
        <v>4953</v>
      </c>
      <c r="K1063">
        <v>33762</v>
      </c>
      <c r="L1063" t="s">
        <v>1194</v>
      </c>
    </row>
    <row r="1064" spans="1:12" x14ac:dyDescent="0.3">
      <c r="A1064">
        <v>1237</v>
      </c>
      <c r="B1064" t="s">
        <v>174</v>
      </c>
      <c r="C1064" t="s">
        <v>4954</v>
      </c>
      <c r="D1064" t="s">
        <v>22</v>
      </c>
      <c r="E1064" t="s">
        <v>4955</v>
      </c>
      <c r="F1064" t="s">
        <v>4956</v>
      </c>
      <c r="G1064" t="s">
        <v>567</v>
      </c>
      <c r="H1064" s="1">
        <v>34461</v>
      </c>
      <c r="I1064" t="s">
        <v>4957</v>
      </c>
      <c r="J1064" t="s">
        <v>4958</v>
      </c>
      <c r="K1064">
        <v>54577</v>
      </c>
      <c r="L1064" t="s">
        <v>567</v>
      </c>
    </row>
    <row r="1065" spans="1:12" x14ac:dyDescent="0.3">
      <c r="A1065">
        <v>1238</v>
      </c>
      <c r="B1065" t="s">
        <v>4959</v>
      </c>
      <c r="C1065" t="s">
        <v>3699</v>
      </c>
      <c r="D1065" t="s">
        <v>14</v>
      </c>
      <c r="E1065" t="s">
        <v>4960</v>
      </c>
      <c r="F1065" t="s">
        <v>4961</v>
      </c>
      <c r="G1065" t="s">
        <v>324</v>
      </c>
      <c r="H1065" s="1">
        <v>34593</v>
      </c>
      <c r="I1065" t="s">
        <v>4962</v>
      </c>
      <c r="J1065" t="s">
        <v>4963</v>
      </c>
      <c r="K1065">
        <v>73187</v>
      </c>
      <c r="L1065" t="s">
        <v>324</v>
      </c>
    </row>
    <row r="1066" spans="1:12" x14ac:dyDescent="0.3">
      <c r="A1066">
        <v>1239</v>
      </c>
      <c r="B1066" t="s">
        <v>295</v>
      </c>
      <c r="C1066" t="s">
        <v>1532</v>
      </c>
      <c r="D1066" t="s">
        <v>14</v>
      </c>
      <c r="E1066" t="s">
        <v>4964</v>
      </c>
      <c r="F1066" t="s">
        <v>4965</v>
      </c>
      <c r="G1066" t="s">
        <v>339</v>
      </c>
      <c r="H1066" s="1">
        <v>19304</v>
      </c>
      <c r="I1066" t="s">
        <v>4966</v>
      </c>
      <c r="J1066" t="s">
        <v>4967</v>
      </c>
      <c r="K1066">
        <v>18221</v>
      </c>
      <c r="L1066" t="s">
        <v>339</v>
      </c>
    </row>
    <row r="1067" spans="1:12" x14ac:dyDescent="0.3">
      <c r="A1067">
        <v>1240</v>
      </c>
      <c r="B1067" t="s">
        <v>1537</v>
      </c>
      <c r="C1067" t="s">
        <v>2756</v>
      </c>
      <c r="D1067" t="s">
        <v>14</v>
      </c>
      <c r="E1067" t="s">
        <v>4968</v>
      </c>
      <c r="F1067">
        <v>2882556239</v>
      </c>
      <c r="G1067" t="s">
        <v>1194</v>
      </c>
      <c r="H1067" s="1">
        <v>26561</v>
      </c>
      <c r="I1067" t="s">
        <v>4969</v>
      </c>
      <c r="J1067" t="s">
        <v>4970</v>
      </c>
      <c r="K1067">
        <v>33518</v>
      </c>
      <c r="L1067" t="s">
        <v>1194</v>
      </c>
    </row>
    <row r="1068" spans="1:12" x14ac:dyDescent="0.3">
      <c r="A1068">
        <v>1241</v>
      </c>
      <c r="B1068" t="s">
        <v>1218</v>
      </c>
      <c r="C1068" t="s">
        <v>1073</v>
      </c>
      <c r="D1068" t="s">
        <v>14</v>
      </c>
      <c r="E1068" t="s">
        <v>4971</v>
      </c>
      <c r="F1068" t="s">
        <v>4972</v>
      </c>
      <c r="G1068" t="s">
        <v>243</v>
      </c>
      <c r="H1068" s="1">
        <v>25987</v>
      </c>
      <c r="I1068" t="s">
        <v>4973</v>
      </c>
      <c r="J1068" t="s">
        <v>4974</v>
      </c>
      <c r="K1068">
        <v>49598</v>
      </c>
      <c r="L1068" t="s">
        <v>243</v>
      </c>
    </row>
    <row r="1069" spans="1:12" x14ac:dyDescent="0.3">
      <c r="A1069">
        <v>1242</v>
      </c>
      <c r="B1069" t="s">
        <v>91</v>
      </c>
      <c r="C1069" t="s">
        <v>4975</v>
      </c>
      <c r="D1069" t="s">
        <v>22</v>
      </c>
      <c r="E1069" t="s">
        <v>4976</v>
      </c>
      <c r="F1069" t="s">
        <v>4977</v>
      </c>
      <c r="G1069" t="s">
        <v>218</v>
      </c>
      <c r="H1069" s="1">
        <v>33345</v>
      </c>
      <c r="I1069" t="s">
        <v>4978</v>
      </c>
      <c r="J1069" t="s">
        <v>4979</v>
      </c>
      <c r="K1069">
        <v>68830</v>
      </c>
      <c r="L1069" t="s">
        <v>218</v>
      </c>
    </row>
    <row r="1070" spans="1:12" x14ac:dyDescent="0.3">
      <c r="A1070">
        <v>1243</v>
      </c>
      <c r="B1070" t="s">
        <v>4980</v>
      </c>
      <c r="C1070" t="s">
        <v>630</v>
      </c>
      <c r="D1070" t="s">
        <v>22</v>
      </c>
      <c r="E1070" t="s">
        <v>4981</v>
      </c>
      <c r="F1070" t="s">
        <v>4982</v>
      </c>
      <c r="G1070" t="s">
        <v>44</v>
      </c>
      <c r="H1070" s="1">
        <v>30229</v>
      </c>
      <c r="I1070" t="s">
        <v>4983</v>
      </c>
      <c r="J1070" t="s">
        <v>4984</v>
      </c>
      <c r="K1070">
        <v>7519</v>
      </c>
      <c r="L1070" t="s">
        <v>44</v>
      </c>
    </row>
    <row r="1071" spans="1:12" x14ac:dyDescent="0.3">
      <c r="A1071">
        <v>1244</v>
      </c>
      <c r="B1071" t="s">
        <v>91</v>
      </c>
      <c r="C1071" t="s">
        <v>3783</v>
      </c>
      <c r="D1071" t="s">
        <v>14</v>
      </c>
      <c r="E1071" t="s">
        <v>4985</v>
      </c>
      <c r="F1071" t="s">
        <v>4986</v>
      </c>
      <c r="G1071" t="s">
        <v>31</v>
      </c>
      <c r="H1071" s="1">
        <v>34263</v>
      </c>
      <c r="I1071" t="s">
        <v>4987</v>
      </c>
      <c r="J1071" t="s">
        <v>4988</v>
      </c>
      <c r="K1071">
        <v>44095</v>
      </c>
      <c r="L1071" t="s">
        <v>31</v>
      </c>
    </row>
    <row r="1072" spans="1:12" x14ac:dyDescent="0.3">
      <c r="A1072">
        <v>1245</v>
      </c>
      <c r="B1072" t="s">
        <v>724</v>
      </c>
      <c r="C1072" t="s">
        <v>1366</v>
      </c>
      <c r="D1072" t="s">
        <v>14</v>
      </c>
      <c r="E1072" t="s">
        <v>4989</v>
      </c>
      <c r="F1072">
        <f>1-600-956-6183</f>
        <v>-7738</v>
      </c>
      <c r="G1072" t="s">
        <v>595</v>
      </c>
      <c r="H1072" s="1">
        <v>19082</v>
      </c>
      <c r="I1072" t="s">
        <v>4990</v>
      </c>
      <c r="J1072" t="s">
        <v>4991</v>
      </c>
      <c r="K1072">
        <v>36135</v>
      </c>
      <c r="L1072" t="s">
        <v>595</v>
      </c>
    </row>
    <row r="1073" spans="1:12" x14ac:dyDescent="0.3">
      <c r="A1073">
        <v>1246</v>
      </c>
      <c r="B1073" t="s">
        <v>289</v>
      </c>
      <c r="C1073" t="s">
        <v>1901</v>
      </c>
      <c r="D1073" t="s">
        <v>22</v>
      </c>
      <c r="E1073" t="s">
        <v>4992</v>
      </c>
      <c r="F1073" t="s">
        <v>4993</v>
      </c>
      <c r="G1073" t="s">
        <v>124</v>
      </c>
      <c r="H1073" s="1">
        <v>38391</v>
      </c>
      <c r="I1073" t="s">
        <v>4994</v>
      </c>
      <c r="J1073" t="s">
        <v>4995</v>
      </c>
      <c r="K1073">
        <v>23462</v>
      </c>
      <c r="L1073" t="s">
        <v>124</v>
      </c>
    </row>
    <row r="1074" spans="1:12" x14ac:dyDescent="0.3">
      <c r="A1074">
        <v>1247</v>
      </c>
      <c r="B1074" t="s">
        <v>1226</v>
      </c>
      <c r="C1074" t="s">
        <v>1901</v>
      </c>
      <c r="D1074" t="s">
        <v>14</v>
      </c>
      <c r="E1074" t="s">
        <v>4996</v>
      </c>
      <c r="F1074">
        <v>7493967797</v>
      </c>
      <c r="G1074" t="s">
        <v>1076</v>
      </c>
      <c r="H1074" s="1">
        <v>34084</v>
      </c>
      <c r="I1074" t="s">
        <v>4997</v>
      </c>
      <c r="J1074" t="s">
        <v>4998</v>
      </c>
      <c r="K1074">
        <v>96852</v>
      </c>
      <c r="L1074" t="s">
        <v>1076</v>
      </c>
    </row>
    <row r="1075" spans="1:12" x14ac:dyDescent="0.3">
      <c r="A1075">
        <v>1248</v>
      </c>
      <c r="B1075" t="s">
        <v>464</v>
      </c>
      <c r="C1075" t="s">
        <v>1859</v>
      </c>
      <c r="D1075" t="s">
        <v>22</v>
      </c>
      <c r="E1075" t="s">
        <v>4999</v>
      </c>
      <c r="F1075" t="s">
        <v>5000</v>
      </c>
      <c r="G1075" t="s">
        <v>595</v>
      </c>
      <c r="H1075" s="1">
        <v>26957</v>
      </c>
      <c r="I1075" t="s">
        <v>5001</v>
      </c>
      <c r="J1075" t="s">
        <v>5002</v>
      </c>
      <c r="K1075">
        <v>43911</v>
      </c>
      <c r="L1075" t="s">
        <v>595</v>
      </c>
    </row>
    <row r="1076" spans="1:12" x14ac:dyDescent="0.3">
      <c r="A1076">
        <v>1250</v>
      </c>
      <c r="B1076" t="s">
        <v>54</v>
      </c>
      <c r="C1076" t="s">
        <v>838</v>
      </c>
      <c r="D1076" t="s">
        <v>14</v>
      </c>
      <c r="E1076" t="s">
        <v>5003</v>
      </c>
      <c r="F1076" t="s">
        <v>5004</v>
      </c>
      <c r="G1076" t="s">
        <v>44</v>
      </c>
      <c r="H1076" s="1">
        <v>28445</v>
      </c>
      <c r="I1076" t="s">
        <v>5005</v>
      </c>
      <c r="J1076" t="s">
        <v>5006</v>
      </c>
      <c r="K1076">
        <v>19679</v>
      </c>
      <c r="L1076" t="s">
        <v>44</v>
      </c>
    </row>
    <row r="1077" spans="1:12" x14ac:dyDescent="0.3">
      <c r="A1077">
        <v>1251</v>
      </c>
      <c r="B1077" t="s">
        <v>1296</v>
      </c>
      <c r="C1077" t="s">
        <v>1014</v>
      </c>
      <c r="D1077" t="s">
        <v>22</v>
      </c>
      <c r="E1077" t="s">
        <v>5007</v>
      </c>
      <c r="F1077" t="s">
        <v>5008</v>
      </c>
      <c r="G1077" t="s">
        <v>82</v>
      </c>
      <c r="H1077" s="1">
        <v>33901</v>
      </c>
      <c r="I1077" t="s">
        <v>5009</v>
      </c>
      <c r="J1077" t="s">
        <v>5010</v>
      </c>
      <c r="K1077">
        <v>46048</v>
      </c>
      <c r="L1077" t="s">
        <v>82</v>
      </c>
    </row>
    <row r="1078" spans="1:12" x14ac:dyDescent="0.3">
      <c r="A1078">
        <v>1252</v>
      </c>
      <c r="B1078" t="s">
        <v>5011</v>
      </c>
      <c r="C1078" t="s">
        <v>55</v>
      </c>
      <c r="D1078" t="s">
        <v>14</v>
      </c>
      <c r="E1078" t="s">
        <v>5012</v>
      </c>
      <c r="F1078">
        <v>8216655581</v>
      </c>
      <c r="G1078" t="s">
        <v>261</v>
      </c>
      <c r="H1078" s="1">
        <v>22062</v>
      </c>
      <c r="I1078" t="s">
        <v>5013</v>
      </c>
      <c r="J1078" t="s">
        <v>5014</v>
      </c>
      <c r="K1078">
        <v>5382</v>
      </c>
      <c r="L1078" t="s">
        <v>261</v>
      </c>
    </row>
    <row r="1079" spans="1:12" x14ac:dyDescent="0.3">
      <c r="A1079">
        <v>1253</v>
      </c>
      <c r="B1079" t="s">
        <v>529</v>
      </c>
      <c r="C1079" t="s">
        <v>3161</v>
      </c>
      <c r="D1079" t="s">
        <v>14</v>
      </c>
      <c r="E1079" t="s">
        <v>5015</v>
      </c>
      <c r="F1079" t="s">
        <v>5016</v>
      </c>
      <c r="G1079" t="s">
        <v>111</v>
      </c>
      <c r="H1079" s="1">
        <v>31151</v>
      </c>
      <c r="I1079" t="s">
        <v>5017</v>
      </c>
      <c r="J1079" t="s">
        <v>5018</v>
      </c>
      <c r="K1079">
        <v>62427</v>
      </c>
      <c r="L1079" t="s">
        <v>111</v>
      </c>
    </row>
    <row r="1080" spans="1:12" x14ac:dyDescent="0.3">
      <c r="A1080">
        <v>1254</v>
      </c>
      <c r="B1080" t="s">
        <v>724</v>
      </c>
      <c r="C1080" t="s">
        <v>1132</v>
      </c>
      <c r="D1080" t="s">
        <v>14</v>
      </c>
      <c r="E1080" t="s">
        <v>5019</v>
      </c>
      <c r="F1080" t="s">
        <v>5020</v>
      </c>
      <c r="G1080" t="s">
        <v>131</v>
      </c>
      <c r="H1080" s="1">
        <v>28110</v>
      </c>
      <c r="I1080" t="s">
        <v>5021</v>
      </c>
      <c r="J1080" t="s">
        <v>5022</v>
      </c>
      <c r="K1080">
        <v>58657</v>
      </c>
      <c r="L1080" t="s">
        <v>131</v>
      </c>
    </row>
    <row r="1081" spans="1:12" x14ac:dyDescent="0.3">
      <c r="A1081">
        <v>1255</v>
      </c>
      <c r="B1081" t="s">
        <v>866</v>
      </c>
      <c r="C1081" t="s">
        <v>1527</v>
      </c>
      <c r="D1081" t="s">
        <v>14</v>
      </c>
      <c r="E1081" t="s">
        <v>5023</v>
      </c>
      <c r="F1081" t="s">
        <v>5024</v>
      </c>
      <c r="G1081" t="s">
        <v>436</v>
      </c>
      <c r="H1081" s="1">
        <v>33201</v>
      </c>
      <c r="I1081" t="s">
        <v>5025</v>
      </c>
      <c r="J1081" t="s">
        <v>5026</v>
      </c>
      <c r="K1081">
        <v>82825</v>
      </c>
      <c r="L1081" t="s">
        <v>436</v>
      </c>
    </row>
    <row r="1082" spans="1:12" x14ac:dyDescent="0.3">
      <c r="A1082">
        <v>1256</v>
      </c>
      <c r="B1082" t="s">
        <v>2325</v>
      </c>
      <c r="C1082" t="s">
        <v>5027</v>
      </c>
      <c r="D1082" t="s">
        <v>14</v>
      </c>
      <c r="E1082" t="s">
        <v>5028</v>
      </c>
      <c r="F1082" t="s">
        <v>5029</v>
      </c>
      <c r="G1082" t="s">
        <v>88</v>
      </c>
      <c r="H1082" s="1">
        <v>27707</v>
      </c>
      <c r="I1082" t="s">
        <v>5030</v>
      </c>
      <c r="J1082" t="s">
        <v>5031</v>
      </c>
      <c r="K1082">
        <v>56802</v>
      </c>
      <c r="L1082" t="s">
        <v>88</v>
      </c>
    </row>
    <row r="1083" spans="1:12" x14ac:dyDescent="0.3">
      <c r="A1083">
        <v>1257</v>
      </c>
      <c r="B1083" t="s">
        <v>3438</v>
      </c>
      <c r="C1083" t="s">
        <v>285</v>
      </c>
      <c r="D1083" t="s">
        <v>22</v>
      </c>
      <c r="E1083" t="s">
        <v>5032</v>
      </c>
      <c r="F1083">
        <v>7474296087</v>
      </c>
      <c r="G1083" t="s">
        <v>436</v>
      </c>
      <c r="H1083" s="1">
        <v>29538</v>
      </c>
      <c r="I1083" t="s">
        <v>5033</v>
      </c>
      <c r="J1083" t="s">
        <v>5034</v>
      </c>
      <c r="K1083">
        <v>37721</v>
      </c>
      <c r="L1083" t="s">
        <v>436</v>
      </c>
    </row>
    <row r="1084" spans="1:12" x14ac:dyDescent="0.3">
      <c r="A1084">
        <v>1260</v>
      </c>
      <c r="B1084" t="s">
        <v>706</v>
      </c>
      <c r="C1084" t="s">
        <v>285</v>
      </c>
      <c r="D1084" t="s">
        <v>22</v>
      </c>
      <c r="E1084" t="s">
        <v>5035</v>
      </c>
      <c r="F1084" t="s">
        <v>5036</v>
      </c>
      <c r="G1084" t="s">
        <v>231</v>
      </c>
      <c r="H1084" s="1">
        <v>37457</v>
      </c>
      <c r="I1084" t="s">
        <v>5037</v>
      </c>
      <c r="J1084" t="s">
        <v>5038</v>
      </c>
      <c r="K1084">
        <v>87050</v>
      </c>
      <c r="L1084" t="s">
        <v>231</v>
      </c>
    </row>
    <row r="1085" spans="1:12" x14ac:dyDescent="0.3">
      <c r="A1085">
        <v>1261</v>
      </c>
      <c r="B1085" t="s">
        <v>275</v>
      </c>
      <c r="C1085" t="s">
        <v>147</v>
      </c>
      <c r="D1085" t="s">
        <v>14</v>
      </c>
      <c r="E1085" t="s">
        <v>5039</v>
      </c>
      <c r="F1085">
        <v>3374425297</v>
      </c>
      <c r="G1085" t="s">
        <v>250</v>
      </c>
      <c r="H1085" s="1">
        <v>24046</v>
      </c>
      <c r="I1085" t="s">
        <v>5040</v>
      </c>
      <c r="J1085" t="s">
        <v>5041</v>
      </c>
      <c r="K1085">
        <v>94388</v>
      </c>
      <c r="L1085" t="s">
        <v>250</v>
      </c>
    </row>
    <row r="1086" spans="1:12" x14ac:dyDescent="0.3">
      <c r="A1086">
        <v>1262</v>
      </c>
      <c r="B1086" t="s">
        <v>281</v>
      </c>
      <c r="C1086" t="s">
        <v>557</v>
      </c>
      <c r="D1086" t="s">
        <v>14</v>
      </c>
      <c r="E1086" t="s">
        <v>5042</v>
      </c>
      <c r="F1086">
        <v>8729740897</v>
      </c>
      <c r="G1086" t="s">
        <v>243</v>
      </c>
      <c r="H1086" s="1">
        <v>28500</v>
      </c>
      <c r="I1086" t="s">
        <v>5043</v>
      </c>
      <c r="J1086" t="s">
        <v>5044</v>
      </c>
      <c r="K1086">
        <v>69217</v>
      </c>
      <c r="L1086" t="s">
        <v>243</v>
      </c>
    </row>
    <row r="1087" spans="1:12" x14ac:dyDescent="0.3">
      <c r="A1087">
        <v>1264</v>
      </c>
      <c r="B1087" t="s">
        <v>269</v>
      </c>
      <c r="C1087" t="s">
        <v>28</v>
      </c>
      <c r="D1087" t="s">
        <v>14</v>
      </c>
      <c r="E1087" t="s">
        <v>5045</v>
      </c>
      <c r="F1087" t="s">
        <v>5046</v>
      </c>
      <c r="G1087" t="s">
        <v>82</v>
      </c>
      <c r="H1087" s="1">
        <v>31287</v>
      </c>
      <c r="I1087" t="s">
        <v>5047</v>
      </c>
      <c r="J1087" t="s">
        <v>5048</v>
      </c>
      <c r="K1087">
        <v>46373</v>
      </c>
      <c r="L1087" t="s">
        <v>82</v>
      </c>
    </row>
    <row r="1088" spans="1:12" x14ac:dyDescent="0.3">
      <c r="A1088">
        <v>1265</v>
      </c>
      <c r="B1088" t="s">
        <v>940</v>
      </c>
      <c r="C1088" t="s">
        <v>2369</v>
      </c>
      <c r="D1088" t="s">
        <v>14</v>
      </c>
      <c r="E1088" t="s">
        <v>5049</v>
      </c>
      <c r="F1088">
        <f>1-943-472-2117</f>
        <v>-3531</v>
      </c>
      <c r="G1088" t="s">
        <v>51</v>
      </c>
      <c r="H1088" s="1">
        <v>16960</v>
      </c>
      <c r="I1088" t="s">
        <v>5050</v>
      </c>
      <c r="J1088" t="s">
        <v>5051</v>
      </c>
      <c r="K1088">
        <v>84538</v>
      </c>
      <c r="L1088" t="s">
        <v>51</v>
      </c>
    </row>
    <row r="1089" spans="1:12" x14ac:dyDescent="0.3">
      <c r="A1089">
        <v>1266</v>
      </c>
      <c r="B1089" t="s">
        <v>953</v>
      </c>
      <c r="C1089" t="s">
        <v>5052</v>
      </c>
      <c r="D1089" t="s">
        <v>14</v>
      </c>
      <c r="E1089" t="s">
        <v>5053</v>
      </c>
      <c r="F1089" t="s">
        <v>5054</v>
      </c>
      <c r="G1089" t="s">
        <v>335</v>
      </c>
      <c r="H1089" s="1">
        <v>32965</v>
      </c>
      <c r="I1089" t="s">
        <v>5055</v>
      </c>
      <c r="J1089" t="s">
        <v>5056</v>
      </c>
      <c r="K1089">
        <v>38707</v>
      </c>
      <c r="L1089" t="s">
        <v>335</v>
      </c>
    </row>
    <row r="1090" spans="1:12" x14ac:dyDescent="0.3">
      <c r="A1090">
        <v>1267</v>
      </c>
      <c r="B1090" t="s">
        <v>359</v>
      </c>
      <c r="C1090" t="s">
        <v>1594</v>
      </c>
      <c r="D1090" t="s">
        <v>22</v>
      </c>
      <c r="E1090" t="s">
        <v>5057</v>
      </c>
      <c r="F1090" t="s">
        <v>5058</v>
      </c>
      <c r="G1090" t="s">
        <v>71</v>
      </c>
      <c r="H1090" s="1">
        <v>20511</v>
      </c>
      <c r="I1090" t="s">
        <v>5059</v>
      </c>
      <c r="J1090" t="s">
        <v>5060</v>
      </c>
      <c r="K1090">
        <v>34761</v>
      </c>
      <c r="L1090" t="s">
        <v>71</v>
      </c>
    </row>
    <row r="1091" spans="1:12" x14ac:dyDescent="0.3">
      <c r="A1091">
        <v>1268</v>
      </c>
      <c r="B1091" t="s">
        <v>5061</v>
      </c>
      <c r="C1091" t="s">
        <v>1830</v>
      </c>
      <c r="D1091" t="s">
        <v>22</v>
      </c>
      <c r="E1091" t="s">
        <v>5062</v>
      </c>
      <c r="F1091" t="s">
        <v>5063</v>
      </c>
      <c r="G1091" t="s">
        <v>44</v>
      </c>
      <c r="H1091" s="1">
        <v>22605</v>
      </c>
      <c r="I1091" t="s">
        <v>5064</v>
      </c>
      <c r="J1091" t="s">
        <v>5065</v>
      </c>
      <c r="K1091">
        <v>15659</v>
      </c>
      <c r="L1091" t="s">
        <v>44</v>
      </c>
    </row>
    <row r="1092" spans="1:12" x14ac:dyDescent="0.3">
      <c r="A1092">
        <v>1269</v>
      </c>
      <c r="B1092" t="s">
        <v>490</v>
      </c>
      <c r="C1092" t="s">
        <v>360</v>
      </c>
      <c r="D1092" t="s">
        <v>14</v>
      </c>
      <c r="E1092" t="s">
        <v>1565</v>
      </c>
      <c r="F1092" t="s">
        <v>5066</v>
      </c>
      <c r="G1092" t="s">
        <v>595</v>
      </c>
      <c r="H1092" s="1">
        <v>25628</v>
      </c>
      <c r="I1092" t="s">
        <v>5067</v>
      </c>
      <c r="J1092" t="s">
        <v>5068</v>
      </c>
      <c r="K1092">
        <v>46643</v>
      </c>
      <c r="L1092" t="s">
        <v>595</v>
      </c>
    </row>
    <row r="1093" spans="1:12" x14ac:dyDescent="0.3">
      <c r="A1093">
        <v>1270</v>
      </c>
      <c r="B1093" t="s">
        <v>2325</v>
      </c>
      <c r="C1093" t="s">
        <v>3212</v>
      </c>
      <c r="D1093" t="s">
        <v>14</v>
      </c>
      <c r="E1093" t="s">
        <v>5069</v>
      </c>
      <c r="F1093" t="s">
        <v>5070</v>
      </c>
      <c r="G1093" t="s">
        <v>231</v>
      </c>
      <c r="H1093" s="1">
        <v>30643</v>
      </c>
      <c r="I1093" t="s">
        <v>5071</v>
      </c>
      <c r="J1093" t="s">
        <v>5072</v>
      </c>
      <c r="K1093">
        <v>65713</v>
      </c>
      <c r="L1093" t="s">
        <v>231</v>
      </c>
    </row>
    <row r="1094" spans="1:12" x14ac:dyDescent="0.3">
      <c r="A1094">
        <v>1272</v>
      </c>
      <c r="B1094" t="s">
        <v>940</v>
      </c>
      <c r="C1094" t="s">
        <v>5073</v>
      </c>
      <c r="D1094" t="s">
        <v>14</v>
      </c>
      <c r="E1094" t="s">
        <v>5074</v>
      </c>
      <c r="F1094" t="s">
        <v>5075</v>
      </c>
      <c r="G1094" t="s">
        <v>76</v>
      </c>
      <c r="H1094" s="1">
        <v>20854</v>
      </c>
      <c r="I1094" t="s">
        <v>5076</v>
      </c>
      <c r="J1094" t="s">
        <v>5077</v>
      </c>
      <c r="K1094">
        <v>61804</v>
      </c>
      <c r="L1094" t="s">
        <v>76</v>
      </c>
    </row>
    <row r="1095" spans="1:12" x14ac:dyDescent="0.3">
      <c r="A1095">
        <v>1273</v>
      </c>
      <c r="B1095" t="s">
        <v>1666</v>
      </c>
      <c r="C1095" t="s">
        <v>5078</v>
      </c>
      <c r="D1095" t="s">
        <v>22</v>
      </c>
      <c r="E1095" t="s">
        <v>5079</v>
      </c>
      <c r="F1095" t="s">
        <v>5080</v>
      </c>
      <c r="G1095" t="s">
        <v>436</v>
      </c>
      <c r="H1095" s="1">
        <v>37166</v>
      </c>
      <c r="I1095" t="s">
        <v>5081</v>
      </c>
      <c r="J1095" t="s">
        <v>5082</v>
      </c>
      <c r="K1095">
        <v>20383</v>
      </c>
      <c r="L1095" t="s">
        <v>436</v>
      </c>
    </row>
    <row r="1096" spans="1:12" x14ac:dyDescent="0.3">
      <c r="A1096">
        <v>1274</v>
      </c>
      <c r="B1096" t="s">
        <v>91</v>
      </c>
      <c r="C1096" t="s">
        <v>2874</v>
      </c>
      <c r="D1096" t="s">
        <v>22</v>
      </c>
      <c r="E1096" t="s">
        <v>5083</v>
      </c>
      <c r="F1096" t="s">
        <v>5084</v>
      </c>
      <c r="G1096" t="s">
        <v>76</v>
      </c>
      <c r="H1096" s="1">
        <v>23325</v>
      </c>
      <c r="I1096" t="s">
        <v>5085</v>
      </c>
      <c r="J1096" t="s">
        <v>5086</v>
      </c>
      <c r="K1096">
        <v>78265</v>
      </c>
      <c r="L1096" t="s">
        <v>76</v>
      </c>
    </row>
    <row r="1097" spans="1:12" x14ac:dyDescent="0.3">
      <c r="A1097">
        <v>1275</v>
      </c>
      <c r="B1097" t="s">
        <v>96</v>
      </c>
      <c r="C1097" t="s">
        <v>5087</v>
      </c>
      <c r="D1097" t="s">
        <v>14</v>
      </c>
      <c r="E1097" t="s">
        <v>5088</v>
      </c>
      <c r="F1097" t="s">
        <v>5089</v>
      </c>
      <c r="G1097" t="s">
        <v>567</v>
      </c>
      <c r="H1097" s="1">
        <v>36304</v>
      </c>
      <c r="I1097" t="s">
        <v>5090</v>
      </c>
      <c r="J1097" t="s">
        <v>5091</v>
      </c>
      <c r="K1097">
        <v>95383</v>
      </c>
      <c r="L1097" t="s">
        <v>567</v>
      </c>
    </row>
    <row r="1098" spans="1:12" x14ac:dyDescent="0.3">
      <c r="A1098">
        <v>1276</v>
      </c>
      <c r="B1098" t="s">
        <v>96</v>
      </c>
      <c r="C1098" t="s">
        <v>587</v>
      </c>
      <c r="D1098" t="s">
        <v>22</v>
      </c>
      <c r="E1098" t="s">
        <v>5092</v>
      </c>
      <c r="F1098">
        <v>7658556924</v>
      </c>
      <c r="G1098" t="s">
        <v>243</v>
      </c>
      <c r="H1098" s="1">
        <v>37822</v>
      </c>
      <c r="I1098" t="s">
        <v>5093</v>
      </c>
      <c r="J1098" t="s">
        <v>5094</v>
      </c>
      <c r="K1098">
        <v>93589</v>
      </c>
      <c r="L1098" t="s">
        <v>243</v>
      </c>
    </row>
    <row r="1099" spans="1:12" x14ac:dyDescent="0.3">
      <c r="A1099">
        <v>1277</v>
      </c>
      <c r="B1099" t="s">
        <v>1264</v>
      </c>
      <c r="C1099" t="s">
        <v>5095</v>
      </c>
      <c r="D1099" t="s">
        <v>22</v>
      </c>
      <c r="E1099" t="s">
        <v>5096</v>
      </c>
      <c r="F1099" t="s">
        <v>5097</v>
      </c>
      <c r="G1099" t="s">
        <v>436</v>
      </c>
      <c r="H1099" s="1">
        <v>15943</v>
      </c>
      <c r="I1099" t="s">
        <v>5098</v>
      </c>
      <c r="J1099" t="s">
        <v>5099</v>
      </c>
      <c r="K1099">
        <v>16157</v>
      </c>
      <c r="L1099" t="s">
        <v>436</v>
      </c>
    </row>
    <row r="1100" spans="1:12" x14ac:dyDescent="0.3">
      <c r="A1100">
        <v>1278</v>
      </c>
      <c r="B1100" t="s">
        <v>1628</v>
      </c>
      <c r="C1100" t="s">
        <v>2186</v>
      </c>
      <c r="D1100" t="s">
        <v>22</v>
      </c>
      <c r="E1100" t="s">
        <v>5100</v>
      </c>
      <c r="F1100">
        <f>1-650-393-3065</f>
        <v>-4107</v>
      </c>
      <c r="G1100" t="s">
        <v>218</v>
      </c>
      <c r="H1100" s="1">
        <v>20585</v>
      </c>
      <c r="I1100" t="s">
        <v>5101</v>
      </c>
      <c r="J1100" t="s">
        <v>5102</v>
      </c>
      <c r="K1100">
        <v>52997</v>
      </c>
      <c r="L1100" t="s">
        <v>218</v>
      </c>
    </row>
    <row r="1101" spans="1:12" x14ac:dyDescent="0.3">
      <c r="A1101">
        <v>1279</v>
      </c>
      <c r="B1101" t="s">
        <v>127</v>
      </c>
      <c r="C1101" t="s">
        <v>4361</v>
      </c>
      <c r="D1101" t="s">
        <v>14</v>
      </c>
      <c r="E1101" t="s">
        <v>5103</v>
      </c>
      <c r="F1101" t="s">
        <v>5104</v>
      </c>
      <c r="G1101" t="s">
        <v>164</v>
      </c>
      <c r="H1101" s="1">
        <v>23940</v>
      </c>
      <c r="I1101" t="s">
        <v>5105</v>
      </c>
      <c r="J1101" t="s">
        <v>5106</v>
      </c>
      <c r="K1101">
        <v>55429</v>
      </c>
      <c r="L1101" t="s">
        <v>164</v>
      </c>
    </row>
    <row r="1102" spans="1:12" x14ac:dyDescent="0.3">
      <c r="A1102">
        <v>1280</v>
      </c>
      <c r="B1102" t="s">
        <v>1622</v>
      </c>
      <c r="C1102" t="s">
        <v>301</v>
      </c>
      <c r="D1102" t="s">
        <v>22</v>
      </c>
      <c r="E1102" t="s">
        <v>5107</v>
      </c>
      <c r="F1102" t="s">
        <v>5108</v>
      </c>
      <c r="G1102" t="s">
        <v>744</v>
      </c>
      <c r="H1102" s="1">
        <v>17312</v>
      </c>
      <c r="I1102" t="s">
        <v>5109</v>
      </c>
      <c r="J1102" t="s">
        <v>5110</v>
      </c>
      <c r="K1102">
        <v>68599</v>
      </c>
      <c r="L1102" t="s">
        <v>744</v>
      </c>
    </row>
    <row r="1103" spans="1:12" x14ac:dyDescent="0.3">
      <c r="A1103">
        <v>1281</v>
      </c>
      <c r="B1103" t="s">
        <v>2050</v>
      </c>
      <c r="C1103" t="s">
        <v>5111</v>
      </c>
      <c r="D1103" t="s">
        <v>22</v>
      </c>
      <c r="E1103" t="s">
        <v>5112</v>
      </c>
      <c r="F1103" t="s">
        <v>5113</v>
      </c>
      <c r="G1103" t="s">
        <v>88</v>
      </c>
      <c r="H1103" s="1">
        <v>18356</v>
      </c>
      <c r="I1103" t="s">
        <v>5114</v>
      </c>
      <c r="J1103" t="s">
        <v>5115</v>
      </c>
      <c r="K1103">
        <v>19135</v>
      </c>
      <c r="L1103" t="s">
        <v>88</v>
      </c>
    </row>
    <row r="1104" spans="1:12" x14ac:dyDescent="0.3">
      <c r="A1104">
        <v>1282</v>
      </c>
      <c r="B1104" t="s">
        <v>5116</v>
      </c>
      <c r="C1104" t="s">
        <v>3708</v>
      </c>
      <c r="D1104" t="s">
        <v>22</v>
      </c>
      <c r="E1104" t="s">
        <v>5117</v>
      </c>
      <c r="F1104" t="s">
        <v>5118</v>
      </c>
      <c r="G1104" t="s">
        <v>567</v>
      </c>
      <c r="H1104" s="1">
        <v>34136</v>
      </c>
      <c r="I1104" t="s">
        <v>5119</v>
      </c>
      <c r="J1104" t="s">
        <v>5120</v>
      </c>
      <c r="K1104">
        <v>72418</v>
      </c>
      <c r="L1104" t="s">
        <v>567</v>
      </c>
    </row>
    <row r="1105" spans="1:12" x14ac:dyDescent="0.3">
      <c r="A1105">
        <v>1283</v>
      </c>
      <c r="B1105" t="s">
        <v>146</v>
      </c>
      <c r="C1105" t="s">
        <v>411</v>
      </c>
      <c r="D1105" t="s">
        <v>22</v>
      </c>
      <c r="E1105" t="s">
        <v>5121</v>
      </c>
      <c r="F1105" t="s">
        <v>5122</v>
      </c>
      <c r="G1105" t="s">
        <v>111</v>
      </c>
      <c r="H1105" s="1">
        <v>19012</v>
      </c>
      <c r="I1105" t="s">
        <v>5123</v>
      </c>
      <c r="J1105" t="s">
        <v>5124</v>
      </c>
      <c r="K1105">
        <v>22704</v>
      </c>
      <c r="L1105" t="s">
        <v>111</v>
      </c>
    </row>
    <row r="1106" spans="1:12" x14ac:dyDescent="0.3">
      <c r="A1106">
        <v>1284</v>
      </c>
      <c r="B1106" t="s">
        <v>5125</v>
      </c>
      <c r="C1106" t="s">
        <v>3072</v>
      </c>
      <c r="D1106" t="s">
        <v>14</v>
      </c>
      <c r="E1106" t="s">
        <v>5126</v>
      </c>
      <c r="F1106" t="s">
        <v>5127</v>
      </c>
      <c r="G1106" t="s">
        <v>243</v>
      </c>
      <c r="H1106" s="1">
        <v>15819</v>
      </c>
      <c r="I1106" t="s">
        <v>5128</v>
      </c>
      <c r="J1106" t="s">
        <v>5129</v>
      </c>
      <c r="K1106">
        <v>593</v>
      </c>
      <c r="L1106" t="s">
        <v>243</v>
      </c>
    </row>
    <row r="1107" spans="1:12" x14ac:dyDescent="0.3">
      <c r="A1107">
        <v>1285</v>
      </c>
      <c r="B1107" t="s">
        <v>724</v>
      </c>
      <c r="C1107" t="s">
        <v>258</v>
      </c>
      <c r="D1107" t="s">
        <v>22</v>
      </c>
      <c r="E1107" t="s">
        <v>5130</v>
      </c>
      <c r="F1107" t="s">
        <v>5131</v>
      </c>
      <c r="G1107" t="s">
        <v>24</v>
      </c>
      <c r="H1107" s="1">
        <v>29400</v>
      </c>
      <c r="I1107" t="s">
        <v>5132</v>
      </c>
      <c r="J1107" t="s">
        <v>3320</v>
      </c>
      <c r="K1107">
        <v>55004</v>
      </c>
      <c r="L1107" t="s">
        <v>24</v>
      </c>
    </row>
    <row r="1108" spans="1:12" x14ac:dyDescent="0.3">
      <c r="A1108">
        <v>1286</v>
      </c>
      <c r="B1108" t="s">
        <v>5133</v>
      </c>
      <c r="C1108" t="s">
        <v>5134</v>
      </c>
      <c r="D1108" t="s">
        <v>22</v>
      </c>
      <c r="E1108" t="s">
        <v>5135</v>
      </c>
      <c r="F1108" t="s">
        <v>5136</v>
      </c>
      <c r="G1108" t="s">
        <v>93</v>
      </c>
      <c r="H1108" s="1">
        <v>22046</v>
      </c>
      <c r="I1108" t="s">
        <v>5137</v>
      </c>
      <c r="J1108" t="s">
        <v>5138</v>
      </c>
      <c r="K1108">
        <v>58010</v>
      </c>
      <c r="L1108" t="s">
        <v>93</v>
      </c>
    </row>
    <row r="1109" spans="1:12" x14ac:dyDescent="0.3">
      <c r="A1109">
        <v>1287</v>
      </c>
      <c r="B1109" t="s">
        <v>312</v>
      </c>
      <c r="C1109" t="s">
        <v>3708</v>
      </c>
      <c r="D1109" t="s">
        <v>14</v>
      </c>
      <c r="E1109" t="s">
        <v>5139</v>
      </c>
      <c r="F1109" t="s">
        <v>5140</v>
      </c>
      <c r="G1109" t="s">
        <v>368</v>
      </c>
      <c r="H1109" s="1">
        <v>16776</v>
      </c>
      <c r="I1109" t="s">
        <v>5141</v>
      </c>
      <c r="J1109" t="s">
        <v>5142</v>
      </c>
      <c r="K1109">
        <v>88618</v>
      </c>
      <c r="L1109" t="s">
        <v>368</v>
      </c>
    </row>
    <row r="1110" spans="1:12" x14ac:dyDescent="0.3">
      <c r="A1110">
        <v>1289</v>
      </c>
      <c r="B1110" t="s">
        <v>480</v>
      </c>
      <c r="C1110" t="s">
        <v>5143</v>
      </c>
      <c r="D1110" t="s">
        <v>14</v>
      </c>
      <c r="E1110" t="s">
        <v>5144</v>
      </c>
      <c r="F1110" t="s">
        <v>5145</v>
      </c>
      <c r="G1110" t="s">
        <v>250</v>
      </c>
      <c r="H1110" s="1">
        <v>37961</v>
      </c>
      <c r="I1110" t="s">
        <v>5146</v>
      </c>
      <c r="J1110" t="s">
        <v>5147</v>
      </c>
      <c r="K1110">
        <v>48319</v>
      </c>
      <c r="L1110" t="s">
        <v>250</v>
      </c>
    </row>
    <row r="1111" spans="1:12" x14ac:dyDescent="0.3">
      <c r="A1111">
        <v>1290</v>
      </c>
      <c r="B1111" t="s">
        <v>1750</v>
      </c>
      <c r="C1111" t="s">
        <v>3991</v>
      </c>
      <c r="D1111" t="s">
        <v>22</v>
      </c>
      <c r="E1111" t="s">
        <v>5148</v>
      </c>
      <c r="F1111" t="s">
        <v>5149</v>
      </c>
      <c r="G1111" t="s">
        <v>775</v>
      </c>
      <c r="H1111" s="1">
        <v>19829</v>
      </c>
      <c r="I1111" t="s">
        <v>5150</v>
      </c>
      <c r="J1111" t="s">
        <v>5151</v>
      </c>
      <c r="K1111">
        <v>74668</v>
      </c>
      <c r="L1111" t="s">
        <v>775</v>
      </c>
    </row>
    <row r="1112" spans="1:12" x14ac:dyDescent="0.3">
      <c r="A1112">
        <v>1291</v>
      </c>
      <c r="B1112" t="s">
        <v>1962</v>
      </c>
      <c r="C1112" t="s">
        <v>3240</v>
      </c>
      <c r="D1112" t="s">
        <v>14</v>
      </c>
      <c r="E1112" t="s">
        <v>5152</v>
      </c>
      <c r="F1112" t="s">
        <v>5153</v>
      </c>
      <c r="G1112" t="s">
        <v>82</v>
      </c>
      <c r="H1112" s="1">
        <v>29940</v>
      </c>
      <c r="I1112" t="s">
        <v>5154</v>
      </c>
      <c r="J1112" t="s">
        <v>5155</v>
      </c>
      <c r="K1112">
        <v>33525</v>
      </c>
      <c r="L1112" t="s">
        <v>82</v>
      </c>
    </row>
    <row r="1113" spans="1:12" x14ac:dyDescent="0.3">
      <c r="A1113">
        <v>1292</v>
      </c>
      <c r="B1113" t="s">
        <v>5156</v>
      </c>
      <c r="C1113" t="s">
        <v>5157</v>
      </c>
      <c r="D1113" t="s">
        <v>14</v>
      </c>
      <c r="E1113" t="s">
        <v>5158</v>
      </c>
      <c r="F1113" t="s">
        <v>5159</v>
      </c>
      <c r="G1113" t="s">
        <v>124</v>
      </c>
      <c r="H1113" s="1">
        <v>21534</v>
      </c>
      <c r="I1113" t="s">
        <v>5160</v>
      </c>
      <c r="J1113" t="s">
        <v>5161</v>
      </c>
      <c r="K1113">
        <v>87919</v>
      </c>
      <c r="L1113" t="s">
        <v>124</v>
      </c>
    </row>
    <row r="1114" spans="1:12" x14ac:dyDescent="0.3">
      <c r="A1114">
        <v>1293</v>
      </c>
      <c r="B1114" t="s">
        <v>91</v>
      </c>
      <c r="C1114" t="s">
        <v>276</v>
      </c>
      <c r="D1114" t="s">
        <v>14</v>
      </c>
      <c r="E1114" t="s">
        <v>5162</v>
      </c>
      <c r="F1114" t="s">
        <v>5163</v>
      </c>
      <c r="G1114" t="s">
        <v>171</v>
      </c>
      <c r="H1114" s="1">
        <v>16643</v>
      </c>
      <c r="I1114" t="s">
        <v>5164</v>
      </c>
      <c r="J1114" t="s">
        <v>5165</v>
      </c>
      <c r="K1114">
        <v>7628</v>
      </c>
      <c r="L1114" t="s">
        <v>171</v>
      </c>
    </row>
    <row r="1115" spans="1:12" x14ac:dyDescent="0.3">
      <c r="A1115">
        <v>1294</v>
      </c>
      <c r="B1115" t="s">
        <v>1835</v>
      </c>
      <c r="C1115" t="s">
        <v>2176</v>
      </c>
      <c r="D1115" t="s">
        <v>14</v>
      </c>
      <c r="E1115" t="s">
        <v>5166</v>
      </c>
      <c r="F1115" t="s">
        <v>5167</v>
      </c>
      <c r="G1115" t="s">
        <v>44</v>
      </c>
      <c r="H1115" s="1">
        <v>35181</v>
      </c>
      <c r="I1115" t="s">
        <v>5168</v>
      </c>
      <c r="J1115" t="s">
        <v>5169</v>
      </c>
      <c r="K1115">
        <v>34352</v>
      </c>
      <c r="L1115" t="s">
        <v>44</v>
      </c>
    </row>
    <row r="1116" spans="1:12" x14ac:dyDescent="0.3">
      <c r="A1116">
        <v>1295</v>
      </c>
      <c r="B1116" t="s">
        <v>2786</v>
      </c>
      <c r="C1116" t="s">
        <v>5052</v>
      </c>
      <c r="D1116" t="s">
        <v>22</v>
      </c>
      <c r="E1116" t="s">
        <v>5170</v>
      </c>
      <c r="F1116" t="s">
        <v>5171</v>
      </c>
      <c r="G1116" t="s">
        <v>218</v>
      </c>
      <c r="H1116" s="1">
        <v>18407</v>
      </c>
      <c r="I1116" t="s">
        <v>5172</v>
      </c>
      <c r="J1116" t="s">
        <v>5173</v>
      </c>
      <c r="K1116">
        <v>54525</v>
      </c>
      <c r="L1116" t="s">
        <v>218</v>
      </c>
    </row>
    <row r="1117" spans="1:12" x14ac:dyDescent="0.3">
      <c r="A1117">
        <v>1296</v>
      </c>
      <c r="B1117" t="s">
        <v>831</v>
      </c>
      <c r="C1117" t="s">
        <v>2137</v>
      </c>
      <c r="D1117" t="s">
        <v>22</v>
      </c>
      <c r="E1117" t="s">
        <v>5174</v>
      </c>
      <c r="F1117" t="s">
        <v>5175</v>
      </c>
      <c r="G1117" t="s">
        <v>171</v>
      </c>
      <c r="H1117" s="1">
        <v>28948</v>
      </c>
      <c r="I1117" t="s">
        <v>5176</v>
      </c>
      <c r="J1117" t="s">
        <v>5177</v>
      </c>
      <c r="K1117">
        <v>57349</v>
      </c>
      <c r="L1117" t="s">
        <v>171</v>
      </c>
    </row>
    <row r="1118" spans="1:12" x14ac:dyDescent="0.3">
      <c r="A1118">
        <v>1297</v>
      </c>
      <c r="B1118" t="s">
        <v>289</v>
      </c>
      <c r="C1118" t="s">
        <v>2115</v>
      </c>
      <c r="D1118" t="s">
        <v>22</v>
      </c>
      <c r="E1118" t="s">
        <v>5178</v>
      </c>
      <c r="F1118" t="s">
        <v>5179</v>
      </c>
      <c r="G1118" t="s">
        <v>324</v>
      </c>
      <c r="H1118" s="1">
        <v>16279</v>
      </c>
      <c r="I1118" t="s">
        <v>5180</v>
      </c>
      <c r="J1118" t="s">
        <v>5181</v>
      </c>
      <c r="K1118">
        <v>52355</v>
      </c>
      <c r="L1118" t="s">
        <v>324</v>
      </c>
    </row>
    <row r="1119" spans="1:12" x14ac:dyDescent="0.3">
      <c r="A1119">
        <v>1298</v>
      </c>
      <c r="B1119" t="s">
        <v>3694</v>
      </c>
      <c r="C1119" t="s">
        <v>5182</v>
      </c>
      <c r="D1119" t="s">
        <v>14</v>
      </c>
      <c r="E1119" t="s">
        <v>5183</v>
      </c>
      <c r="F1119" t="s">
        <v>5184</v>
      </c>
      <c r="G1119" t="s">
        <v>744</v>
      </c>
      <c r="H1119" s="1">
        <v>27325</v>
      </c>
      <c r="I1119" t="s">
        <v>5185</v>
      </c>
      <c r="J1119" t="s">
        <v>5186</v>
      </c>
      <c r="K1119">
        <v>74912</v>
      </c>
      <c r="L1119" t="s">
        <v>744</v>
      </c>
    </row>
    <row r="1120" spans="1:12" x14ac:dyDescent="0.3">
      <c r="A1120">
        <v>1299</v>
      </c>
      <c r="B1120" t="s">
        <v>1628</v>
      </c>
      <c r="C1120" t="s">
        <v>1491</v>
      </c>
      <c r="D1120" t="s">
        <v>14</v>
      </c>
      <c r="E1120" t="s">
        <v>5187</v>
      </c>
      <c r="F1120" t="s">
        <v>5188</v>
      </c>
      <c r="G1120" t="s">
        <v>124</v>
      </c>
      <c r="H1120" s="1">
        <v>24211</v>
      </c>
      <c r="I1120" t="s">
        <v>5189</v>
      </c>
      <c r="J1120" t="s">
        <v>5190</v>
      </c>
      <c r="K1120">
        <v>79997</v>
      </c>
      <c r="L1120" t="s">
        <v>124</v>
      </c>
    </row>
    <row r="1121" spans="1:12" x14ac:dyDescent="0.3">
      <c r="A1121">
        <v>1300</v>
      </c>
      <c r="B1121" t="s">
        <v>1628</v>
      </c>
      <c r="C1121" t="s">
        <v>2792</v>
      </c>
      <c r="D1121" t="s">
        <v>14</v>
      </c>
      <c r="E1121" t="s">
        <v>5191</v>
      </c>
      <c r="F1121" t="s">
        <v>5192</v>
      </c>
      <c r="G1121" t="s">
        <v>368</v>
      </c>
      <c r="H1121" s="1">
        <v>18028</v>
      </c>
      <c r="I1121" t="s">
        <v>5193</v>
      </c>
      <c r="J1121" t="s">
        <v>5194</v>
      </c>
      <c r="K1121">
        <v>17666</v>
      </c>
      <c r="L1121" t="s">
        <v>368</v>
      </c>
    </row>
    <row r="1122" spans="1:12" x14ac:dyDescent="0.3">
      <c r="A1122">
        <v>1301</v>
      </c>
      <c r="B1122" t="s">
        <v>1750</v>
      </c>
      <c r="C1122" t="s">
        <v>5195</v>
      </c>
      <c r="D1122" t="s">
        <v>22</v>
      </c>
      <c r="E1122" t="s">
        <v>5196</v>
      </c>
      <c r="F1122" t="s">
        <v>5197</v>
      </c>
      <c r="G1122" t="s">
        <v>31</v>
      </c>
      <c r="H1122" s="1">
        <v>15982</v>
      </c>
      <c r="I1122" t="s">
        <v>5198</v>
      </c>
      <c r="J1122" t="s">
        <v>5199</v>
      </c>
      <c r="K1122">
        <v>30523</v>
      </c>
      <c r="L1122" t="s">
        <v>31</v>
      </c>
    </row>
    <row r="1123" spans="1:12" x14ac:dyDescent="0.3">
      <c r="A1123">
        <v>1302</v>
      </c>
      <c r="B1123" t="s">
        <v>1465</v>
      </c>
      <c r="C1123" t="s">
        <v>691</v>
      </c>
      <c r="D1123" t="s">
        <v>22</v>
      </c>
      <c r="E1123" t="s">
        <v>5200</v>
      </c>
      <c r="F1123">
        <f>1-666-280-2693</f>
        <v>-3638</v>
      </c>
      <c r="G1123" t="s">
        <v>51</v>
      </c>
      <c r="H1123" s="1">
        <v>28109</v>
      </c>
      <c r="I1123" t="s">
        <v>5201</v>
      </c>
      <c r="J1123" t="s">
        <v>5202</v>
      </c>
      <c r="K1123">
        <v>88781</v>
      </c>
      <c r="L1123" t="s">
        <v>51</v>
      </c>
    </row>
    <row r="1124" spans="1:12" x14ac:dyDescent="0.3">
      <c r="A1124">
        <v>1303</v>
      </c>
      <c r="B1124" t="s">
        <v>1465</v>
      </c>
      <c r="C1124" t="s">
        <v>3783</v>
      </c>
      <c r="D1124" t="s">
        <v>22</v>
      </c>
      <c r="E1124" t="s">
        <v>5203</v>
      </c>
      <c r="F1124" t="s">
        <v>5204</v>
      </c>
      <c r="G1124" t="s">
        <v>88</v>
      </c>
      <c r="H1124" s="1">
        <v>29746</v>
      </c>
      <c r="I1124" t="s">
        <v>5205</v>
      </c>
      <c r="J1124" t="s">
        <v>5206</v>
      </c>
      <c r="K1124">
        <v>28878</v>
      </c>
      <c r="L1124" t="s">
        <v>88</v>
      </c>
    </row>
    <row r="1125" spans="1:12" x14ac:dyDescent="0.3">
      <c r="A1125">
        <v>1304</v>
      </c>
      <c r="B1125" t="s">
        <v>778</v>
      </c>
      <c r="C1125" t="s">
        <v>1231</v>
      </c>
      <c r="D1125" t="s">
        <v>14</v>
      </c>
      <c r="E1125" t="s">
        <v>5207</v>
      </c>
      <c r="F1125" t="s">
        <v>5208</v>
      </c>
      <c r="G1125" t="s">
        <v>211</v>
      </c>
      <c r="H1125" s="1">
        <v>30634</v>
      </c>
      <c r="I1125" t="s">
        <v>5209</v>
      </c>
      <c r="J1125" t="s">
        <v>5210</v>
      </c>
      <c r="K1125">
        <v>80119</v>
      </c>
      <c r="L1125" t="s">
        <v>211</v>
      </c>
    </row>
    <row r="1126" spans="1:12" x14ac:dyDescent="0.3">
      <c r="A1126">
        <v>1305</v>
      </c>
      <c r="B1126" t="s">
        <v>2020</v>
      </c>
      <c r="C1126" t="s">
        <v>97</v>
      </c>
      <c r="D1126" t="s">
        <v>22</v>
      </c>
      <c r="E1126" t="s">
        <v>5211</v>
      </c>
      <c r="F1126" t="s">
        <v>5212</v>
      </c>
      <c r="G1126" t="s">
        <v>76</v>
      </c>
      <c r="H1126" s="1">
        <v>17637</v>
      </c>
      <c r="I1126" t="s">
        <v>5213</v>
      </c>
      <c r="J1126" t="s">
        <v>5214</v>
      </c>
      <c r="K1126">
        <v>94136</v>
      </c>
      <c r="L1126" t="s">
        <v>76</v>
      </c>
    </row>
    <row r="1127" spans="1:12" x14ac:dyDescent="0.3">
      <c r="A1127">
        <v>1306</v>
      </c>
      <c r="B1127" t="s">
        <v>837</v>
      </c>
      <c r="C1127" t="s">
        <v>570</v>
      </c>
      <c r="D1127" t="s">
        <v>22</v>
      </c>
      <c r="E1127" t="s">
        <v>5215</v>
      </c>
      <c r="F1127" t="s">
        <v>5216</v>
      </c>
      <c r="G1127" t="s">
        <v>17</v>
      </c>
      <c r="H1127" s="1">
        <v>30196</v>
      </c>
      <c r="I1127" t="s">
        <v>5217</v>
      </c>
      <c r="J1127" t="s">
        <v>5218</v>
      </c>
      <c r="K1127">
        <v>43653</v>
      </c>
      <c r="L1127" t="s">
        <v>17</v>
      </c>
    </row>
    <row r="1128" spans="1:12" x14ac:dyDescent="0.3">
      <c r="A1128">
        <v>1307</v>
      </c>
      <c r="B1128" t="s">
        <v>108</v>
      </c>
      <c r="C1128" t="s">
        <v>670</v>
      </c>
      <c r="D1128" t="s">
        <v>22</v>
      </c>
      <c r="E1128" t="s">
        <v>5219</v>
      </c>
      <c r="F1128" t="s">
        <v>5220</v>
      </c>
      <c r="G1128" t="s">
        <v>243</v>
      </c>
      <c r="H1128" s="1">
        <v>18789</v>
      </c>
      <c r="I1128" t="s">
        <v>5221</v>
      </c>
      <c r="J1128" t="s">
        <v>5222</v>
      </c>
      <c r="K1128">
        <v>1284</v>
      </c>
      <c r="L1128" t="s">
        <v>243</v>
      </c>
    </row>
    <row r="1129" spans="1:12" x14ac:dyDescent="0.3">
      <c r="A1129">
        <v>1308</v>
      </c>
      <c r="B1129" t="s">
        <v>281</v>
      </c>
      <c r="C1129" t="s">
        <v>1822</v>
      </c>
      <c r="D1129" t="s">
        <v>14</v>
      </c>
      <c r="E1129" t="s">
        <v>5223</v>
      </c>
      <c r="F1129" t="s">
        <v>5224</v>
      </c>
      <c r="G1129" t="s">
        <v>118</v>
      </c>
      <c r="H1129" s="1">
        <v>27381</v>
      </c>
      <c r="I1129" t="s">
        <v>5225</v>
      </c>
      <c r="J1129" t="s">
        <v>5226</v>
      </c>
      <c r="K1129">
        <v>93231</v>
      </c>
      <c r="L1129" t="s">
        <v>118</v>
      </c>
    </row>
    <row r="1130" spans="1:12" x14ac:dyDescent="0.3">
      <c r="A1130">
        <v>1309</v>
      </c>
      <c r="B1130" t="s">
        <v>257</v>
      </c>
      <c r="C1130" t="s">
        <v>2418</v>
      </c>
      <c r="D1130" t="s">
        <v>22</v>
      </c>
      <c r="E1130" t="s">
        <v>5227</v>
      </c>
      <c r="F1130" t="s">
        <v>5228</v>
      </c>
      <c r="G1130" t="s">
        <v>124</v>
      </c>
      <c r="H1130" s="1">
        <v>22055</v>
      </c>
      <c r="I1130" t="s">
        <v>5229</v>
      </c>
      <c r="J1130" t="s">
        <v>5230</v>
      </c>
      <c r="K1130">
        <v>24353</v>
      </c>
      <c r="L1130" t="s">
        <v>124</v>
      </c>
    </row>
    <row r="1131" spans="1:12" x14ac:dyDescent="0.3">
      <c r="A1131">
        <v>1311</v>
      </c>
      <c r="B1131" t="s">
        <v>5231</v>
      </c>
      <c r="C1131" t="s">
        <v>1570</v>
      </c>
      <c r="D1131" t="s">
        <v>22</v>
      </c>
      <c r="E1131" t="s">
        <v>5232</v>
      </c>
      <c r="F1131" t="s">
        <v>5233</v>
      </c>
      <c r="G1131" t="s">
        <v>131</v>
      </c>
      <c r="H1131" s="1">
        <v>19711</v>
      </c>
      <c r="I1131" t="s">
        <v>5234</v>
      </c>
      <c r="J1131" t="s">
        <v>5235</v>
      </c>
      <c r="K1131">
        <v>85656</v>
      </c>
      <c r="L1131" t="s">
        <v>131</v>
      </c>
    </row>
    <row r="1132" spans="1:12" x14ac:dyDescent="0.3">
      <c r="A1132">
        <v>1312</v>
      </c>
      <c r="B1132" t="s">
        <v>2906</v>
      </c>
      <c r="C1132" t="s">
        <v>5236</v>
      </c>
      <c r="D1132" t="s">
        <v>22</v>
      </c>
      <c r="E1132" t="s">
        <v>5237</v>
      </c>
      <c r="F1132" t="s">
        <v>5238</v>
      </c>
      <c r="G1132" t="s">
        <v>24</v>
      </c>
      <c r="H1132" s="1">
        <v>21545</v>
      </c>
      <c r="I1132" t="s">
        <v>5239</v>
      </c>
      <c r="J1132" t="s">
        <v>5240</v>
      </c>
      <c r="K1132">
        <v>23270</v>
      </c>
      <c r="L1132" t="s">
        <v>24</v>
      </c>
    </row>
    <row r="1133" spans="1:12" x14ac:dyDescent="0.3">
      <c r="A1133">
        <v>1313</v>
      </c>
      <c r="B1133" t="s">
        <v>3926</v>
      </c>
      <c r="C1133" t="s">
        <v>5241</v>
      </c>
      <c r="D1133" t="s">
        <v>22</v>
      </c>
      <c r="E1133" t="s">
        <v>5242</v>
      </c>
      <c r="F1133" t="s">
        <v>5243</v>
      </c>
      <c r="G1133" t="s">
        <v>1194</v>
      </c>
      <c r="H1133" s="1">
        <v>25400</v>
      </c>
      <c r="I1133" t="s">
        <v>5244</v>
      </c>
      <c r="J1133" t="s">
        <v>5245</v>
      </c>
      <c r="K1133">
        <v>2375</v>
      </c>
      <c r="L1133" t="s">
        <v>1194</v>
      </c>
    </row>
    <row r="1134" spans="1:12" x14ac:dyDescent="0.3">
      <c r="A1134">
        <v>1314</v>
      </c>
      <c r="B1134" t="s">
        <v>167</v>
      </c>
      <c r="C1134" t="s">
        <v>4954</v>
      </c>
      <c r="D1134" t="s">
        <v>14</v>
      </c>
      <c r="E1134" t="s">
        <v>5246</v>
      </c>
      <c r="F1134" t="s">
        <v>5247</v>
      </c>
      <c r="G1134" t="s">
        <v>76</v>
      </c>
      <c r="H1134" s="1">
        <v>18654</v>
      </c>
      <c r="I1134" t="s">
        <v>5248</v>
      </c>
      <c r="J1134" t="s">
        <v>5249</v>
      </c>
      <c r="K1134">
        <v>20805</v>
      </c>
      <c r="L1134" t="s">
        <v>76</v>
      </c>
    </row>
    <row r="1135" spans="1:12" x14ac:dyDescent="0.3">
      <c r="A1135">
        <v>1315</v>
      </c>
      <c r="B1135" t="s">
        <v>221</v>
      </c>
      <c r="C1135" t="s">
        <v>1132</v>
      </c>
      <c r="D1135" t="s">
        <v>22</v>
      </c>
      <c r="E1135" t="s">
        <v>5250</v>
      </c>
      <c r="F1135" t="s">
        <v>5251</v>
      </c>
      <c r="G1135" t="s">
        <v>51</v>
      </c>
      <c r="H1135" s="1">
        <v>17963</v>
      </c>
      <c r="I1135" t="s">
        <v>5252</v>
      </c>
      <c r="J1135" t="s">
        <v>5253</v>
      </c>
      <c r="K1135">
        <v>9864</v>
      </c>
      <c r="L1135" t="s">
        <v>51</v>
      </c>
    </row>
    <row r="1136" spans="1:12" x14ac:dyDescent="0.3">
      <c r="A1136">
        <v>1316</v>
      </c>
      <c r="B1136" t="s">
        <v>281</v>
      </c>
      <c r="C1136" t="s">
        <v>2335</v>
      </c>
      <c r="D1136" t="s">
        <v>22</v>
      </c>
      <c r="E1136" t="s">
        <v>5254</v>
      </c>
      <c r="F1136" t="s">
        <v>5255</v>
      </c>
      <c r="G1136" t="s">
        <v>775</v>
      </c>
      <c r="H1136" s="1">
        <v>35177</v>
      </c>
      <c r="I1136" t="s">
        <v>5256</v>
      </c>
      <c r="J1136" t="s">
        <v>1782</v>
      </c>
      <c r="K1136">
        <v>36406</v>
      </c>
      <c r="L1136" t="s">
        <v>775</v>
      </c>
    </row>
    <row r="1137" spans="1:12" x14ac:dyDescent="0.3">
      <c r="A1137">
        <v>1317</v>
      </c>
      <c r="B1137" t="s">
        <v>831</v>
      </c>
      <c r="C1137" t="s">
        <v>5257</v>
      </c>
      <c r="D1137" t="s">
        <v>14</v>
      </c>
      <c r="E1137" t="s">
        <v>5258</v>
      </c>
      <c r="F1137">
        <f>1-408-981-4806</f>
        <v>-6194</v>
      </c>
      <c r="G1137" t="s">
        <v>82</v>
      </c>
      <c r="H1137" s="1">
        <v>37287</v>
      </c>
      <c r="I1137" t="s">
        <v>5259</v>
      </c>
      <c r="J1137" t="s">
        <v>5260</v>
      </c>
      <c r="K1137">
        <v>92833</v>
      </c>
      <c r="L1137" t="s">
        <v>82</v>
      </c>
    </row>
    <row r="1138" spans="1:12" x14ac:dyDescent="0.3">
      <c r="A1138">
        <v>1318</v>
      </c>
      <c r="B1138" t="s">
        <v>448</v>
      </c>
      <c r="C1138" t="s">
        <v>475</v>
      </c>
      <c r="D1138" t="s">
        <v>14</v>
      </c>
      <c r="E1138" t="s">
        <v>5261</v>
      </c>
      <c r="F1138" t="s">
        <v>5262</v>
      </c>
      <c r="G1138" t="s">
        <v>31</v>
      </c>
      <c r="H1138" s="1">
        <v>29441</v>
      </c>
      <c r="I1138" t="s">
        <v>5263</v>
      </c>
      <c r="J1138" t="s">
        <v>5264</v>
      </c>
      <c r="K1138">
        <v>43953</v>
      </c>
      <c r="L1138" t="s">
        <v>31</v>
      </c>
    </row>
    <row r="1139" spans="1:12" x14ac:dyDescent="0.3">
      <c r="A1139">
        <v>1319</v>
      </c>
      <c r="B1139" t="s">
        <v>27</v>
      </c>
      <c r="C1139" t="s">
        <v>1434</v>
      </c>
      <c r="D1139" t="s">
        <v>22</v>
      </c>
      <c r="E1139" t="s">
        <v>5265</v>
      </c>
      <c r="F1139" t="s">
        <v>5266</v>
      </c>
      <c r="G1139" t="s">
        <v>211</v>
      </c>
      <c r="H1139" s="1">
        <v>37793</v>
      </c>
      <c r="I1139" t="s">
        <v>5267</v>
      </c>
      <c r="J1139" t="s">
        <v>2032</v>
      </c>
      <c r="K1139">
        <v>64709</v>
      </c>
      <c r="L1139" t="s">
        <v>211</v>
      </c>
    </row>
    <row r="1140" spans="1:12" x14ac:dyDescent="0.3">
      <c r="A1140">
        <v>1320</v>
      </c>
      <c r="B1140" t="s">
        <v>4301</v>
      </c>
      <c r="C1140" t="s">
        <v>1014</v>
      </c>
      <c r="D1140" t="s">
        <v>22</v>
      </c>
      <c r="E1140" t="s">
        <v>5268</v>
      </c>
      <c r="F1140" t="s">
        <v>5269</v>
      </c>
      <c r="G1140" t="s">
        <v>82</v>
      </c>
      <c r="H1140" s="1">
        <v>17694</v>
      </c>
      <c r="I1140" t="s">
        <v>5270</v>
      </c>
      <c r="J1140" t="s">
        <v>1207</v>
      </c>
      <c r="K1140">
        <v>2598</v>
      </c>
      <c r="L1140" t="s">
        <v>82</v>
      </c>
    </row>
    <row r="1141" spans="1:12" x14ac:dyDescent="0.3">
      <c r="A1141">
        <v>1323</v>
      </c>
      <c r="B1141" t="s">
        <v>5271</v>
      </c>
      <c r="C1141" t="s">
        <v>954</v>
      </c>
      <c r="D1141" t="s">
        <v>22</v>
      </c>
      <c r="E1141" t="s">
        <v>5272</v>
      </c>
      <c r="F1141" t="s">
        <v>5273</v>
      </c>
      <c r="G1141" t="s">
        <v>339</v>
      </c>
      <c r="H1141" s="1">
        <v>37879</v>
      </c>
      <c r="I1141" t="s">
        <v>5274</v>
      </c>
      <c r="J1141" t="s">
        <v>5275</v>
      </c>
      <c r="K1141">
        <v>62401</v>
      </c>
      <c r="L1141" t="s">
        <v>339</v>
      </c>
    </row>
    <row r="1142" spans="1:12" x14ac:dyDescent="0.3">
      <c r="A1142">
        <v>1324</v>
      </c>
      <c r="B1142" t="s">
        <v>557</v>
      </c>
      <c r="C1142" t="s">
        <v>2936</v>
      </c>
      <c r="D1142" t="s">
        <v>22</v>
      </c>
      <c r="E1142" t="s">
        <v>5276</v>
      </c>
      <c r="F1142" t="s">
        <v>5277</v>
      </c>
      <c r="G1142" t="s">
        <v>231</v>
      </c>
      <c r="H1142" s="1">
        <v>29683</v>
      </c>
      <c r="I1142" t="s">
        <v>5278</v>
      </c>
      <c r="J1142" t="s">
        <v>5279</v>
      </c>
      <c r="K1142">
        <v>54179</v>
      </c>
      <c r="L1142" t="s">
        <v>231</v>
      </c>
    </row>
    <row r="1143" spans="1:12" x14ac:dyDescent="0.3">
      <c r="A1143">
        <v>1325</v>
      </c>
      <c r="B1143" t="s">
        <v>12</v>
      </c>
      <c r="C1143" t="s">
        <v>3156</v>
      </c>
      <c r="D1143" t="s">
        <v>14</v>
      </c>
      <c r="E1143" t="s">
        <v>5280</v>
      </c>
      <c r="F1143" t="s">
        <v>5281</v>
      </c>
      <c r="G1143" t="s">
        <v>124</v>
      </c>
      <c r="H1143" s="1">
        <v>26772</v>
      </c>
      <c r="I1143" t="s">
        <v>5282</v>
      </c>
      <c r="J1143" t="s">
        <v>5283</v>
      </c>
      <c r="K1143">
        <v>60592</v>
      </c>
      <c r="L1143" t="s">
        <v>124</v>
      </c>
    </row>
    <row r="1144" spans="1:12" x14ac:dyDescent="0.3">
      <c r="A1144">
        <v>1326</v>
      </c>
      <c r="B1144" t="s">
        <v>1628</v>
      </c>
      <c r="C1144" t="s">
        <v>4182</v>
      </c>
      <c r="D1144" t="s">
        <v>14</v>
      </c>
      <c r="E1144" t="s">
        <v>5284</v>
      </c>
      <c r="F1144" t="s">
        <v>5285</v>
      </c>
      <c r="G1144" t="s">
        <v>211</v>
      </c>
      <c r="H1144" s="1">
        <v>21503</v>
      </c>
      <c r="I1144" t="s">
        <v>5286</v>
      </c>
      <c r="J1144" t="s">
        <v>5287</v>
      </c>
      <c r="K1144">
        <v>7082</v>
      </c>
      <c r="L1144" t="s">
        <v>211</v>
      </c>
    </row>
    <row r="1145" spans="1:12" x14ac:dyDescent="0.3">
      <c r="A1145">
        <v>1327</v>
      </c>
      <c r="B1145" t="s">
        <v>3270</v>
      </c>
      <c r="C1145" t="s">
        <v>85</v>
      </c>
      <c r="D1145" t="s">
        <v>22</v>
      </c>
      <c r="E1145" t="s">
        <v>5288</v>
      </c>
      <c r="F1145" t="s">
        <v>5289</v>
      </c>
      <c r="G1145" t="s">
        <v>51</v>
      </c>
      <c r="H1145" s="1">
        <v>17566</v>
      </c>
      <c r="I1145" t="s">
        <v>5290</v>
      </c>
      <c r="J1145" t="s">
        <v>5291</v>
      </c>
      <c r="K1145">
        <v>89160</v>
      </c>
      <c r="L1145" t="s">
        <v>51</v>
      </c>
    </row>
    <row r="1146" spans="1:12" x14ac:dyDescent="0.3">
      <c r="A1146">
        <v>1328</v>
      </c>
      <c r="B1146" t="s">
        <v>2659</v>
      </c>
      <c r="C1146" t="s">
        <v>343</v>
      </c>
      <c r="D1146" t="s">
        <v>14</v>
      </c>
      <c r="E1146" t="s">
        <v>5292</v>
      </c>
      <c r="F1146" t="s">
        <v>5293</v>
      </c>
      <c r="G1146" t="s">
        <v>744</v>
      </c>
      <c r="H1146" s="1">
        <v>37557</v>
      </c>
      <c r="I1146" t="s">
        <v>5294</v>
      </c>
      <c r="J1146" t="s">
        <v>5295</v>
      </c>
      <c r="K1146">
        <v>1363</v>
      </c>
      <c r="L1146" t="s">
        <v>744</v>
      </c>
    </row>
    <row r="1147" spans="1:12" x14ac:dyDescent="0.3">
      <c r="A1147">
        <v>1329</v>
      </c>
      <c r="B1147" t="s">
        <v>2595</v>
      </c>
      <c r="C1147" t="s">
        <v>630</v>
      </c>
      <c r="D1147" t="s">
        <v>22</v>
      </c>
      <c r="E1147" t="s">
        <v>5296</v>
      </c>
      <c r="F1147" t="s">
        <v>5297</v>
      </c>
      <c r="G1147" t="s">
        <v>124</v>
      </c>
      <c r="H1147" s="1">
        <v>20986</v>
      </c>
      <c r="I1147" t="s">
        <v>5298</v>
      </c>
      <c r="J1147" t="s">
        <v>5299</v>
      </c>
      <c r="K1147">
        <v>16568</v>
      </c>
      <c r="L1147" t="s">
        <v>124</v>
      </c>
    </row>
    <row r="1148" spans="1:12" x14ac:dyDescent="0.3">
      <c r="A1148">
        <v>1330</v>
      </c>
      <c r="B1148" t="s">
        <v>2805</v>
      </c>
      <c r="C1148" t="s">
        <v>5300</v>
      </c>
      <c r="D1148" t="s">
        <v>14</v>
      </c>
      <c r="E1148" t="s">
        <v>5301</v>
      </c>
      <c r="F1148" t="s">
        <v>5302</v>
      </c>
      <c r="G1148" t="s">
        <v>82</v>
      </c>
      <c r="H1148" s="1">
        <v>37186</v>
      </c>
      <c r="I1148" t="s">
        <v>5303</v>
      </c>
      <c r="J1148" t="s">
        <v>5304</v>
      </c>
      <c r="K1148">
        <v>14491</v>
      </c>
      <c r="L1148" t="s">
        <v>82</v>
      </c>
    </row>
    <row r="1149" spans="1:12" x14ac:dyDescent="0.3">
      <c r="A1149">
        <v>1331</v>
      </c>
      <c r="B1149" t="s">
        <v>1967</v>
      </c>
      <c r="C1149" t="s">
        <v>3963</v>
      </c>
      <c r="D1149" t="s">
        <v>14</v>
      </c>
      <c r="E1149" t="s">
        <v>5305</v>
      </c>
      <c r="F1149" t="s">
        <v>5306</v>
      </c>
      <c r="G1149" t="s">
        <v>436</v>
      </c>
      <c r="H1149" s="1">
        <v>29769</v>
      </c>
      <c r="I1149" t="s">
        <v>5307</v>
      </c>
      <c r="J1149" t="s">
        <v>5308</v>
      </c>
      <c r="K1149">
        <v>17980</v>
      </c>
      <c r="L1149" t="s">
        <v>436</v>
      </c>
    </row>
    <row r="1150" spans="1:12" x14ac:dyDescent="0.3">
      <c r="A1150">
        <v>1332</v>
      </c>
      <c r="B1150" t="s">
        <v>1018</v>
      </c>
      <c r="C1150" t="s">
        <v>28</v>
      </c>
      <c r="D1150" t="s">
        <v>14</v>
      </c>
      <c r="E1150" t="s">
        <v>5309</v>
      </c>
      <c r="F1150" t="s">
        <v>5310</v>
      </c>
      <c r="G1150" t="s">
        <v>131</v>
      </c>
      <c r="H1150" s="1">
        <v>17901</v>
      </c>
      <c r="I1150" t="s">
        <v>5311</v>
      </c>
      <c r="J1150" t="s">
        <v>5312</v>
      </c>
      <c r="K1150">
        <v>44409</v>
      </c>
      <c r="L1150" t="s">
        <v>131</v>
      </c>
    </row>
    <row r="1151" spans="1:12" x14ac:dyDescent="0.3">
      <c r="A1151">
        <v>1333</v>
      </c>
      <c r="B1151" t="s">
        <v>258</v>
      </c>
      <c r="C1151" t="s">
        <v>3527</v>
      </c>
      <c r="D1151" t="s">
        <v>14</v>
      </c>
      <c r="E1151" t="s">
        <v>5313</v>
      </c>
      <c r="F1151" t="s">
        <v>5314</v>
      </c>
      <c r="G1151" t="s">
        <v>157</v>
      </c>
      <c r="H1151" s="1">
        <v>16061</v>
      </c>
      <c r="I1151" t="s">
        <v>5315</v>
      </c>
      <c r="J1151" t="s">
        <v>5316</v>
      </c>
      <c r="K1151">
        <v>6217</v>
      </c>
      <c r="L1151" t="s">
        <v>157</v>
      </c>
    </row>
    <row r="1152" spans="1:12" x14ac:dyDescent="0.3">
      <c r="A1152">
        <v>1334</v>
      </c>
      <c r="B1152" t="s">
        <v>197</v>
      </c>
      <c r="C1152" t="s">
        <v>234</v>
      </c>
      <c r="D1152" t="s">
        <v>22</v>
      </c>
      <c r="E1152" t="s">
        <v>5317</v>
      </c>
      <c r="F1152" t="s">
        <v>5318</v>
      </c>
      <c r="G1152" t="s">
        <v>1076</v>
      </c>
      <c r="H1152" s="1">
        <v>34173</v>
      </c>
      <c r="I1152" t="s">
        <v>5319</v>
      </c>
      <c r="J1152" t="s">
        <v>2663</v>
      </c>
      <c r="K1152">
        <v>85154</v>
      </c>
      <c r="L1152" t="s">
        <v>1076</v>
      </c>
    </row>
    <row r="1153" spans="1:12" x14ac:dyDescent="0.3">
      <c r="A1153">
        <v>1336</v>
      </c>
      <c r="B1153" t="s">
        <v>214</v>
      </c>
      <c r="C1153" t="s">
        <v>5320</v>
      </c>
      <c r="D1153" t="s">
        <v>22</v>
      </c>
      <c r="E1153" t="s">
        <v>5321</v>
      </c>
      <c r="F1153" t="s">
        <v>5322</v>
      </c>
      <c r="G1153" t="s">
        <v>118</v>
      </c>
      <c r="H1153" s="1">
        <v>28268</v>
      </c>
      <c r="I1153" t="s">
        <v>5323</v>
      </c>
      <c r="J1153" t="s">
        <v>5324</v>
      </c>
      <c r="K1153">
        <v>23075</v>
      </c>
      <c r="L1153" t="s">
        <v>118</v>
      </c>
    </row>
    <row r="1154" spans="1:12" x14ac:dyDescent="0.3">
      <c r="A1154">
        <v>1338</v>
      </c>
      <c r="B1154" t="s">
        <v>3003</v>
      </c>
      <c r="C1154" t="s">
        <v>2281</v>
      </c>
      <c r="D1154" t="s">
        <v>22</v>
      </c>
      <c r="E1154" t="s">
        <v>5325</v>
      </c>
      <c r="F1154" t="s">
        <v>5326</v>
      </c>
      <c r="G1154" t="s">
        <v>231</v>
      </c>
      <c r="H1154" s="1">
        <v>32210</v>
      </c>
      <c r="I1154" t="s">
        <v>5327</v>
      </c>
      <c r="J1154" t="s">
        <v>5328</v>
      </c>
      <c r="K1154">
        <v>3864</v>
      </c>
      <c r="L1154" t="s">
        <v>231</v>
      </c>
    </row>
    <row r="1155" spans="1:12" x14ac:dyDescent="0.3">
      <c r="A1155">
        <v>1339</v>
      </c>
      <c r="B1155" t="s">
        <v>464</v>
      </c>
      <c r="C1155" t="s">
        <v>5329</v>
      </c>
      <c r="D1155" t="s">
        <v>22</v>
      </c>
      <c r="E1155" t="s">
        <v>5330</v>
      </c>
      <c r="F1155" t="s">
        <v>5331</v>
      </c>
      <c r="G1155" t="s">
        <v>44</v>
      </c>
      <c r="H1155" s="1">
        <v>28426</v>
      </c>
      <c r="I1155" t="s">
        <v>5332</v>
      </c>
      <c r="J1155" t="s">
        <v>5333</v>
      </c>
      <c r="K1155">
        <v>66075</v>
      </c>
      <c r="L1155" t="s">
        <v>44</v>
      </c>
    </row>
    <row r="1156" spans="1:12" x14ac:dyDescent="0.3">
      <c r="A1156">
        <v>1340</v>
      </c>
      <c r="B1156" t="s">
        <v>551</v>
      </c>
      <c r="C1156" t="s">
        <v>68</v>
      </c>
      <c r="D1156" t="s">
        <v>22</v>
      </c>
      <c r="E1156" t="s">
        <v>5334</v>
      </c>
      <c r="F1156" t="s">
        <v>5335</v>
      </c>
      <c r="G1156" t="s">
        <v>71</v>
      </c>
      <c r="H1156" s="1">
        <v>27023</v>
      </c>
      <c r="I1156" t="s">
        <v>5336</v>
      </c>
      <c r="J1156" t="s">
        <v>5337</v>
      </c>
      <c r="K1156">
        <v>28073</v>
      </c>
      <c r="L1156" t="s">
        <v>71</v>
      </c>
    </row>
    <row r="1157" spans="1:12" x14ac:dyDescent="0.3">
      <c r="A1157">
        <v>1341</v>
      </c>
      <c r="B1157" t="s">
        <v>4316</v>
      </c>
      <c r="C1157" t="s">
        <v>1671</v>
      </c>
      <c r="D1157" t="s">
        <v>22</v>
      </c>
      <c r="E1157" t="s">
        <v>5338</v>
      </c>
      <c r="F1157" t="s">
        <v>5339</v>
      </c>
      <c r="G1157" t="s">
        <v>250</v>
      </c>
      <c r="H1157" s="1">
        <v>38516</v>
      </c>
      <c r="I1157" t="s">
        <v>5340</v>
      </c>
      <c r="J1157" t="s">
        <v>5341</v>
      </c>
      <c r="K1157">
        <v>60991</v>
      </c>
      <c r="L1157" t="s">
        <v>250</v>
      </c>
    </row>
    <row r="1158" spans="1:12" x14ac:dyDescent="0.3">
      <c r="A1158">
        <v>1342</v>
      </c>
      <c r="B1158" t="s">
        <v>1226</v>
      </c>
      <c r="C1158" t="s">
        <v>3212</v>
      </c>
      <c r="D1158" t="s">
        <v>22</v>
      </c>
      <c r="E1158" t="s">
        <v>5342</v>
      </c>
      <c r="F1158" t="s">
        <v>5343</v>
      </c>
      <c r="G1158" t="s">
        <v>436</v>
      </c>
      <c r="H1158" s="1">
        <v>23008</v>
      </c>
      <c r="I1158" t="s">
        <v>5344</v>
      </c>
      <c r="J1158" t="s">
        <v>5345</v>
      </c>
      <c r="K1158">
        <v>51388</v>
      </c>
      <c r="L1158" t="s">
        <v>436</v>
      </c>
    </row>
    <row r="1159" spans="1:12" x14ac:dyDescent="0.3">
      <c r="A1159">
        <v>1343</v>
      </c>
      <c r="B1159" t="s">
        <v>295</v>
      </c>
      <c r="C1159" t="s">
        <v>1887</v>
      </c>
      <c r="D1159" t="s">
        <v>14</v>
      </c>
      <c r="E1159" t="s">
        <v>5346</v>
      </c>
      <c r="F1159" t="s">
        <v>5347</v>
      </c>
      <c r="G1159" t="s">
        <v>82</v>
      </c>
      <c r="H1159" s="1">
        <v>23973</v>
      </c>
      <c r="I1159" t="s">
        <v>5348</v>
      </c>
      <c r="J1159" t="s">
        <v>5349</v>
      </c>
      <c r="K1159">
        <v>35761</v>
      </c>
      <c r="L1159" t="s">
        <v>82</v>
      </c>
    </row>
    <row r="1160" spans="1:12" x14ac:dyDescent="0.3">
      <c r="A1160">
        <v>1344</v>
      </c>
      <c r="B1160" t="s">
        <v>312</v>
      </c>
      <c r="C1160" t="s">
        <v>5350</v>
      </c>
      <c r="D1160" t="s">
        <v>14</v>
      </c>
      <c r="E1160" t="s">
        <v>5351</v>
      </c>
      <c r="F1160" t="s">
        <v>5352</v>
      </c>
      <c r="G1160" t="s">
        <v>17</v>
      </c>
      <c r="H1160" s="1">
        <v>18462</v>
      </c>
      <c r="I1160" t="s">
        <v>5353</v>
      </c>
      <c r="J1160" t="s">
        <v>5354</v>
      </c>
      <c r="K1160">
        <v>3220</v>
      </c>
      <c r="L1160" t="s">
        <v>17</v>
      </c>
    </row>
    <row r="1161" spans="1:12" x14ac:dyDescent="0.3">
      <c r="A1161">
        <v>1345</v>
      </c>
      <c r="B1161" t="s">
        <v>295</v>
      </c>
      <c r="C1161" t="s">
        <v>1249</v>
      </c>
      <c r="D1161" t="s">
        <v>22</v>
      </c>
      <c r="E1161" t="s">
        <v>5355</v>
      </c>
      <c r="F1161" t="s">
        <v>5356</v>
      </c>
      <c r="G1161" t="s">
        <v>24</v>
      </c>
      <c r="H1161" s="1">
        <v>22048</v>
      </c>
      <c r="I1161" t="s">
        <v>5357</v>
      </c>
      <c r="J1161" t="s">
        <v>5358</v>
      </c>
      <c r="K1161">
        <v>57813</v>
      </c>
      <c r="L1161" t="s">
        <v>24</v>
      </c>
    </row>
    <row r="1162" spans="1:12" x14ac:dyDescent="0.3">
      <c r="A1162">
        <v>1346</v>
      </c>
      <c r="B1162" t="s">
        <v>114</v>
      </c>
      <c r="C1162" t="s">
        <v>3689</v>
      </c>
      <c r="D1162" t="s">
        <v>14</v>
      </c>
      <c r="E1162" t="s">
        <v>5359</v>
      </c>
      <c r="F1162" t="s">
        <v>5360</v>
      </c>
      <c r="G1162" t="s">
        <v>31</v>
      </c>
      <c r="H1162" s="1">
        <v>30545</v>
      </c>
      <c r="I1162" t="s">
        <v>5361</v>
      </c>
      <c r="J1162" t="s">
        <v>1593</v>
      </c>
      <c r="K1162">
        <v>93251</v>
      </c>
      <c r="L1162" t="s">
        <v>31</v>
      </c>
    </row>
    <row r="1163" spans="1:12" x14ac:dyDescent="0.3">
      <c r="A1163">
        <v>1347</v>
      </c>
      <c r="B1163" t="s">
        <v>1455</v>
      </c>
      <c r="C1163" t="s">
        <v>2335</v>
      </c>
      <c r="D1163" t="s">
        <v>14</v>
      </c>
      <c r="E1163" t="s">
        <v>5362</v>
      </c>
      <c r="F1163">
        <v>8158976622</v>
      </c>
      <c r="G1163" t="s">
        <v>430</v>
      </c>
      <c r="H1163" s="1">
        <v>17056</v>
      </c>
      <c r="I1163" t="s">
        <v>5363</v>
      </c>
      <c r="J1163" t="s">
        <v>5364</v>
      </c>
      <c r="K1163">
        <v>96123</v>
      </c>
      <c r="L1163" t="s">
        <v>430</v>
      </c>
    </row>
    <row r="1164" spans="1:12" x14ac:dyDescent="0.3">
      <c r="A1164">
        <v>1348</v>
      </c>
      <c r="B1164" t="s">
        <v>5365</v>
      </c>
      <c r="C1164" t="s">
        <v>5300</v>
      </c>
      <c r="D1164" t="s">
        <v>14</v>
      </c>
      <c r="E1164" t="s">
        <v>5366</v>
      </c>
      <c r="F1164" t="s">
        <v>5367</v>
      </c>
      <c r="G1164" t="s">
        <v>150</v>
      </c>
      <c r="H1164" s="1">
        <v>24653</v>
      </c>
      <c r="I1164" t="s">
        <v>5368</v>
      </c>
      <c r="J1164" t="s">
        <v>5369</v>
      </c>
      <c r="K1164">
        <v>18937</v>
      </c>
      <c r="L1164" t="s">
        <v>150</v>
      </c>
    </row>
    <row r="1165" spans="1:12" x14ac:dyDescent="0.3">
      <c r="A1165">
        <v>1349</v>
      </c>
      <c r="B1165" t="s">
        <v>5370</v>
      </c>
      <c r="C1165" t="s">
        <v>321</v>
      </c>
      <c r="D1165" t="s">
        <v>22</v>
      </c>
      <c r="E1165" t="s">
        <v>5371</v>
      </c>
      <c r="F1165" t="s">
        <v>5372</v>
      </c>
      <c r="G1165" t="s">
        <v>436</v>
      </c>
      <c r="H1165" s="1">
        <v>38675</v>
      </c>
      <c r="I1165" t="s">
        <v>5373</v>
      </c>
      <c r="J1165" t="s">
        <v>5374</v>
      </c>
      <c r="K1165">
        <v>91580</v>
      </c>
      <c r="L1165" t="s">
        <v>436</v>
      </c>
    </row>
    <row r="1166" spans="1:12" x14ac:dyDescent="0.3">
      <c r="A1166">
        <v>1350</v>
      </c>
      <c r="B1166" t="s">
        <v>1821</v>
      </c>
      <c r="C1166" t="s">
        <v>5375</v>
      </c>
      <c r="D1166" t="s">
        <v>22</v>
      </c>
      <c r="E1166" t="s">
        <v>5376</v>
      </c>
      <c r="F1166" t="s">
        <v>5377</v>
      </c>
      <c r="G1166" t="s">
        <v>744</v>
      </c>
      <c r="H1166" s="1">
        <v>21264</v>
      </c>
      <c r="I1166" t="s">
        <v>5378</v>
      </c>
      <c r="J1166" t="s">
        <v>5379</v>
      </c>
      <c r="K1166">
        <v>98923</v>
      </c>
      <c r="L1166" t="s">
        <v>744</v>
      </c>
    </row>
    <row r="1167" spans="1:12" x14ac:dyDescent="0.3">
      <c r="A1167">
        <v>1351</v>
      </c>
      <c r="B1167" t="s">
        <v>680</v>
      </c>
      <c r="C1167" t="s">
        <v>475</v>
      </c>
      <c r="D1167" t="s">
        <v>22</v>
      </c>
      <c r="E1167" t="s">
        <v>5380</v>
      </c>
      <c r="F1167" t="s">
        <v>5381</v>
      </c>
      <c r="G1167" t="s">
        <v>38</v>
      </c>
      <c r="H1167" s="1">
        <v>22900</v>
      </c>
      <c r="I1167" t="s">
        <v>5382</v>
      </c>
      <c r="J1167" t="s">
        <v>5383</v>
      </c>
      <c r="K1167">
        <v>48100</v>
      </c>
      <c r="L1167" t="s">
        <v>38</v>
      </c>
    </row>
    <row r="1168" spans="1:12" x14ac:dyDescent="0.3">
      <c r="A1168">
        <v>1352</v>
      </c>
      <c r="B1168" t="s">
        <v>174</v>
      </c>
      <c r="C1168" t="s">
        <v>198</v>
      </c>
      <c r="D1168" t="s">
        <v>22</v>
      </c>
      <c r="E1168" t="s">
        <v>5384</v>
      </c>
      <c r="F1168" t="s">
        <v>5385</v>
      </c>
      <c r="G1168" t="s">
        <v>17</v>
      </c>
      <c r="H1168" s="1">
        <v>29427</v>
      </c>
      <c r="I1168" t="s">
        <v>5386</v>
      </c>
      <c r="J1168" t="s">
        <v>5387</v>
      </c>
      <c r="K1168">
        <v>26505</v>
      </c>
      <c r="L1168" t="s">
        <v>17</v>
      </c>
    </row>
    <row r="1169" spans="1:12" x14ac:dyDescent="0.3">
      <c r="A1169">
        <v>1353</v>
      </c>
      <c r="B1169" t="s">
        <v>490</v>
      </c>
      <c r="C1169" t="s">
        <v>3134</v>
      </c>
      <c r="D1169" t="s">
        <v>14</v>
      </c>
      <c r="E1169" t="s">
        <v>5388</v>
      </c>
      <c r="F1169" t="s">
        <v>5389</v>
      </c>
      <c r="G1169" t="s">
        <v>595</v>
      </c>
      <c r="H1169" s="1">
        <v>29110</v>
      </c>
      <c r="I1169" t="s">
        <v>5390</v>
      </c>
      <c r="J1169" t="s">
        <v>5391</v>
      </c>
      <c r="K1169">
        <v>37838</v>
      </c>
      <c r="L1169" t="s">
        <v>595</v>
      </c>
    </row>
    <row r="1170" spans="1:12" x14ac:dyDescent="0.3">
      <c r="A1170">
        <v>1354</v>
      </c>
      <c r="B1170" t="s">
        <v>3868</v>
      </c>
      <c r="C1170" t="s">
        <v>5392</v>
      </c>
      <c r="D1170" t="s">
        <v>22</v>
      </c>
      <c r="E1170" t="s">
        <v>5393</v>
      </c>
      <c r="F1170" t="s">
        <v>5394</v>
      </c>
      <c r="G1170" t="s">
        <v>31</v>
      </c>
      <c r="H1170" s="1">
        <v>19694</v>
      </c>
      <c r="I1170" t="s">
        <v>5395</v>
      </c>
      <c r="J1170" t="s">
        <v>5396</v>
      </c>
      <c r="K1170">
        <v>31902</v>
      </c>
      <c r="L1170" t="s">
        <v>31</v>
      </c>
    </row>
    <row r="1171" spans="1:12" x14ac:dyDescent="0.3">
      <c r="A1171">
        <v>1355</v>
      </c>
      <c r="B1171" t="s">
        <v>5397</v>
      </c>
      <c r="C1171" t="s">
        <v>3935</v>
      </c>
      <c r="D1171" t="s">
        <v>14</v>
      </c>
      <c r="E1171" t="s">
        <v>5398</v>
      </c>
      <c r="F1171">
        <f>1-616-337-9889</f>
        <v>-10841</v>
      </c>
      <c r="G1171" t="s">
        <v>243</v>
      </c>
      <c r="H1171" s="1">
        <v>31125</v>
      </c>
      <c r="I1171" t="s">
        <v>5399</v>
      </c>
      <c r="J1171" t="s">
        <v>5400</v>
      </c>
      <c r="K1171">
        <v>72109</v>
      </c>
      <c r="L1171" t="s">
        <v>243</v>
      </c>
    </row>
    <row r="1172" spans="1:12" x14ac:dyDescent="0.3">
      <c r="A1172">
        <v>1356</v>
      </c>
      <c r="B1172" t="s">
        <v>1152</v>
      </c>
      <c r="C1172" t="s">
        <v>696</v>
      </c>
      <c r="D1172" t="s">
        <v>14</v>
      </c>
      <c r="E1172" t="s">
        <v>5401</v>
      </c>
      <c r="F1172" t="s">
        <v>5402</v>
      </c>
      <c r="G1172" t="s">
        <v>124</v>
      </c>
      <c r="H1172" s="1">
        <v>29114</v>
      </c>
      <c r="I1172" t="s">
        <v>5403</v>
      </c>
      <c r="J1172" t="s">
        <v>5404</v>
      </c>
      <c r="K1172">
        <v>2490</v>
      </c>
      <c r="L1172" t="s">
        <v>124</v>
      </c>
    </row>
    <row r="1173" spans="1:12" x14ac:dyDescent="0.3">
      <c r="A1173">
        <v>1357</v>
      </c>
      <c r="B1173" t="s">
        <v>3116</v>
      </c>
      <c r="C1173" t="s">
        <v>3689</v>
      </c>
      <c r="D1173" t="s">
        <v>22</v>
      </c>
      <c r="E1173" t="s">
        <v>5405</v>
      </c>
      <c r="F1173" t="s">
        <v>5406</v>
      </c>
      <c r="G1173" t="s">
        <v>171</v>
      </c>
      <c r="H1173" s="1">
        <v>23892</v>
      </c>
      <c r="I1173" t="s">
        <v>5407</v>
      </c>
      <c r="J1173" t="s">
        <v>5408</v>
      </c>
      <c r="K1173">
        <v>80528</v>
      </c>
      <c r="L1173" t="s">
        <v>171</v>
      </c>
    </row>
    <row r="1174" spans="1:12" x14ac:dyDescent="0.3">
      <c r="A1174">
        <v>1359</v>
      </c>
      <c r="B1174" t="s">
        <v>4939</v>
      </c>
      <c r="C1174" t="s">
        <v>5087</v>
      </c>
      <c r="D1174" t="s">
        <v>22</v>
      </c>
      <c r="E1174" t="s">
        <v>5409</v>
      </c>
      <c r="F1174" t="s">
        <v>5410</v>
      </c>
      <c r="G1174" t="s">
        <v>157</v>
      </c>
      <c r="H1174" s="1">
        <v>16516</v>
      </c>
      <c r="I1174" t="s">
        <v>5411</v>
      </c>
      <c r="J1174" t="s">
        <v>5412</v>
      </c>
      <c r="K1174">
        <v>66440</v>
      </c>
      <c r="L1174" t="s">
        <v>157</v>
      </c>
    </row>
    <row r="1175" spans="1:12" x14ac:dyDescent="0.3">
      <c r="A1175">
        <v>1360</v>
      </c>
      <c r="B1175" t="s">
        <v>1981</v>
      </c>
      <c r="C1175" t="s">
        <v>2335</v>
      </c>
      <c r="D1175" t="s">
        <v>14</v>
      </c>
      <c r="E1175" t="s">
        <v>5413</v>
      </c>
      <c r="F1175" t="s">
        <v>5414</v>
      </c>
      <c r="G1175" t="s">
        <v>567</v>
      </c>
      <c r="H1175" s="1">
        <v>27900</v>
      </c>
      <c r="I1175" t="s">
        <v>5415</v>
      </c>
      <c r="J1175" t="s">
        <v>5416</v>
      </c>
      <c r="K1175">
        <v>66344</v>
      </c>
      <c r="L1175" t="s">
        <v>567</v>
      </c>
    </row>
    <row r="1176" spans="1:12" x14ac:dyDescent="0.3">
      <c r="A1176">
        <v>1361</v>
      </c>
      <c r="B1176" t="s">
        <v>2339</v>
      </c>
      <c r="C1176" t="s">
        <v>343</v>
      </c>
      <c r="D1176" t="s">
        <v>14</v>
      </c>
      <c r="E1176" t="s">
        <v>5417</v>
      </c>
      <c r="F1176" t="s">
        <v>5418</v>
      </c>
      <c r="G1176" t="s">
        <v>250</v>
      </c>
      <c r="H1176" s="1">
        <v>20599</v>
      </c>
      <c r="I1176" t="s">
        <v>5419</v>
      </c>
      <c r="J1176" t="s">
        <v>5420</v>
      </c>
      <c r="K1176">
        <v>28977</v>
      </c>
      <c r="L1176" t="s">
        <v>250</v>
      </c>
    </row>
    <row r="1177" spans="1:12" x14ac:dyDescent="0.3">
      <c r="A1177">
        <v>1362</v>
      </c>
      <c r="B1177" t="s">
        <v>2507</v>
      </c>
      <c r="C1177" t="s">
        <v>481</v>
      </c>
      <c r="D1177" t="s">
        <v>14</v>
      </c>
      <c r="E1177" t="s">
        <v>5421</v>
      </c>
      <c r="F1177" t="s">
        <v>5422</v>
      </c>
      <c r="G1177" t="s">
        <v>124</v>
      </c>
      <c r="H1177" s="1">
        <v>21963</v>
      </c>
      <c r="I1177" t="s">
        <v>5423</v>
      </c>
      <c r="J1177" t="s">
        <v>5424</v>
      </c>
      <c r="K1177">
        <v>54950</v>
      </c>
      <c r="L1177" t="s">
        <v>124</v>
      </c>
    </row>
    <row r="1178" spans="1:12" x14ac:dyDescent="0.3">
      <c r="A1178">
        <v>1363</v>
      </c>
      <c r="B1178" t="s">
        <v>253</v>
      </c>
      <c r="C1178" t="s">
        <v>48</v>
      </c>
      <c r="D1178" t="s">
        <v>22</v>
      </c>
      <c r="E1178" t="s">
        <v>5425</v>
      </c>
      <c r="F1178" t="s">
        <v>5426</v>
      </c>
      <c r="G1178" t="s">
        <v>231</v>
      </c>
      <c r="H1178" s="1">
        <v>22463</v>
      </c>
      <c r="I1178" t="s">
        <v>5427</v>
      </c>
      <c r="J1178" t="s">
        <v>5428</v>
      </c>
      <c r="K1178">
        <v>50598</v>
      </c>
      <c r="L1178" t="s">
        <v>231</v>
      </c>
    </row>
    <row r="1179" spans="1:12" x14ac:dyDescent="0.3">
      <c r="A1179">
        <v>1364</v>
      </c>
      <c r="B1179" t="s">
        <v>557</v>
      </c>
      <c r="C1179" t="s">
        <v>5429</v>
      </c>
      <c r="D1179" t="s">
        <v>22</v>
      </c>
      <c r="E1179" t="s">
        <v>5430</v>
      </c>
      <c r="F1179" t="s">
        <v>5431</v>
      </c>
      <c r="G1179" t="s">
        <v>93</v>
      </c>
      <c r="H1179" s="1">
        <v>23816</v>
      </c>
      <c r="I1179" t="s">
        <v>5432</v>
      </c>
      <c r="J1179" t="s">
        <v>2776</v>
      </c>
      <c r="K1179">
        <v>51039</v>
      </c>
      <c r="L1179" t="s">
        <v>93</v>
      </c>
    </row>
    <row r="1180" spans="1:12" x14ac:dyDescent="0.3">
      <c r="A1180">
        <v>1365</v>
      </c>
      <c r="B1180" t="s">
        <v>221</v>
      </c>
      <c r="C1180" t="s">
        <v>349</v>
      </c>
      <c r="D1180" t="s">
        <v>22</v>
      </c>
      <c r="E1180" t="s">
        <v>5433</v>
      </c>
      <c r="F1180" t="s">
        <v>5434</v>
      </c>
      <c r="G1180" t="s">
        <v>31</v>
      </c>
      <c r="H1180" s="1">
        <v>37355</v>
      </c>
      <c r="I1180" t="s">
        <v>5435</v>
      </c>
      <c r="J1180" t="s">
        <v>5436</v>
      </c>
      <c r="K1180">
        <v>93634</v>
      </c>
      <c r="L1180" t="s">
        <v>31</v>
      </c>
    </row>
    <row r="1181" spans="1:12" x14ac:dyDescent="0.3">
      <c r="A1181">
        <v>1367</v>
      </c>
      <c r="B1181" t="s">
        <v>2161</v>
      </c>
      <c r="C1181" t="s">
        <v>701</v>
      </c>
      <c r="D1181" t="s">
        <v>22</v>
      </c>
      <c r="E1181" t="s">
        <v>5437</v>
      </c>
      <c r="F1181" t="s">
        <v>5438</v>
      </c>
      <c r="G1181" t="s">
        <v>243</v>
      </c>
      <c r="H1181" s="1">
        <v>24944</v>
      </c>
      <c r="I1181" t="s">
        <v>5439</v>
      </c>
      <c r="J1181" t="s">
        <v>5440</v>
      </c>
      <c r="K1181">
        <v>36701</v>
      </c>
      <c r="L1181" t="s">
        <v>243</v>
      </c>
    </row>
    <row r="1182" spans="1:12" x14ac:dyDescent="0.3">
      <c r="A1182">
        <v>1368</v>
      </c>
      <c r="B1182" t="s">
        <v>306</v>
      </c>
      <c r="C1182" t="s">
        <v>28</v>
      </c>
      <c r="D1182" t="s">
        <v>22</v>
      </c>
      <c r="E1182" t="s">
        <v>5441</v>
      </c>
      <c r="F1182" t="s">
        <v>5442</v>
      </c>
      <c r="G1182" t="s">
        <v>250</v>
      </c>
      <c r="H1182" s="1">
        <v>22823</v>
      </c>
      <c r="I1182" t="s">
        <v>5443</v>
      </c>
      <c r="J1182" t="s">
        <v>5444</v>
      </c>
      <c r="K1182">
        <v>25837</v>
      </c>
      <c r="L1182" t="s">
        <v>250</v>
      </c>
    </row>
    <row r="1183" spans="1:12" x14ac:dyDescent="0.3">
      <c r="A1183">
        <v>1369</v>
      </c>
      <c r="B1183" t="s">
        <v>5445</v>
      </c>
      <c r="C1183" t="s">
        <v>5446</v>
      </c>
      <c r="D1183" t="s">
        <v>14</v>
      </c>
      <c r="E1183" t="s">
        <v>5447</v>
      </c>
      <c r="F1183" t="s">
        <v>5448</v>
      </c>
      <c r="G1183" t="s">
        <v>335</v>
      </c>
      <c r="H1183" s="1">
        <v>33845</v>
      </c>
      <c r="I1183" t="s">
        <v>5449</v>
      </c>
      <c r="J1183" t="s">
        <v>5450</v>
      </c>
      <c r="K1183">
        <v>4423</v>
      </c>
      <c r="L1183" t="s">
        <v>335</v>
      </c>
    </row>
    <row r="1184" spans="1:12" x14ac:dyDescent="0.3">
      <c r="A1184">
        <v>1370</v>
      </c>
      <c r="B1184" t="s">
        <v>1644</v>
      </c>
      <c r="C1184" t="s">
        <v>28</v>
      </c>
      <c r="D1184" t="s">
        <v>14</v>
      </c>
      <c r="E1184" t="s">
        <v>5451</v>
      </c>
      <c r="F1184" t="s">
        <v>5452</v>
      </c>
      <c r="G1184" t="s">
        <v>124</v>
      </c>
      <c r="H1184" s="1">
        <v>31863</v>
      </c>
      <c r="I1184" t="s">
        <v>5453</v>
      </c>
      <c r="J1184" t="s">
        <v>5454</v>
      </c>
      <c r="K1184">
        <v>25567</v>
      </c>
      <c r="L1184" t="s">
        <v>124</v>
      </c>
    </row>
    <row r="1185" spans="1:12" x14ac:dyDescent="0.3">
      <c r="A1185">
        <v>1371</v>
      </c>
      <c r="B1185" t="s">
        <v>281</v>
      </c>
      <c r="C1185" t="s">
        <v>5455</v>
      </c>
      <c r="D1185" t="s">
        <v>14</v>
      </c>
      <c r="E1185" t="s">
        <v>5456</v>
      </c>
      <c r="F1185" t="s">
        <v>5457</v>
      </c>
      <c r="G1185" t="s">
        <v>93</v>
      </c>
      <c r="H1185" s="1">
        <v>29175</v>
      </c>
      <c r="I1185" t="s">
        <v>5458</v>
      </c>
      <c r="J1185" t="s">
        <v>5459</v>
      </c>
      <c r="K1185">
        <v>28962</v>
      </c>
      <c r="L1185" t="s">
        <v>93</v>
      </c>
    </row>
    <row r="1186" spans="1:12" x14ac:dyDescent="0.3">
      <c r="A1186">
        <v>1372</v>
      </c>
      <c r="B1186" t="s">
        <v>5460</v>
      </c>
      <c r="C1186" t="s">
        <v>5461</v>
      </c>
      <c r="D1186" t="s">
        <v>22</v>
      </c>
      <c r="E1186" t="s">
        <v>5462</v>
      </c>
      <c r="F1186" t="s">
        <v>5463</v>
      </c>
      <c r="G1186" t="s">
        <v>324</v>
      </c>
      <c r="H1186" s="1">
        <v>17711</v>
      </c>
      <c r="I1186" t="s">
        <v>5464</v>
      </c>
      <c r="J1186" t="s">
        <v>5465</v>
      </c>
      <c r="K1186">
        <v>68895</v>
      </c>
      <c r="L1186" t="s">
        <v>324</v>
      </c>
    </row>
    <row r="1187" spans="1:12" x14ac:dyDescent="0.3">
      <c r="A1187">
        <v>1373</v>
      </c>
      <c r="B1187" t="s">
        <v>710</v>
      </c>
      <c r="C1187" t="s">
        <v>5466</v>
      </c>
      <c r="D1187" t="s">
        <v>14</v>
      </c>
      <c r="E1187" t="s">
        <v>5467</v>
      </c>
      <c r="F1187" t="s">
        <v>5468</v>
      </c>
      <c r="G1187" t="s">
        <v>17</v>
      </c>
      <c r="H1187" s="1">
        <v>33858</v>
      </c>
      <c r="I1187" t="s">
        <v>5469</v>
      </c>
      <c r="J1187" t="s">
        <v>5470</v>
      </c>
      <c r="K1187">
        <v>95454</v>
      </c>
      <c r="L1187" t="s">
        <v>17</v>
      </c>
    </row>
    <row r="1188" spans="1:12" x14ac:dyDescent="0.3">
      <c r="A1188">
        <v>1375</v>
      </c>
      <c r="B1188" t="s">
        <v>4727</v>
      </c>
      <c r="C1188" t="s">
        <v>1249</v>
      </c>
      <c r="D1188" t="s">
        <v>22</v>
      </c>
      <c r="E1188" t="s">
        <v>5471</v>
      </c>
      <c r="F1188" t="s">
        <v>5472</v>
      </c>
      <c r="G1188" t="s">
        <v>58</v>
      </c>
      <c r="H1188" s="1">
        <v>31633</v>
      </c>
      <c r="I1188" t="s">
        <v>5473</v>
      </c>
      <c r="J1188" t="s">
        <v>5474</v>
      </c>
      <c r="K1188">
        <v>38005</v>
      </c>
      <c r="L1188" t="s">
        <v>58</v>
      </c>
    </row>
    <row r="1189" spans="1:12" x14ac:dyDescent="0.3">
      <c r="A1189">
        <v>1376</v>
      </c>
      <c r="B1189" t="s">
        <v>1821</v>
      </c>
      <c r="C1189" t="s">
        <v>1475</v>
      </c>
      <c r="D1189" t="s">
        <v>14</v>
      </c>
      <c r="E1189" t="s">
        <v>5475</v>
      </c>
      <c r="F1189" t="s">
        <v>5476</v>
      </c>
      <c r="G1189" t="s">
        <v>124</v>
      </c>
      <c r="H1189" s="1">
        <v>29225</v>
      </c>
      <c r="I1189" t="s">
        <v>5477</v>
      </c>
      <c r="J1189" t="s">
        <v>5478</v>
      </c>
      <c r="K1189">
        <v>77650</v>
      </c>
      <c r="L1189" t="s">
        <v>124</v>
      </c>
    </row>
    <row r="1190" spans="1:12" x14ac:dyDescent="0.3">
      <c r="A1190">
        <v>1377</v>
      </c>
      <c r="B1190" t="s">
        <v>3343</v>
      </c>
      <c r="C1190" t="s">
        <v>28</v>
      </c>
      <c r="D1190" t="s">
        <v>14</v>
      </c>
      <c r="E1190" t="s">
        <v>5479</v>
      </c>
      <c r="F1190" t="s">
        <v>5480</v>
      </c>
      <c r="G1190" t="s">
        <v>76</v>
      </c>
      <c r="H1190" s="1">
        <v>34001</v>
      </c>
      <c r="I1190" t="s">
        <v>5481</v>
      </c>
      <c r="J1190" t="s">
        <v>5482</v>
      </c>
      <c r="K1190">
        <v>18424</v>
      </c>
      <c r="L1190" t="s">
        <v>76</v>
      </c>
    </row>
    <row r="1191" spans="1:12" x14ac:dyDescent="0.3">
      <c r="A1191">
        <v>1378</v>
      </c>
      <c r="B1191" t="s">
        <v>153</v>
      </c>
      <c r="C1191" t="s">
        <v>5483</v>
      </c>
      <c r="D1191" t="s">
        <v>14</v>
      </c>
      <c r="E1191" t="s">
        <v>5484</v>
      </c>
      <c r="F1191" t="s">
        <v>5485</v>
      </c>
      <c r="G1191" t="s">
        <v>368</v>
      </c>
      <c r="H1191" s="1">
        <v>32035</v>
      </c>
      <c r="I1191" t="s">
        <v>5486</v>
      </c>
      <c r="J1191" t="s">
        <v>5487</v>
      </c>
      <c r="K1191">
        <v>68081</v>
      </c>
      <c r="L1191" t="s">
        <v>368</v>
      </c>
    </row>
    <row r="1192" spans="1:12" x14ac:dyDescent="0.3">
      <c r="A1192">
        <v>1379</v>
      </c>
      <c r="B1192" t="s">
        <v>42</v>
      </c>
      <c r="C1192" t="s">
        <v>4119</v>
      </c>
      <c r="D1192" t="s">
        <v>22</v>
      </c>
      <c r="E1192" t="s">
        <v>5488</v>
      </c>
      <c r="F1192" t="s">
        <v>5489</v>
      </c>
      <c r="G1192" t="s">
        <v>150</v>
      </c>
      <c r="H1192" s="1">
        <v>37388</v>
      </c>
      <c r="I1192" t="s">
        <v>5490</v>
      </c>
      <c r="J1192" t="s">
        <v>5491</v>
      </c>
      <c r="K1192">
        <v>90171</v>
      </c>
      <c r="L1192" t="s">
        <v>150</v>
      </c>
    </row>
    <row r="1193" spans="1:12" x14ac:dyDescent="0.3">
      <c r="A1193">
        <v>1381</v>
      </c>
      <c r="B1193" t="s">
        <v>3829</v>
      </c>
      <c r="C1193" t="s">
        <v>1491</v>
      </c>
      <c r="D1193" t="s">
        <v>14</v>
      </c>
      <c r="E1193" t="s">
        <v>5492</v>
      </c>
      <c r="F1193" t="s">
        <v>5493</v>
      </c>
      <c r="G1193" t="s">
        <v>124</v>
      </c>
      <c r="H1193" s="1">
        <v>31183</v>
      </c>
      <c r="I1193" t="s">
        <v>5494</v>
      </c>
      <c r="J1193" t="s">
        <v>5495</v>
      </c>
      <c r="K1193">
        <v>64852</v>
      </c>
      <c r="L1193" t="s">
        <v>124</v>
      </c>
    </row>
    <row r="1194" spans="1:12" x14ac:dyDescent="0.3">
      <c r="A1194">
        <v>1384</v>
      </c>
      <c r="B1194" t="s">
        <v>2576</v>
      </c>
      <c r="C1194" t="s">
        <v>74</v>
      </c>
      <c r="D1194" t="s">
        <v>14</v>
      </c>
      <c r="E1194" t="s">
        <v>5496</v>
      </c>
      <c r="F1194" t="s">
        <v>5497</v>
      </c>
      <c r="G1194" t="s">
        <v>231</v>
      </c>
      <c r="H1194" s="1">
        <v>36510</v>
      </c>
      <c r="I1194" t="s">
        <v>5498</v>
      </c>
      <c r="J1194" t="s">
        <v>5499</v>
      </c>
      <c r="K1194">
        <v>41087</v>
      </c>
      <c r="L1194" t="s">
        <v>231</v>
      </c>
    </row>
    <row r="1195" spans="1:12" x14ac:dyDescent="0.3">
      <c r="A1195">
        <v>1385</v>
      </c>
      <c r="B1195" t="s">
        <v>2998</v>
      </c>
      <c r="C1195" t="s">
        <v>5500</v>
      </c>
      <c r="D1195" t="s">
        <v>14</v>
      </c>
      <c r="E1195" t="s">
        <v>5501</v>
      </c>
      <c r="F1195" t="s">
        <v>5502</v>
      </c>
      <c r="G1195" t="s">
        <v>17</v>
      </c>
      <c r="H1195" s="1">
        <v>26772</v>
      </c>
      <c r="I1195" t="s">
        <v>5503</v>
      </c>
      <c r="J1195" t="s">
        <v>5504</v>
      </c>
      <c r="K1195">
        <v>76838</v>
      </c>
      <c r="L1195" t="s">
        <v>17</v>
      </c>
    </row>
    <row r="1196" spans="1:12" x14ac:dyDescent="0.3">
      <c r="A1196">
        <v>1386</v>
      </c>
      <c r="B1196" t="s">
        <v>5505</v>
      </c>
      <c r="C1196" t="s">
        <v>3271</v>
      </c>
      <c r="D1196" t="s">
        <v>22</v>
      </c>
      <c r="E1196" t="s">
        <v>5506</v>
      </c>
      <c r="F1196" t="s">
        <v>5507</v>
      </c>
      <c r="G1196" t="s">
        <v>38</v>
      </c>
      <c r="H1196" s="1">
        <v>36069</v>
      </c>
      <c r="I1196" t="s">
        <v>5508</v>
      </c>
      <c r="J1196" t="s">
        <v>5509</v>
      </c>
      <c r="K1196">
        <v>69739</v>
      </c>
      <c r="L1196" t="s">
        <v>38</v>
      </c>
    </row>
    <row r="1197" spans="1:12" x14ac:dyDescent="0.3">
      <c r="A1197">
        <v>1387</v>
      </c>
      <c r="B1197" t="s">
        <v>464</v>
      </c>
      <c r="C1197" t="s">
        <v>276</v>
      </c>
      <c r="D1197" t="s">
        <v>22</v>
      </c>
      <c r="E1197" t="s">
        <v>5510</v>
      </c>
      <c r="F1197" t="s">
        <v>5511</v>
      </c>
      <c r="G1197" t="s">
        <v>24</v>
      </c>
      <c r="H1197" s="1">
        <v>24494</v>
      </c>
      <c r="I1197" t="s">
        <v>5512</v>
      </c>
      <c r="J1197" t="s">
        <v>5513</v>
      </c>
      <c r="K1197">
        <v>69220</v>
      </c>
      <c r="L1197" t="s">
        <v>24</v>
      </c>
    </row>
    <row r="1198" spans="1:12" x14ac:dyDescent="0.3">
      <c r="A1198">
        <v>1388</v>
      </c>
      <c r="B1198" t="s">
        <v>5514</v>
      </c>
      <c r="C1198" t="s">
        <v>630</v>
      </c>
      <c r="D1198" t="s">
        <v>14</v>
      </c>
      <c r="E1198" t="s">
        <v>5515</v>
      </c>
      <c r="F1198" t="s">
        <v>5516</v>
      </c>
      <c r="G1198" t="s">
        <v>243</v>
      </c>
      <c r="H1198" s="1">
        <v>27718</v>
      </c>
      <c r="I1198" t="s">
        <v>5517</v>
      </c>
      <c r="J1198" t="s">
        <v>5518</v>
      </c>
      <c r="K1198">
        <v>22275</v>
      </c>
      <c r="L1198" t="s">
        <v>243</v>
      </c>
    </row>
    <row r="1199" spans="1:12" x14ac:dyDescent="0.3">
      <c r="A1199">
        <v>1389</v>
      </c>
      <c r="B1199" t="s">
        <v>3279</v>
      </c>
      <c r="C1199" t="s">
        <v>696</v>
      </c>
      <c r="D1199" t="s">
        <v>14</v>
      </c>
      <c r="E1199" t="s">
        <v>5519</v>
      </c>
      <c r="F1199" t="s">
        <v>5520</v>
      </c>
      <c r="G1199" t="s">
        <v>171</v>
      </c>
      <c r="H1199" s="1">
        <v>36308</v>
      </c>
      <c r="I1199" t="s">
        <v>5521</v>
      </c>
      <c r="J1199" t="s">
        <v>5522</v>
      </c>
      <c r="K1199">
        <v>12790</v>
      </c>
      <c r="L1199" t="s">
        <v>171</v>
      </c>
    </row>
    <row r="1200" spans="1:12" x14ac:dyDescent="0.3">
      <c r="A1200">
        <v>1390</v>
      </c>
      <c r="B1200" t="s">
        <v>371</v>
      </c>
      <c r="C1200" t="s">
        <v>581</v>
      </c>
      <c r="D1200" t="s">
        <v>14</v>
      </c>
      <c r="E1200" t="s">
        <v>5523</v>
      </c>
      <c r="F1200" t="s">
        <v>5524</v>
      </c>
      <c r="G1200" t="s">
        <v>595</v>
      </c>
      <c r="H1200" s="1">
        <v>25977</v>
      </c>
      <c r="I1200" t="s">
        <v>5525</v>
      </c>
      <c r="J1200" t="s">
        <v>5526</v>
      </c>
      <c r="K1200">
        <v>92180</v>
      </c>
      <c r="L1200" t="s">
        <v>595</v>
      </c>
    </row>
    <row r="1201" spans="1:12" x14ac:dyDescent="0.3">
      <c r="A1201">
        <v>1391</v>
      </c>
      <c r="B1201" t="s">
        <v>814</v>
      </c>
      <c r="C1201" t="s">
        <v>1260</v>
      </c>
      <c r="D1201" t="s">
        <v>14</v>
      </c>
      <c r="E1201" t="s">
        <v>5527</v>
      </c>
      <c r="F1201" t="s">
        <v>5528</v>
      </c>
      <c r="G1201" t="s">
        <v>124</v>
      </c>
      <c r="H1201" s="1">
        <v>27227</v>
      </c>
      <c r="I1201" t="s">
        <v>5529</v>
      </c>
      <c r="J1201" t="s">
        <v>5530</v>
      </c>
      <c r="K1201">
        <v>78931</v>
      </c>
      <c r="L1201" t="s">
        <v>124</v>
      </c>
    </row>
    <row r="1202" spans="1:12" x14ac:dyDescent="0.3">
      <c r="A1202">
        <v>1392</v>
      </c>
      <c r="B1202" t="s">
        <v>2708</v>
      </c>
      <c r="C1202" t="s">
        <v>97</v>
      </c>
      <c r="D1202" t="s">
        <v>14</v>
      </c>
      <c r="E1202" t="s">
        <v>5531</v>
      </c>
      <c r="F1202">
        <v>3159202093</v>
      </c>
      <c r="G1202" t="s">
        <v>171</v>
      </c>
      <c r="H1202" s="1">
        <v>23199</v>
      </c>
      <c r="I1202" t="s">
        <v>5532</v>
      </c>
      <c r="J1202" t="s">
        <v>5533</v>
      </c>
      <c r="K1202">
        <v>9606</v>
      </c>
      <c r="L1202" t="s">
        <v>171</v>
      </c>
    </row>
    <row r="1203" spans="1:12" x14ac:dyDescent="0.3">
      <c r="A1203">
        <v>1394</v>
      </c>
      <c r="B1203" t="s">
        <v>395</v>
      </c>
      <c r="C1203" t="s">
        <v>1944</v>
      </c>
      <c r="D1203" t="s">
        <v>14</v>
      </c>
      <c r="E1203" t="s">
        <v>5534</v>
      </c>
      <c r="F1203" t="s">
        <v>5535</v>
      </c>
      <c r="G1203" t="s">
        <v>218</v>
      </c>
      <c r="H1203" s="1">
        <v>34052</v>
      </c>
      <c r="I1203" t="s">
        <v>5536</v>
      </c>
      <c r="J1203" t="s">
        <v>5537</v>
      </c>
      <c r="K1203">
        <v>25117</v>
      </c>
      <c r="L1203" t="s">
        <v>218</v>
      </c>
    </row>
    <row r="1204" spans="1:12" x14ac:dyDescent="0.3">
      <c r="A1204">
        <v>1395</v>
      </c>
      <c r="B1204" t="s">
        <v>4707</v>
      </c>
      <c r="C1204" t="s">
        <v>1014</v>
      </c>
      <c r="D1204" t="s">
        <v>14</v>
      </c>
      <c r="E1204" t="s">
        <v>5538</v>
      </c>
      <c r="F1204">
        <v>5013285707</v>
      </c>
      <c r="G1204" t="s">
        <v>44</v>
      </c>
      <c r="H1204" s="1">
        <v>29425</v>
      </c>
      <c r="I1204" t="s">
        <v>5539</v>
      </c>
      <c r="J1204" t="s">
        <v>5540</v>
      </c>
      <c r="K1204">
        <v>22974</v>
      </c>
      <c r="L1204" t="s">
        <v>44</v>
      </c>
    </row>
    <row r="1205" spans="1:12" x14ac:dyDescent="0.3">
      <c r="A1205">
        <v>1397</v>
      </c>
      <c r="B1205" t="s">
        <v>167</v>
      </c>
      <c r="C1205" t="s">
        <v>5541</v>
      </c>
      <c r="D1205" t="s">
        <v>14</v>
      </c>
      <c r="E1205" t="s">
        <v>5542</v>
      </c>
      <c r="F1205" t="s">
        <v>5543</v>
      </c>
      <c r="G1205" t="s">
        <v>164</v>
      </c>
      <c r="H1205" s="1">
        <v>34842</v>
      </c>
      <c r="I1205" t="s">
        <v>5544</v>
      </c>
      <c r="J1205" t="s">
        <v>5545</v>
      </c>
      <c r="K1205">
        <v>5600</v>
      </c>
      <c r="L1205" t="s">
        <v>164</v>
      </c>
    </row>
    <row r="1206" spans="1:12" x14ac:dyDescent="0.3">
      <c r="A1206">
        <v>1398</v>
      </c>
      <c r="B1206" t="s">
        <v>5546</v>
      </c>
      <c r="C1206" t="s">
        <v>5547</v>
      </c>
      <c r="D1206" t="s">
        <v>22</v>
      </c>
      <c r="E1206" t="s">
        <v>5548</v>
      </c>
      <c r="F1206" t="s">
        <v>5549</v>
      </c>
      <c r="G1206" t="s">
        <v>595</v>
      </c>
      <c r="H1206" s="1">
        <v>20228</v>
      </c>
      <c r="I1206" t="s">
        <v>5550</v>
      </c>
      <c r="J1206" t="s">
        <v>5551</v>
      </c>
      <c r="K1206">
        <v>80378</v>
      </c>
      <c r="L1206" t="s">
        <v>595</v>
      </c>
    </row>
    <row r="1207" spans="1:12" x14ac:dyDescent="0.3">
      <c r="A1207">
        <v>1400</v>
      </c>
      <c r="B1207" t="s">
        <v>327</v>
      </c>
      <c r="C1207" t="s">
        <v>670</v>
      </c>
      <c r="D1207" t="s">
        <v>14</v>
      </c>
      <c r="E1207" t="s">
        <v>5552</v>
      </c>
      <c r="F1207" t="s">
        <v>5553</v>
      </c>
      <c r="G1207" t="s">
        <v>211</v>
      </c>
      <c r="H1207" s="1">
        <v>31251</v>
      </c>
      <c r="I1207" t="s">
        <v>5554</v>
      </c>
      <c r="J1207" t="s">
        <v>5555</v>
      </c>
      <c r="K1207">
        <v>34270</v>
      </c>
      <c r="L1207" t="s">
        <v>211</v>
      </c>
    </row>
    <row r="1208" spans="1:12" x14ac:dyDescent="0.3">
      <c r="A1208">
        <v>1401</v>
      </c>
      <c r="B1208" t="s">
        <v>1048</v>
      </c>
      <c r="C1208" t="s">
        <v>5556</v>
      </c>
      <c r="D1208" t="s">
        <v>14</v>
      </c>
      <c r="E1208" t="s">
        <v>5557</v>
      </c>
      <c r="F1208" t="s">
        <v>5558</v>
      </c>
      <c r="G1208" t="s">
        <v>51</v>
      </c>
      <c r="H1208" s="1">
        <v>24222</v>
      </c>
      <c r="I1208" t="s">
        <v>5559</v>
      </c>
      <c r="J1208" t="s">
        <v>5560</v>
      </c>
      <c r="K1208">
        <v>82323</v>
      </c>
      <c r="L1208" t="s">
        <v>51</v>
      </c>
    </row>
    <row r="1209" spans="1:12" x14ac:dyDescent="0.3">
      <c r="A1209">
        <v>1402</v>
      </c>
      <c r="B1209" t="s">
        <v>239</v>
      </c>
      <c r="C1209" t="s">
        <v>161</v>
      </c>
      <c r="D1209" t="s">
        <v>14</v>
      </c>
      <c r="E1209" t="s">
        <v>5561</v>
      </c>
      <c r="F1209">
        <v>2476931108</v>
      </c>
      <c r="G1209" t="s">
        <v>24</v>
      </c>
      <c r="H1209" s="1">
        <v>16452</v>
      </c>
      <c r="I1209" t="s">
        <v>5562</v>
      </c>
      <c r="J1209" t="s">
        <v>5563</v>
      </c>
      <c r="K1209">
        <v>28374</v>
      </c>
      <c r="L1209" t="s">
        <v>24</v>
      </c>
    </row>
    <row r="1210" spans="1:12" x14ac:dyDescent="0.3">
      <c r="A1210">
        <v>1403</v>
      </c>
      <c r="B1210" t="s">
        <v>342</v>
      </c>
      <c r="C1210" t="s">
        <v>4459</v>
      </c>
      <c r="D1210" t="s">
        <v>14</v>
      </c>
      <c r="E1210" t="s">
        <v>5564</v>
      </c>
      <c r="F1210" t="s">
        <v>5565</v>
      </c>
      <c r="G1210" t="s">
        <v>124</v>
      </c>
      <c r="H1210" s="1">
        <v>20915</v>
      </c>
      <c r="I1210" t="s">
        <v>5566</v>
      </c>
      <c r="J1210" t="s">
        <v>5567</v>
      </c>
      <c r="K1210">
        <v>12110</v>
      </c>
      <c r="L1210" t="s">
        <v>124</v>
      </c>
    </row>
    <row r="1211" spans="1:12" x14ac:dyDescent="0.3">
      <c r="A1211">
        <v>1405</v>
      </c>
      <c r="B1211" t="s">
        <v>312</v>
      </c>
      <c r="C1211" t="s">
        <v>42</v>
      </c>
      <c r="D1211" t="s">
        <v>22</v>
      </c>
      <c r="E1211" t="s">
        <v>5568</v>
      </c>
      <c r="F1211" t="s">
        <v>5569</v>
      </c>
      <c r="G1211" t="s">
        <v>118</v>
      </c>
      <c r="H1211" s="1">
        <v>18162</v>
      </c>
      <c r="I1211" t="s">
        <v>5570</v>
      </c>
      <c r="J1211" t="s">
        <v>5571</v>
      </c>
      <c r="K1211">
        <v>77819</v>
      </c>
      <c r="L1211" t="s">
        <v>118</v>
      </c>
    </row>
    <row r="1212" spans="1:12" x14ac:dyDescent="0.3">
      <c r="A1212">
        <v>1407</v>
      </c>
      <c r="B1212" t="s">
        <v>866</v>
      </c>
      <c r="C1212" t="s">
        <v>3261</v>
      </c>
      <c r="D1212" t="s">
        <v>22</v>
      </c>
      <c r="E1212" t="s">
        <v>5572</v>
      </c>
      <c r="F1212" t="s">
        <v>5573</v>
      </c>
      <c r="G1212" t="s">
        <v>76</v>
      </c>
      <c r="H1212" s="1">
        <v>32439</v>
      </c>
      <c r="I1212" t="s">
        <v>5574</v>
      </c>
      <c r="J1212" t="s">
        <v>2747</v>
      </c>
      <c r="K1212">
        <v>27414</v>
      </c>
      <c r="L1212" t="s">
        <v>76</v>
      </c>
    </row>
    <row r="1213" spans="1:12" x14ac:dyDescent="0.3">
      <c r="A1213">
        <v>1408</v>
      </c>
      <c r="B1213" t="s">
        <v>5575</v>
      </c>
      <c r="C1213" t="s">
        <v>5576</v>
      </c>
      <c r="D1213" t="s">
        <v>14</v>
      </c>
      <c r="E1213" t="s">
        <v>5577</v>
      </c>
      <c r="F1213" t="s">
        <v>5578</v>
      </c>
      <c r="G1213" t="s">
        <v>775</v>
      </c>
      <c r="H1213" s="1">
        <v>15844</v>
      </c>
      <c r="I1213" t="s">
        <v>5579</v>
      </c>
      <c r="J1213" t="s">
        <v>5580</v>
      </c>
      <c r="K1213">
        <v>9645</v>
      </c>
      <c r="L1213" t="s">
        <v>775</v>
      </c>
    </row>
    <row r="1214" spans="1:12" x14ac:dyDescent="0.3">
      <c r="A1214">
        <v>1409</v>
      </c>
      <c r="B1214" t="s">
        <v>221</v>
      </c>
      <c r="C1214" t="s">
        <v>2928</v>
      </c>
      <c r="D1214" t="s">
        <v>22</v>
      </c>
      <c r="E1214" t="s">
        <v>5581</v>
      </c>
      <c r="F1214" t="s">
        <v>5582</v>
      </c>
      <c r="G1214" t="s">
        <v>44</v>
      </c>
      <c r="H1214" s="1">
        <v>33116</v>
      </c>
      <c r="I1214" t="s">
        <v>5583</v>
      </c>
      <c r="J1214" t="s">
        <v>5584</v>
      </c>
      <c r="K1214">
        <v>23545</v>
      </c>
      <c r="L1214" t="s">
        <v>44</v>
      </c>
    </row>
    <row r="1215" spans="1:12" x14ac:dyDescent="0.3">
      <c r="A1215">
        <v>1410</v>
      </c>
      <c r="B1215" t="s">
        <v>710</v>
      </c>
      <c r="C1215" t="s">
        <v>670</v>
      </c>
      <c r="D1215" t="s">
        <v>22</v>
      </c>
      <c r="E1215" t="s">
        <v>5585</v>
      </c>
      <c r="F1215" t="s">
        <v>5586</v>
      </c>
      <c r="G1215" t="s">
        <v>744</v>
      </c>
      <c r="H1215" s="1">
        <v>36991</v>
      </c>
      <c r="I1215" t="s">
        <v>5587</v>
      </c>
      <c r="J1215" t="s">
        <v>5588</v>
      </c>
      <c r="K1215">
        <v>31514</v>
      </c>
      <c r="L1215" t="s">
        <v>744</v>
      </c>
    </row>
    <row r="1216" spans="1:12" x14ac:dyDescent="0.3">
      <c r="A1216">
        <v>1411</v>
      </c>
      <c r="B1216" t="s">
        <v>96</v>
      </c>
      <c r="C1216" t="s">
        <v>1203</v>
      </c>
      <c r="D1216" t="s">
        <v>22</v>
      </c>
      <c r="E1216" t="s">
        <v>5589</v>
      </c>
      <c r="F1216" t="s">
        <v>5590</v>
      </c>
      <c r="G1216" t="s">
        <v>82</v>
      </c>
      <c r="H1216" s="1">
        <v>38134</v>
      </c>
      <c r="I1216" t="s">
        <v>5591</v>
      </c>
      <c r="J1216" t="s">
        <v>5592</v>
      </c>
      <c r="K1216">
        <v>94717</v>
      </c>
      <c r="L1216" t="s">
        <v>82</v>
      </c>
    </row>
    <row r="1217" spans="1:12" x14ac:dyDescent="0.3">
      <c r="A1217">
        <v>1412</v>
      </c>
      <c r="B1217" t="s">
        <v>1264</v>
      </c>
      <c r="C1217" t="s">
        <v>3134</v>
      </c>
      <c r="D1217" t="s">
        <v>22</v>
      </c>
      <c r="E1217" t="s">
        <v>5593</v>
      </c>
      <c r="F1217">
        <v>2925340844</v>
      </c>
      <c r="G1217" t="s">
        <v>231</v>
      </c>
      <c r="H1217" s="1">
        <v>34219</v>
      </c>
      <c r="I1217" t="s">
        <v>5594</v>
      </c>
      <c r="J1217" t="s">
        <v>5595</v>
      </c>
      <c r="K1217">
        <v>33570</v>
      </c>
      <c r="L1217" t="s">
        <v>231</v>
      </c>
    </row>
    <row r="1218" spans="1:12" x14ac:dyDescent="0.3">
      <c r="A1218">
        <v>1413</v>
      </c>
      <c r="B1218" t="s">
        <v>383</v>
      </c>
      <c r="C1218" t="s">
        <v>805</v>
      </c>
      <c r="D1218" t="s">
        <v>22</v>
      </c>
      <c r="E1218" t="s">
        <v>5596</v>
      </c>
      <c r="F1218" t="s">
        <v>5597</v>
      </c>
      <c r="G1218" t="s">
        <v>218</v>
      </c>
      <c r="H1218" s="1">
        <v>34451</v>
      </c>
      <c r="I1218" t="s">
        <v>5598</v>
      </c>
      <c r="J1218" t="s">
        <v>2571</v>
      </c>
      <c r="K1218">
        <v>12476</v>
      </c>
      <c r="L1218" t="s">
        <v>218</v>
      </c>
    </row>
    <row r="1219" spans="1:12" x14ac:dyDescent="0.3">
      <c r="A1219">
        <v>1414</v>
      </c>
      <c r="B1219" t="s">
        <v>114</v>
      </c>
      <c r="C1219" t="s">
        <v>4459</v>
      </c>
      <c r="D1219" t="s">
        <v>22</v>
      </c>
      <c r="E1219" t="s">
        <v>5599</v>
      </c>
      <c r="F1219" t="s">
        <v>5600</v>
      </c>
      <c r="G1219" t="s">
        <v>118</v>
      </c>
      <c r="H1219" s="1">
        <v>20887</v>
      </c>
      <c r="I1219" t="s">
        <v>5601</v>
      </c>
      <c r="J1219" t="s">
        <v>5328</v>
      </c>
      <c r="K1219">
        <v>75679</v>
      </c>
      <c r="L1219" t="s">
        <v>118</v>
      </c>
    </row>
    <row r="1220" spans="1:12" x14ac:dyDescent="0.3">
      <c r="A1220">
        <v>1415</v>
      </c>
      <c r="B1220" t="s">
        <v>191</v>
      </c>
      <c r="C1220" t="s">
        <v>2581</v>
      </c>
      <c r="D1220" t="s">
        <v>14</v>
      </c>
      <c r="E1220" t="s">
        <v>5602</v>
      </c>
      <c r="F1220" t="s">
        <v>5603</v>
      </c>
      <c r="G1220" t="s">
        <v>324</v>
      </c>
      <c r="H1220" s="1">
        <v>30337</v>
      </c>
      <c r="I1220" t="s">
        <v>5604</v>
      </c>
      <c r="J1220" t="s">
        <v>5605</v>
      </c>
      <c r="K1220">
        <v>80916</v>
      </c>
      <c r="L1220" t="s">
        <v>324</v>
      </c>
    </row>
    <row r="1221" spans="1:12" x14ac:dyDescent="0.3">
      <c r="A1221">
        <v>1416</v>
      </c>
      <c r="B1221" t="s">
        <v>1264</v>
      </c>
      <c r="C1221" t="s">
        <v>5606</v>
      </c>
      <c r="D1221" t="s">
        <v>22</v>
      </c>
      <c r="E1221" t="s">
        <v>5607</v>
      </c>
      <c r="F1221" t="s">
        <v>5608</v>
      </c>
      <c r="G1221" t="s">
        <v>775</v>
      </c>
      <c r="H1221" s="1">
        <v>34837</v>
      </c>
      <c r="I1221" t="s">
        <v>5609</v>
      </c>
      <c r="J1221" t="s">
        <v>3252</v>
      </c>
      <c r="K1221">
        <v>23048</v>
      </c>
      <c r="L1221" t="s">
        <v>775</v>
      </c>
    </row>
    <row r="1222" spans="1:12" x14ac:dyDescent="0.3">
      <c r="A1222">
        <v>1417</v>
      </c>
      <c r="B1222" t="s">
        <v>5610</v>
      </c>
      <c r="C1222" t="s">
        <v>2581</v>
      </c>
      <c r="D1222" t="s">
        <v>14</v>
      </c>
      <c r="E1222" t="s">
        <v>5611</v>
      </c>
      <c r="F1222">
        <v>5968084191</v>
      </c>
      <c r="G1222" t="s">
        <v>595</v>
      </c>
      <c r="H1222" s="1">
        <v>29898</v>
      </c>
      <c r="I1222" t="s">
        <v>5612</v>
      </c>
      <c r="J1222" t="s">
        <v>5613</v>
      </c>
      <c r="K1222">
        <v>66912</v>
      </c>
      <c r="L1222" t="s">
        <v>595</v>
      </c>
    </row>
    <row r="1223" spans="1:12" x14ac:dyDescent="0.3">
      <c r="A1223">
        <v>1418</v>
      </c>
      <c r="B1223" t="s">
        <v>448</v>
      </c>
      <c r="C1223" t="s">
        <v>5614</v>
      </c>
      <c r="D1223" t="s">
        <v>22</v>
      </c>
      <c r="E1223" t="s">
        <v>5615</v>
      </c>
      <c r="F1223" t="s">
        <v>5616</v>
      </c>
      <c r="G1223" t="s">
        <v>24</v>
      </c>
      <c r="H1223" s="1">
        <v>32315</v>
      </c>
      <c r="I1223" t="s">
        <v>5617</v>
      </c>
      <c r="J1223" t="s">
        <v>5618</v>
      </c>
      <c r="K1223">
        <v>42210</v>
      </c>
      <c r="L1223" t="s">
        <v>24</v>
      </c>
    </row>
    <row r="1224" spans="1:12" x14ac:dyDescent="0.3">
      <c r="A1224">
        <v>1419</v>
      </c>
      <c r="B1224" t="s">
        <v>2810</v>
      </c>
      <c r="C1224" t="s">
        <v>28</v>
      </c>
      <c r="D1224" t="s">
        <v>14</v>
      </c>
      <c r="E1224" t="s">
        <v>5619</v>
      </c>
      <c r="F1224" t="s">
        <v>5620</v>
      </c>
      <c r="G1224" t="s">
        <v>64</v>
      </c>
      <c r="H1224" s="1">
        <v>22069</v>
      </c>
      <c r="I1224" t="s">
        <v>5621</v>
      </c>
      <c r="J1224" t="s">
        <v>5622</v>
      </c>
      <c r="K1224">
        <v>43168</v>
      </c>
      <c r="L1224" t="s">
        <v>64</v>
      </c>
    </row>
    <row r="1225" spans="1:12" x14ac:dyDescent="0.3">
      <c r="A1225">
        <v>1420</v>
      </c>
      <c r="B1225" t="s">
        <v>306</v>
      </c>
      <c r="C1225" t="s">
        <v>2335</v>
      </c>
      <c r="D1225" t="s">
        <v>14</v>
      </c>
      <c r="E1225" t="s">
        <v>5623</v>
      </c>
      <c r="F1225" t="s">
        <v>5624</v>
      </c>
      <c r="G1225" t="s">
        <v>118</v>
      </c>
      <c r="H1225" s="1">
        <v>33810</v>
      </c>
      <c r="I1225" t="s">
        <v>5625</v>
      </c>
      <c r="J1225" t="s">
        <v>5345</v>
      </c>
      <c r="K1225">
        <v>63192</v>
      </c>
      <c r="L1225" t="s">
        <v>118</v>
      </c>
    </row>
    <row r="1226" spans="1:12" x14ac:dyDescent="0.3">
      <c r="A1226">
        <v>1421</v>
      </c>
      <c r="B1226" t="s">
        <v>5626</v>
      </c>
      <c r="C1226" t="s">
        <v>5606</v>
      </c>
      <c r="D1226" t="s">
        <v>22</v>
      </c>
      <c r="E1226" t="s">
        <v>5627</v>
      </c>
      <c r="F1226">
        <v>4713366535</v>
      </c>
      <c r="G1226" t="s">
        <v>93</v>
      </c>
      <c r="H1226" s="1">
        <v>31202</v>
      </c>
      <c r="I1226" t="s">
        <v>5628</v>
      </c>
      <c r="J1226" t="s">
        <v>5629</v>
      </c>
      <c r="K1226">
        <v>62922</v>
      </c>
      <c r="L1226" t="s">
        <v>93</v>
      </c>
    </row>
    <row r="1227" spans="1:12" x14ac:dyDescent="0.3">
      <c r="A1227">
        <v>1422</v>
      </c>
      <c r="B1227" t="s">
        <v>1319</v>
      </c>
      <c r="C1227" t="s">
        <v>1073</v>
      </c>
      <c r="D1227" t="s">
        <v>14</v>
      </c>
      <c r="E1227" t="s">
        <v>5630</v>
      </c>
      <c r="F1227" t="s">
        <v>5631</v>
      </c>
      <c r="G1227" t="s">
        <v>38</v>
      </c>
      <c r="H1227" s="1">
        <v>27221</v>
      </c>
      <c r="I1227" t="s">
        <v>5632</v>
      </c>
      <c r="J1227" t="s">
        <v>5633</v>
      </c>
      <c r="K1227">
        <v>32547</v>
      </c>
      <c r="L1227" t="s">
        <v>38</v>
      </c>
    </row>
    <row r="1228" spans="1:12" x14ac:dyDescent="0.3">
      <c r="A1228">
        <v>1423</v>
      </c>
      <c r="B1228" t="s">
        <v>2507</v>
      </c>
      <c r="C1228" t="s">
        <v>2353</v>
      </c>
      <c r="D1228" t="s">
        <v>22</v>
      </c>
      <c r="E1228" t="s">
        <v>5634</v>
      </c>
      <c r="F1228" t="s">
        <v>5635</v>
      </c>
      <c r="G1228" t="s">
        <v>124</v>
      </c>
      <c r="H1228" s="1">
        <v>33322</v>
      </c>
      <c r="I1228" t="s">
        <v>5636</v>
      </c>
      <c r="J1228" t="s">
        <v>5637</v>
      </c>
      <c r="K1228">
        <v>62464</v>
      </c>
      <c r="L1228" t="s">
        <v>124</v>
      </c>
    </row>
    <row r="1229" spans="1:12" x14ac:dyDescent="0.3">
      <c r="A1229">
        <v>1424</v>
      </c>
      <c r="B1229" t="s">
        <v>295</v>
      </c>
      <c r="C1229" t="s">
        <v>5638</v>
      </c>
      <c r="D1229" t="s">
        <v>22</v>
      </c>
      <c r="E1229" t="s">
        <v>5639</v>
      </c>
      <c r="F1229" t="s">
        <v>5640</v>
      </c>
      <c r="G1229" t="s">
        <v>24</v>
      </c>
      <c r="H1229" s="1">
        <v>22678</v>
      </c>
      <c r="I1229" t="s">
        <v>5641</v>
      </c>
      <c r="J1229" t="s">
        <v>5642</v>
      </c>
      <c r="K1229">
        <v>41023</v>
      </c>
      <c r="L1229" t="s">
        <v>24</v>
      </c>
    </row>
    <row r="1230" spans="1:12" x14ac:dyDescent="0.3">
      <c r="A1230">
        <v>1425</v>
      </c>
      <c r="B1230" t="s">
        <v>4727</v>
      </c>
      <c r="C1230" t="s">
        <v>2115</v>
      </c>
      <c r="D1230" t="s">
        <v>22</v>
      </c>
      <c r="E1230" t="s">
        <v>5643</v>
      </c>
      <c r="F1230" t="s">
        <v>5644</v>
      </c>
      <c r="G1230" t="s">
        <v>775</v>
      </c>
      <c r="H1230" s="1">
        <v>26368</v>
      </c>
      <c r="I1230" t="s">
        <v>5645</v>
      </c>
      <c r="J1230" t="s">
        <v>5646</v>
      </c>
      <c r="K1230">
        <v>22127</v>
      </c>
      <c r="L1230" t="s">
        <v>775</v>
      </c>
    </row>
    <row r="1231" spans="1:12" x14ac:dyDescent="0.3">
      <c r="A1231">
        <v>1426</v>
      </c>
      <c r="B1231" t="s">
        <v>3003</v>
      </c>
      <c r="C1231" t="s">
        <v>1176</v>
      </c>
      <c r="D1231" t="s">
        <v>22</v>
      </c>
      <c r="E1231" t="s">
        <v>5647</v>
      </c>
      <c r="F1231" t="s">
        <v>5648</v>
      </c>
      <c r="G1231" t="s">
        <v>124</v>
      </c>
      <c r="H1231" s="1">
        <v>26208</v>
      </c>
      <c r="I1231" t="s">
        <v>5649</v>
      </c>
      <c r="J1231" t="s">
        <v>5650</v>
      </c>
      <c r="K1231">
        <v>63379</v>
      </c>
      <c r="L1231" t="s">
        <v>124</v>
      </c>
    </row>
    <row r="1232" spans="1:12" x14ac:dyDescent="0.3">
      <c r="A1232">
        <v>1427</v>
      </c>
      <c r="B1232" t="s">
        <v>4356</v>
      </c>
      <c r="C1232" t="s">
        <v>2152</v>
      </c>
      <c r="D1232" t="s">
        <v>14</v>
      </c>
      <c r="E1232" t="s">
        <v>5651</v>
      </c>
      <c r="F1232" t="s">
        <v>5652</v>
      </c>
      <c r="G1232" t="s">
        <v>31</v>
      </c>
      <c r="H1232" s="1">
        <v>19332</v>
      </c>
      <c r="I1232" t="s">
        <v>5653</v>
      </c>
      <c r="J1232" t="s">
        <v>990</v>
      </c>
      <c r="K1232">
        <v>32559</v>
      </c>
      <c r="L1232" t="s">
        <v>31</v>
      </c>
    </row>
    <row r="1233" spans="1:12" x14ac:dyDescent="0.3">
      <c r="A1233">
        <v>1428</v>
      </c>
      <c r="B1233" t="s">
        <v>2805</v>
      </c>
      <c r="C1233" t="s">
        <v>3271</v>
      </c>
      <c r="D1233" t="s">
        <v>22</v>
      </c>
      <c r="E1233" t="s">
        <v>5654</v>
      </c>
      <c r="F1233" t="s">
        <v>5655</v>
      </c>
      <c r="G1233" t="s">
        <v>243</v>
      </c>
      <c r="H1233" s="1">
        <v>27197</v>
      </c>
      <c r="I1233" t="s">
        <v>5656</v>
      </c>
      <c r="J1233" t="s">
        <v>5657</v>
      </c>
      <c r="K1233">
        <v>34360</v>
      </c>
      <c r="L1233" t="s">
        <v>243</v>
      </c>
    </row>
    <row r="1234" spans="1:12" x14ac:dyDescent="0.3">
      <c r="A1234">
        <v>1429</v>
      </c>
      <c r="B1234" t="s">
        <v>174</v>
      </c>
      <c r="C1234" t="s">
        <v>3161</v>
      </c>
      <c r="D1234" t="s">
        <v>14</v>
      </c>
      <c r="E1234" t="s">
        <v>5658</v>
      </c>
      <c r="F1234" t="s">
        <v>5659</v>
      </c>
      <c r="G1234" t="s">
        <v>124</v>
      </c>
      <c r="H1234" s="1">
        <v>18770</v>
      </c>
      <c r="I1234" t="s">
        <v>5660</v>
      </c>
      <c r="J1234" t="s">
        <v>5661</v>
      </c>
      <c r="K1234">
        <v>42666</v>
      </c>
      <c r="L1234" t="s">
        <v>124</v>
      </c>
    </row>
    <row r="1235" spans="1:12" x14ac:dyDescent="0.3">
      <c r="A1235">
        <v>1430</v>
      </c>
      <c r="B1235" t="s">
        <v>1622</v>
      </c>
      <c r="C1235" t="s">
        <v>2874</v>
      </c>
      <c r="D1235" t="s">
        <v>14</v>
      </c>
      <c r="E1235" t="s">
        <v>5662</v>
      </c>
      <c r="F1235" t="s">
        <v>5663</v>
      </c>
      <c r="G1235" t="s">
        <v>595</v>
      </c>
      <c r="H1235" s="1">
        <v>37894</v>
      </c>
      <c r="I1235" t="s">
        <v>5664</v>
      </c>
      <c r="J1235" t="s">
        <v>5665</v>
      </c>
      <c r="K1235">
        <v>16133</v>
      </c>
      <c r="L1235" t="s">
        <v>595</v>
      </c>
    </row>
    <row r="1236" spans="1:12" x14ac:dyDescent="0.3">
      <c r="A1236">
        <v>1431</v>
      </c>
      <c r="B1236" t="s">
        <v>814</v>
      </c>
      <c r="C1236" t="s">
        <v>1617</v>
      </c>
      <c r="D1236" t="s">
        <v>14</v>
      </c>
      <c r="E1236" t="s">
        <v>5666</v>
      </c>
      <c r="F1236" t="s">
        <v>5667</v>
      </c>
      <c r="G1236" t="s">
        <v>76</v>
      </c>
      <c r="H1236" s="1">
        <v>33703</v>
      </c>
      <c r="I1236" t="s">
        <v>5668</v>
      </c>
      <c r="J1236" t="s">
        <v>5669</v>
      </c>
      <c r="K1236">
        <v>2204</v>
      </c>
      <c r="L1236" t="s">
        <v>76</v>
      </c>
    </row>
    <row r="1237" spans="1:12" x14ac:dyDescent="0.3">
      <c r="A1237">
        <v>1432</v>
      </c>
      <c r="B1237" t="s">
        <v>480</v>
      </c>
      <c r="C1237" t="s">
        <v>2756</v>
      </c>
      <c r="D1237" t="s">
        <v>14</v>
      </c>
      <c r="E1237" t="s">
        <v>5670</v>
      </c>
      <c r="F1237" t="s">
        <v>5671</v>
      </c>
      <c r="G1237" t="s">
        <v>171</v>
      </c>
      <c r="H1237" s="1">
        <v>27970</v>
      </c>
      <c r="I1237" t="s">
        <v>5672</v>
      </c>
      <c r="J1237" t="s">
        <v>5673</v>
      </c>
      <c r="K1237">
        <v>5437</v>
      </c>
      <c r="L1237" t="s">
        <v>171</v>
      </c>
    </row>
    <row r="1238" spans="1:12" x14ac:dyDescent="0.3">
      <c r="A1238">
        <v>1433</v>
      </c>
      <c r="B1238" t="s">
        <v>127</v>
      </c>
      <c r="C1238" t="s">
        <v>1875</v>
      </c>
      <c r="D1238" t="s">
        <v>22</v>
      </c>
      <c r="E1238" t="s">
        <v>5674</v>
      </c>
      <c r="F1238" t="s">
        <v>5675</v>
      </c>
      <c r="G1238" t="s">
        <v>567</v>
      </c>
      <c r="H1238" s="1">
        <v>24573</v>
      </c>
      <c r="I1238" t="s">
        <v>5676</v>
      </c>
      <c r="J1238" t="s">
        <v>5677</v>
      </c>
      <c r="K1238">
        <v>11651</v>
      </c>
      <c r="L1238" t="s">
        <v>567</v>
      </c>
    </row>
    <row r="1239" spans="1:12" x14ac:dyDescent="0.3">
      <c r="A1239">
        <v>1434</v>
      </c>
      <c r="B1239" t="s">
        <v>5678</v>
      </c>
      <c r="C1239" t="s">
        <v>1093</v>
      </c>
      <c r="D1239" t="s">
        <v>14</v>
      </c>
      <c r="E1239" t="s">
        <v>5679</v>
      </c>
      <c r="F1239">
        <v>4283745321</v>
      </c>
      <c r="G1239" t="s">
        <v>24</v>
      </c>
      <c r="H1239" s="1">
        <v>16161</v>
      </c>
      <c r="I1239" t="s">
        <v>5680</v>
      </c>
      <c r="J1239" t="s">
        <v>5681</v>
      </c>
      <c r="K1239">
        <v>94497</v>
      </c>
      <c r="L1239" t="s">
        <v>24</v>
      </c>
    </row>
    <row r="1240" spans="1:12" x14ac:dyDescent="0.3">
      <c r="A1240">
        <v>1435</v>
      </c>
      <c r="B1240" t="s">
        <v>378</v>
      </c>
      <c r="C1240" t="s">
        <v>85</v>
      </c>
      <c r="D1240" t="s">
        <v>22</v>
      </c>
      <c r="E1240" t="s">
        <v>5682</v>
      </c>
      <c r="F1240">
        <f>1-378-910-3961</f>
        <v>-5248</v>
      </c>
      <c r="G1240" t="s">
        <v>51</v>
      </c>
      <c r="H1240" s="1">
        <v>22827</v>
      </c>
      <c r="I1240" t="s">
        <v>5683</v>
      </c>
      <c r="J1240" t="s">
        <v>5684</v>
      </c>
      <c r="K1240">
        <v>44492</v>
      </c>
      <c r="L1240" t="s">
        <v>51</v>
      </c>
    </row>
    <row r="1241" spans="1:12" x14ac:dyDescent="0.3">
      <c r="A1241">
        <v>1436</v>
      </c>
      <c r="B1241" t="s">
        <v>512</v>
      </c>
      <c r="C1241" t="s">
        <v>349</v>
      </c>
      <c r="D1241" t="s">
        <v>22</v>
      </c>
      <c r="E1241" t="s">
        <v>5685</v>
      </c>
      <c r="F1241" t="s">
        <v>5686</v>
      </c>
      <c r="G1241" t="s">
        <v>124</v>
      </c>
      <c r="H1241" s="1">
        <v>33194</v>
      </c>
      <c r="I1241" t="s">
        <v>5687</v>
      </c>
      <c r="J1241" t="s">
        <v>2543</v>
      </c>
      <c r="K1241">
        <v>64359</v>
      </c>
      <c r="L1241" t="s">
        <v>124</v>
      </c>
    </row>
    <row r="1242" spans="1:12" x14ac:dyDescent="0.3">
      <c r="A1242">
        <v>1437</v>
      </c>
      <c r="B1242" t="s">
        <v>1584</v>
      </c>
      <c r="C1242" t="s">
        <v>21</v>
      </c>
      <c r="D1242" t="s">
        <v>22</v>
      </c>
      <c r="E1242" t="s">
        <v>5688</v>
      </c>
      <c r="F1242" t="s">
        <v>5689</v>
      </c>
      <c r="G1242" t="s">
        <v>339</v>
      </c>
      <c r="H1242" s="1">
        <v>36272</v>
      </c>
      <c r="I1242" t="s">
        <v>5690</v>
      </c>
      <c r="J1242" t="s">
        <v>5691</v>
      </c>
      <c r="K1242">
        <v>25126</v>
      </c>
      <c r="L1242" t="s">
        <v>339</v>
      </c>
    </row>
    <row r="1243" spans="1:12" x14ac:dyDescent="0.3">
      <c r="A1243">
        <v>1438</v>
      </c>
      <c r="B1243" t="s">
        <v>649</v>
      </c>
      <c r="C1243" t="s">
        <v>4824</v>
      </c>
      <c r="D1243" t="s">
        <v>14</v>
      </c>
      <c r="E1243" t="s">
        <v>5692</v>
      </c>
      <c r="F1243" t="s">
        <v>5693</v>
      </c>
      <c r="G1243" t="s">
        <v>218</v>
      </c>
      <c r="H1243" s="1">
        <v>20792</v>
      </c>
      <c r="I1243" t="s">
        <v>5694</v>
      </c>
      <c r="J1243" t="s">
        <v>5695</v>
      </c>
      <c r="K1243">
        <v>79416</v>
      </c>
      <c r="L1243" t="s">
        <v>218</v>
      </c>
    </row>
    <row r="1244" spans="1:12" x14ac:dyDescent="0.3">
      <c r="A1244">
        <v>1439</v>
      </c>
      <c r="B1244" t="s">
        <v>2248</v>
      </c>
      <c r="C1244" t="s">
        <v>788</v>
      </c>
      <c r="D1244" t="s">
        <v>22</v>
      </c>
      <c r="E1244" t="s">
        <v>5696</v>
      </c>
      <c r="F1244" t="s">
        <v>5697</v>
      </c>
      <c r="G1244" t="s">
        <v>31</v>
      </c>
      <c r="H1244" s="1">
        <v>18846</v>
      </c>
      <c r="I1244" t="s">
        <v>5698</v>
      </c>
      <c r="J1244" t="s">
        <v>5699</v>
      </c>
      <c r="K1244">
        <v>22555</v>
      </c>
      <c r="L1244" t="s">
        <v>31</v>
      </c>
    </row>
    <row r="1245" spans="1:12" x14ac:dyDescent="0.3">
      <c r="A1245">
        <v>1440</v>
      </c>
      <c r="B1245" t="s">
        <v>2166</v>
      </c>
      <c r="C1245" t="s">
        <v>3170</v>
      </c>
      <c r="D1245" t="s">
        <v>22</v>
      </c>
      <c r="E1245" t="s">
        <v>5700</v>
      </c>
      <c r="F1245" t="s">
        <v>5701</v>
      </c>
      <c r="G1245" t="s">
        <v>243</v>
      </c>
      <c r="H1245" s="1">
        <v>37843</v>
      </c>
      <c r="I1245" t="s">
        <v>5702</v>
      </c>
      <c r="J1245" t="s">
        <v>5703</v>
      </c>
      <c r="K1245">
        <v>35449</v>
      </c>
      <c r="L1245" t="s">
        <v>243</v>
      </c>
    </row>
    <row r="1246" spans="1:12" x14ac:dyDescent="0.3">
      <c r="A1246">
        <v>1441</v>
      </c>
      <c r="B1246" t="s">
        <v>541</v>
      </c>
      <c r="C1246" t="s">
        <v>5704</v>
      </c>
      <c r="D1246" t="s">
        <v>22</v>
      </c>
      <c r="E1246" t="s">
        <v>5705</v>
      </c>
      <c r="F1246" t="s">
        <v>5706</v>
      </c>
      <c r="G1246" t="s">
        <v>261</v>
      </c>
      <c r="H1246" s="1">
        <v>34494</v>
      </c>
      <c r="I1246" t="s">
        <v>5707</v>
      </c>
      <c r="J1246" t="s">
        <v>5708</v>
      </c>
      <c r="K1246">
        <v>78378</v>
      </c>
      <c r="L1246" t="s">
        <v>261</v>
      </c>
    </row>
    <row r="1247" spans="1:12" x14ac:dyDescent="0.3">
      <c r="A1247">
        <v>1442</v>
      </c>
      <c r="B1247" t="s">
        <v>464</v>
      </c>
      <c r="C1247" t="s">
        <v>3863</v>
      </c>
      <c r="D1247" t="s">
        <v>22</v>
      </c>
      <c r="E1247" t="s">
        <v>5709</v>
      </c>
      <c r="F1247" t="s">
        <v>5710</v>
      </c>
      <c r="G1247" t="s">
        <v>250</v>
      </c>
      <c r="H1247" s="1">
        <v>37128</v>
      </c>
      <c r="I1247" t="s">
        <v>5711</v>
      </c>
      <c r="J1247" t="s">
        <v>5712</v>
      </c>
      <c r="K1247">
        <v>7035</v>
      </c>
      <c r="L1247" t="s">
        <v>250</v>
      </c>
    </row>
    <row r="1248" spans="1:12" x14ac:dyDescent="0.3">
      <c r="A1248">
        <v>1443</v>
      </c>
      <c r="B1248" t="s">
        <v>5713</v>
      </c>
      <c r="C1248" t="s">
        <v>97</v>
      </c>
      <c r="D1248" t="s">
        <v>22</v>
      </c>
      <c r="E1248" t="s">
        <v>5714</v>
      </c>
      <c r="F1248" t="s">
        <v>5715</v>
      </c>
      <c r="G1248" t="s">
        <v>324</v>
      </c>
      <c r="H1248" s="1">
        <v>28485</v>
      </c>
      <c r="I1248" t="s">
        <v>5716</v>
      </c>
      <c r="J1248" t="s">
        <v>5717</v>
      </c>
      <c r="K1248">
        <v>50378</v>
      </c>
      <c r="L1248" t="s">
        <v>324</v>
      </c>
    </row>
    <row r="1249" spans="1:12" x14ac:dyDescent="0.3">
      <c r="A1249">
        <v>1444</v>
      </c>
      <c r="B1249" t="s">
        <v>134</v>
      </c>
      <c r="C1249" t="s">
        <v>2147</v>
      </c>
      <c r="D1249" t="s">
        <v>14</v>
      </c>
      <c r="E1249" t="s">
        <v>5718</v>
      </c>
      <c r="F1249" t="s">
        <v>5719</v>
      </c>
      <c r="G1249" t="s">
        <v>24</v>
      </c>
      <c r="H1249" s="1">
        <v>24230</v>
      </c>
      <c r="I1249" t="s">
        <v>5720</v>
      </c>
      <c r="J1249" t="s">
        <v>5721</v>
      </c>
      <c r="K1249">
        <v>83283</v>
      </c>
      <c r="L1249" t="s">
        <v>24</v>
      </c>
    </row>
    <row r="1250" spans="1:12" x14ac:dyDescent="0.3">
      <c r="A1250">
        <v>1447</v>
      </c>
      <c r="B1250" t="s">
        <v>214</v>
      </c>
      <c r="C1250" t="s">
        <v>4246</v>
      </c>
      <c r="D1250" t="s">
        <v>14</v>
      </c>
      <c r="E1250" t="s">
        <v>5722</v>
      </c>
      <c r="F1250" t="s">
        <v>5723</v>
      </c>
      <c r="G1250" t="s">
        <v>93</v>
      </c>
      <c r="H1250" s="1">
        <v>22015</v>
      </c>
      <c r="I1250" t="s">
        <v>5724</v>
      </c>
      <c r="J1250" t="s">
        <v>5725</v>
      </c>
      <c r="K1250">
        <v>32080</v>
      </c>
      <c r="L1250" t="s">
        <v>93</v>
      </c>
    </row>
    <row r="1251" spans="1:12" x14ac:dyDescent="0.3">
      <c r="A1251">
        <v>1448</v>
      </c>
      <c r="B1251" t="s">
        <v>778</v>
      </c>
      <c r="C1251" t="s">
        <v>1594</v>
      </c>
      <c r="D1251" t="s">
        <v>14</v>
      </c>
      <c r="E1251" t="s">
        <v>5726</v>
      </c>
      <c r="F1251" t="s">
        <v>5727</v>
      </c>
      <c r="G1251" t="s">
        <v>261</v>
      </c>
      <c r="H1251" s="1">
        <v>36626</v>
      </c>
      <c r="I1251" t="s">
        <v>5728</v>
      </c>
      <c r="J1251" t="s">
        <v>5729</v>
      </c>
      <c r="K1251">
        <v>73959</v>
      </c>
      <c r="L1251" t="s">
        <v>261</v>
      </c>
    </row>
    <row r="1252" spans="1:12" x14ac:dyDescent="0.3">
      <c r="A1252">
        <v>1450</v>
      </c>
      <c r="B1252" t="s">
        <v>724</v>
      </c>
      <c r="C1252" t="s">
        <v>3708</v>
      </c>
      <c r="D1252" t="s">
        <v>14</v>
      </c>
      <c r="E1252" t="s">
        <v>5730</v>
      </c>
      <c r="F1252" t="s">
        <v>5731</v>
      </c>
      <c r="G1252" t="s">
        <v>44</v>
      </c>
      <c r="H1252" s="1">
        <v>25023</v>
      </c>
      <c r="I1252" t="s">
        <v>5732</v>
      </c>
      <c r="J1252" t="s">
        <v>5733</v>
      </c>
      <c r="K1252">
        <v>8772</v>
      </c>
      <c r="L1252" t="s">
        <v>44</v>
      </c>
    </row>
    <row r="1253" spans="1:12" x14ac:dyDescent="0.3">
      <c r="A1253">
        <v>1451</v>
      </c>
      <c r="B1253" t="s">
        <v>5734</v>
      </c>
      <c r="C1253" t="s">
        <v>1132</v>
      </c>
      <c r="D1253" t="s">
        <v>22</v>
      </c>
      <c r="E1253" t="s">
        <v>5735</v>
      </c>
      <c r="F1253" t="s">
        <v>5736</v>
      </c>
      <c r="G1253" t="s">
        <v>218</v>
      </c>
      <c r="H1253" s="1">
        <v>36864</v>
      </c>
      <c r="I1253" t="s">
        <v>5737</v>
      </c>
      <c r="J1253" t="s">
        <v>5738</v>
      </c>
      <c r="K1253">
        <v>93280</v>
      </c>
      <c r="L1253" t="s">
        <v>218</v>
      </c>
    </row>
    <row r="1254" spans="1:12" x14ac:dyDescent="0.3">
      <c r="A1254">
        <v>1453</v>
      </c>
      <c r="B1254" t="s">
        <v>3012</v>
      </c>
      <c r="C1254" t="s">
        <v>630</v>
      </c>
      <c r="D1254" t="s">
        <v>22</v>
      </c>
      <c r="E1254" t="s">
        <v>5739</v>
      </c>
      <c r="F1254" t="s">
        <v>5740</v>
      </c>
      <c r="G1254" t="s">
        <v>368</v>
      </c>
      <c r="H1254" s="1">
        <v>38084</v>
      </c>
      <c r="I1254" t="s">
        <v>5741</v>
      </c>
      <c r="J1254" t="s">
        <v>5742</v>
      </c>
      <c r="K1254">
        <v>9531</v>
      </c>
      <c r="L1254" t="s">
        <v>368</v>
      </c>
    </row>
    <row r="1255" spans="1:12" x14ac:dyDescent="0.3">
      <c r="A1255">
        <v>1454</v>
      </c>
      <c r="B1255" t="s">
        <v>930</v>
      </c>
      <c r="C1255" t="s">
        <v>5743</v>
      </c>
      <c r="D1255" t="s">
        <v>22</v>
      </c>
      <c r="E1255" t="s">
        <v>5744</v>
      </c>
      <c r="F1255" t="s">
        <v>5745</v>
      </c>
      <c r="G1255" t="s">
        <v>324</v>
      </c>
      <c r="H1255" s="1">
        <v>30599</v>
      </c>
      <c r="I1255" t="s">
        <v>5746</v>
      </c>
      <c r="J1255" t="s">
        <v>5747</v>
      </c>
      <c r="K1255">
        <v>68557</v>
      </c>
      <c r="L1255" t="s">
        <v>324</v>
      </c>
    </row>
    <row r="1256" spans="1:12" x14ac:dyDescent="0.3">
      <c r="A1256">
        <v>1455</v>
      </c>
      <c r="B1256" t="s">
        <v>551</v>
      </c>
      <c r="C1256" t="s">
        <v>5375</v>
      </c>
      <c r="D1256" t="s">
        <v>14</v>
      </c>
      <c r="E1256" t="s">
        <v>5748</v>
      </c>
      <c r="F1256" t="s">
        <v>5749</v>
      </c>
      <c r="G1256" t="s">
        <v>124</v>
      </c>
      <c r="H1256" s="1">
        <v>18422</v>
      </c>
      <c r="I1256" t="s">
        <v>5750</v>
      </c>
      <c r="J1256" t="s">
        <v>5751</v>
      </c>
      <c r="K1256">
        <v>38692</v>
      </c>
      <c r="L1256" t="s">
        <v>124</v>
      </c>
    </row>
    <row r="1257" spans="1:12" x14ac:dyDescent="0.3">
      <c r="A1257">
        <v>1456</v>
      </c>
      <c r="B1257" t="s">
        <v>2020</v>
      </c>
      <c r="C1257" t="s">
        <v>496</v>
      </c>
      <c r="D1257" t="s">
        <v>22</v>
      </c>
      <c r="E1257" t="s">
        <v>5752</v>
      </c>
      <c r="F1257" t="s">
        <v>5753</v>
      </c>
      <c r="G1257" t="s">
        <v>218</v>
      </c>
      <c r="H1257" s="1">
        <v>29533</v>
      </c>
      <c r="I1257" t="s">
        <v>5754</v>
      </c>
      <c r="J1257" t="s">
        <v>5755</v>
      </c>
      <c r="K1257">
        <v>29614</v>
      </c>
      <c r="L1257" t="s">
        <v>218</v>
      </c>
    </row>
    <row r="1258" spans="1:12" x14ac:dyDescent="0.3">
      <c r="A1258">
        <v>1457</v>
      </c>
      <c r="B1258" t="s">
        <v>480</v>
      </c>
      <c r="C1258" t="s">
        <v>62</v>
      </c>
      <c r="D1258" t="s">
        <v>22</v>
      </c>
      <c r="E1258" t="s">
        <v>5756</v>
      </c>
      <c r="F1258" t="s">
        <v>5757</v>
      </c>
      <c r="G1258" t="s">
        <v>243</v>
      </c>
      <c r="H1258" s="1">
        <v>30279</v>
      </c>
      <c r="I1258" t="s">
        <v>5758</v>
      </c>
      <c r="J1258" t="s">
        <v>5759</v>
      </c>
      <c r="K1258">
        <v>13400</v>
      </c>
      <c r="L1258" t="s">
        <v>243</v>
      </c>
    </row>
    <row r="1259" spans="1:12" x14ac:dyDescent="0.3">
      <c r="A1259">
        <v>1458</v>
      </c>
      <c r="B1259" t="s">
        <v>1537</v>
      </c>
      <c r="C1259" t="s">
        <v>5760</v>
      </c>
      <c r="D1259" t="s">
        <v>14</v>
      </c>
      <c r="E1259" t="s">
        <v>5761</v>
      </c>
      <c r="F1259" t="s">
        <v>5762</v>
      </c>
      <c r="G1259" t="s">
        <v>243</v>
      </c>
      <c r="H1259" s="1">
        <v>21401</v>
      </c>
      <c r="I1259" t="s">
        <v>5763</v>
      </c>
      <c r="J1259" t="s">
        <v>5764</v>
      </c>
      <c r="K1259">
        <v>28777</v>
      </c>
      <c r="L1259" t="s">
        <v>243</v>
      </c>
    </row>
    <row r="1260" spans="1:12" x14ac:dyDescent="0.3">
      <c r="A1260">
        <v>1460</v>
      </c>
      <c r="B1260" t="s">
        <v>12</v>
      </c>
      <c r="C1260" t="s">
        <v>5765</v>
      </c>
      <c r="D1260" t="s">
        <v>22</v>
      </c>
      <c r="E1260" t="s">
        <v>5766</v>
      </c>
      <c r="F1260" t="s">
        <v>5767</v>
      </c>
      <c r="G1260" t="s">
        <v>51</v>
      </c>
      <c r="H1260" s="1">
        <v>30721</v>
      </c>
      <c r="I1260" t="s">
        <v>5768</v>
      </c>
      <c r="J1260" t="s">
        <v>5769</v>
      </c>
      <c r="K1260">
        <v>24405</v>
      </c>
      <c r="L1260" t="s">
        <v>51</v>
      </c>
    </row>
    <row r="1261" spans="1:12" x14ac:dyDescent="0.3">
      <c r="A1261">
        <v>1461</v>
      </c>
      <c r="B1261" t="s">
        <v>1152</v>
      </c>
      <c r="C1261" t="s">
        <v>5770</v>
      </c>
      <c r="D1261" t="s">
        <v>14</v>
      </c>
      <c r="E1261" t="s">
        <v>5771</v>
      </c>
      <c r="F1261" t="s">
        <v>5772</v>
      </c>
      <c r="G1261" t="s">
        <v>38</v>
      </c>
      <c r="H1261" s="1">
        <v>35147</v>
      </c>
      <c r="I1261" t="s">
        <v>5773</v>
      </c>
      <c r="J1261" t="s">
        <v>5774</v>
      </c>
      <c r="K1261">
        <v>9652</v>
      </c>
      <c r="L1261" t="s">
        <v>38</v>
      </c>
    </row>
    <row r="1262" spans="1:12" x14ac:dyDescent="0.3">
      <c r="A1262">
        <v>1462</v>
      </c>
      <c r="B1262" t="s">
        <v>5775</v>
      </c>
      <c r="C1262" t="s">
        <v>5776</v>
      </c>
      <c r="D1262" t="s">
        <v>14</v>
      </c>
      <c r="E1262" t="s">
        <v>5777</v>
      </c>
      <c r="F1262">
        <v>4342362755</v>
      </c>
      <c r="G1262" t="s">
        <v>71</v>
      </c>
      <c r="H1262" s="1">
        <v>30784</v>
      </c>
      <c r="I1262" t="s">
        <v>5778</v>
      </c>
      <c r="J1262" t="s">
        <v>5779</v>
      </c>
      <c r="K1262">
        <v>47713</v>
      </c>
      <c r="L1262" t="s">
        <v>71</v>
      </c>
    </row>
    <row r="1263" spans="1:12" x14ac:dyDescent="0.3">
      <c r="A1263">
        <v>1464</v>
      </c>
      <c r="B1263" t="s">
        <v>490</v>
      </c>
      <c r="C1263" t="s">
        <v>2562</v>
      </c>
      <c r="D1263" t="s">
        <v>14</v>
      </c>
      <c r="E1263" t="s">
        <v>5780</v>
      </c>
      <c r="F1263" t="s">
        <v>5781</v>
      </c>
      <c r="G1263" t="s">
        <v>744</v>
      </c>
      <c r="H1263" s="1">
        <v>19080</v>
      </c>
      <c r="I1263" t="s">
        <v>5782</v>
      </c>
      <c r="J1263" t="s">
        <v>5783</v>
      </c>
      <c r="K1263">
        <v>89760</v>
      </c>
      <c r="L1263" t="s">
        <v>744</v>
      </c>
    </row>
    <row r="1264" spans="1:12" x14ac:dyDescent="0.3">
      <c r="A1264">
        <v>1466</v>
      </c>
      <c r="B1264" t="s">
        <v>146</v>
      </c>
      <c r="C1264" t="s">
        <v>161</v>
      </c>
      <c r="D1264" t="s">
        <v>22</v>
      </c>
      <c r="E1264" t="s">
        <v>5784</v>
      </c>
      <c r="F1264" t="s">
        <v>5785</v>
      </c>
      <c r="G1264" t="s">
        <v>171</v>
      </c>
      <c r="H1264" s="1">
        <v>26113</v>
      </c>
      <c r="I1264" t="s">
        <v>5786</v>
      </c>
      <c r="J1264" t="s">
        <v>5787</v>
      </c>
      <c r="K1264">
        <v>24607</v>
      </c>
      <c r="L1264" t="s">
        <v>171</v>
      </c>
    </row>
    <row r="1265" spans="1:12" x14ac:dyDescent="0.3">
      <c r="A1265">
        <v>1467</v>
      </c>
      <c r="B1265" t="s">
        <v>930</v>
      </c>
      <c r="C1265" t="s">
        <v>360</v>
      </c>
      <c r="D1265" t="s">
        <v>22</v>
      </c>
      <c r="E1265" t="s">
        <v>5788</v>
      </c>
      <c r="F1265">
        <v>5262279565</v>
      </c>
      <c r="G1265" t="s">
        <v>150</v>
      </c>
      <c r="H1265" s="1">
        <v>37499</v>
      </c>
      <c r="I1265" t="s">
        <v>5789</v>
      </c>
      <c r="J1265" t="s">
        <v>5790</v>
      </c>
      <c r="K1265">
        <v>78184</v>
      </c>
      <c r="L1265" t="s">
        <v>150</v>
      </c>
    </row>
    <row r="1266" spans="1:12" x14ac:dyDescent="0.3">
      <c r="A1266">
        <v>1468</v>
      </c>
      <c r="B1266" t="s">
        <v>79</v>
      </c>
      <c r="C1266" t="s">
        <v>1671</v>
      </c>
      <c r="D1266" t="s">
        <v>14</v>
      </c>
      <c r="E1266" t="s">
        <v>5791</v>
      </c>
      <c r="F1266" t="s">
        <v>5792</v>
      </c>
      <c r="G1266" t="s">
        <v>38</v>
      </c>
      <c r="H1266" s="1">
        <v>34743</v>
      </c>
      <c r="I1266" t="s">
        <v>5793</v>
      </c>
      <c r="J1266" t="s">
        <v>5794</v>
      </c>
      <c r="K1266">
        <v>59671</v>
      </c>
      <c r="L1266" t="s">
        <v>38</v>
      </c>
    </row>
    <row r="1267" spans="1:12" x14ac:dyDescent="0.3">
      <c r="A1267">
        <v>1469</v>
      </c>
      <c r="B1267" t="s">
        <v>2805</v>
      </c>
      <c r="C1267" t="s">
        <v>3518</v>
      </c>
      <c r="D1267" t="s">
        <v>22</v>
      </c>
      <c r="E1267" t="s">
        <v>5795</v>
      </c>
      <c r="F1267" t="s">
        <v>5796</v>
      </c>
      <c r="G1267" t="s">
        <v>171</v>
      </c>
      <c r="H1267" s="1">
        <v>32444</v>
      </c>
      <c r="I1267" t="s">
        <v>5797</v>
      </c>
      <c r="J1267" t="s">
        <v>5798</v>
      </c>
      <c r="K1267">
        <v>79710</v>
      </c>
      <c r="L1267" t="s">
        <v>171</v>
      </c>
    </row>
    <row r="1268" spans="1:12" x14ac:dyDescent="0.3">
      <c r="A1268">
        <v>1470</v>
      </c>
      <c r="B1268" t="s">
        <v>1584</v>
      </c>
      <c r="C1268" t="s">
        <v>5799</v>
      </c>
      <c r="D1268" t="s">
        <v>14</v>
      </c>
      <c r="E1268" t="s">
        <v>5800</v>
      </c>
      <c r="F1268" t="s">
        <v>5801</v>
      </c>
      <c r="G1268" t="s">
        <v>250</v>
      </c>
      <c r="H1268" s="1">
        <v>34885</v>
      </c>
      <c r="I1268" t="s">
        <v>5802</v>
      </c>
      <c r="J1268" t="s">
        <v>5803</v>
      </c>
      <c r="K1268">
        <v>15519</v>
      </c>
      <c r="L1268" t="s">
        <v>250</v>
      </c>
    </row>
    <row r="1269" spans="1:12" x14ac:dyDescent="0.3">
      <c r="A1269">
        <v>1472</v>
      </c>
      <c r="B1269" t="s">
        <v>464</v>
      </c>
      <c r="C1269" t="s">
        <v>443</v>
      </c>
      <c r="D1269" t="s">
        <v>22</v>
      </c>
      <c r="E1269" t="s">
        <v>5804</v>
      </c>
      <c r="F1269">
        <f>1-601-799-324</f>
        <v>-1723</v>
      </c>
      <c r="G1269" t="s">
        <v>111</v>
      </c>
      <c r="H1269" s="1">
        <v>16853</v>
      </c>
      <c r="I1269" t="s">
        <v>5805</v>
      </c>
      <c r="J1269" t="s">
        <v>5806</v>
      </c>
      <c r="K1269">
        <v>14561</v>
      </c>
      <c r="L1269" t="s">
        <v>111</v>
      </c>
    </row>
    <row r="1270" spans="1:12" x14ac:dyDescent="0.3">
      <c r="A1270">
        <v>1473</v>
      </c>
      <c r="B1270" t="s">
        <v>180</v>
      </c>
      <c r="C1270" t="s">
        <v>3049</v>
      </c>
      <c r="D1270" t="s">
        <v>22</v>
      </c>
      <c r="E1270" t="s">
        <v>5807</v>
      </c>
      <c r="F1270" t="s">
        <v>5808</v>
      </c>
      <c r="G1270" t="s">
        <v>76</v>
      </c>
      <c r="H1270" s="1">
        <v>35526</v>
      </c>
      <c r="I1270" t="s">
        <v>5809</v>
      </c>
      <c r="J1270" t="s">
        <v>5810</v>
      </c>
      <c r="K1270">
        <v>59468</v>
      </c>
      <c r="L1270" t="s">
        <v>76</v>
      </c>
    </row>
    <row r="1271" spans="1:12" x14ac:dyDescent="0.3">
      <c r="A1271">
        <v>1474</v>
      </c>
      <c r="B1271" t="s">
        <v>1563</v>
      </c>
      <c r="C1271" t="s">
        <v>85</v>
      </c>
      <c r="D1271" t="s">
        <v>22</v>
      </c>
      <c r="E1271" t="s">
        <v>5811</v>
      </c>
      <c r="F1271" t="s">
        <v>5812</v>
      </c>
      <c r="G1271" t="s">
        <v>1194</v>
      </c>
      <c r="H1271" s="1">
        <v>30144</v>
      </c>
      <c r="I1271" t="s">
        <v>5813</v>
      </c>
      <c r="J1271" t="s">
        <v>5814</v>
      </c>
      <c r="K1271">
        <v>77151</v>
      </c>
      <c r="L1271" t="s">
        <v>1194</v>
      </c>
    </row>
    <row r="1272" spans="1:12" x14ac:dyDescent="0.3">
      <c r="A1272">
        <v>1477</v>
      </c>
      <c r="B1272" t="s">
        <v>5815</v>
      </c>
      <c r="C1272" t="s">
        <v>28</v>
      </c>
      <c r="D1272" t="s">
        <v>22</v>
      </c>
      <c r="E1272" t="s">
        <v>5816</v>
      </c>
      <c r="F1272">
        <f>1-876-202-197</f>
        <v>-1274</v>
      </c>
      <c r="G1272" t="s">
        <v>171</v>
      </c>
      <c r="H1272" s="1">
        <v>38457</v>
      </c>
      <c r="I1272" t="s">
        <v>5817</v>
      </c>
      <c r="J1272" t="s">
        <v>5818</v>
      </c>
      <c r="K1272">
        <v>36650</v>
      </c>
      <c r="L1272" t="s">
        <v>171</v>
      </c>
    </row>
    <row r="1273" spans="1:12" x14ac:dyDescent="0.3">
      <c r="A1273">
        <v>1479</v>
      </c>
      <c r="B1273" t="s">
        <v>214</v>
      </c>
      <c r="C1273" t="s">
        <v>931</v>
      </c>
      <c r="D1273" t="s">
        <v>14</v>
      </c>
      <c r="E1273" t="s">
        <v>5819</v>
      </c>
      <c r="F1273" t="s">
        <v>5820</v>
      </c>
      <c r="G1273" t="s">
        <v>157</v>
      </c>
      <c r="H1273" s="1">
        <v>35139</v>
      </c>
      <c r="I1273" t="s">
        <v>5821</v>
      </c>
      <c r="J1273" t="s">
        <v>5822</v>
      </c>
      <c r="K1273">
        <v>60219</v>
      </c>
      <c r="L1273" t="s">
        <v>157</v>
      </c>
    </row>
    <row r="1274" spans="1:12" x14ac:dyDescent="0.3">
      <c r="A1274">
        <v>1480</v>
      </c>
      <c r="B1274" t="s">
        <v>659</v>
      </c>
      <c r="C1274" t="s">
        <v>2161</v>
      </c>
      <c r="D1274" t="s">
        <v>22</v>
      </c>
      <c r="E1274" t="s">
        <v>5823</v>
      </c>
      <c r="F1274">
        <f>1-333-518-6758</f>
        <v>-7608</v>
      </c>
      <c r="G1274" t="s">
        <v>567</v>
      </c>
      <c r="H1274" s="1">
        <v>30528</v>
      </c>
      <c r="I1274" t="s">
        <v>5824</v>
      </c>
      <c r="J1274" t="s">
        <v>5825</v>
      </c>
      <c r="K1274">
        <v>53651</v>
      </c>
      <c r="L1274" t="s">
        <v>567</v>
      </c>
    </row>
    <row r="1275" spans="1:12" x14ac:dyDescent="0.3">
      <c r="A1275">
        <v>1483</v>
      </c>
      <c r="B1275" t="s">
        <v>825</v>
      </c>
      <c r="C1275" t="s">
        <v>97</v>
      </c>
      <c r="D1275" t="s">
        <v>22</v>
      </c>
      <c r="E1275" t="s">
        <v>5826</v>
      </c>
      <c r="F1275" t="s">
        <v>5827</v>
      </c>
      <c r="G1275" t="s">
        <v>82</v>
      </c>
      <c r="H1275" s="1">
        <v>29092</v>
      </c>
      <c r="I1275" t="s">
        <v>5828</v>
      </c>
      <c r="J1275" t="s">
        <v>5829</v>
      </c>
      <c r="K1275">
        <v>77051</v>
      </c>
      <c r="L1275" t="s">
        <v>82</v>
      </c>
    </row>
    <row r="1276" spans="1:12" x14ac:dyDescent="0.3">
      <c r="A1276">
        <v>1484</v>
      </c>
      <c r="B1276" t="s">
        <v>2659</v>
      </c>
      <c r="C1276" t="s">
        <v>1093</v>
      </c>
      <c r="D1276" t="s">
        <v>22</v>
      </c>
      <c r="E1276" t="s">
        <v>5830</v>
      </c>
      <c r="F1276">
        <v>6236234462</v>
      </c>
      <c r="G1276" t="s">
        <v>164</v>
      </c>
      <c r="H1276" s="1">
        <v>17078</v>
      </c>
      <c r="I1276" t="s">
        <v>5831</v>
      </c>
      <c r="J1276" t="s">
        <v>5832</v>
      </c>
      <c r="K1276">
        <v>22900</v>
      </c>
      <c r="L1276" t="s">
        <v>164</v>
      </c>
    </row>
    <row r="1277" spans="1:12" x14ac:dyDescent="0.3">
      <c r="A1277">
        <v>1485</v>
      </c>
      <c r="B1277" t="s">
        <v>1821</v>
      </c>
      <c r="C1277" t="s">
        <v>5833</v>
      </c>
      <c r="D1277" t="s">
        <v>14</v>
      </c>
      <c r="E1277" t="s">
        <v>5834</v>
      </c>
      <c r="F1277" t="s">
        <v>5835</v>
      </c>
      <c r="G1277" t="s">
        <v>744</v>
      </c>
      <c r="H1277" s="1">
        <v>17623</v>
      </c>
      <c r="I1277" t="s">
        <v>5836</v>
      </c>
      <c r="J1277" t="s">
        <v>5837</v>
      </c>
      <c r="K1277">
        <v>5223</v>
      </c>
      <c r="L1277" t="s">
        <v>744</v>
      </c>
    </row>
    <row r="1278" spans="1:12" x14ac:dyDescent="0.3">
      <c r="A1278">
        <v>1486</v>
      </c>
      <c r="B1278" t="s">
        <v>2084</v>
      </c>
      <c r="C1278" t="s">
        <v>5838</v>
      </c>
      <c r="D1278" t="s">
        <v>14</v>
      </c>
      <c r="E1278" t="s">
        <v>5839</v>
      </c>
      <c r="F1278" t="s">
        <v>5840</v>
      </c>
      <c r="G1278" t="s">
        <v>567</v>
      </c>
      <c r="H1278" s="1">
        <v>29133</v>
      </c>
      <c r="I1278" t="s">
        <v>5841</v>
      </c>
      <c r="J1278" t="s">
        <v>2648</v>
      </c>
      <c r="K1278">
        <v>69428</v>
      </c>
      <c r="L1278" t="s">
        <v>567</v>
      </c>
    </row>
    <row r="1279" spans="1:12" x14ac:dyDescent="0.3">
      <c r="A1279">
        <v>1487</v>
      </c>
      <c r="B1279" t="s">
        <v>1314</v>
      </c>
      <c r="C1279" t="s">
        <v>97</v>
      </c>
      <c r="D1279" t="s">
        <v>22</v>
      </c>
      <c r="E1279" t="s">
        <v>5842</v>
      </c>
      <c r="F1279" t="s">
        <v>5843</v>
      </c>
      <c r="G1279" t="s">
        <v>171</v>
      </c>
      <c r="H1279" s="1">
        <v>38395</v>
      </c>
      <c r="I1279" t="s">
        <v>5844</v>
      </c>
      <c r="J1279" t="s">
        <v>5845</v>
      </c>
      <c r="K1279">
        <v>33514</v>
      </c>
      <c r="L1279" t="s">
        <v>171</v>
      </c>
    </row>
    <row r="1280" spans="1:12" x14ac:dyDescent="0.3">
      <c r="A1280">
        <v>1488</v>
      </c>
      <c r="B1280" t="s">
        <v>1821</v>
      </c>
      <c r="C1280" t="s">
        <v>1014</v>
      </c>
      <c r="D1280" t="s">
        <v>14</v>
      </c>
      <c r="E1280" t="s">
        <v>5846</v>
      </c>
      <c r="F1280" t="s">
        <v>5847</v>
      </c>
      <c r="G1280" t="s">
        <v>124</v>
      </c>
      <c r="H1280" s="1">
        <v>20239</v>
      </c>
      <c r="I1280" t="s">
        <v>5848</v>
      </c>
      <c r="J1280" t="s">
        <v>5849</v>
      </c>
      <c r="K1280">
        <v>75692</v>
      </c>
      <c r="L1280" t="s">
        <v>124</v>
      </c>
    </row>
    <row r="1281" spans="1:12" x14ac:dyDescent="0.3">
      <c r="A1281">
        <v>1489</v>
      </c>
      <c r="B1281" t="s">
        <v>2020</v>
      </c>
      <c r="C1281" t="s">
        <v>1497</v>
      </c>
      <c r="D1281" t="s">
        <v>14</v>
      </c>
      <c r="E1281" t="s">
        <v>5850</v>
      </c>
      <c r="F1281" t="s">
        <v>5851</v>
      </c>
      <c r="G1281" t="s">
        <v>250</v>
      </c>
      <c r="H1281" s="1">
        <v>23853</v>
      </c>
      <c r="I1281" t="s">
        <v>5852</v>
      </c>
      <c r="J1281" t="s">
        <v>5853</v>
      </c>
      <c r="K1281">
        <v>12838</v>
      </c>
      <c r="L1281" t="s">
        <v>250</v>
      </c>
    </row>
    <row r="1282" spans="1:12" x14ac:dyDescent="0.3">
      <c r="A1282">
        <v>1490</v>
      </c>
      <c r="B1282" t="s">
        <v>342</v>
      </c>
      <c r="C1282" t="s">
        <v>5854</v>
      </c>
      <c r="D1282" t="s">
        <v>22</v>
      </c>
      <c r="E1282" t="s">
        <v>5855</v>
      </c>
      <c r="F1282" t="s">
        <v>5856</v>
      </c>
      <c r="G1282" t="s">
        <v>24</v>
      </c>
      <c r="H1282" s="1">
        <v>36497</v>
      </c>
      <c r="I1282" t="s">
        <v>5857</v>
      </c>
      <c r="J1282" t="s">
        <v>5858</v>
      </c>
      <c r="K1282">
        <v>31276</v>
      </c>
      <c r="L1282" t="s">
        <v>24</v>
      </c>
    </row>
    <row r="1283" spans="1:12" x14ac:dyDescent="0.3">
      <c r="A1283">
        <v>1491</v>
      </c>
      <c r="B1283" t="s">
        <v>464</v>
      </c>
      <c r="C1283" t="s">
        <v>2335</v>
      </c>
      <c r="D1283" t="s">
        <v>22</v>
      </c>
      <c r="E1283" t="s">
        <v>5859</v>
      </c>
      <c r="F1283" t="s">
        <v>5860</v>
      </c>
      <c r="G1283" t="s">
        <v>339</v>
      </c>
      <c r="H1283" s="1">
        <v>37211</v>
      </c>
      <c r="I1283" t="s">
        <v>5861</v>
      </c>
      <c r="J1283" t="s">
        <v>5862</v>
      </c>
      <c r="K1283">
        <v>52094</v>
      </c>
      <c r="L1283" t="s">
        <v>339</v>
      </c>
    </row>
    <row r="1284" spans="1:12" x14ac:dyDescent="0.3">
      <c r="A1284">
        <v>1492</v>
      </c>
      <c r="B1284" t="s">
        <v>940</v>
      </c>
      <c r="C1284" t="s">
        <v>2512</v>
      </c>
      <c r="D1284" t="s">
        <v>22</v>
      </c>
      <c r="E1284" t="s">
        <v>5863</v>
      </c>
      <c r="F1284" t="s">
        <v>5864</v>
      </c>
      <c r="G1284" t="s">
        <v>38</v>
      </c>
      <c r="H1284" s="1">
        <v>21167</v>
      </c>
      <c r="I1284" t="s">
        <v>5865</v>
      </c>
      <c r="J1284" t="s">
        <v>5866</v>
      </c>
      <c r="K1284">
        <v>83661</v>
      </c>
      <c r="L1284" t="s">
        <v>38</v>
      </c>
    </row>
    <row r="1285" spans="1:12" x14ac:dyDescent="0.3">
      <c r="A1285">
        <v>1494</v>
      </c>
      <c r="B1285" t="s">
        <v>127</v>
      </c>
      <c r="C1285" t="s">
        <v>490</v>
      </c>
      <c r="D1285" t="s">
        <v>14</v>
      </c>
      <c r="E1285" t="s">
        <v>5867</v>
      </c>
      <c r="F1285" t="s">
        <v>5868</v>
      </c>
      <c r="G1285" t="s">
        <v>93</v>
      </c>
      <c r="H1285" s="1">
        <v>22198</v>
      </c>
      <c r="I1285" t="s">
        <v>5869</v>
      </c>
      <c r="J1285" t="s">
        <v>5870</v>
      </c>
      <c r="K1285">
        <v>99210</v>
      </c>
      <c r="L1285" t="s">
        <v>93</v>
      </c>
    </row>
    <row r="1286" spans="1:12" x14ac:dyDescent="0.3">
      <c r="A1286">
        <v>1496</v>
      </c>
      <c r="B1286" t="s">
        <v>2708</v>
      </c>
      <c r="C1286" t="s">
        <v>3628</v>
      </c>
      <c r="D1286" t="s">
        <v>22</v>
      </c>
      <c r="E1286" t="s">
        <v>5871</v>
      </c>
      <c r="F1286" t="s">
        <v>5872</v>
      </c>
      <c r="G1286" t="s">
        <v>58</v>
      </c>
      <c r="H1286" s="1">
        <v>17501</v>
      </c>
      <c r="I1286" t="s">
        <v>5873</v>
      </c>
      <c r="J1286" t="s">
        <v>5874</v>
      </c>
      <c r="K1286">
        <v>48564</v>
      </c>
      <c r="L1286" t="s">
        <v>58</v>
      </c>
    </row>
    <row r="1287" spans="1:12" x14ac:dyDescent="0.3">
      <c r="A1287">
        <v>1497</v>
      </c>
      <c r="B1287" t="s">
        <v>1114</v>
      </c>
      <c r="C1287" t="s">
        <v>328</v>
      </c>
      <c r="D1287" t="s">
        <v>22</v>
      </c>
      <c r="E1287" t="s">
        <v>5875</v>
      </c>
      <c r="F1287">
        <f>1-728-622-5435</f>
        <v>-6784</v>
      </c>
      <c r="G1287" t="s">
        <v>124</v>
      </c>
      <c r="H1287" s="1">
        <v>30046</v>
      </c>
      <c r="I1287" t="s">
        <v>5876</v>
      </c>
      <c r="J1287" t="s">
        <v>5877</v>
      </c>
      <c r="K1287">
        <v>1154</v>
      </c>
      <c r="L1287" t="s">
        <v>124</v>
      </c>
    </row>
    <row r="1288" spans="1:12" x14ac:dyDescent="0.3">
      <c r="A1288">
        <v>1500</v>
      </c>
      <c r="B1288" t="s">
        <v>953</v>
      </c>
      <c r="C1288" t="s">
        <v>4545</v>
      </c>
      <c r="D1288" t="s">
        <v>14</v>
      </c>
      <c r="E1288" t="s">
        <v>5878</v>
      </c>
      <c r="F1288" t="s">
        <v>5879</v>
      </c>
      <c r="G1288" t="s">
        <v>595</v>
      </c>
      <c r="H1288" s="1">
        <v>25479</v>
      </c>
      <c r="I1288" t="s">
        <v>5880</v>
      </c>
      <c r="J1288" t="s">
        <v>5881</v>
      </c>
      <c r="K1288">
        <v>52380</v>
      </c>
      <c r="L1288" t="s">
        <v>595</v>
      </c>
    </row>
    <row r="1289" spans="1:12" x14ac:dyDescent="0.3">
      <c r="A1289">
        <v>1501</v>
      </c>
      <c r="B1289" t="s">
        <v>1287</v>
      </c>
      <c r="C1289" t="s">
        <v>290</v>
      </c>
      <c r="D1289" t="s">
        <v>14</v>
      </c>
      <c r="E1289" t="s">
        <v>5882</v>
      </c>
      <c r="F1289" t="s">
        <v>5883</v>
      </c>
      <c r="G1289" t="s">
        <v>64</v>
      </c>
      <c r="H1289" s="1">
        <v>34668</v>
      </c>
      <c r="I1289" t="s">
        <v>5884</v>
      </c>
      <c r="J1289" t="s">
        <v>5885</v>
      </c>
      <c r="K1289">
        <v>47161</v>
      </c>
      <c r="L1289" t="s">
        <v>64</v>
      </c>
    </row>
    <row r="1290" spans="1:12" x14ac:dyDescent="0.3">
      <c r="A1290">
        <v>1502</v>
      </c>
      <c r="B1290" t="s">
        <v>814</v>
      </c>
      <c r="C1290" t="s">
        <v>1594</v>
      </c>
      <c r="D1290" t="s">
        <v>22</v>
      </c>
      <c r="E1290" t="s">
        <v>5886</v>
      </c>
      <c r="F1290" t="s">
        <v>5887</v>
      </c>
      <c r="G1290" t="s">
        <v>1076</v>
      </c>
      <c r="H1290" s="1">
        <v>25600</v>
      </c>
      <c r="I1290" t="s">
        <v>5888</v>
      </c>
      <c r="J1290" t="s">
        <v>5889</v>
      </c>
      <c r="K1290">
        <v>85520</v>
      </c>
      <c r="L1290" t="s">
        <v>1076</v>
      </c>
    </row>
    <row r="1291" spans="1:12" x14ac:dyDescent="0.3">
      <c r="A1291">
        <v>1503</v>
      </c>
      <c r="B1291" t="s">
        <v>5271</v>
      </c>
      <c r="C1291" t="s">
        <v>2307</v>
      </c>
      <c r="D1291" t="s">
        <v>22</v>
      </c>
      <c r="E1291" t="s">
        <v>5890</v>
      </c>
      <c r="F1291" t="s">
        <v>5891</v>
      </c>
      <c r="G1291" t="s">
        <v>150</v>
      </c>
      <c r="H1291" s="1">
        <v>29636</v>
      </c>
      <c r="I1291" t="s">
        <v>5892</v>
      </c>
      <c r="J1291" t="s">
        <v>5893</v>
      </c>
      <c r="K1291">
        <v>18515</v>
      </c>
      <c r="L1291" t="s">
        <v>150</v>
      </c>
    </row>
    <row r="1292" spans="1:12" x14ac:dyDescent="0.3">
      <c r="A1292">
        <v>1504</v>
      </c>
      <c r="B1292" t="s">
        <v>307</v>
      </c>
      <c r="C1292" t="s">
        <v>5236</v>
      </c>
      <c r="D1292" t="s">
        <v>14</v>
      </c>
      <c r="E1292" t="s">
        <v>5894</v>
      </c>
      <c r="F1292">
        <v>8937924748</v>
      </c>
      <c r="G1292" t="s">
        <v>231</v>
      </c>
      <c r="H1292" s="1">
        <v>23058</v>
      </c>
      <c r="I1292" t="s">
        <v>5895</v>
      </c>
      <c r="J1292" t="s">
        <v>196</v>
      </c>
      <c r="K1292">
        <v>5049</v>
      </c>
      <c r="L1292" t="s">
        <v>231</v>
      </c>
    </row>
    <row r="1293" spans="1:12" x14ac:dyDescent="0.3">
      <c r="A1293">
        <v>1505</v>
      </c>
      <c r="B1293" t="s">
        <v>174</v>
      </c>
      <c r="C1293" t="s">
        <v>4739</v>
      </c>
      <c r="D1293" t="s">
        <v>14</v>
      </c>
      <c r="E1293" t="s">
        <v>5896</v>
      </c>
      <c r="F1293" t="s">
        <v>5897</v>
      </c>
      <c r="G1293" t="s">
        <v>261</v>
      </c>
      <c r="H1293" s="1">
        <v>36841</v>
      </c>
      <c r="I1293" t="s">
        <v>5898</v>
      </c>
      <c r="J1293" t="s">
        <v>5899</v>
      </c>
      <c r="K1293">
        <v>84137</v>
      </c>
      <c r="L1293" t="s">
        <v>261</v>
      </c>
    </row>
    <row r="1294" spans="1:12" x14ac:dyDescent="0.3">
      <c r="A1294">
        <v>1506</v>
      </c>
      <c r="B1294" t="s">
        <v>843</v>
      </c>
      <c r="C1294" t="s">
        <v>5900</v>
      </c>
      <c r="D1294" t="s">
        <v>22</v>
      </c>
      <c r="E1294" t="s">
        <v>5901</v>
      </c>
      <c r="F1294" t="s">
        <v>5902</v>
      </c>
      <c r="G1294" t="s">
        <v>124</v>
      </c>
      <c r="H1294" s="1">
        <v>35791</v>
      </c>
      <c r="I1294" t="s">
        <v>5903</v>
      </c>
      <c r="J1294" t="s">
        <v>5904</v>
      </c>
      <c r="K1294">
        <v>81596</v>
      </c>
      <c r="L1294" t="s">
        <v>124</v>
      </c>
    </row>
    <row r="1295" spans="1:12" x14ac:dyDescent="0.3">
      <c r="A1295">
        <v>1507</v>
      </c>
      <c r="B1295" t="s">
        <v>2444</v>
      </c>
      <c r="C1295" t="s">
        <v>3643</v>
      </c>
      <c r="D1295" t="s">
        <v>14</v>
      </c>
      <c r="E1295" t="s">
        <v>5905</v>
      </c>
      <c r="F1295" t="s">
        <v>5906</v>
      </c>
      <c r="G1295" t="s">
        <v>567</v>
      </c>
      <c r="H1295" s="1">
        <v>26993</v>
      </c>
      <c r="I1295" t="s">
        <v>5907</v>
      </c>
      <c r="J1295" t="s">
        <v>5908</v>
      </c>
      <c r="K1295">
        <v>25081</v>
      </c>
      <c r="L1295" t="s">
        <v>567</v>
      </c>
    </row>
    <row r="1296" spans="1:12" x14ac:dyDescent="0.3">
      <c r="A1296">
        <v>1508</v>
      </c>
      <c r="B1296" t="s">
        <v>1680</v>
      </c>
      <c r="C1296" t="s">
        <v>5909</v>
      </c>
      <c r="D1296" t="s">
        <v>14</v>
      </c>
      <c r="E1296" t="s">
        <v>5910</v>
      </c>
      <c r="F1296" t="s">
        <v>5911</v>
      </c>
      <c r="G1296" t="s">
        <v>88</v>
      </c>
      <c r="H1296" s="1">
        <v>27417</v>
      </c>
      <c r="I1296" t="s">
        <v>5912</v>
      </c>
      <c r="J1296" t="s">
        <v>5913</v>
      </c>
      <c r="K1296">
        <v>15544</v>
      </c>
      <c r="L1296" t="s">
        <v>88</v>
      </c>
    </row>
    <row r="1297" spans="1:12" x14ac:dyDescent="0.3">
      <c r="A1297">
        <v>1509</v>
      </c>
      <c r="B1297" t="s">
        <v>1537</v>
      </c>
      <c r="C1297" t="s">
        <v>5241</v>
      </c>
      <c r="D1297" t="s">
        <v>22</v>
      </c>
      <c r="E1297" t="s">
        <v>5914</v>
      </c>
      <c r="F1297" t="s">
        <v>5915</v>
      </c>
      <c r="G1297" t="s">
        <v>93</v>
      </c>
      <c r="H1297" s="1">
        <v>36555</v>
      </c>
      <c r="I1297" t="s">
        <v>5916</v>
      </c>
      <c r="J1297" t="s">
        <v>5917</v>
      </c>
      <c r="K1297">
        <v>41681</v>
      </c>
      <c r="L1297" t="s">
        <v>93</v>
      </c>
    </row>
    <row r="1298" spans="1:12" x14ac:dyDescent="0.3">
      <c r="A1298">
        <v>1510</v>
      </c>
      <c r="B1298" t="s">
        <v>174</v>
      </c>
      <c r="C1298" t="s">
        <v>1132</v>
      </c>
      <c r="D1298" t="s">
        <v>14</v>
      </c>
      <c r="E1298" t="s">
        <v>5918</v>
      </c>
      <c r="F1298" t="s">
        <v>5919</v>
      </c>
      <c r="G1298" t="s">
        <v>211</v>
      </c>
      <c r="H1298" s="1">
        <v>24069</v>
      </c>
      <c r="I1298" t="s">
        <v>5920</v>
      </c>
      <c r="J1298" t="s">
        <v>5921</v>
      </c>
      <c r="K1298">
        <v>1996</v>
      </c>
      <c r="L1298" t="s">
        <v>211</v>
      </c>
    </row>
    <row r="1299" spans="1:12" x14ac:dyDescent="0.3">
      <c r="A1299">
        <v>1511</v>
      </c>
      <c r="B1299" t="s">
        <v>3306</v>
      </c>
      <c r="C1299" t="s">
        <v>3527</v>
      </c>
      <c r="D1299" t="s">
        <v>14</v>
      </c>
      <c r="E1299" t="s">
        <v>5922</v>
      </c>
      <c r="F1299" t="s">
        <v>5923</v>
      </c>
      <c r="G1299" t="s">
        <v>243</v>
      </c>
      <c r="H1299" s="1">
        <v>20170</v>
      </c>
      <c r="I1299" t="s">
        <v>5924</v>
      </c>
      <c r="J1299" t="s">
        <v>5925</v>
      </c>
      <c r="K1299">
        <v>32818</v>
      </c>
      <c r="L1299" t="s">
        <v>243</v>
      </c>
    </row>
    <row r="1300" spans="1:12" x14ac:dyDescent="0.3">
      <c r="A1300">
        <v>1512</v>
      </c>
      <c r="B1300" t="s">
        <v>20</v>
      </c>
      <c r="C1300" t="s">
        <v>881</v>
      </c>
      <c r="D1300" t="s">
        <v>22</v>
      </c>
      <c r="E1300" t="s">
        <v>5926</v>
      </c>
      <c r="F1300" t="s">
        <v>5927</v>
      </c>
      <c r="G1300" t="s">
        <v>17</v>
      </c>
      <c r="H1300" s="1">
        <v>29968</v>
      </c>
      <c r="I1300" t="s">
        <v>5928</v>
      </c>
      <c r="J1300" t="s">
        <v>5929</v>
      </c>
      <c r="K1300">
        <v>76288</v>
      </c>
      <c r="L1300" t="s">
        <v>17</v>
      </c>
    </row>
    <row r="1301" spans="1:12" x14ac:dyDescent="0.3">
      <c r="A1301">
        <v>1513</v>
      </c>
      <c r="B1301" t="s">
        <v>2708</v>
      </c>
      <c r="C1301" t="s">
        <v>141</v>
      </c>
      <c r="D1301" t="s">
        <v>14</v>
      </c>
      <c r="E1301" t="s">
        <v>5930</v>
      </c>
      <c r="F1301" t="s">
        <v>5931</v>
      </c>
      <c r="G1301" t="s">
        <v>1076</v>
      </c>
      <c r="H1301" s="1">
        <v>21511</v>
      </c>
      <c r="I1301" t="s">
        <v>5932</v>
      </c>
      <c r="J1301" t="s">
        <v>5933</v>
      </c>
      <c r="K1301">
        <v>10701</v>
      </c>
      <c r="L1301" t="s">
        <v>1076</v>
      </c>
    </row>
    <row r="1302" spans="1:12" x14ac:dyDescent="0.3">
      <c r="A1302">
        <v>1515</v>
      </c>
      <c r="B1302" t="s">
        <v>2069</v>
      </c>
      <c r="C1302" t="s">
        <v>5934</v>
      </c>
      <c r="D1302" t="s">
        <v>14</v>
      </c>
      <c r="E1302" t="s">
        <v>5935</v>
      </c>
      <c r="F1302" t="s">
        <v>5936</v>
      </c>
      <c r="G1302" t="s">
        <v>124</v>
      </c>
      <c r="H1302" s="1">
        <v>19826</v>
      </c>
      <c r="I1302" t="s">
        <v>5937</v>
      </c>
      <c r="J1302" t="s">
        <v>5938</v>
      </c>
      <c r="K1302">
        <v>89529</v>
      </c>
      <c r="L1302" t="s">
        <v>124</v>
      </c>
    </row>
    <row r="1303" spans="1:12" x14ac:dyDescent="0.3">
      <c r="A1303">
        <v>1516</v>
      </c>
      <c r="B1303" t="s">
        <v>490</v>
      </c>
      <c r="C1303" t="s">
        <v>198</v>
      </c>
      <c r="D1303" t="s">
        <v>22</v>
      </c>
      <c r="E1303" t="s">
        <v>5939</v>
      </c>
      <c r="F1303" t="s">
        <v>5940</v>
      </c>
      <c r="G1303" t="s">
        <v>1194</v>
      </c>
      <c r="H1303" s="1">
        <v>35228</v>
      </c>
      <c r="I1303" t="s">
        <v>5941</v>
      </c>
      <c r="J1303" t="s">
        <v>5942</v>
      </c>
      <c r="K1303">
        <v>53704</v>
      </c>
      <c r="L1303" t="s">
        <v>1194</v>
      </c>
    </row>
    <row r="1304" spans="1:12" x14ac:dyDescent="0.3">
      <c r="A1304">
        <v>1517</v>
      </c>
      <c r="B1304" t="s">
        <v>54</v>
      </c>
      <c r="C1304" t="s">
        <v>1594</v>
      </c>
      <c r="D1304" t="s">
        <v>22</v>
      </c>
      <c r="E1304" t="s">
        <v>5943</v>
      </c>
      <c r="F1304" t="s">
        <v>5944</v>
      </c>
      <c r="G1304" t="s">
        <v>368</v>
      </c>
      <c r="H1304" s="1">
        <v>20039</v>
      </c>
      <c r="I1304" t="s">
        <v>5945</v>
      </c>
      <c r="J1304" t="s">
        <v>5946</v>
      </c>
      <c r="K1304">
        <v>82493</v>
      </c>
      <c r="L1304" t="s">
        <v>368</v>
      </c>
    </row>
    <row r="1305" spans="1:12" x14ac:dyDescent="0.3">
      <c r="A1305">
        <v>1518</v>
      </c>
      <c r="B1305" t="s">
        <v>501</v>
      </c>
      <c r="C1305" t="s">
        <v>701</v>
      </c>
      <c r="D1305" t="s">
        <v>14</v>
      </c>
      <c r="E1305" t="s">
        <v>5947</v>
      </c>
      <c r="F1305">
        <f>1-935-918-627</f>
        <v>-2479</v>
      </c>
      <c r="G1305" t="s">
        <v>218</v>
      </c>
      <c r="H1305" s="1">
        <v>17871</v>
      </c>
      <c r="I1305" t="s">
        <v>5948</v>
      </c>
      <c r="J1305" t="s">
        <v>5949</v>
      </c>
      <c r="K1305">
        <v>44125</v>
      </c>
      <c r="L1305" t="s">
        <v>218</v>
      </c>
    </row>
    <row r="1306" spans="1:12" x14ac:dyDescent="0.3">
      <c r="A1306">
        <v>1520</v>
      </c>
      <c r="B1306" t="s">
        <v>27</v>
      </c>
      <c r="C1306" t="s">
        <v>1958</v>
      </c>
      <c r="D1306" t="s">
        <v>14</v>
      </c>
      <c r="E1306" t="s">
        <v>5950</v>
      </c>
      <c r="F1306" t="s">
        <v>5951</v>
      </c>
      <c r="G1306" t="s">
        <v>124</v>
      </c>
      <c r="H1306" s="1">
        <v>38597</v>
      </c>
      <c r="I1306" t="s">
        <v>5952</v>
      </c>
      <c r="J1306" t="s">
        <v>5953</v>
      </c>
      <c r="K1306">
        <v>23303</v>
      </c>
      <c r="L1306" t="s">
        <v>124</v>
      </c>
    </row>
    <row r="1307" spans="1:12" x14ac:dyDescent="0.3">
      <c r="A1307">
        <v>1521</v>
      </c>
      <c r="B1307" t="s">
        <v>3642</v>
      </c>
      <c r="C1307" t="s">
        <v>731</v>
      </c>
      <c r="D1307" t="s">
        <v>22</v>
      </c>
      <c r="E1307" t="s">
        <v>5954</v>
      </c>
      <c r="F1307" t="s">
        <v>5955</v>
      </c>
      <c r="G1307" t="s">
        <v>82</v>
      </c>
      <c r="H1307" s="1">
        <v>29126</v>
      </c>
      <c r="I1307" t="s">
        <v>5956</v>
      </c>
      <c r="J1307" t="s">
        <v>5957</v>
      </c>
      <c r="K1307">
        <v>39962</v>
      </c>
      <c r="L1307" t="s">
        <v>82</v>
      </c>
    </row>
    <row r="1308" spans="1:12" x14ac:dyDescent="0.3">
      <c r="A1308">
        <v>1522</v>
      </c>
      <c r="B1308" t="s">
        <v>306</v>
      </c>
      <c r="C1308" t="s">
        <v>576</v>
      </c>
      <c r="D1308" t="s">
        <v>14</v>
      </c>
      <c r="E1308" t="s">
        <v>5958</v>
      </c>
      <c r="F1308" t="s">
        <v>5959</v>
      </c>
      <c r="G1308" t="s">
        <v>368</v>
      </c>
      <c r="H1308" s="1">
        <v>24101</v>
      </c>
      <c r="I1308" t="s">
        <v>5960</v>
      </c>
      <c r="J1308" t="s">
        <v>5961</v>
      </c>
      <c r="K1308">
        <v>36723</v>
      </c>
      <c r="L1308" t="s">
        <v>368</v>
      </c>
    </row>
    <row r="1309" spans="1:12" x14ac:dyDescent="0.3">
      <c r="A1309">
        <v>1524</v>
      </c>
      <c r="B1309" t="s">
        <v>1088</v>
      </c>
      <c r="C1309" t="s">
        <v>5962</v>
      </c>
      <c r="D1309" t="s">
        <v>22</v>
      </c>
      <c r="E1309" t="s">
        <v>5963</v>
      </c>
      <c r="F1309" t="s">
        <v>5964</v>
      </c>
      <c r="G1309" t="s">
        <v>118</v>
      </c>
      <c r="H1309" s="1">
        <v>37273</v>
      </c>
      <c r="I1309" t="s">
        <v>5965</v>
      </c>
      <c r="J1309" t="s">
        <v>5966</v>
      </c>
      <c r="K1309">
        <v>6000</v>
      </c>
      <c r="L1309" t="s">
        <v>118</v>
      </c>
    </row>
    <row r="1310" spans="1:12" x14ac:dyDescent="0.3">
      <c r="A1310">
        <v>1525</v>
      </c>
      <c r="B1310" t="s">
        <v>3054</v>
      </c>
      <c r="C1310" t="s">
        <v>5967</v>
      </c>
      <c r="D1310" t="s">
        <v>22</v>
      </c>
      <c r="E1310" t="s">
        <v>5968</v>
      </c>
      <c r="F1310" t="s">
        <v>5969</v>
      </c>
      <c r="G1310" t="s">
        <v>171</v>
      </c>
      <c r="H1310" s="1">
        <v>31176</v>
      </c>
      <c r="I1310" t="s">
        <v>5970</v>
      </c>
      <c r="J1310" t="s">
        <v>5971</v>
      </c>
      <c r="K1310">
        <v>13255</v>
      </c>
      <c r="L1310" t="s">
        <v>171</v>
      </c>
    </row>
    <row r="1311" spans="1:12" x14ac:dyDescent="0.3">
      <c r="A1311">
        <v>1526</v>
      </c>
      <c r="B1311" t="s">
        <v>1226</v>
      </c>
      <c r="C1311" t="s">
        <v>5972</v>
      </c>
      <c r="D1311" t="s">
        <v>22</v>
      </c>
      <c r="E1311" t="s">
        <v>5973</v>
      </c>
      <c r="F1311" t="s">
        <v>5974</v>
      </c>
      <c r="G1311" t="s">
        <v>1076</v>
      </c>
      <c r="H1311" s="1">
        <v>28976</v>
      </c>
      <c r="I1311" t="s">
        <v>5975</v>
      </c>
      <c r="J1311" t="s">
        <v>5976</v>
      </c>
      <c r="K1311">
        <v>85234</v>
      </c>
      <c r="L1311" t="s">
        <v>1076</v>
      </c>
    </row>
    <row r="1312" spans="1:12" x14ac:dyDescent="0.3">
      <c r="A1312">
        <v>1527</v>
      </c>
      <c r="B1312" t="s">
        <v>395</v>
      </c>
      <c r="C1312" t="s">
        <v>285</v>
      </c>
      <c r="D1312" t="s">
        <v>14</v>
      </c>
      <c r="E1312" t="s">
        <v>5977</v>
      </c>
      <c r="F1312" t="s">
        <v>5978</v>
      </c>
      <c r="G1312" t="s">
        <v>88</v>
      </c>
      <c r="H1312" s="1">
        <v>19744</v>
      </c>
      <c r="I1312" t="s">
        <v>5979</v>
      </c>
      <c r="J1312" t="s">
        <v>5725</v>
      </c>
      <c r="K1312">
        <v>83175</v>
      </c>
      <c r="L1312" t="s">
        <v>88</v>
      </c>
    </row>
    <row r="1313" spans="1:12" x14ac:dyDescent="0.3">
      <c r="A1313">
        <v>1528</v>
      </c>
      <c r="B1313" t="s">
        <v>433</v>
      </c>
      <c r="C1313" t="s">
        <v>5980</v>
      </c>
      <c r="D1313" t="s">
        <v>14</v>
      </c>
      <c r="E1313" t="s">
        <v>5981</v>
      </c>
      <c r="F1313" t="s">
        <v>5982</v>
      </c>
      <c r="G1313" t="s">
        <v>38</v>
      </c>
      <c r="H1313" s="1">
        <v>18069</v>
      </c>
      <c r="I1313" t="s">
        <v>5983</v>
      </c>
      <c r="J1313" t="s">
        <v>5984</v>
      </c>
      <c r="K1313">
        <v>57329</v>
      </c>
      <c r="L1313" t="s">
        <v>38</v>
      </c>
    </row>
    <row r="1314" spans="1:12" x14ac:dyDescent="0.3">
      <c r="A1314">
        <v>1529</v>
      </c>
      <c r="B1314" t="s">
        <v>2576</v>
      </c>
      <c r="C1314" t="s">
        <v>28</v>
      </c>
      <c r="D1314" t="s">
        <v>22</v>
      </c>
      <c r="E1314" t="s">
        <v>3232</v>
      </c>
      <c r="F1314" t="s">
        <v>5985</v>
      </c>
      <c r="G1314" t="s">
        <v>131</v>
      </c>
      <c r="H1314" s="1">
        <v>23533</v>
      </c>
      <c r="I1314" t="s">
        <v>5986</v>
      </c>
      <c r="J1314" t="s">
        <v>5987</v>
      </c>
      <c r="K1314">
        <v>49177</v>
      </c>
      <c r="L1314" t="s">
        <v>131</v>
      </c>
    </row>
    <row r="1315" spans="1:12" x14ac:dyDescent="0.3">
      <c r="A1315">
        <v>1530</v>
      </c>
      <c r="B1315" t="s">
        <v>490</v>
      </c>
      <c r="C1315" t="s">
        <v>5988</v>
      </c>
      <c r="D1315" t="s">
        <v>14</v>
      </c>
      <c r="E1315" t="s">
        <v>5989</v>
      </c>
      <c r="F1315" t="s">
        <v>5990</v>
      </c>
      <c r="G1315" t="s">
        <v>436</v>
      </c>
      <c r="H1315" s="1">
        <v>21634</v>
      </c>
      <c r="I1315" t="s">
        <v>5991</v>
      </c>
      <c r="J1315" t="s">
        <v>5992</v>
      </c>
      <c r="K1315">
        <v>58535</v>
      </c>
      <c r="L1315" t="s">
        <v>436</v>
      </c>
    </row>
    <row r="1316" spans="1:12" x14ac:dyDescent="0.3">
      <c r="A1316">
        <v>1531</v>
      </c>
      <c r="B1316" t="s">
        <v>592</v>
      </c>
      <c r="C1316" t="s">
        <v>630</v>
      </c>
      <c r="D1316" t="s">
        <v>22</v>
      </c>
      <c r="E1316" t="s">
        <v>5993</v>
      </c>
      <c r="F1316" t="s">
        <v>5994</v>
      </c>
      <c r="G1316" t="s">
        <v>1194</v>
      </c>
      <c r="H1316" s="1">
        <v>22934</v>
      </c>
      <c r="I1316" t="s">
        <v>5995</v>
      </c>
      <c r="J1316" t="s">
        <v>5996</v>
      </c>
      <c r="K1316">
        <v>66207</v>
      </c>
      <c r="L1316" t="s">
        <v>1194</v>
      </c>
    </row>
    <row r="1317" spans="1:12" x14ac:dyDescent="0.3">
      <c r="A1317">
        <v>1532</v>
      </c>
      <c r="B1317" t="s">
        <v>665</v>
      </c>
      <c r="C1317" t="s">
        <v>2335</v>
      </c>
      <c r="D1317" t="s">
        <v>14</v>
      </c>
      <c r="E1317" t="s">
        <v>5997</v>
      </c>
      <c r="F1317" t="s">
        <v>5998</v>
      </c>
      <c r="G1317" t="s">
        <v>171</v>
      </c>
      <c r="H1317" s="1">
        <v>36540</v>
      </c>
      <c r="I1317" t="s">
        <v>5999</v>
      </c>
      <c r="J1317" t="s">
        <v>6000</v>
      </c>
      <c r="K1317">
        <v>83396</v>
      </c>
      <c r="L1317" t="s">
        <v>171</v>
      </c>
    </row>
    <row r="1318" spans="1:12" x14ac:dyDescent="0.3">
      <c r="A1318">
        <v>1533</v>
      </c>
      <c r="B1318" t="s">
        <v>5713</v>
      </c>
      <c r="C1318" t="s">
        <v>6001</v>
      </c>
      <c r="D1318" t="s">
        <v>14</v>
      </c>
      <c r="E1318" t="s">
        <v>6002</v>
      </c>
      <c r="F1318">
        <v>3239138684</v>
      </c>
      <c r="G1318" t="s">
        <v>150</v>
      </c>
      <c r="H1318" s="1">
        <v>35047</v>
      </c>
      <c r="I1318" t="s">
        <v>6003</v>
      </c>
      <c r="J1318" t="s">
        <v>6004</v>
      </c>
      <c r="K1318">
        <v>2019</v>
      </c>
      <c r="L1318" t="s">
        <v>150</v>
      </c>
    </row>
    <row r="1319" spans="1:12" x14ac:dyDescent="0.3">
      <c r="A1319">
        <v>1535</v>
      </c>
      <c r="B1319" t="s">
        <v>191</v>
      </c>
      <c r="C1319" t="s">
        <v>6005</v>
      </c>
      <c r="D1319" t="s">
        <v>14</v>
      </c>
      <c r="E1319" t="s">
        <v>6006</v>
      </c>
      <c r="F1319" t="s">
        <v>6007</v>
      </c>
      <c r="G1319" t="s">
        <v>243</v>
      </c>
      <c r="H1319" s="1">
        <v>36130</v>
      </c>
      <c r="I1319" t="s">
        <v>6008</v>
      </c>
      <c r="J1319" t="s">
        <v>6009</v>
      </c>
      <c r="K1319">
        <v>4621</v>
      </c>
      <c r="L1319" t="s">
        <v>243</v>
      </c>
    </row>
    <row r="1320" spans="1:12" x14ac:dyDescent="0.3">
      <c r="A1320">
        <v>1536</v>
      </c>
      <c r="B1320" t="s">
        <v>96</v>
      </c>
      <c r="C1320" t="s">
        <v>691</v>
      </c>
      <c r="D1320" t="s">
        <v>22</v>
      </c>
      <c r="E1320" t="s">
        <v>6010</v>
      </c>
      <c r="F1320" t="s">
        <v>6011</v>
      </c>
      <c r="G1320" t="s">
        <v>595</v>
      </c>
      <c r="H1320" s="1">
        <v>22534</v>
      </c>
      <c r="I1320" t="s">
        <v>6012</v>
      </c>
      <c r="J1320" t="s">
        <v>6013</v>
      </c>
      <c r="K1320">
        <v>45425</v>
      </c>
      <c r="L1320" t="s">
        <v>595</v>
      </c>
    </row>
    <row r="1321" spans="1:12" x14ac:dyDescent="0.3">
      <c r="A1321">
        <v>1537</v>
      </c>
      <c r="B1321" t="s">
        <v>54</v>
      </c>
      <c r="C1321" t="s">
        <v>6014</v>
      </c>
      <c r="D1321" t="s">
        <v>22</v>
      </c>
      <c r="E1321" t="s">
        <v>6015</v>
      </c>
      <c r="F1321" t="s">
        <v>6016</v>
      </c>
      <c r="G1321" t="s">
        <v>436</v>
      </c>
      <c r="H1321" s="1">
        <v>16194</v>
      </c>
      <c r="I1321" t="s">
        <v>6017</v>
      </c>
      <c r="J1321" t="s">
        <v>6018</v>
      </c>
      <c r="K1321">
        <v>84210</v>
      </c>
      <c r="L1321" t="s">
        <v>436</v>
      </c>
    </row>
    <row r="1322" spans="1:12" x14ac:dyDescent="0.3">
      <c r="A1322">
        <v>1538</v>
      </c>
      <c r="B1322" t="s">
        <v>6019</v>
      </c>
      <c r="C1322" t="s">
        <v>1671</v>
      </c>
      <c r="D1322" t="s">
        <v>22</v>
      </c>
      <c r="E1322" t="s">
        <v>6020</v>
      </c>
      <c r="F1322" t="s">
        <v>6021</v>
      </c>
      <c r="G1322" t="s">
        <v>93</v>
      </c>
      <c r="H1322" s="1">
        <v>23501</v>
      </c>
      <c r="I1322" t="s">
        <v>6022</v>
      </c>
      <c r="J1322" t="s">
        <v>6023</v>
      </c>
      <c r="K1322">
        <v>75068</v>
      </c>
      <c r="L1322" t="s">
        <v>93</v>
      </c>
    </row>
    <row r="1323" spans="1:12" x14ac:dyDescent="0.3">
      <c r="A1323">
        <v>1539</v>
      </c>
      <c r="B1323" t="s">
        <v>6024</v>
      </c>
      <c r="C1323" t="s">
        <v>2792</v>
      </c>
      <c r="D1323" t="s">
        <v>22</v>
      </c>
      <c r="E1323" t="s">
        <v>6025</v>
      </c>
      <c r="F1323" t="s">
        <v>6026</v>
      </c>
      <c r="G1323" t="s">
        <v>243</v>
      </c>
      <c r="H1323" s="1">
        <v>28212</v>
      </c>
      <c r="I1323" t="s">
        <v>6027</v>
      </c>
      <c r="J1323" t="s">
        <v>6028</v>
      </c>
      <c r="K1323">
        <v>37595</v>
      </c>
      <c r="L1323" t="s">
        <v>243</v>
      </c>
    </row>
    <row r="1324" spans="1:12" x14ac:dyDescent="0.3">
      <c r="A1324">
        <v>1540</v>
      </c>
      <c r="B1324" t="s">
        <v>6029</v>
      </c>
      <c r="C1324" t="s">
        <v>5236</v>
      </c>
      <c r="D1324" t="s">
        <v>22</v>
      </c>
      <c r="E1324" t="s">
        <v>6030</v>
      </c>
      <c r="F1324" t="s">
        <v>6031</v>
      </c>
      <c r="G1324" t="s">
        <v>111</v>
      </c>
      <c r="H1324" s="1">
        <v>20000</v>
      </c>
      <c r="I1324" t="s">
        <v>6032</v>
      </c>
      <c r="J1324" t="s">
        <v>6033</v>
      </c>
      <c r="K1324">
        <v>60135</v>
      </c>
      <c r="L1324" t="s">
        <v>111</v>
      </c>
    </row>
    <row r="1325" spans="1:12" x14ac:dyDescent="0.3">
      <c r="A1325">
        <v>1541</v>
      </c>
      <c r="B1325" t="s">
        <v>6034</v>
      </c>
      <c r="C1325" t="s">
        <v>5143</v>
      </c>
      <c r="D1325" t="s">
        <v>22</v>
      </c>
      <c r="E1325" t="s">
        <v>6035</v>
      </c>
      <c r="F1325" t="s">
        <v>6036</v>
      </c>
      <c r="G1325" t="s">
        <v>58</v>
      </c>
      <c r="H1325" s="1">
        <v>38447</v>
      </c>
      <c r="I1325" t="s">
        <v>6037</v>
      </c>
      <c r="J1325" t="s">
        <v>6038</v>
      </c>
      <c r="K1325">
        <v>56542</v>
      </c>
      <c r="L1325" t="s">
        <v>58</v>
      </c>
    </row>
    <row r="1326" spans="1:12" x14ac:dyDescent="0.3">
      <c r="A1326">
        <v>1542</v>
      </c>
      <c r="B1326" t="s">
        <v>3791</v>
      </c>
      <c r="C1326" t="s">
        <v>28</v>
      </c>
      <c r="D1326" t="s">
        <v>14</v>
      </c>
      <c r="E1326" t="s">
        <v>6039</v>
      </c>
      <c r="F1326" t="s">
        <v>6040</v>
      </c>
      <c r="G1326" t="s">
        <v>211</v>
      </c>
      <c r="H1326" s="1">
        <v>21645</v>
      </c>
      <c r="I1326" t="s">
        <v>6041</v>
      </c>
      <c r="J1326" t="s">
        <v>6042</v>
      </c>
      <c r="K1326">
        <v>62657</v>
      </c>
      <c r="L1326" t="s">
        <v>211</v>
      </c>
    </row>
    <row r="1327" spans="1:12" x14ac:dyDescent="0.3">
      <c r="A1327">
        <v>1543</v>
      </c>
      <c r="B1327" t="s">
        <v>1268</v>
      </c>
      <c r="C1327" t="s">
        <v>285</v>
      </c>
      <c r="D1327" t="s">
        <v>14</v>
      </c>
      <c r="E1327" t="s">
        <v>6043</v>
      </c>
      <c r="F1327" t="s">
        <v>6044</v>
      </c>
      <c r="G1327" t="s">
        <v>744</v>
      </c>
      <c r="H1327" s="1">
        <v>22373</v>
      </c>
      <c r="I1327" t="s">
        <v>6045</v>
      </c>
      <c r="J1327" t="s">
        <v>6046</v>
      </c>
      <c r="K1327">
        <v>66567</v>
      </c>
      <c r="L1327" t="s">
        <v>744</v>
      </c>
    </row>
    <row r="1328" spans="1:12" x14ac:dyDescent="0.3">
      <c r="A1328">
        <v>1544</v>
      </c>
      <c r="B1328" t="s">
        <v>1296</v>
      </c>
      <c r="C1328" t="s">
        <v>4222</v>
      </c>
      <c r="D1328" t="s">
        <v>14</v>
      </c>
      <c r="E1328" t="s">
        <v>6047</v>
      </c>
      <c r="F1328" t="s">
        <v>6048</v>
      </c>
      <c r="G1328" t="s">
        <v>64</v>
      </c>
      <c r="H1328" s="1">
        <v>23259</v>
      </c>
      <c r="I1328" t="s">
        <v>6049</v>
      </c>
      <c r="J1328" t="s">
        <v>6050</v>
      </c>
      <c r="K1328">
        <v>38931</v>
      </c>
      <c r="L1328" t="s">
        <v>64</v>
      </c>
    </row>
    <row r="1329" spans="1:12" x14ac:dyDescent="0.3">
      <c r="A1329">
        <v>1545</v>
      </c>
      <c r="B1329" t="s">
        <v>1030</v>
      </c>
      <c r="C1329" t="s">
        <v>1073</v>
      </c>
      <c r="D1329" t="s">
        <v>14</v>
      </c>
      <c r="E1329" t="s">
        <v>6051</v>
      </c>
      <c r="F1329" t="s">
        <v>6052</v>
      </c>
      <c r="G1329" t="s">
        <v>1194</v>
      </c>
      <c r="H1329" s="1">
        <v>34959</v>
      </c>
      <c r="I1329" t="s">
        <v>6053</v>
      </c>
      <c r="J1329" t="s">
        <v>6054</v>
      </c>
      <c r="K1329">
        <v>59067</v>
      </c>
      <c r="L1329" t="s">
        <v>1194</v>
      </c>
    </row>
    <row r="1330" spans="1:12" x14ac:dyDescent="0.3">
      <c r="A1330">
        <v>1546</v>
      </c>
      <c r="B1330" t="s">
        <v>6055</v>
      </c>
      <c r="C1330" t="s">
        <v>6056</v>
      </c>
      <c r="D1330" t="s">
        <v>14</v>
      </c>
      <c r="E1330" t="s">
        <v>6057</v>
      </c>
      <c r="F1330" t="s">
        <v>6058</v>
      </c>
      <c r="G1330" t="s">
        <v>1076</v>
      </c>
      <c r="H1330" s="1">
        <v>23494</v>
      </c>
      <c r="I1330" t="s">
        <v>6059</v>
      </c>
      <c r="J1330" t="s">
        <v>6060</v>
      </c>
      <c r="K1330">
        <v>4274</v>
      </c>
      <c r="L1330" t="s">
        <v>1076</v>
      </c>
    </row>
    <row r="1331" spans="1:12" x14ac:dyDescent="0.3">
      <c r="A1331">
        <v>1547</v>
      </c>
      <c r="B1331" t="s">
        <v>2325</v>
      </c>
      <c r="C1331" t="s">
        <v>6061</v>
      </c>
      <c r="D1331" t="s">
        <v>14</v>
      </c>
      <c r="E1331" t="s">
        <v>6062</v>
      </c>
      <c r="F1331" t="s">
        <v>6063</v>
      </c>
      <c r="G1331" t="s">
        <v>64</v>
      </c>
      <c r="H1331" s="1">
        <v>16452</v>
      </c>
      <c r="I1331" t="s">
        <v>6064</v>
      </c>
      <c r="J1331" t="s">
        <v>6065</v>
      </c>
      <c r="K1331">
        <v>68193</v>
      </c>
      <c r="L1331" t="s">
        <v>64</v>
      </c>
    </row>
    <row r="1332" spans="1:12" x14ac:dyDescent="0.3">
      <c r="A1332">
        <v>1549</v>
      </c>
      <c r="B1332" t="s">
        <v>1088</v>
      </c>
      <c r="C1332" t="s">
        <v>1549</v>
      </c>
      <c r="D1332" t="s">
        <v>14</v>
      </c>
      <c r="E1332" t="s">
        <v>6066</v>
      </c>
      <c r="F1332">
        <v>2654061244</v>
      </c>
      <c r="G1332" t="s">
        <v>71</v>
      </c>
      <c r="H1332" s="1">
        <v>27114</v>
      </c>
      <c r="I1332" t="s">
        <v>6067</v>
      </c>
      <c r="J1332" t="s">
        <v>6068</v>
      </c>
      <c r="K1332">
        <v>90129</v>
      </c>
      <c r="L1332" t="s">
        <v>71</v>
      </c>
    </row>
    <row r="1333" spans="1:12" x14ac:dyDescent="0.3">
      <c r="A1333">
        <v>1550</v>
      </c>
      <c r="B1333" t="s">
        <v>1131</v>
      </c>
      <c r="C1333" t="s">
        <v>1570</v>
      </c>
      <c r="D1333" t="s">
        <v>22</v>
      </c>
      <c r="E1333" t="s">
        <v>6069</v>
      </c>
      <c r="F1333" t="s">
        <v>6070</v>
      </c>
      <c r="G1333" t="s">
        <v>164</v>
      </c>
      <c r="H1333" s="1">
        <v>31018</v>
      </c>
      <c r="I1333" t="s">
        <v>6071</v>
      </c>
      <c r="J1333" t="s">
        <v>6072</v>
      </c>
      <c r="K1333">
        <v>29666</v>
      </c>
      <c r="L1333" t="s">
        <v>164</v>
      </c>
    </row>
    <row r="1334" spans="1:12" x14ac:dyDescent="0.3">
      <c r="A1334">
        <v>1551</v>
      </c>
      <c r="B1334" t="s">
        <v>5514</v>
      </c>
      <c r="C1334" t="s">
        <v>992</v>
      </c>
      <c r="D1334" t="s">
        <v>22</v>
      </c>
      <c r="E1334" t="s">
        <v>6073</v>
      </c>
      <c r="F1334" t="s">
        <v>6074</v>
      </c>
      <c r="G1334" t="s">
        <v>324</v>
      </c>
      <c r="H1334" s="1">
        <v>28966</v>
      </c>
      <c r="I1334" t="s">
        <v>6075</v>
      </c>
      <c r="J1334" t="s">
        <v>6076</v>
      </c>
      <c r="K1334">
        <v>12792</v>
      </c>
      <c r="L1334" t="s">
        <v>324</v>
      </c>
    </row>
    <row r="1335" spans="1:12" x14ac:dyDescent="0.3">
      <c r="A1335">
        <v>1553</v>
      </c>
      <c r="B1335" t="s">
        <v>2906</v>
      </c>
      <c r="C1335" t="s">
        <v>6077</v>
      </c>
      <c r="D1335" t="s">
        <v>14</v>
      </c>
      <c r="E1335" t="s">
        <v>6078</v>
      </c>
      <c r="F1335">
        <f>1-315-310-5570</f>
        <v>-6194</v>
      </c>
      <c r="G1335" t="s">
        <v>1194</v>
      </c>
      <c r="H1335" s="1">
        <v>22468</v>
      </c>
      <c r="I1335" t="s">
        <v>6079</v>
      </c>
      <c r="J1335" t="s">
        <v>6080</v>
      </c>
      <c r="K1335">
        <v>67113</v>
      </c>
      <c r="L1335" t="s">
        <v>1194</v>
      </c>
    </row>
    <row r="1336" spans="1:12" x14ac:dyDescent="0.3">
      <c r="A1336">
        <v>1554</v>
      </c>
      <c r="B1336" t="s">
        <v>448</v>
      </c>
      <c r="C1336" t="s">
        <v>6081</v>
      </c>
      <c r="D1336" t="s">
        <v>22</v>
      </c>
      <c r="E1336" t="s">
        <v>6082</v>
      </c>
      <c r="F1336" t="s">
        <v>6083</v>
      </c>
      <c r="G1336" t="s">
        <v>339</v>
      </c>
      <c r="H1336" s="1">
        <v>32009</v>
      </c>
      <c r="I1336" t="s">
        <v>6084</v>
      </c>
      <c r="J1336" t="s">
        <v>6085</v>
      </c>
      <c r="K1336">
        <v>55711</v>
      </c>
      <c r="L1336" t="s">
        <v>339</v>
      </c>
    </row>
    <row r="1337" spans="1:12" x14ac:dyDescent="0.3">
      <c r="A1337">
        <v>1555</v>
      </c>
      <c r="B1337" t="s">
        <v>415</v>
      </c>
      <c r="C1337" t="s">
        <v>3657</v>
      </c>
      <c r="D1337" t="s">
        <v>14</v>
      </c>
      <c r="E1337" t="s">
        <v>6086</v>
      </c>
      <c r="F1337" t="s">
        <v>6087</v>
      </c>
      <c r="G1337" t="s">
        <v>261</v>
      </c>
      <c r="H1337" s="1">
        <v>32378</v>
      </c>
      <c r="I1337" t="s">
        <v>6088</v>
      </c>
      <c r="J1337" t="s">
        <v>6089</v>
      </c>
      <c r="K1337">
        <v>78557</v>
      </c>
      <c r="L1337" t="s">
        <v>261</v>
      </c>
    </row>
    <row r="1338" spans="1:12" x14ac:dyDescent="0.3">
      <c r="A1338">
        <v>1556</v>
      </c>
      <c r="B1338" t="s">
        <v>1287</v>
      </c>
      <c r="C1338" t="s">
        <v>3527</v>
      </c>
      <c r="D1338" t="s">
        <v>14</v>
      </c>
      <c r="E1338" t="s">
        <v>6090</v>
      </c>
      <c r="F1338" t="s">
        <v>6091</v>
      </c>
      <c r="G1338" t="s">
        <v>211</v>
      </c>
      <c r="H1338" s="1">
        <v>17201</v>
      </c>
      <c r="I1338" t="s">
        <v>6092</v>
      </c>
      <c r="J1338" t="s">
        <v>6093</v>
      </c>
      <c r="K1338">
        <v>60101</v>
      </c>
      <c r="L1338" t="s">
        <v>211</v>
      </c>
    </row>
    <row r="1339" spans="1:12" x14ac:dyDescent="0.3">
      <c r="A1339">
        <v>1558</v>
      </c>
      <c r="B1339" t="s">
        <v>1264</v>
      </c>
      <c r="C1339" t="s">
        <v>20</v>
      </c>
      <c r="D1339" t="s">
        <v>14</v>
      </c>
      <c r="E1339" t="s">
        <v>6094</v>
      </c>
      <c r="F1339" t="s">
        <v>6095</v>
      </c>
      <c r="G1339" t="s">
        <v>335</v>
      </c>
      <c r="H1339" s="1">
        <v>23268</v>
      </c>
      <c r="I1339" t="s">
        <v>6096</v>
      </c>
      <c r="J1339" t="s">
        <v>6097</v>
      </c>
      <c r="K1339">
        <v>18802</v>
      </c>
      <c r="L1339" t="s">
        <v>335</v>
      </c>
    </row>
    <row r="1340" spans="1:12" x14ac:dyDescent="0.3">
      <c r="A1340">
        <v>1559</v>
      </c>
      <c r="B1340" t="s">
        <v>2631</v>
      </c>
      <c r="C1340" t="s">
        <v>6098</v>
      </c>
      <c r="D1340" t="s">
        <v>14</v>
      </c>
      <c r="E1340" t="s">
        <v>6099</v>
      </c>
      <c r="F1340" t="s">
        <v>6100</v>
      </c>
      <c r="G1340" t="s">
        <v>261</v>
      </c>
      <c r="H1340" s="1">
        <v>17780</v>
      </c>
      <c r="I1340" t="s">
        <v>6101</v>
      </c>
      <c r="J1340" t="s">
        <v>6102</v>
      </c>
      <c r="K1340">
        <v>92842</v>
      </c>
      <c r="L1340" t="s">
        <v>261</v>
      </c>
    </row>
    <row r="1341" spans="1:12" x14ac:dyDescent="0.3">
      <c r="A1341">
        <v>1560</v>
      </c>
      <c r="B1341" t="s">
        <v>6055</v>
      </c>
      <c r="C1341" t="s">
        <v>1162</v>
      </c>
      <c r="D1341" t="s">
        <v>22</v>
      </c>
      <c r="E1341" t="s">
        <v>6103</v>
      </c>
      <c r="F1341" t="s">
        <v>6104</v>
      </c>
      <c r="G1341" t="s">
        <v>368</v>
      </c>
      <c r="H1341" s="1">
        <v>22083</v>
      </c>
      <c r="I1341" t="s">
        <v>6105</v>
      </c>
      <c r="J1341" t="s">
        <v>6106</v>
      </c>
      <c r="K1341">
        <v>47295</v>
      </c>
      <c r="L1341" t="s">
        <v>368</v>
      </c>
    </row>
    <row r="1342" spans="1:12" x14ac:dyDescent="0.3">
      <c r="A1342">
        <v>1561</v>
      </c>
      <c r="B1342" t="s">
        <v>2444</v>
      </c>
      <c r="C1342" t="s">
        <v>6107</v>
      </c>
      <c r="D1342" t="s">
        <v>14</v>
      </c>
      <c r="E1342" t="s">
        <v>6108</v>
      </c>
      <c r="F1342" t="s">
        <v>6109</v>
      </c>
      <c r="G1342" t="s">
        <v>335</v>
      </c>
      <c r="H1342" s="1">
        <v>24294</v>
      </c>
      <c r="I1342" t="s">
        <v>6110</v>
      </c>
      <c r="J1342" t="s">
        <v>6111</v>
      </c>
      <c r="K1342">
        <v>44184</v>
      </c>
      <c r="L1342" t="s">
        <v>335</v>
      </c>
    </row>
    <row r="1343" spans="1:12" x14ac:dyDescent="0.3">
      <c r="A1343">
        <v>1562</v>
      </c>
      <c r="B1343" t="s">
        <v>5713</v>
      </c>
      <c r="C1343" t="s">
        <v>28</v>
      </c>
      <c r="D1343" t="s">
        <v>14</v>
      </c>
      <c r="E1343" t="s">
        <v>6112</v>
      </c>
      <c r="F1343" t="s">
        <v>6113</v>
      </c>
      <c r="G1343" t="s">
        <v>124</v>
      </c>
      <c r="H1343" s="1">
        <v>36840</v>
      </c>
      <c r="I1343" t="s">
        <v>6114</v>
      </c>
      <c r="J1343" t="s">
        <v>6115</v>
      </c>
      <c r="K1343">
        <v>16902</v>
      </c>
      <c r="L1343" t="s">
        <v>124</v>
      </c>
    </row>
    <row r="1344" spans="1:12" x14ac:dyDescent="0.3">
      <c r="A1344">
        <v>1563</v>
      </c>
      <c r="B1344" t="s">
        <v>2923</v>
      </c>
      <c r="C1344" t="s">
        <v>6116</v>
      </c>
      <c r="D1344" t="s">
        <v>14</v>
      </c>
      <c r="E1344" t="s">
        <v>6117</v>
      </c>
      <c r="F1344" t="s">
        <v>6118</v>
      </c>
      <c r="G1344" t="s">
        <v>1076</v>
      </c>
      <c r="H1344" s="1">
        <v>25036</v>
      </c>
      <c r="I1344" t="s">
        <v>6119</v>
      </c>
      <c r="J1344" t="s">
        <v>5605</v>
      </c>
      <c r="K1344">
        <v>31642</v>
      </c>
      <c r="L1344" t="s">
        <v>1076</v>
      </c>
    </row>
    <row r="1345" spans="1:12" x14ac:dyDescent="0.3">
      <c r="A1345">
        <v>1565</v>
      </c>
      <c r="B1345" t="s">
        <v>5133</v>
      </c>
      <c r="C1345" t="s">
        <v>85</v>
      </c>
      <c r="D1345" t="s">
        <v>14</v>
      </c>
      <c r="E1345" t="s">
        <v>6120</v>
      </c>
      <c r="F1345" t="s">
        <v>6121</v>
      </c>
      <c r="G1345" t="s">
        <v>335</v>
      </c>
      <c r="H1345" s="1">
        <v>19732</v>
      </c>
      <c r="I1345" t="s">
        <v>6122</v>
      </c>
      <c r="J1345" t="s">
        <v>6123</v>
      </c>
      <c r="K1345">
        <v>54056</v>
      </c>
      <c r="L1345" t="s">
        <v>335</v>
      </c>
    </row>
    <row r="1346" spans="1:12" x14ac:dyDescent="0.3">
      <c r="A1346">
        <v>1566</v>
      </c>
      <c r="B1346" t="s">
        <v>724</v>
      </c>
      <c r="C1346" t="s">
        <v>6124</v>
      </c>
      <c r="D1346" t="s">
        <v>14</v>
      </c>
      <c r="E1346" t="s">
        <v>6125</v>
      </c>
      <c r="F1346" t="s">
        <v>6126</v>
      </c>
      <c r="G1346" t="s">
        <v>567</v>
      </c>
      <c r="H1346" s="1">
        <v>22616</v>
      </c>
      <c r="I1346" t="s">
        <v>6127</v>
      </c>
      <c r="J1346" t="s">
        <v>6128</v>
      </c>
      <c r="K1346">
        <v>68952</v>
      </c>
      <c r="L1346" t="s">
        <v>567</v>
      </c>
    </row>
    <row r="1347" spans="1:12" x14ac:dyDescent="0.3">
      <c r="A1347">
        <v>1567</v>
      </c>
      <c r="B1347" t="s">
        <v>3306</v>
      </c>
      <c r="C1347" t="s">
        <v>6129</v>
      </c>
      <c r="D1347" t="s">
        <v>14</v>
      </c>
      <c r="E1347" t="s">
        <v>6130</v>
      </c>
      <c r="F1347" t="s">
        <v>6131</v>
      </c>
      <c r="G1347" t="s">
        <v>124</v>
      </c>
      <c r="H1347" s="1">
        <v>30093</v>
      </c>
      <c r="I1347" t="s">
        <v>6132</v>
      </c>
      <c r="J1347" t="s">
        <v>6133</v>
      </c>
      <c r="K1347">
        <v>48044</v>
      </c>
      <c r="L1347" t="s">
        <v>124</v>
      </c>
    </row>
    <row r="1348" spans="1:12" x14ac:dyDescent="0.3">
      <c r="A1348">
        <v>1568</v>
      </c>
      <c r="B1348" t="s">
        <v>3712</v>
      </c>
      <c r="C1348" t="s">
        <v>3854</v>
      </c>
      <c r="D1348" t="s">
        <v>14</v>
      </c>
      <c r="E1348" t="s">
        <v>6134</v>
      </c>
      <c r="F1348" t="s">
        <v>6135</v>
      </c>
      <c r="G1348" t="s">
        <v>261</v>
      </c>
      <c r="H1348" s="1">
        <v>19882</v>
      </c>
      <c r="I1348" t="s">
        <v>6136</v>
      </c>
      <c r="J1348" t="s">
        <v>6137</v>
      </c>
      <c r="K1348">
        <v>66838</v>
      </c>
      <c r="L1348" t="s">
        <v>261</v>
      </c>
    </row>
    <row r="1349" spans="1:12" x14ac:dyDescent="0.3">
      <c r="A1349">
        <v>1569</v>
      </c>
      <c r="B1349" t="s">
        <v>3829</v>
      </c>
      <c r="C1349" t="s">
        <v>48</v>
      </c>
      <c r="D1349" t="s">
        <v>22</v>
      </c>
      <c r="E1349" t="s">
        <v>6138</v>
      </c>
      <c r="F1349" t="s">
        <v>6139</v>
      </c>
      <c r="G1349" t="s">
        <v>250</v>
      </c>
      <c r="H1349" s="1">
        <v>25991</v>
      </c>
      <c r="I1349" t="s">
        <v>6140</v>
      </c>
      <c r="J1349" t="s">
        <v>6141</v>
      </c>
      <c r="K1349">
        <v>81716</v>
      </c>
      <c r="L1349" t="s">
        <v>250</v>
      </c>
    </row>
    <row r="1350" spans="1:12" x14ac:dyDescent="0.3">
      <c r="A1350">
        <v>1570</v>
      </c>
      <c r="B1350" t="s">
        <v>6142</v>
      </c>
      <c r="C1350" t="s">
        <v>3156</v>
      </c>
      <c r="D1350" t="s">
        <v>14</v>
      </c>
      <c r="E1350" t="s">
        <v>6143</v>
      </c>
      <c r="F1350" t="s">
        <v>6144</v>
      </c>
      <c r="G1350" t="s">
        <v>339</v>
      </c>
      <c r="H1350" s="1">
        <v>19440</v>
      </c>
      <c r="I1350" t="s">
        <v>6145</v>
      </c>
      <c r="J1350" t="s">
        <v>6146</v>
      </c>
      <c r="K1350">
        <v>24960</v>
      </c>
      <c r="L1350" t="s">
        <v>339</v>
      </c>
    </row>
    <row r="1351" spans="1:12" x14ac:dyDescent="0.3">
      <c r="A1351">
        <v>1571</v>
      </c>
      <c r="B1351" t="s">
        <v>3306</v>
      </c>
      <c r="C1351" t="s">
        <v>62</v>
      </c>
      <c r="D1351" t="s">
        <v>14</v>
      </c>
      <c r="E1351" t="s">
        <v>6147</v>
      </c>
      <c r="F1351" t="s">
        <v>6148</v>
      </c>
      <c r="G1351" t="s">
        <v>38</v>
      </c>
      <c r="H1351" s="1">
        <v>32753</v>
      </c>
      <c r="I1351" t="s">
        <v>6149</v>
      </c>
      <c r="J1351" t="s">
        <v>3555</v>
      </c>
      <c r="K1351">
        <v>13278</v>
      </c>
      <c r="L1351" t="s">
        <v>38</v>
      </c>
    </row>
    <row r="1352" spans="1:12" x14ac:dyDescent="0.3">
      <c r="A1352">
        <v>1572</v>
      </c>
      <c r="B1352" t="s">
        <v>861</v>
      </c>
      <c r="C1352" t="s">
        <v>4585</v>
      </c>
      <c r="D1352" t="s">
        <v>14</v>
      </c>
      <c r="E1352" t="s">
        <v>6150</v>
      </c>
      <c r="F1352" t="s">
        <v>6151</v>
      </c>
      <c r="G1352" t="s">
        <v>1076</v>
      </c>
      <c r="H1352" s="1">
        <v>32260</v>
      </c>
      <c r="I1352" t="s">
        <v>6152</v>
      </c>
      <c r="J1352" t="s">
        <v>6153</v>
      </c>
      <c r="K1352">
        <v>38903</v>
      </c>
      <c r="L1352" t="s">
        <v>1076</v>
      </c>
    </row>
    <row r="1353" spans="1:12" x14ac:dyDescent="0.3">
      <c r="A1353">
        <v>1573</v>
      </c>
      <c r="B1353" t="s">
        <v>747</v>
      </c>
      <c r="C1353" t="s">
        <v>285</v>
      </c>
      <c r="D1353" t="s">
        <v>22</v>
      </c>
      <c r="E1353" t="s">
        <v>6154</v>
      </c>
      <c r="F1353">
        <v>6552672065</v>
      </c>
      <c r="G1353" t="s">
        <v>71</v>
      </c>
      <c r="H1353" s="1">
        <v>37934</v>
      </c>
      <c r="I1353" t="s">
        <v>6155</v>
      </c>
      <c r="J1353" t="s">
        <v>6156</v>
      </c>
      <c r="K1353">
        <v>82564</v>
      </c>
      <c r="L1353" t="s">
        <v>71</v>
      </c>
    </row>
    <row r="1354" spans="1:12" x14ac:dyDescent="0.3">
      <c r="A1354">
        <v>1574</v>
      </c>
      <c r="B1354" t="s">
        <v>778</v>
      </c>
      <c r="C1354" t="s">
        <v>6157</v>
      </c>
      <c r="D1354" t="s">
        <v>14</v>
      </c>
      <c r="E1354" t="s">
        <v>6158</v>
      </c>
      <c r="F1354" t="s">
        <v>6159</v>
      </c>
      <c r="G1354" t="s">
        <v>335</v>
      </c>
      <c r="H1354" s="1">
        <v>17354</v>
      </c>
      <c r="I1354" t="s">
        <v>6160</v>
      </c>
      <c r="J1354" t="s">
        <v>6161</v>
      </c>
      <c r="K1354">
        <v>53642</v>
      </c>
      <c r="L1354" t="s">
        <v>335</v>
      </c>
    </row>
    <row r="1355" spans="1:12" x14ac:dyDescent="0.3">
      <c r="A1355">
        <v>1577</v>
      </c>
      <c r="B1355" t="s">
        <v>79</v>
      </c>
      <c r="C1355" t="s">
        <v>2792</v>
      </c>
      <c r="D1355" t="s">
        <v>14</v>
      </c>
      <c r="E1355" t="s">
        <v>6162</v>
      </c>
      <c r="F1355" t="s">
        <v>6163</v>
      </c>
      <c r="G1355" t="s">
        <v>124</v>
      </c>
      <c r="H1355" s="1">
        <v>28935</v>
      </c>
      <c r="I1355" t="s">
        <v>6164</v>
      </c>
      <c r="J1355" t="s">
        <v>6165</v>
      </c>
      <c r="K1355">
        <v>45498</v>
      </c>
      <c r="L1355" t="s">
        <v>124</v>
      </c>
    </row>
    <row r="1356" spans="1:12" x14ac:dyDescent="0.3">
      <c r="A1356">
        <v>1578</v>
      </c>
      <c r="B1356" t="s">
        <v>6166</v>
      </c>
      <c r="C1356" t="s">
        <v>6167</v>
      </c>
      <c r="D1356" t="s">
        <v>14</v>
      </c>
      <c r="E1356" t="s">
        <v>6168</v>
      </c>
      <c r="F1356" t="s">
        <v>6169</v>
      </c>
      <c r="G1356" t="s">
        <v>335</v>
      </c>
      <c r="H1356" s="1">
        <v>27944</v>
      </c>
      <c r="I1356" t="s">
        <v>6170</v>
      </c>
      <c r="J1356" t="s">
        <v>6171</v>
      </c>
      <c r="K1356">
        <v>60599</v>
      </c>
      <c r="L1356" t="s">
        <v>335</v>
      </c>
    </row>
    <row r="1357" spans="1:12" x14ac:dyDescent="0.3">
      <c r="A1357">
        <v>1579</v>
      </c>
      <c r="B1357" t="s">
        <v>405</v>
      </c>
      <c r="C1357" t="s">
        <v>6172</v>
      </c>
      <c r="D1357" t="s">
        <v>22</v>
      </c>
      <c r="E1357" t="s">
        <v>6173</v>
      </c>
      <c r="F1357" t="s">
        <v>6174</v>
      </c>
      <c r="G1357" t="s">
        <v>567</v>
      </c>
      <c r="H1357" s="1">
        <v>30572</v>
      </c>
      <c r="I1357" t="s">
        <v>6175</v>
      </c>
      <c r="J1357" t="s">
        <v>6176</v>
      </c>
      <c r="K1357">
        <v>41753</v>
      </c>
      <c r="L1357" t="s">
        <v>567</v>
      </c>
    </row>
    <row r="1358" spans="1:12" x14ac:dyDescent="0.3">
      <c r="A1358">
        <v>1580</v>
      </c>
      <c r="B1358" t="s">
        <v>6177</v>
      </c>
      <c r="C1358" t="s">
        <v>28</v>
      </c>
      <c r="D1358" t="s">
        <v>22</v>
      </c>
      <c r="E1358" t="s">
        <v>6178</v>
      </c>
      <c r="F1358" t="s">
        <v>6179</v>
      </c>
      <c r="G1358" t="s">
        <v>250</v>
      </c>
      <c r="H1358" s="1">
        <v>35566</v>
      </c>
      <c r="I1358" t="s">
        <v>6180</v>
      </c>
      <c r="J1358" t="s">
        <v>6181</v>
      </c>
      <c r="K1358">
        <v>30002</v>
      </c>
      <c r="L1358" t="s">
        <v>250</v>
      </c>
    </row>
    <row r="1359" spans="1:12" x14ac:dyDescent="0.3">
      <c r="A1359">
        <v>1581</v>
      </c>
      <c r="B1359" t="s">
        <v>3306</v>
      </c>
      <c r="C1359" t="s">
        <v>963</v>
      </c>
      <c r="D1359" t="s">
        <v>22</v>
      </c>
      <c r="E1359" t="s">
        <v>6182</v>
      </c>
      <c r="F1359">
        <v>2487385594</v>
      </c>
      <c r="G1359" t="s">
        <v>124</v>
      </c>
      <c r="H1359" s="1">
        <v>32385</v>
      </c>
      <c r="I1359" t="s">
        <v>6183</v>
      </c>
      <c r="J1359" t="s">
        <v>6184</v>
      </c>
      <c r="K1359">
        <v>81178</v>
      </c>
      <c r="L1359" t="s">
        <v>124</v>
      </c>
    </row>
    <row r="1360" spans="1:12" x14ac:dyDescent="0.3">
      <c r="A1360">
        <v>1582</v>
      </c>
      <c r="B1360" t="s">
        <v>79</v>
      </c>
      <c r="C1360" t="s">
        <v>3569</v>
      </c>
      <c r="D1360" t="s">
        <v>14</v>
      </c>
      <c r="E1360" t="s">
        <v>6185</v>
      </c>
      <c r="F1360" t="s">
        <v>6186</v>
      </c>
      <c r="G1360" t="s">
        <v>324</v>
      </c>
      <c r="H1360" s="1">
        <v>31867</v>
      </c>
      <c r="I1360" t="s">
        <v>6187</v>
      </c>
      <c r="J1360" t="s">
        <v>6188</v>
      </c>
      <c r="K1360">
        <v>38554</v>
      </c>
      <c r="L1360" t="s">
        <v>324</v>
      </c>
    </row>
    <row r="1361" spans="1:12" x14ac:dyDescent="0.3">
      <c r="A1361">
        <v>1583</v>
      </c>
      <c r="B1361" t="s">
        <v>675</v>
      </c>
      <c r="C1361" t="s">
        <v>6056</v>
      </c>
      <c r="D1361" t="s">
        <v>14</v>
      </c>
      <c r="E1361" t="s">
        <v>6189</v>
      </c>
      <c r="F1361" t="s">
        <v>6190</v>
      </c>
      <c r="G1361" t="s">
        <v>436</v>
      </c>
      <c r="H1361" s="1">
        <v>17236</v>
      </c>
      <c r="I1361" t="s">
        <v>6191</v>
      </c>
      <c r="J1361" t="s">
        <v>6192</v>
      </c>
      <c r="K1361">
        <v>2025</v>
      </c>
      <c r="L1361" t="s">
        <v>436</v>
      </c>
    </row>
    <row r="1362" spans="1:12" x14ac:dyDescent="0.3">
      <c r="A1362">
        <v>1585</v>
      </c>
      <c r="B1362" t="s">
        <v>79</v>
      </c>
      <c r="C1362" t="s">
        <v>2847</v>
      </c>
      <c r="D1362" t="s">
        <v>14</v>
      </c>
      <c r="E1362" t="s">
        <v>6193</v>
      </c>
      <c r="F1362" t="s">
        <v>6194</v>
      </c>
      <c r="G1362" t="s">
        <v>218</v>
      </c>
      <c r="H1362" s="1">
        <v>15874</v>
      </c>
      <c r="I1362" t="s">
        <v>6195</v>
      </c>
      <c r="J1362" t="s">
        <v>6196</v>
      </c>
      <c r="K1362">
        <v>40265</v>
      </c>
      <c r="L1362" t="s">
        <v>218</v>
      </c>
    </row>
    <row r="1363" spans="1:12" x14ac:dyDescent="0.3">
      <c r="A1363">
        <v>1586</v>
      </c>
      <c r="B1363" t="s">
        <v>2631</v>
      </c>
      <c r="C1363" t="s">
        <v>6197</v>
      </c>
      <c r="D1363" t="s">
        <v>22</v>
      </c>
      <c r="E1363" t="s">
        <v>6198</v>
      </c>
      <c r="F1363" t="s">
        <v>6199</v>
      </c>
      <c r="G1363" t="s">
        <v>76</v>
      </c>
      <c r="H1363" s="1">
        <v>16379</v>
      </c>
      <c r="I1363" t="s">
        <v>6200</v>
      </c>
      <c r="J1363" t="s">
        <v>3225</v>
      </c>
      <c r="K1363">
        <v>9562</v>
      </c>
      <c r="L1363" t="s">
        <v>76</v>
      </c>
    </row>
    <row r="1364" spans="1:12" x14ac:dyDescent="0.3">
      <c r="A1364">
        <v>1587</v>
      </c>
      <c r="B1364" t="s">
        <v>1569</v>
      </c>
      <c r="C1364" t="s">
        <v>6201</v>
      </c>
      <c r="D1364" t="s">
        <v>14</v>
      </c>
      <c r="E1364" t="s">
        <v>6202</v>
      </c>
      <c r="F1364" t="s">
        <v>6203</v>
      </c>
      <c r="G1364" t="s">
        <v>17</v>
      </c>
      <c r="H1364" s="1">
        <v>32635</v>
      </c>
      <c r="I1364" t="s">
        <v>6204</v>
      </c>
      <c r="J1364" t="s">
        <v>6205</v>
      </c>
      <c r="K1364">
        <v>56603</v>
      </c>
      <c r="L1364" t="s">
        <v>17</v>
      </c>
    </row>
    <row r="1365" spans="1:12" x14ac:dyDescent="0.3">
      <c r="A1365">
        <v>1588</v>
      </c>
      <c r="B1365" t="s">
        <v>778</v>
      </c>
      <c r="C1365" t="s">
        <v>6005</v>
      </c>
      <c r="D1365" t="s">
        <v>14</v>
      </c>
      <c r="E1365" t="s">
        <v>6206</v>
      </c>
      <c r="F1365" t="s">
        <v>6207</v>
      </c>
      <c r="G1365" t="s">
        <v>339</v>
      </c>
      <c r="H1365" s="1">
        <v>21539</v>
      </c>
      <c r="I1365" t="s">
        <v>6208</v>
      </c>
      <c r="J1365" t="s">
        <v>5110</v>
      </c>
      <c r="K1365">
        <v>34692</v>
      </c>
      <c r="L1365" t="s">
        <v>339</v>
      </c>
    </row>
    <row r="1366" spans="1:12" x14ac:dyDescent="0.3">
      <c r="A1366">
        <v>1589</v>
      </c>
      <c r="B1366" t="s">
        <v>6209</v>
      </c>
      <c r="C1366" t="s">
        <v>6172</v>
      </c>
      <c r="D1366" t="s">
        <v>22</v>
      </c>
      <c r="E1366" t="s">
        <v>6210</v>
      </c>
      <c r="F1366" t="s">
        <v>6211</v>
      </c>
      <c r="G1366" t="s">
        <v>58</v>
      </c>
      <c r="H1366" s="1">
        <v>35674</v>
      </c>
      <c r="I1366" t="s">
        <v>6212</v>
      </c>
      <c r="J1366" t="s">
        <v>6213</v>
      </c>
      <c r="K1366">
        <v>56851</v>
      </c>
      <c r="L1366" t="s">
        <v>58</v>
      </c>
    </row>
    <row r="1367" spans="1:12" x14ac:dyDescent="0.3">
      <c r="A1367">
        <v>1590</v>
      </c>
      <c r="B1367" t="s">
        <v>12</v>
      </c>
      <c r="C1367" t="s">
        <v>85</v>
      </c>
      <c r="D1367" t="s">
        <v>22</v>
      </c>
      <c r="E1367" t="s">
        <v>6214</v>
      </c>
      <c r="F1367" t="s">
        <v>6215</v>
      </c>
      <c r="G1367" t="s">
        <v>250</v>
      </c>
      <c r="H1367" s="1">
        <v>22215</v>
      </c>
      <c r="I1367" t="s">
        <v>6216</v>
      </c>
      <c r="J1367" t="s">
        <v>6217</v>
      </c>
      <c r="K1367">
        <v>50979</v>
      </c>
      <c r="L1367" t="s">
        <v>250</v>
      </c>
    </row>
    <row r="1368" spans="1:12" x14ac:dyDescent="0.3">
      <c r="A1368">
        <v>1592</v>
      </c>
      <c r="B1368" t="s">
        <v>1064</v>
      </c>
      <c r="C1368" t="s">
        <v>1585</v>
      </c>
      <c r="D1368" t="s">
        <v>22</v>
      </c>
      <c r="E1368" t="s">
        <v>6218</v>
      </c>
      <c r="F1368" t="s">
        <v>6219</v>
      </c>
      <c r="G1368" t="s">
        <v>595</v>
      </c>
      <c r="H1368" s="1">
        <v>37413</v>
      </c>
      <c r="I1368" t="s">
        <v>6220</v>
      </c>
      <c r="J1368" t="s">
        <v>6221</v>
      </c>
      <c r="K1368">
        <v>34266</v>
      </c>
      <c r="L1368" t="s">
        <v>595</v>
      </c>
    </row>
    <row r="1369" spans="1:12" x14ac:dyDescent="0.3">
      <c r="A1369">
        <v>1594</v>
      </c>
      <c r="B1369" t="s">
        <v>3891</v>
      </c>
      <c r="C1369" t="s">
        <v>3226</v>
      </c>
      <c r="D1369" t="s">
        <v>14</v>
      </c>
      <c r="E1369" t="s">
        <v>6222</v>
      </c>
      <c r="F1369" t="s">
        <v>6223</v>
      </c>
      <c r="G1369" t="s">
        <v>324</v>
      </c>
      <c r="H1369" s="1">
        <v>18602</v>
      </c>
      <c r="I1369" t="s">
        <v>6224</v>
      </c>
      <c r="J1369" t="s">
        <v>6225</v>
      </c>
      <c r="K1369">
        <v>57524</v>
      </c>
      <c r="L1369" t="s">
        <v>324</v>
      </c>
    </row>
    <row r="1370" spans="1:12" x14ac:dyDescent="0.3">
      <c r="A1370">
        <v>1595</v>
      </c>
      <c r="B1370" t="s">
        <v>1244</v>
      </c>
      <c r="C1370" t="s">
        <v>5606</v>
      </c>
      <c r="D1370" t="s">
        <v>22</v>
      </c>
      <c r="E1370" t="s">
        <v>6226</v>
      </c>
      <c r="F1370" t="s">
        <v>6227</v>
      </c>
      <c r="G1370" t="s">
        <v>150</v>
      </c>
      <c r="H1370" s="1">
        <v>33099</v>
      </c>
      <c r="I1370" t="s">
        <v>6228</v>
      </c>
      <c r="J1370" t="s">
        <v>6229</v>
      </c>
      <c r="K1370">
        <v>74410</v>
      </c>
      <c r="L1370" t="s">
        <v>150</v>
      </c>
    </row>
    <row r="1371" spans="1:12" x14ac:dyDescent="0.3">
      <c r="A1371">
        <v>1596</v>
      </c>
      <c r="B1371" t="s">
        <v>1821</v>
      </c>
      <c r="C1371" t="s">
        <v>1490</v>
      </c>
      <c r="D1371" t="s">
        <v>22</v>
      </c>
      <c r="E1371" t="s">
        <v>6230</v>
      </c>
      <c r="F1371" t="s">
        <v>6231</v>
      </c>
      <c r="G1371" t="s">
        <v>595</v>
      </c>
      <c r="H1371" s="1">
        <v>31666</v>
      </c>
      <c r="I1371" t="s">
        <v>6232</v>
      </c>
      <c r="J1371" t="s">
        <v>6233</v>
      </c>
      <c r="K1371">
        <v>54791</v>
      </c>
      <c r="L1371" t="s">
        <v>595</v>
      </c>
    </row>
    <row r="1372" spans="1:12" x14ac:dyDescent="0.3">
      <c r="A1372">
        <v>1597</v>
      </c>
      <c r="B1372" t="s">
        <v>79</v>
      </c>
      <c r="C1372" t="s">
        <v>4739</v>
      </c>
      <c r="D1372" t="s">
        <v>22</v>
      </c>
      <c r="E1372" t="s">
        <v>6234</v>
      </c>
      <c r="F1372" t="s">
        <v>6235</v>
      </c>
      <c r="G1372" t="s">
        <v>218</v>
      </c>
      <c r="H1372" s="1">
        <v>21392</v>
      </c>
      <c r="I1372" t="s">
        <v>6236</v>
      </c>
      <c r="J1372" t="s">
        <v>6237</v>
      </c>
      <c r="K1372">
        <v>82179</v>
      </c>
      <c r="L1372" t="s">
        <v>218</v>
      </c>
    </row>
    <row r="1373" spans="1:12" x14ac:dyDescent="0.3">
      <c r="A1373">
        <v>1598</v>
      </c>
      <c r="B1373" t="s">
        <v>464</v>
      </c>
      <c r="C1373" t="s">
        <v>290</v>
      </c>
      <c r="D1373" t="s">
        <v>14</v>
      </c>
      <c r="E1373" t="s">
        <v>6238</v>
      </c>
      <c r="F1373" t="s">
        <v>6239</v>
      </c>
      <c r="G1373" t="s">
        <v>1076</v>
      </c>
      <c r="H1373" s="1">
        <v>20896</v>
      </c>
      <c r="I1373" t="s">
        <v>6240</v>
      </c>
      <c r="J1373" t="s">
        <v>6241</v>
      </c>
      <c r="K1373">
        <v>10292</v>
      </c>
      <c r="L1373" t="s">
        <v>1076</v>
      </c>
    </row>
    <row r="1374" spans="1:12" x14ac:dyDescent="0.3">
      <c r="A1374">
        <v>1599</v>
      </c>
      <c r="B1374" t="s">
        <v>1391</v>
      </c>
      <c r="C1374" t="s">
        <v>1132</v>
      </c>
      <c r="D1374" t="s">
        <v>22</v>
      </c>
      <c r="E1374" t="s">
        <v>6242</v>
      </c>
      <c r="F1374" t="s">
        <v>6243</v>
      </c>
      <c r="G1374" t="s">
        <v>261</v>
      </c>
      <c r="H1374" s="1">
        <v>23009</v>
      </c>
      <c r="I1374" t="s">
        <v>6244</v>
      </c>
      <c r="J1374" t="s">
        <v>6245</v>
      </c>
      <c r="K1374">
        <v>55311</v>
      </c>
      <c r="L1374" t="s">
        <v>261</v>
      </c>
    </row>
    <row r="1375" spans="1:12" x14ac:dyDescent="0.3">
      <c r="A1375">
        <v>1601</v>
      </c>
      <c r="B1375" t="s">
        <v>1226</v>
      </c>
      <c r="C1375" t="s">
        <v>1434</v>
      </c>
      <c r="D1375" t="s">
        <v>22</v>
      </c>
      <c r="E1375" t="s">
        <v>6246</v>
      </c>
      <c r="F1375" t="s">
        <v>6247</v>
      </c>
      <c r="G1375" t="s">
        <v>335</v>
      </c>
      <c r="H1375" s="1">
        <v>31924</v>
      </c>
      <c r="I1375" t="s">
        <v>6248</v>
      </c>
      <c r="J1375" t="s">
        <v>6249</v>
      </c>
      <c r="K1375">
        <v>75864</v>
      </c>
      <c r="L1375" t="s">
        <v>335</v>
      </c>
    </row>
    <row r="1376" spans="1:12" x14ac:dyDescent="0.3">
      <c r="A1376">
        <v>1602</v>
      </c>
      <c r="B1376" t="s">
        <v>96</v>
      </c>
      <c r="C1376" t="s">
        <v>6250</v>
      </c>
      <c r="D1376" t="s">
        <v>14</v>
      </c>
      <c r="E1376" t="s">
        <v>6251</v>
      </c>
      <c r="F1376" t="s">
        <v>6252</v>
      </c>
      <c r="G1376" t="s">
        <v>243</v>
      </c>
      <c r="H1376" s="1">
        <v>30569</v>
      </c>
      <c r="I1376" t="s">
        <v>6253</v>
      </c>
      <c r="J1376" t="s">
        <v>6254</v>
      </c>
      <c r="K1376">
        <v>95841</v>
      </c>
      <c r="L1376" t="s">
        <v>243</v>
      </c>
    </row>
    <row r="1377" spans="1:12" x14ac:dyDescent="0.3">
      <c r="A1377">
        <v>1603</v>
      </c>
      <c r="B1377" t="s">
        <v>2161</v>
      </c>
      <c r="C1377" t="s">
        <v>6255</v>
      </c>
      <c r="D1377" t="s">
        <v>22</v>
      </c>
      <c r="E1377" t="s">
        <v>6256</v>
      </c>
      <c r="F1377" t="s">
        <v>6257</v>
      </c>
      <c r="G1377" t="s">
        <v>17</v>
      </c>
      <c r="H1377" s="1">
        <v>38202</v>
      </c>
      <c r="I1377" t="s">
        <v>6258</v>
      </c>
      <c r="J1377" t="s">
        <v>6259</v>
      </c>
      <c r="K1377">
        <v>2697</v>
      </c>
      <c r="L1377" t="s">
        <v>17</v>
      </c>
    </row>
    <row r="1378" spans="1:12" x14ac:dyDescent="0.3">
      <c r="A1378">
        <v>1604</v>
      </c>
      <c r="B1378" t="s">
        <v>6014</v>
      </c>
      <c r="C1378" t="s">
        <v>6250</v>
      </c>
      <c r="D1378" t="s">
        <v>22</v>
      </c>
      <c r="E1378" t="s">
        <v>6260</v>
      </c>
      <c r="F1378" t="s">
        <v>6261</v>
      </c>
      <c r="G1378" t="s">
        <v>250</v>
      </c>
      <c r="H1378" s="1">
        <v>22010</v>
      </c>
      <c r="I1378" t="s">
        <v>6262</v>
      </c>
      <c r="J1378" t="s">
        <v>6263</v>
      </c>
      <c r="K1378">
        <v>26799</v>
      </c>
      <c r="L1378" t="s">
        <v>250</v>
      </c>
    </row>
    <row r="1379" spans="1:12" x14ac:dyDescent="0.3">
      <c r="A1379">
        <v>1605</v>
      </c>
      <c r="B1379" t="s">
        <v>4643</v>
      </c>
      <c r="C1379" t="s">
        <v>5934</v>
      </c>
      <c r="D1379" t="s">
        <v>14</v>
      </c>
      <c r="E1379" t="s">
        <v>6264</v>
      </c>
      <c r="F1379" t="s">
        <v>6265</v>
      </c>
      <c r="G1379" t="s">
        <v>150</v>
      </c>
      <c r="H1379" s="1">
        <v>23129</v>
      </c>
      <c r="I1379" t="s">
        <v>6266</v>
      </c>
      <c r="J1379" t="s">
        <v>6267</v>
      </c>
      <c r="K1379">
        <v>26793</v>
      </c>
      <c r="L1379" t="s">
        <v>150</v>
      </c>
    </row>
    <row r="1380" spans="1:12" x14ac:dyDescent="0.3">
      <c r="A1380">
        <v>1606</v>
      </c>
      <c r="B1380" t="s">
        <v>275</v>
      </c>
      <c r="C1380" t="s">
        <v>6268</v>
      </c>
      <c r="D1380" t="s">
        <v>22</v>
      </c>
      <c r="E1380" t="s">
        <v>6269</v>
      </c>
      <c r="F1380" t="s">
        <v>6270</v>
      </c>
      <c r="G1380" t="s">
        <v>124</v>
      </c>
      <c r="H1380" s="1">
        <v>32032</v>
      </c>
      <c r="I1380" t="s">
        <v>6271</v>
      </c>
      <c r="J1380" t="s">
        <v>6272</v>
      </c>
      <c r="K1380">
        <v>88116</v>
      </c>
      <c r="L1380" t="s">
        <v>124</v>
      </c>
    </row>
    <row r="1381" spans="1:12" x14ac:dyDescent="0.3">
      <c r="A1381">
        <v>1607</v>
      </c>
      <c r="B1381" t="s">
        <v>91</v>
      </c>
      <c r="C1381" t="s">
        <v>6273</v>
      </c>
      <c r="D1381" t="s">
        <v>22</v>
      </c>
      <c r="E1381" t="s">
        <v>6274</v>
      </c>
      <c r="F1381" t="s">
        <v>6275</v>
      </c>
      <c r="G1381" t="s">
        <v>82</v>
      </c>
      <c r="H1381" s="1">
        <v>16188</v>
      </c>
      <c r="I1381" t="s">
        <v>6276</v>
      </c>
      <c r="J1381" t="s">
        <v>1479</v>
      </c>
      <c r="K1381">
        <v>62620</v>
      </c>
      <c r="L1381" t="s">
        <v>82</v>
      </c>
    </row>
    <row r="1382" spans="1:12" x14ac:dyDescent="0.3">
      <c r="A1382">
        <v>1608</v>
      </c>
      <c r="B1382" t="s">
        <v>342</v>
      </c>
      <c r="C1382" t="s">
        <v>1093</v>
      </c>
      <c r="D1382" t="s">
        <v>14</v>
      </c>
      <c r="E1382" t="s">
        <v>6277</v>
      </c>
      <c r="F1382" t="s">
        <v>6278</v>
      </c>
      <c r="G1382" t="s">
        <v>131</v>
      </c>
      <c r="H1382" s="1">
        <v>17651</v>
      </c>
      <c r="I1382" t="s">
        <v>6279</v>
      </c>
      <c r="J1382" t="s">
        <v>6280</v>
      </c>
      <c r="K1382">
        <v>5645</v>
      </c>
      <c r="L1382" t="s">
        <v>131</v>
      </c>
    </row>
    <row r="1383" spans="1:12" x14ac:dyDescent="0.3">
      <c r="A1383">
        <v>1609</v>
      </c>
      <c r="B1383" t="s">
        <v>814</v>
      </c>
      <c r="C1383" t="s">
        <v>2161</v>
      </c>
      <c r="D1383" t="s">
        <v>22</v>
      </c>
      <c r="E1383" t="s">
        <v>6281</v>
      </c>
      <c r="F1383" t="s">
        <v>6282</v>
      </c>
      <c r="G1383" t="s">
        <v>44</v>
      </c>
      <c r="H1383" s="1">
        <v>23111</v>
      </c>
      <c r="I1383" t="s">
        <v>6283</v>
      </c>
      <c r="J1383" t="s">
        <v>6284</v>
      </c>
      <c r="K1383">
        <v>36913</v>
      </c>
      <c r="L1383" t="s">
        <v>44</v>
      </c>
    </row>
    <row r="1384" spans="1:12" x14ac:dyDescent="0.3">
      <c r="A1384">
        <v>1611</v>
      </c>
      <c r="B1384" t="s">
        <v>3569</v>
      </c>
      <c r="C1384" t="s">
        <v>954</v>
      </c>
      <c r="D1384" t="s">
        <v>14</v>
      </c>
      <c r="E1384" t="s">
        <v>1694</v>
      </c>
      <c r="F1384" t="s">
        <v>6285</v>
      </c>
      <c r="G1384" t="s">
        <v>150</v>
      </c>
      <c r="H1384" s="1">
        <v>16653</v>
      </c>
      <c r="I1384" t="s">
        <v>6286</v>
      </c>
      <c r="J1384" t="s">
        <v>6287</v>
      </c>
      <c r="K1384">
        <v>11661</v>
      </c>
      <c r="L1384" t="s">
        <v>150</v>
      </c>
    </row>
    <row r="1385" spans="1:12" x14ac:dyDescent="0.3">
      <c r="A1385">
        <v>1612</v>
      </c>
      <c r="B1385" t="s">
        <v>312</v>
      </c>
      <c r="C1385" t="s">
        <v>4089</v>
      </c>
      <c r="D1385" t="s">
        <v>14</v>
      </c>
      <c r="E1385" t="s">
        <v>6288</v>
      </c>
      <c r="F1385" t="s">
        <v>6289</v>
      </c>
      <c r="G1385" t="s">
        <v>118</v>
      </c>
      <c r="H1385" s="1">
        <v>30470</v>
      </c>
      <c r="I1385" t="s">
        <v>6290</v>
      </c>
      <c r="J1385" t="s">
        <v>6291</v>
      </c>
      <c r="K1385">
        <v>36627</v>
      </c>
      <c r="L1385" t="s">
        <v>118</v>
      </c>
    </row>
    <row r="1386" spans="1:12" x14ac:dyDescent="0.3">
      <c r="A1386">
        <v>1613</v>
      </c>
      <c r="B1386" t="s">
        <v>3662</v>
      </c>
      <c r="C1386" t="s">
        <v>826</v>
      </c>
      <c r="D1386" t="s">
        <v>22</v>
      </c>
      <c r="E1386" t="s">
        <v>6292</v>
      </c>
      <c r="F1386" t="s">
        <v>6293</v>
      </c>
      <c r="G1386" t="s">
        <v>17</v>
      </c>
      <c r="H1386" s="1">
        <v>22613</v>
      </c>
      <c r="I1386" t="s">
        <v>6294</v>
      </c>
      <c r="J1386" t="s">
        <v>6295</v>
      </c>
      <c r="K1386">
        <v>19647</v>
      </c>
      <c r="L1386" t="s">
        <v>17</v>
      </c>
    </row>
    <row r="1387" spans="1:12" x14ac:dyDescent="0.3">
      <c r="A1387">
        <v>1614</v>
      </c>
      <c r="B1387" t="s">
        <v>327</v>
      </c>
      <c r="C1387" t="s">
        <v>307</v>
      </c>
      <c r="D1387" t="s">
        <v>22</v>
      </c>
      <c r="E1387" t="s">
        <v>6296</v>
      </c>
      <c r="F1387" t="s">
        <v>6297</v>
      </c>
      <c r="G1387" t="s">
        <v>71</v>
      </c>
      <c r="H1387" s="1">
        <v>17344</v>
      </c>
      <c r="I1387" t="s">
        <v>6298</v>
      </c>
      <c r="J1387" t="s">
        <v>6299</v>
      </c>
      <c r="K1387">
        <v>76357</v>
      </c>
      <c r="L1387" t="s">
        <v>71</v>
      </c>
    </row>
    <row r="1388" spans="1:12" x14ac:dyDescent="0.3">
      <c r="A1388">
        <v>1615</v>
      </c>
      <c r="B1388" t="s">
        <v>2161</v>
      </c>
      <c r="C1388" t="s">
        <v>6300</v>
      </c>
      <c r="D1388" t="s">
        <v>22</v>
      </c>
      <c r="E1388" t="s">
        <v>6301</v>
      </c>
      <c r="F1388" t="s">
        <v>6302</v>
      </c>
      <c r="G1388" t="s">
        <v>38</v>
      </c>
      <c r="H1388" s="1">
        <v>15878</v>
      </c>
      <c r="I1388" t="s">
        <v>6303</v>
      </c>
      <c r="J1388" t="s">
        <v>6304</v>
      </c>
      <c r="K1388">
        <v>52294</v>
      </c>
      <c r="L1388" t="s">
        <v>38</v>
      </c>
    </row>
    <row r="1389" spans="1:12" x14ac:dyDescent="0.3">
      <c r="A1389">
        <v>1616</v>
      </c>
      <c r="B1389" t="s">
        <v>4301</v>
      </c>
      <c r="C1389" t="s">
        <v>6305</v>
      </c>
      <c r="D1389" t="s">
        <v>14</v>
      </c>
      <c r="E1389" t="s">
        <v>6306</v>
      </c>
      <c r="F1389" t="s">
        <v>6307</v>
      </c>
      <c r="G1389" t="s">
        <v>82</v>
      </c>
      <c r="H1389" s="1">
        <v>35359</v>
      </c>
      <c r="I1389" t="s">
        <v>6308</v>
      </c>
      <c r="J1389" t="s">
        <v>6309</v>
      </c>
      <c r="K1389">
        <v>57026</v>
      </c>
      <c r="L1389" t="s">
        <v>82</v>
      </c>
    </row>
    <row r="1390" spans="1:12" x14ac:dyDescent="0.3">
      <c r="A1390">
        <v>1617</v>
      </c>
      <c r="B1390" t="s">
        <v>239</v>
      </c>
      <c r="C1390" t="s">
        <v>42</v>
      </c>
      <c r="D1390" t="s">
        <v>14</v>
      </c>
      <c r="E1390" t="s">
        <v>6310</v>
      </c>
      <c r="F1390" t="s">
        <v>6311</v>
      </c>
      <c r="G1390" t="s">
        <v>124</v>
      </c>
      <c r="H1390" s="1">
        <v>38720</v>
      </c>
      <c r="I1390" t="s">
        <v>6312</v>
      </c>
      <c r="J1390" t="s">
        <v>6313</v>
      </c>
      <c r="K1390">
        <v>41211</v>
      </c>
      <c r="L1390" t="s">
        <v>124</v>
      </c>
    </row>
    <row r="1391" spans="1:12" x14ac:dyDescent="0.3">
      <c r="A1391">
        <v>1618</v>
      </c>
      <c r="B1391" t="s">
        <v>3330</v>
      </c>
      <c r="C1391" t="s">
        <v>3316</v>
      </c>
      <c r="D1391" t="s">
        <v>14</v>
      </c>
      <c r="E1391" t="s">
        <v>6314</v>
      </c>
      <c r="F1391" t="s">
        <v>6315</v>
      </c>
      <c r="G1391" t="s">
        <v>93</v>
      </c>
      <c r="H1391" s="1">
        <v>34865</v>
      </c>
      <c r="I1391" t="s">
        <v>6316</v>
      </c>
      <c r="J1391" t="s">
        <v>4245</v>
      </c>
      <c r="K1391">
        <v>51192</v>
      </c>
      <c r="L1391" t="s">
        <v>93</v>
      </c>
    </row>
    <row r="1392" spans="1:12" x14ac:dyDescent="0.3">
      <c r="A1392">
        <v>1619</v>
      </c>
      <c r="B1392" t="s">
        <v>710</v>
      </c>
      <c r="C1392" t="s">
        <v>2240</v>
      </c>
      <c r="D1392" t="s">
        <v>14</v>
      </c>
      <c r="E1392" t="s">
        <v>6317</v>
      </c>
      <c r="F1392" t="s">
        <v>6318</v>
      </c>
      <c r="G1392" t="s">
        <v>44</v>
      </c>
      <c r="H1392" s="1">
        <v>19189</v>
      </c>
      <c r="I1392" t="s">
        <v>6319</v>
      </c>
      <c r="J1392" t="s">
        <v>6320</v>
      </c>
      <c r="K1392">
        <v>12789</v>
      </c>
      <c r="L1392" t="s">
        <v>44</v>
      </c>
    </row>
    <row r="1393" spans="1:12" x14ac:dyDescent="0.3">
      <c r="A1393">
        <v>1620</v>
      </c>
      <c r="B1393" t="s">
        <v>1475</v>
      </c>
      <c r="C1393" t="s">
        <v>215</v>
      </c>
      <c r="D1393" t="s">
        <v>14</v>
      </c>
      <c r="E1393" t="s">
        <v>6321</v>
      </c>
      <c r="F1393">
        <v>3168432385</v>
      </c>
      <c r="G1393" t="s">
        <v>24</v>
      </c>
      <c r="H1393" s="1">
        <v>15948</v>
      </c>
      <c r="I1393" t="s">
        <v>6322</v>
      </c>
      <c r="J1393" t="s">
        <v>2160</v>
      </c>
      <c r="K1393">
        <v>91405</v>
      </c>
      <c r="L1393" t="s">
        <v>24</v>
      </c>
    </row>
    <row r="1394" spans="1:12" x14ac:dyDescent="0.3">
      <c r="A1394">
        <v>1621</v>
      </c>
      <c r="B1394" t="s">
        <v>1746</v>
      </c>
      <c r="C1394" t="s">
        <v>1822</v>
      </c>
      <c r="D1394" t="s">
        <v>14</v>
      </c>
      <c r="E1394" t="s">
        <v>6323</v>
      </c>
      <c r="F1394" t="s">
        <v>6324</v>
      </c>
      <c r="G1394" t="s">
        <v>261</v>
      </c>
      <c r="H1394" s="1">
        <v>22579</v>
      </c>
      <c r="I1394" t="s">
        <v>6325</v>
      </c>
      <c r="J1394" t="s">
        <v>6326</v>
      </c>
      <c r="K1394">
        <v>94680</v>
      </c>
      <c r="L1394" t="s">
        <v>261</v>
      </c>
    </row>
    <row r="1395" spans="1:12" x14ac:dyDescent="0.3">
      <c r="A1395">
        <v>1624</v>
      </c>
      <c r="B1395" t="s">
        <v>102</v>
      </c>
      <c r="C1395" t="s">
        <v>6327</v>
      </c>
      <c r="D1395" t="s">
        <v>14</v>
      </c>
      <c r="E1395" t="s">
        <v>6328</v>
      </c>
      <c r="F1395" t="s">
        <v>6329</v>
      </c>
      <c r="G1395" t="s">
        <v>111</v>
      </c>
      <c r="H1395" s="1">
        <v>32337</v>
      </c>
      <c r="I1395" t="s">
        <v>6330</v>
      </c>
      <c r="J1395" t="s">
        <v>6331</v>
      </c>
      <c r="K1395">
        <v>22424</v>
      </c>
      <c r="L1395" t="s">
        <v>111</v>
      </c>
    </row>
    <row r="1396" spans="1:12" x14ac:dyDescent="0.3">
      <c r="A1396">
        <v>1625</v>
      </c>
      <c r="B1396" t="s">
        <v>378</v>
      </c>
      <c r="C1396" t="s">
        <v>215</v>
      </c>
      <c r="D1396" t="s">
        <v>22</v>
      </c>
      <c r="E1396" t="s">
        <v>6332</v>
      </c>
      <c r="F1396" t="s">
        <v>6333</v>
      </c>
      <c r="G1396" t="s">
        <v>218</v>
      </c>
      <c r="H1396" s="1">
        <v>17276</v>
      </c>
      <c r="I1396" t="s">
        <v>6334</v>
      </c>
      <c r="J1396" t="s">
        <v>6335</v>
      </c>
      <c r="K1396">
        <v>60340</v>
      </c>
      <c r="L1396" t="s">
        <v>218</v>
      </c>
    </row>
    <row r="1397" spans="1:12" x14ac:dyDescent="0.3">
      <c r="A1397">
        <v>1626</v>
      </c>
      <c r="B1397" t="s">
        <v>12</v>
      </c>
      <c r="C1397" t="s">
        <v>475</v>
      </c>
      <c r="D1397" t="s">
        <v>22</v>
      </c>
      <c r="E1397" t="s">
        <v>6336</v>
      </c>
      <c r="F1397" t="s">
        <v>6337</v>
      </c>
      <c r="G1397" t="s">
        <v>164</v>
      </c>
      <c r="H1397" s="1">
        <v>29522</v>
      </c>
      <c r="I1397" t="s">
        <v>6338</v>
      </c>
      <c r="J1397" t="s">
        <v>6339</v>
      </c>
      <c r="K1397">
        <v>16768</v>
      </c>
      <c r="L1397" t="s">
        <v>164</v>
      </c>
    </row>
    <row r="1398" spans="1:12" x14ac:dyDescent="0.3">
      <c r="A1398">
        <v>1627</v>
      </c>
      <c r="B1398" t="s">
        <v>415</v>
      </c>
      <c r="C1398" t="s">
        <v>2335</v>
      </c>
      <c r="D1398" t="s">
        <v>14</v>
      </c>
      <c r="E1398" t="s">
        <v>6340</v>
      </c>
      <c r="F1398" t="s">
        <v>6341</v>
      </c>
      <c r="G1398" t="s">
        <v>124</v>
      </c>
      <c r="H1398" s="1">
        <v>33704</v>
      </c>
      <c r="I1398" t="s">
        <v>6342</v>
      </c>
      <c r="J1398" t="s">
        <v>6343</v>
      </c>
      <c r="K1398">
        <v>85264</v>
      </c>
      <c r="L1398" t="s">
        <v>124</v>
      </c>
    </row>
    <row r="1399" spans="1:12" x14ac:dyDescent="0.3">
      <c r="A1399">
        <v>1628</v>
      </c>
      <c r="B1399" t="s">
        <v>1391</v>
      </c>
      <c r="C1399" t="s">
        <v>1084</v>
      </c>
      <c r="D1399" t="s">
        <v>14</v>
      </c>
      <c r="E1399" t="s">
        <v>6344</v>
      </c>
      <c r="F1399" t="s">
        <v>6345</v>
      </c>
      <c r="G1399" t="s">
        <v>261</v>
      </c>
      <c r="H1399" s="1">
        <v>26228</v>
      </c>
      <c r="I1399" t="s">
        <v>6346</v>
      </c>
      <c r="J1399" t="s">
        <v>6347</v>
      </c>
      <c r="K1399">
        <v>75186</v>
      </c>
      <c r="L1399" t="s">
        <v>261</v>
      </c>
    </row>
    <row r="1400" spans="1:12" x14ac:dyDescent="0.3">
      <c r="A1400">
        <v>1629</v>
      </c>
      <c r="B1400" t="s">
        <v>2050</v>
      </c>
      <c r="C1400" t="s">
        <v>54</v>
      </c>
      <c r="D1400" t="s">
        <v>22</v>
      </c>
      <c r="E1400" t="s">
        <v>6348</v>
      </c>
      <c r="F1400">
        <v>4197400256</v>
      </c>
      <c r="G1400" t="s">
        <v>368</v>
      </c>
      <c r="H1400" s="1">
        <v>19425</v>
      </c>
      <c r="I1400" t="s">
        <v>6349</v>
      </c>
      <c r="J1400" t="s">
        <v>6350</v>
      </c>
      <c r="K1400">
        <v>21090</v>
      </c>
      <c r="L1400" t="s">
        <v>368</v>
      </c>
    </row>
    <row r="1401" spans="1:12" x14ac:dyDescent="0.3">
      <c r="A1401">
        <v>1630</v>
      </c>
      <c r="B1401" t="s">
        <v>843</v>
      </c>
      <c r="C1401" t="s">
        <v>2413</v>
      </c>
      <c r="D1401" t="s">
        <v>22</v>
      </c>
      <c r="E1401" t="s">
        <v>6351</v>
      </c>
      <c r="F1401">
        <f>1-958-419-9164</f>
        <v>-10540</v>
      </c>
      <c r="G1401" t="s">
        <v>58</v>
      </c>
      <c r="H1401" s="1">
        <v>30346</v>
      </c>
      <c r="I1401" t="s">
        <v>6352</v>
      </c>
      <c r="J1401" t="s">
        <v>6353</v>
      </c>
      <c r="K1401">
        <v>9328</v>
      </c>
      <c r="L1401" t="s">
        <v>58</v>
      </c>
    </row>
    <row r="1402" spans="1:12" x14ac:dyDescent="0.3">
      <c r="A1402">
        <v>1631</v>
      </c>
      <c r="B1402" t="s">
        <v>1152</v>
      </c>
      <c r="C1402" t="s">
        <v>5967</v>
      </c>
      <c r="D1402" t="s">
        <v>14</v>
      </c>
      <c r="E1402" t="s">
        <v>6354</v>
      </c>
      <c r="F1402" t="s">
        <v>6355</v>
      </c>
      <c r="G1402" t="s">
        <v>51</v>
      </c>
      <c r="H1402" s="1">
        <v>38438</v>
      </c>
      <c r="I1402" t="s">
        <v>6356</v>
      </c>
      <c r="J1402" t="s">
        <v>6357</v>
      </c>
      <c r="K1402">
        <v>98057</v>
      </c>
      <c r="L1402" t="s">
        <v>51</v>
      </c>
    </row>
    <row r="1403" spans="1:12" x14ac:dyDescent="0.3">
      <c r="A1403">
        <v>1632</v>
      </c>
      <c r="B1403" t="s">
        <v>312</v>
      </c>
      <c r="C1403" t="s">
        <v>3170</v>
      </c>
      <c r="D1403" t="s">
        <v>22</v>
      </c>
      <c r="E1403" t="s">
        <v>6358</v>
      </c>
      <c r="F1403">
        <f>1-643-472-622</f>
        <v>-1736</v>
      </c>
      <c r="G1403" t="s">
        <v>51</v>
      </c>
      <c r="H1403" s="1">
        <v>37551</v>
      </c>
      <c r="I1403" t="s">
        <v>6359</v>
      </c>
      <c r="J1403" t="s">
        <v>6360</v>
      </c>
      <c r="K1403">
        <v>65565</v>
      </c>
      <c r="L1403" t="s">
        <v>51</v>
      </c>
    </row>
    <row r="1404" spans="1:12" x14ac:dyDescent="0.3">
      <c r="A1404">
        <v>1633</v>
      </c>
      <c r="B1404" t="s">
        <v>342</v>
      </c>
      <c r="C1404" t="s">
        <v>2912</v>
      </c>
      <c r="D1404" t="s">
        <v>22</v>
      </c>
      <c r="E1404" t="s">
        <v>6361</v>
      </c>
      <c r="F1404" t="s">
        <v>6362</v>
      </c>
      <c r="G1404" t="s">
        <v>430</v>
      </c>
      <c r="H1404" s="1">
        <v>28719</v>
      </c>
      <c r="I1404" t="s">
        <v>6363</v>
      </c>
      <c r="J1404" t="s">
        <v>6364</v>
      </c>
      <c r="K1404">
        <v>24780</v>
      </c>
      <c r="L1404" t="s">
        <v>430</v>
      </c>
    </row>
    <row r="1405" spans="1:12" x14ac:dyDescent="0.3">
      <c r="A1405">
        <v>1634</v>
      </c>
      <c r="B1405" t="s">
        <v>501</v>
      </c>
      <c r="C1405" t="s">
        <v>3022</v>
      </c>
      <c r="D1405" t="s">
        <v>22</v>
      </c>
      <c r="E1405" t="s">
        <v>6365</v>
      </c>
      <c r="F1405" t="s">
        <v>6366</v>
      </c>
      <c r="G1405" t="s">
        <v>250</v>
      </c>
      <c r="H1405" s="1">
        <v>16754</v>
      </c>
      <c r="I1405" t="s">
        <v>6367</v>
      </c>
      <c r="J1405" t="s">
        <v>6368</v>
      </c>
      <c r="K1405">
        <v>51350</v>
      </c>
      <c r="L1405" t="s">
        <v>250</v>
      </c>
    </row>
    <row r="1406" spans="1:12" x14ac:dyDescent="0.3">
      <c r="A1406">
        <v>1635</v>
      </c>
      <c r="B1406" t="s">
        <v>6369</v>
      </c>
      <c r="C1406" t="s">
        <v>2326</v>
      </c>
      <c r="D1406" t="s">
        <v>14</v>
      </c>
      <c r="E1406" t="s">
        <v>6370</v>
      </c>
      <c r="F1406" t="s">
        <v>6371</v>
      </c>
      <c r="G1406" t="s">
        <v>17</v>
      </c>
      <c r="H1406" s="1">
        <v>28291</v>
      </c>
      <c r="I1406" t="s">
        <v>6372</v>
      </c>
      <c r="J1406" t="s">
        <v>6373</v>
      </c>
      <c r="K1406">
        <v>98718</v>
      </c>
      <c r="L1406" t="s">
        <v>17</v>
      </c>
    </row>
    <row r="1407" spans="1:12" x14ac:dyDescent="0.3">
      <c r="A1407">
        <v>1636</v>
      </c>
      <c r="B1407" t="s">
        <v>2755</v>
      </c>
      <c r="C1407" t="s">
        <v>372</v>
      </c>
      <c r="D1407" t="s">
        <v>14</v>
      </c>
      <c r="E1407" t="s">
        <v>6374</v>
      </c>
      <c r="F1407" t="s">
        <v>6375</v>
      </c>
      <c r="G1407" t="s">
        <v>157</v>
      </c>
      <c r="H1407" s="1">
        <v>36468</v>
      </c>
      <c r="I1407" t="s">
        <v>6376</v>
      </c>
      <c r="J1407" t="s">
        <v>6377</v>
      </c>
      <c r="K1407">
        <v>41351</v>
      </c>
      <c r="L1407" t="s">
        <v>157</v>
      </c>
    </row>
    <row r="1408" spans="1:12" x14ac:dyDescent="0.3">
      <c r="A1408">
        <v>1637</v>
      </c>
      <c r="B1408" t="s">
        <v>6378</v>
      </c>
      <c r="C1408" t="s">
        <v>5576</v>
      </c>
      <c r="D1408" t="s">
        <v>14</v>
      </c>
      <c r="E1408" t="s">
        <v>6379</v>
      </c>
      <c r="F1408" t="s">
        <v>6380</v>
      </c>
      <c r="G1408" t="s">
        <v>261</v>
      </c>
      <c r="H1408" s="1">
        <v>36830</v>
      </c>
      <c r="I1408" t="s">
        <v>6381</v>
      </c>
      <c r="J1408" t="s">
        <v>6382</v>
      </c>
      <c r="K1408">
        <v>17772</v>
      </c>
      <c r="L1408" t="s">
        <v>261</v>
      </c>
    </row>
    <row r="1409" spans="1:12" x14ac:dyDescent="0.3">
      <c r="A1409">
        <v>1638</v>
      </c>
      <c r="B1409" t="s">
        <v>73</v>
      </c>
      <c r="C1409" t="s">
        <v>783</v>
      </c>
      <c r="D1409" t="s">
        <v>14</v>
      </c>
      <c r="E1409" t="s">
        <v>6383</v>
      </c>
      <c r="F1409" t="s">
        <v>6384</v>
      </c>
      <c r="G1409" t="s">
        <v>93</v>
      </c>
      <c r="H1409" s="1">
        <v>36124</v>
      </c>
      <c r="I1409" t="s">
        <v>6385</v>
      </c>
      <c r="J1409" t="s">
        <v>6386</v>
      </c>
      <c r="K1409">
        <v>89682</v>
      </c>
      <c r="L1409" t="s">
        <v>93</v>
      </c>
    </row>
    <row r="1410" spans="1:12" x14ac:dyDescent="0.3">
      <c r="A1410">
        <v>1639</v>
      </c>
      <c r="B1410" t="s">
        <v>174</v>
      </c>
      <c r="C1410" t="s">
        <v>6387</v>
      </c>
      <c r="D1410" t="s">
        <v>22</v>
      </c>
      <c r="E1410" t="s">
        <v>6388</v>
      </c>
      <c r="F1410" t="s">
        <v>6389</v>
      </c>
      <c r="G1410" t="s">
        <v>24</v>
      </c>
      <c r="H1410" s="1">
        <v>35664</v>
      </c>
      <c r="I1410" t="s">
        <v>6390</v>
      </c>
      <c r="J1410" t="s">
        <v>6391</v>
      </c>
      <c r="K1410">
        <v>4579</v>
      </c>
      <c r="L1410" t="s">
        <v>24</v>
      </c>
    </row>
    <row r="1411" spans="1:12" x14ac:dyDescent="0.3">
      <c r="A1411">
        <v>1640</v>
      </c>
      <c r="B1411" t="s">
        <v>3043</v>
      </c>
      <c r="C1411" t="s">
        <v>630</v>
      </c>
      <c r="D1411" t="s">
        <v>22</v>
      </c>
      <c r="E1411" t="s">
        <v>6392</v>
      </c>
      <c r="F1411">
        <v>2224605446</v>
      </c>
      <c r="G1411" t="s">
        <v>31</v>
      </c>
      <c r="H1411" s="1">
        <v>37474</v>
      </c>
      <c r="I1411" t="s">
        <v>6393</v>
      </c>
      <c r="J1411" t="s">
        <v>6394</v>
      </c>
      <c r="K1411">
        <v>33349</v>
      </c>
      <c r="L1411" t="s">
        <v>31</v>
      </c>
    </row>
    <row r="1412" spans="1:12" x14ac:dyDescent="0.3">
      <c r="A1412">
        <v>1641</v>
      </c>
      <c r="B1412" t="s">
        <v>371</v>
      </c>
      <c r="C1412" t="s">
        <v>881</v>
      </c>
      <c r="D1412" t="s">
        <v>22</v>
      </c>
      <c r="E1412" t="s">
        <v>6395</v>
      </c>
      <c r="F1412" t="s">
        <v>6396</v>
      </c>
      <c r="G1412" t="s">
        <v>58</v>
      </c>
      <c r="H1412" s="1">
        <v>36221</v>
      </c>
      <c r="I1412" t="s">
        <v>6397</v>
      </c>
      <c r="J1412" t="s">
        <v>6398</v>
      </c>
      <c r="K1412">
        <v>28114</v>
      </c>
      <c r="L1412" t="s">
        <v>58</v>
      </c>
    </row>
    <row r="1413" spans="1:12" x14ac:dyDescent="0.3">
      <c r="A1413">
        <v>1642</v>
      </c>
      <c r="B1413" t="s">
        <v>174</v>
      </c>
      <c r="C1413" t="s">
        <v>6399</v>
      </c>
      <c r="D1413" t="s">
        <v>22</v>
      </c>
      <c r="E1413" t="s">
        <v>6400</v>
      </c>
      <c r="F1413" t="s">
        <v>6401</v>
      </c>
      <c r="G1413" t="s">
        <v>775</v>
      </c>
      <c r="H1413" s="1">
        <v>33009</v>
      </c>
      <c r="I1413" t="s">
        <v>6402</v>
      </c>
      <c r="J1413" t="s">
        <v>6403</v>
      </c>
      <c r="K1413">
        <v>85608</v>
      </c>
      <c r="L1413" t="s">
        <v>775</v>
      </c>
    </row>
    <row r="1414" spans="1:12" x14ac:dyDescent="0.3">
      <c r="A1414">
        <v>1644</v>
      </c>
      <c r="B1414" t="s">
        <v>1098</v>
      </c>
      <c r="C1414" t="s">
        <v>696</v>
      </c>
      <c r="D1414" t="s">
        <v>14</v>
      </c>
      <c r="E1414" t="s">
        <v>6404</v>
      </c>
      <c r="F1414" t="s">
        <v>6405</v>
      </c>
      <c r="G1414" t="s">
        <v>31</v>
      </c>
      <c r="H1414" s="1">
        <v>36879</v>
      </c>
      <c r="I1414" t="s">
        <v>6406</v>
      </c>
      <c r="J1414" t="s">
        <v>6407</v>
      </c>
      <c r="K1414">
        <v>35317</v>
      </c>
      <c r="L1414" t="s">
        <v>31</v>
      </c>
    </row>
    <row r="1415" spans="1:12" x14ac:dyDescent="0.3">
      <c r="A1415">
        <v>1645</v>
      </c>
      <c r="B1415" t="s">
        <v>160</v>
      </c>
      <c r="C1415" t="s">
        <v>1357</v>
      </c>
      <c r="D1415" t="s">
        <v>22</v>
      </c>
      <c r="E1415" t="s">
        <v>6408</v>
      </c>
      <c r="F1415" t="s">
        <v>6409</v>
      </c>
      <c r="G1415" t="s">
        <v>231</v>
      </c>
      <c r="H1415" s="1">
        <v>33771</v>
      </c>
      <c r="I1415" t="s">
        <v>6410</v>
      </c>
      <c r="J1415" t="s">
        <v>6411</v>
      </c>
      <c r="K1415">
        <v>29982</v>
      </c>
      <c r="L1415" t="s">
        <v>231</v>
      </c>
    </row>
    <row r="1416" spans="1:12" x14ac:dyDescent="0.3">
      <c r="A1416">
        <v>1646</v>
      </c>
      <c r="B1416" t="s">
        <v>127</v>
      </c>
      <c r="C1416" t="s">
        <v>592</v>
      </c>
      <c r="D1416" t="s">
        <v>14</v>
      </c>
      <c r="E1416" t="s">
        <v>6412</v>
      </c>
      <c r="F1416" t="s">
        <v>6413</v>
      </c>
      <c r="G1416" t="s">
        <v>430</v>
      </c>
      <c r="H1416" s="1">
        <v>35635</v>
      </c>
      <c r="I1416" t="s">
        <v>6414</v>
      </c>
      <c r="J1416" t="s">
        <v>6415</v>
      </c>
      <c r="K1416">
        <v>82055</v>
      </c>
      <c r="L1416" t="s">
        <v>430</v>
      </c>
    </row>
    <row r="1417" spans="1:12" x14ac:dyDescent="0.3">
      <c r="A1417">
        <v>1648</v>
      </c>
      <c r="B1417" t="s">
        <v>448</v>
      </c>
      <c r="C1417" t="s">
        <v>481</v>
      </c>
      <c r="D1417" t="s">
        <v>22</v>
      </c>
      <c r="E1417" t="s">
        <v>6416</v>
      </c>
      <c r="F1417" t="s">
        <v>6417</v>
      </c>
      <c r="G1417" t="s">
        <v>58</v>
      </c>
      <c r="H1417" s="1">
        <v>24789</v>
      </c>
      <c r="I1417" t="s">
        <v>6418</v>
      </c>
      <c r="J1417" t="s">
        <v>5814</v>
      </c>
      <c r="K1417">
        <v>75059</v>
      </c>
      <c r="L1417" t="s">
        <v>58</v>
      </c>
    </row>
    <row r="1418" spans="1:12" x14ac:dyDescent="0.3">
      <c r="A1418">
        <v>1649</v>
      </c>
      <c r="B1418" t="s">
        <v>1054</v>
      </c>
      <c r="C1418" t="s">
        <v>28</v>
      </c>
      <c r="D1418" t="s">
        <v>22</v>
      </c>
      <c r="E1418" t="s">
        <v>6419</v>
      </c>
      <c r="F1418" t="s">
        <v>6420</v>
      </c>
      <c r="G1418" t="s">
        <v>567</v>
      </c>
      <c r="H1418" s="1">
        <v>27425</v>
      </c>
      <c r="I1418" t="s">
        <v>6421</v>
      </c>
      <c r="J1418" t="s">
        <v>6422</v>
      </c>
      <c r="K1418">
        <v>57449</v>
      </c>
      <c r="L1418" t="s">
        <v>567</v>
      </c>
    </row>
    <row r="1419" spans="1:12" x14ac:dyDescent="0.3">
      <c r="A1419">
        <v>1650</v>
      </c>
      <c r="B1419" t="s">
        <v>2325</v>
      </c>
      <c r="C1419" t="s">
        <v>4222</v>
      </c>
      <c r="D1419" t="s">
        <v>22</v>
      </c>
      <c r="E1419" t="s">
        <v>6423</v>
      </c>
      <c r="F1419">
        <v>6438957400</v>
      </c>
      <c r="G1419" t="s">
        <v>124</v>
      </c>
      <c r="H1419" s="1">
        <v>31874</v>
      </c>
      <c r="I1419" t="s">
        <v>6424</v>
      </c>
      <c r="J1419" t="s">
        <v>6425</v>
      </c>
      <c r="K1419">
        <v>73938</v>
      </c>
      <c r="L1419" t="s">
        <v>124</v>
      </c>
    </row>
    <row r="1420" spans="1:12" x14ac:dyDescent="0.3">
      <c r="A1420">
        <v>1651</v>
      </c>
      <c r="B1420" t="s">
        <v>1628</v>
      </c>
      <c r="C1420" t="s">
        <v>4389</v>
      </c>
      <c r="D1420" t="s">
        <v>22</v>
      </c>
      <c r="E1420" t="s">
        <v>6426</v>
      </c>
      <c r="F1420">
        <v>4609793011</v>
      </c>
      <c r="G1420" t="s">
        <v>131</v>
      </c>
      <c r="H1420" s="1">
        <v>28371</v>
      </c>
      <c r="I1420" t="s">
        <v>6427</v>
      </c>
      <c r="J1420" t="s">
        <v>6428</v>
      </c>
      <c r="K1420">
        <v>95423</v>
      </c>
      <c r="L1420" t="s">
        <v>131</v>
      </c>
    </row>
    <row r="1421" spans="1:12" x14ac:dyDescent="0.3">
      <c r="A1421">
        <v>1652</v>
      </c>
      <c r="B1421" t="s">
        <v>258</v>
      </c>
      <c r="C1421" t="s">
        <v>6429</v>
      </c>
      <c r="D1421" t="s">
        <v>22</v>
      </c>
      <c r="E1421" t="s">
        <v>6430</v>
      </c>
      <c r="F1421" t="s">
        <v>6431</v>
      </c>
      <c r="G1421" t="s">
        <v>744</v>
      </c>
      <c r="H1421" s="1">
        <v>31194</v>
      </c>
      <c r="I1421" t="s">
        <v>6432</v>
      </c>
      <c r="J1421" t="s">
        <v>6433</v>
      </c>
      <c r="K1421">
        <v>53585</v>
      </c>
      <c r="L1421" t="s">
        <v>744</v>
      </c>
    </row>
    <row r="1422" spans="1:12" x14ac:dyDescent="0.3">
      <c r="A1422">
        <v>1654</v>
      </c>
      <c r="B1422" t="s">
        <v>253</v>
      </c>
      <c r="C1422" t="s">
        <v>805</v>
      </c>
      <c r="D1422" t="s">
        <v>22</v>
      </c>
      <c r="E1422" t="s">
        <v>6434</v>
      </c>
      <c r="F1422" t="s">
        <v>6435</v>
      </c>
      <c r="G1422" t="s">
        <v>250</v>
      </c>
      <c r="H1422" s="1">
        <v>35222</v>
      </c>
      <c r="I1422" t="s">
        <v>6436</v>
      </c>
      <c r="J1422" t="s">
        <v>6437</v>
      </c>
      <c r="K1422">
        <v>48474</v>
      </c>
      <c r="L1422" t="s">
        <v>250</v>
      </c>
    </row>
    <row r="1423" spans="1:12" x14ac:dyDescent="0.3">
      <c r="A1423">
        <v>1655</v>
      </c>
      <c r="B1423" t="s">
        <v>307</v>
      </c>
      <c r="C1423" t="s">
        <v>2277</v>
      </c>
      <c r="D1423" t="s">
        <v>14</v>
      </c>
      <c r="E1423" t="s">
        <v>6438</v>
      </c>
      <c r="F1423" t="s">
        <v>6439</v>
      </c>
      <c r="G1423" t="s">
        <v>775</v>
      </c>
      <c r="H1423" s="1">
        <v>31320</v>
      </c>
      <c r="I1423" t="s">
        <v>6440</v>
      </c>
      <c r="J1423" t="s">
        <v>6441</v>
      </c>
      <c r="K1423">
        <v>92623</v>
      </c>
      <c r="L1423" t="s">
        <v>775</v>
      </c>
    </row>
    <row r="1424" spans="1:12" x14ac:dyDescent="0.3">
      <c r="A1424">
        <v>1656</v>
      </c>
      <c r="B1424" t="s">
        <v>395</v>
      </c>
      <c r="C1424" t="s">
        <v>3134</v>
      </c>
      <c r="D1424" t="s">
        <v>22</v>
      </c>
      <c r="E1424" t="s">
        <v>6442</v>
      </c>
      <c r="F1424">
        <f>1-236-476-103</f>
        <v>-814</v>
      </c>
      <c r="G1424" t="s">
        <v>82</v>
      </c>
      <c r="H1424" s="1">
        <v>32465</v>
      </c>
      <c r="I1424" t="s">
        <v>6443</v>
      </c>
      <c r="J1424" t="s">
        <v>5708</v>
      </c>
      <c r="K1424">
        <v>73862</v>
      </c>
      <c r="L1424" t="s">
        <v>82</v>
      </c>
    </row>
    <row r="1425" spans="1:12" x14ac:dyDescent="0.3">
      <c r="A1425">
        <v>1657</v>
      </c>
      <c r="B1425" t="s">
        <v>2507</v>
      </c>
      <c r="C1425" t="s">
        <v>307</v>
      </c>
      <c r="D1425" t="s">
        <v>14</v>
      </c>
      <c r="E1425" t="s">
        <v>6444</v>
      </c>
      <c r="F1425" t="s">
        <v>6445</v>
      </c>
      <c r="G1425" t="s">
        <v>595</v>
      </c>
      <c r="H1425" s="1">
        <v>24979</v>
      </c>
      <c r="I1425" t="s">
        <v>6446</v>
      </c>
      <c r="J1425" t="s">
        <v>1786</v>
      </c>
      <c r="K1425">
        <v>9706</v>
      </c>
      <c r="L1425" t="s">
        <v>595</v>
      </c>
    </row>
    <row r="1426" spans="1:12" x14ac:dyDescent="0.3">
      <c r="A1426">
        <v>1658</v>
      </c>
      <c r="B1426" t="s">
        <v>96</v>
      </c>
      <c r="C1426" t="s">
        <v>2161</v>
      </c>
      <c r="D1426" t="s">
        <v>22</v>
      </c>
      <c r="E1426" t="s">
        <v>6447</v>
      </c>
      <c r="F1426" t="s">
        <v>6448</v>
      </c>
      <c r="G1426" t="s">
        <v>335</v>
      </c>
      <c r="H1426" s="1">
        <v>19527</v>
      </c>
      <c r="I1426" t="s">
        <v>6449</v>
      </c>
      <c r="J1426" t="s">
        <v>6450</v>
      </c>
      <c r="K1426">
        <v>36944</v>
      </c>
      <c r="L1426" t="s">
        <v>335</v>
      </c>
    </row>
    <row r="1427" spans="1:12" x14ac:dyDescent="0.3">
      <c r="A1427">
        <v>1661</v>
      </c>
      <c r="B1427" t="s">
        <v>778</v>
      </c>
      <c r="C1427" t="s">
        <v>6451</v>
      </c>
      <c r="D1427" t="s">
        <v>14</v>
      </c>
      <c r="E1427" t="s">
        <v>6452</v>
      </c>
      <c r="F1427" t="s">
        <v>6453</v>
      </c>
      <c r="G1427" t="s">
        <v>436</v>
      </c>
      <c r="H1427" s="1">
        <v>28216</v>
      </c>
      <c r="I1427" t="s">
        <v>6454</v>
      </c>
      <c r="J1427" t="s">
        <v>6455</v>
      </c>
      <c r="K1427">
        <v>31063</v>
      </c>
      <c r="L1427" t="s">
        <v>436</v>
      </c>
    </row>
    <row r="1428" spans="1:12" x14ac:dyDescent="0.3">
      <c r="A1428">
        <v>1662</v>
      </c>
      <c r="B1428" t="s">
        <v>6456</v>
      </c>
      <c r="C1428" t="s">
        <v>1875</v>
      </c>
      <c r="D1428" t="s">
        <v>14</v>
      </c>
      <c r="E1428" t="s">
        <v>6457</v>
      </c>
      <c r="F1428" t="s">
        <v>6458</v>
      </c>
      <c r="G1428" t="s">
        <v>124</v>
      </c>
      <c r="H1428" s="1">
        <v>16058</v>
      </c>
      <c r="I1428" t="s">
        <v>6459</v>
      </c>
      <c r="J1428" t="s">
        <v>6460</v>
      </c>
      <c r="K1428">
        <v>25257</v>
      </c>
      <c r="L1428" t="s">
        <v>124</v>
      </c>
    </row>
    <row r="1429" spans="1:12" x14ac:dyDescent="0.3">
      <c r="A1429">
        <v>1663</v>
      </c>
      <c r="B1429" t="s">
        <v>490</v>
      </c>
      <c r="C1429" t="s">
        <v>1019</v>
      </c>
      <c r="D1429" t="s">
        <v>22</v>
      </c>
      <c r="E1429" t="s">
        <v>6461</v>
      </c>
      <c r="F1429" t="s">
        <v>6462</v>
      </c>
      <c r="G1429" t="s">
        <v>58</v>
      </c>
      <c r="H1429" s="1">
        <v>25929</v>
      </c>
      <c r="I1429" t="s">
        <v>6463</v>
      </c>
      <c r="J1429" t="s">
        <v>6464</v>
      </c>
      <c r="K1429">
        <v>1070</v>
      </c>
      <c r="L1429" t="s">
        <v>58</v>
      </c>
    </row>
    <row r="1430" spans="1:12" x14ac:dyDescent="0.3">
      <c r="A1430">
        <v>1664</v>
      </c>
      <c r="B1430" t="s">
        <v>1787</v>
      </c>
      <c r="C1430" t="s">
        <v>5392</v>
      </c>
      <c r="D1430" t="s">
        <v>14</v>
      </c>
      <c r="E1430" t="s">
        <v>6465</v>
      </c>
      <c r="F1430" t="s">
        <v>6466</v>
      </c>
      <c r="G1430" t="s">
        <v>324</v>
      </c>
      <c r="H1430" s="1">
        <v>26459</v>
      </c>
      <c r="I1430" t="s">
        <v>6467</v>
      </c>
      <c r="J1430" t="s">
        <v>6468</v>
      </c>
      <c r="K1430">
        <v>54202</v>
      </c>
      <c r="L1430" t="s">
        <v>324</v>
      </c>
    </row>
    <row r="1431" spans="1:12" x14ac:dyDescent="0.3">
      <c r="A1431">
        <v>1665</v>
      </c>
      <c r="B1431" t="s">
        <v>3422</v>
      </c>
      <c r="C1431" t="s">
        <v>6469</v>
      </c>
      <c r="D1431" t="s">
        <v>22</v>
      </c>
      <c r="E1431" t="s">
        <v>6470</v>
      </c>
      <c r="F1431" t="s">
        <v>6471</v>
      </c>
      <c r="G1431" t="s">
        <v>324</v>
      </c>
      <c r="H1431" s="1">
        <v>30176</v>
      </c>
      <c r="I1431" t="s">
        <v>6472</v>
      </c>
      <c r="J1431" t="s">
        <v>6473</v>
      </c>
      <c r="K1431">
        <v>23616</v>
      </c>
      <c r="L1431" t="s">
        <v>324</v>
      </c>
    </row>
    <row r="1432" spans="1:12" x14ac:dyDescent="0.3">
      <c r="A1432">
        <v>1667</v>
      </c>
      <c r="B1432" t="s">
        <v>383</v>
      </c>
      <c r="C1432" t="s">
        <v>175</v>
      </c>
      <c r="D1432" t="s">
        <v>22</v>
      </c>
      <c r="E1432" t="s">
        <v>6474</v>
      </c>
      <c r="F1432" t="s">
        <v>6475</v>
      </c>
      <c r="G1432" t="s">
        <v>118</v>
      </c>
      <c r="H1432" s="1">
        <v>31532</v>
      </c>
      <c r="I1432" t="s">
        <v>6476</v>
      </c>
      <c r="J1432" t="s">
        <v>6477</v>
      </c>
      <c r="K1432">
        <v>63036</v>
      </c>
      <c r="L1432" t="s">
        <v>118</v>
      </c>
    </row>
    <row r="1433" spans="1:12" x14ac:dyDescent="0.3">
      <c r="A1433">
        <v>1668</v>
      </c>
      <c r="B1433" t="s">
        <v>541</v>
      </c>
      <c r="C1433" t="s">
        <v>963</v>
      </c>
      <c r="D1433" t="s">
        <v>22</v>
      </c>
      <c r="E1433" t="s">
        <v>6478</v>
      </c>
      <c r="F1433" t="s">
        <v>6479</v>
      </c>
      <c r="G1433" t="s">
        <v>131</v>
      </c>
      <c r="H1433" s="1">
        <v>37045</v>
      </c>
      <c r="I1433" t="s">
        <v>6480</v>
      </c>
      <c r="J1433" t="s">
        <v>6481</v>
      </c>
      <c r="K1433">
        <v>87598</v>
      </c>
      <c r="L1433" t="s">
        <v>131</v>
      </c>
    </row>
    <row r="1434" spans="1:12" x14ac:dyDescent="0.3">
      <c r="A1434">
        <v>1669</v>
      </c>
      <c r="B1434" t="s">
        <v>295</v>
      </c>
      <c r="C1434" t="s">
        <v>285</v>
      </c>
      <c r="D1434" t="s">
        <v>14</v>
      </c>
      <c r="E1434" t="s">
        <v>6482</v>
      </c>
      <c r="F1434" t="s">
        <v>6483</v>
      </c>
      <c r="G1434" t="s">
        <v>124</v>
      </c>
      <c r="H1434" s="1">
        <v>21088</v>
      </c>
      <c r="I1434" t="s">
        <v>6484</v>
      </c>
      <c r="J1434" t="s">
        <v>6485</v>
      </c>
      <c r="K1434">
        <v>78620</v>
      </c>
      <c r="L1434" t="s">
        <v>124</v>
      </c>
    </row>
    <row r="1435" spans="1:12" x14ac:dyDescent="0.3">
      <c r="A1435">
        <v>1670</v>
      </c>
      <c r="B1435" t="s">
        <v>295</v>
      </c>
      <c r="C1435" t="s">
        <v>6486</v>
      </c>
      <c r="D1435" t="s">
        <v>22</v>
      </c>
      <c r="E1435" t="s">
        <v>6487</v>
      </c>
      <c r="F1435">
        <f>1-948-679-7216</f>
        <v>-8842</v>
      </c>
      <c r="G1435" t="s">
        <v>24</v>
      </c>
      <c r="H1435" s="1">
        <v>37783</v>
      </c>
      <c r="I1435" t="s">
        <v>6488</v>
      </c>
      <c r="J1435" t="s">
        <v>6489</v>
      </c>
      <c r="K1435">
        <v>27726</v>
      </c>
      <c r="L1435" t="s">
        <v>24</v>
      </c>
    </row>
    <row r="1436" spans="1:12" x14ac:dyDescent="0.3">
      <c r="A1436">
        <v>1671</v>
      </c>
      <c r="B1436" t="s">
        <v>4139</v>
      </c>
      <c r="C1436" t="s">
        <v>3117</v>
      </c>
      <c r="D1436" t="s">
        <v>14</v>
      </c>
      <c r="E1436" t="s">
        <v>6490</v>
      </c>
      <c r="F1436">
        <f>1-739-250-4554</f>
        <v>-5542</v>
      </c>
      <c r="G1436" t="s">
        <v>44</v>
      </c>
      <c r="H1436" s="1">
        <v>18425</v>
      </c>
      <c r="I1436" t="s">
        <v>6491</v>
      </c>
      <c r="J1436" t="s">
        <v>6492</v>
      </c>
      <c r="K1436">
        <v>71307</v>
      </c>
      <c r="L1436" t="s">
        <v>44</v>
      </c>
    </row>
    <row r="1437" spans="1:12" x14ac:dyDescent="0.3">
      <c r="A1437">
        <v>1673</v>
      </c>
      <c r="B1437" t="s">
        <v>1455</v>
      </c>
      <c r="C1437" t="s">
        <v>3212</v>
      </c>
      <c r="D1437" t="s">
        <v>14</v>
      </c>
      <c r="E1437" t="s">
        <v>6493</v>
      </c>
      <c r="F1437" t="s">
        <v>6494</v>
      </c>
      <c r="G1437" t="s">
        <v>250</v>
      </c>
      <c r="H1437" s="1">
        <v>33170</v>
      </c>
      <c r="I1437" t="s">
        <v>6495</v>
      </c>
      <c r="J1437" t="s">
        <v>6496</v>
      </c>
      <c r="K1437">
        <v>27899</v>
      </c>
      <c r="L1437" t="s">
        <v>250</v>
      </c>
    </row>
    <row r="1438" spans="1:12" x14ac:dyDescent="0.3">
      <c r="A1438">
        <v>1675</v>
      </c>
      <c r="B1438" t="s">
        <v>289</v>
      </c>
      <c r="C1438" t="s">
        <v>3307</v>
      </c>
      <c r="D1438" t="s">
        <v>14</v>
      </c>
      <c r="E1438" t="s">
        <v>6497</v>
      </c>
      <c r="F1438" t="s">
        <v>6498</v>
      </c>
      <c r="G1438" t="s">
        <v>211</v>
      </c>
      <c r="H1438" s="1">
        <v>34255</v>
      </c>
      <c r="I1438" t="s">
        <v>6499</v>
      </c>
      <c r="J1438" t="s">
        <v>6500</v>
      </c>
      <c r="K1438">
        <v>18461</v>
      </c>
      <c r="L1438" t="s">
        <v>211</v>
      </c>
    </row>
    <row r="1439" spans="1:12" x14ac:dyDescent="0.3">
      <c r="A1439">
        <v>1676</v>
      </c>
      <c r="B1439" t="s">
        <v>364</v>
      </c>
      <c r="C1439" t="s">
        <v>135</v>
      </c>
      <c r="D1439" t="s">
        <v>14</v>
      </c>
      <c r="E1439" t="s">
        <v>6501</v>
      </c>
      <c r="F1439" t="s">
        <v>6502</v>
      </c>
      <c r="G1439" t="s">
        <v>118</v>
      </c>
      <c r="H1439" s="1">
        <v>15928</v>
      </c>
      <c r="I1439" t="s">
        <v>6503</v>
      </c>
      <c r="J1439" t="s">
        <v>6504</v>
      </c>
      <c r="K1439">
        <v>21002</v>
      </c>
      <c r="L1439" t="s">
        <v>118</v>
      </c>
    </row>
    <row r="1440" spans="1:12" x14ac:dyDescent="0.3">
      <c r="A1440">
        <v>1678</v>
      </c>
      <c r="B1440" t="s">
        <v>79</v>
      </c>
      <c r="C1440" t="s">
        <v>570</v>
      </c>
      <c r="D1440" t="s">
        <v>22</v>
      </c>
      <c r="E1440" t="s">
        <v>6505</v>
      </c>
      <c r="F1440" t="s">
        <v>6506</v>
      </c>
      <c r="G1440" t="s">
        <v>118</v>
      </c>
      <c r="H1440" s="1">
        <v>37291</v>
      </c>
      <c r="I1440" t="s">
        <v>6507</v>
      </c>
      <c r="J1440" t="s">
        <v>6508</v>
      </c>
      <c r="K1440">
        <v>71070</v>
      </c>
      <c r="L1440" t="s">
        <v>118</v>
      </c>
    </row>
    <row r="1441" spans="1:12" x14ac:dyDescent="0.3">
      <c r="A1441">
        <v>1679</v>
      </c>
      <c r="B1441" t="s">
        <v>1043</v>
      </c>
      <c r="C1441" t="s">
        <v>1721</v>
      </c>
      <c r="D1441" t="s">
        <v>22</v>
      </c>
      <c r="E1441" t="s">
        <v>6509</v>
      </c>
      <c r="F1441" t="s">
        <v>6510</v>
      </c>
      <c r="G1441" t="s">
        <v>51</v>
      </c>
      <c r="H1441" s="1">
        <v>16670</v>
      </c>
      <c r="I1441" t="s">
        <v>6511</v>
      </c>
      <c r="J1441" t="s">
        <v>6512</v>
      </c>
      <c r="K1441">
        <v>68783</v>
      </c>
      <c r="L1441" t="s">
        <v>51</v>
      </c>
    </row>
    <row r="1442" spans="1:12" x14ac:dyDescent="0.3">
      <c r="A1442">
        <v>1680</v>
      </c>
      <c r="B1442" t="s">
        <v>1490</v>
      </c>
      <c r="C1442" t="s">
        <v>1575</v>
      </c>
      <c r="D1442" t="s">
        <v>14</v>
      </c>
      <c r="E1442" t="s">
        <v>6513</v>
      </c>
      <c r="F1442" t="s">
        <v>6514</v>
      </c>
      <c r="G1442" t="s">
        <v>1194</v>
      </c>
      <c r="H1442" s="1">
        <v>24651</v>
      </c>
      <c r="I1442" t="s">
        <v>6515</v>
      </c>
      <c r="J1442" t="s">
        <v>6516</v>
      </c>
      <c r="K1442">
        <v>76754</v>
      </c>
      <c r="L1442" t="s">
        <v>1194</v>
      </c>
    </row>
    <row r="1443" spans="1:12" x14ac:dyDescent="0.3">
      <c r="A1443">
        <v>1681</v>
      </c>
      <c r="B1443" t="s">
        <v>6517</v>
      </c>
      <c r="C1443" t="s">
        <v>3480</v>
      </c>
      <c r="D1443" t="s">
        <v>22</v>
      </c>
      <c r="E1443" t="s">
        <v>6518</v>
      </c>
      <c r="F1443" t="s">
        <v>6519</v>
      </c>
      <c r="G1443" t="s">
        <v>744</v>
      </c>
      <c r="H1443" s="1">
        <v>36671</v>
      </c>
      <c r="I1443" t="s">
        <v>6520</v>
      </c>
      <c r="J1443" t="s">
        <v>6521</v>
      </c>
      <c r="K1443">
        <v>82617</v>
      </c>
      <c r="L1443" t="s">
        <v>744</v>
      </c>
    </row>
    <row r="1444" spans="1:12" x14ac:dyDescent="0.3">
      <c r="A1444">
        <v>1683</v>
      </c>
      <c r="B1444" t="s">
        <v>1098</v>
      </c>
      <c r="C1444" t="s">
        <v>2161</v>
      </c>
      <c r="D1444" t="s">
        <v>22</v>
      </c>
      <c r="E1444" t="s">
        <v>6522</v>
      </c>
      <c r="F1444">
        <v>2752955657</v>
      </c>
      <c r="G1444" t="s">
        <v>24</v>
      </c>
      <c r="H1444" s="1">
        <v>16515</v>
      </c>
      <c r="I1444" t="s">
        <v>6523</v>
      </c>
      <c r="J1444" t="s">
        <v>6524</v>
      </c>
      <c r="K1444">
        <v>79855</v>
      </c>
      <c r="L1444" t="s">
        <v>24</v>
      </c>
    </row>
    <row r="1445" spans="1:12" x14ac:dyDescent="0.3">
      <c r="A1445">
        <v>1684</v>
      </c>
      <c r="B1445" t="s">
        <v>295</v>
      </c>
      <c r="C1445" t="s">
        <v>1603</v>
      </c>
      <c r="D1445" t="s">
        <v>22</v>
      </c>
      <c r="E1445" t="s">
        <v>6525</v>
      </c>
      <c r="F1445" t="s">
        <v>6526</v>
      </c>
      <c r="G1445" t="s">
        <v>31</v>
      </c>
      <c r="H1445" s="1">
        <v>37440</v>
      </c>
      <c r="I1445" t="s">
        <v>6527</v>
      </c>
      <c r="J1445" t="s">
        <v>2516</v>
      </c>
      <c r="K1445">
        <v>21041</v>
      </c>
      <c r="L1445" t="s">
        <v>31</v>
      </c>
    </row>
    <row r="1446" spans="1:12" x14ac:dyDescent="0.3">
      <c r="A1446">
        <v>1685</v>
      </c>
      <c r="B1446" t="s">
        <v>174</v>
      </c>
      <c r="C1446" t="s">
        <v>496</v>
      </c>
      <c r="D1446" t="s">
        <v>14</v>
      </c>
      <c r="E1446" t="s">
        <v>6528</v>
      </c>
      <c r="F1446" t="s">
        <v>6529</v>
      </c>
      <c r="G1446" t="s">
        <v>211</v>
      </c>
      <c r="H1446" s="1">
        <v>36048</v>
      </c>
      <c r="I1446" t="s">
        <v>6530</v>
      </c>
      <c r="J1446" t="s">
        <v>6531</v>
      </c>
      <c r="K1446">
        <v>81104</v>
      </c>
      <c r="L1446" t="s">
        <v>211</v>
      </c>
    </row>
    <row r="1447" spans="1:12" x14ac:dyDescent="0.3">
      <c r="A1447">
        <v>1686</v>
      </c>
      <c r="B1447" t="s">
        <v>1244</v>
      </c>
      <c r="C1447" t="s">
        <v>901</v>
      </c>
      <c r="D1447" t="s">
        <v>14</v>
      </c>
      <c r="E1447" t="s">
        <v>6532</v>
      </c>
      <c r="F1447" t="s">
        <v>6533</v>
      </c>
      <c r="G1447" t="s">
        <v>261</v>
      </c>
      <c r="H1447" s="1">
        <v>20847</v>
      </c>
      <c r="I1447" t="s">
        <v>6534</v>
      </c>
      <c r="J1447" t="s">
        <v>6535</v>
      </c>
      <c r="K1447">
        <v>31842</v>
      </c>
      <c r="L1447" t="s">
        <v>261</v>
      </c>
    </row>
    <row r="1448" spans="1:12" x14ac:dyDescent="0.3">
      <c r="A1448">
        <v>1687</v>
      </c>
      <c r="B1448" t="s">
        <v>991</v>
      </c>
      <c r="C1448" t="s">
        <v>1958</v>
      </c>
      <c r="D1448" t="s">
        <v>22</v>
      </c>
      <c r="E1448" t="s">
        <v>6536</v>
      </c>
      <c r="F1448" t="s">
        <v>6537</v>
      </c>
      <c r="G1448" t="s">
        <v>243</v>
      </c>
      <c r="H1448" s="1">
        <v>30542</v>
      </c>
      <c r="I1448" t="s">
        <v>6538</v>
      </c>
      <c r="J1448" t="s">
        <v>6539</v>
      </c>
      <c r="K1448">
        <v>87020</v>
      </c>
      <c r="L1448" t="s">
        <v>243</v>
      </c>
    </row>
    <row r="1449" spans="1:12" x14ac:dyDescent="0.3">
      <c r="A1449">
        <v>1689</v>
      </c>
      <c r="B1449" t="s">
        <v>814</v>
      </c>
      <c r="C1449" t="s">
        <v>4895</v>
      </c>
      <c r="D1449" t="s">
        <v>22</v>
      </c>
      <c r="E1449" t="s">
        <v>6540</v>
      </c>
      <c r="F1449" t="s">
        <v>6541</v>
      </c>
      <c r="G1449" t="s">
        <v>17</v>
      </c>
      <c r="H1449" s="1">
        <v>31952</v>
      </c>
      <c r="I1449" t="s">
        <v>6542</v>
      </c>
      <c r="J1449" t="s">
        <v>6543</v>
      </c>
      <c r="K1449">
        <v>74824</v>
      </c>
      <c r="L1449" t="s">
        <v>17</v>
      </c>
    </row>
    <row r="1450" spans="1:12" x14ac:dyDescent="0.3">
      <c r="A1450">
        <v>1690</v>
      </c>
      <c r="B1450" t="s">
        <v>814</v>
      </c>
      <c r="C1450" t="s">
        <v>3017</v>
      </c>
      <c r="D1450" t="s">
        <v>14</v>
      </c>
      <c r="E1450" t="s">
        <v>6544</v>
      </c>
      <c r="F1450" t="s">
        <v>6545</v>
      </c>
      <c r="G1450" t="s">
        <v>595</v>
      </c>
      <c r="H1450" s="1">
        <v>20943</v>
      </c>
      <c r="I1450" t="s">
        <v>6546</v>
      </c>
      <c r="J1450" t="s">
        <v>6547</v>
      </c>
      <c r="K1450">
        <v>70352</v>
      </c>
      <c r="L1450" t="s">
        <v>595</v>
      </c>
    </row>
    <row r="1451" spans="1:12" x14ac:dyDescent="0.3">
      <c r="A1451">
        <v>1692</v>
      </c>
      <c r="B1451" t="s">
        <v>6548</v>
      </c>
      <c r="C1451" t="s">
        <v>175</v>
      </c>
      <c r="D1451" t="s">
        <v>22</v>
      </c>
      <c r="E1451" t="s">
        <v>6549</v>
      </c>
      <c r="F1451" t="s">
        <v>6550</v>
      </c>
      <c r="G1451" t="s">
        <v>31</v>
      </c>
      <c r="H1451" s="1">
        <v>33258</v>
      </c>
      <c r="I1451" t="s">
        <v>6551</v>
      </c>
      <c r="J1451" t="s">
        <v>6552</v>
      </c>
      <c r="K1451">
        <v>1441</v>
      </c>
      <c r="L1451" t="s">
        <v>31</v>
      </c>
    </row>
    <row r="1452" spans="1:12" x14ac:dyDescent="0.3">
      <c r="A1452">
        <v>1693</v>
      </c>
      <c r="B1452" t="s">
        <v>2444</v>
      </c>
      <c r="C1452" t="s">
        <v>3600</v>
      </c>
      <c r="D1452" t="s">
        <v>14</v>
      </c>
      <c r="E1452" t="s">
        <v>6553</v>
      </c>
      <c r="F1452" t="s">
        <v>6554</v>
      </c>
      <c r="G1452" t="s">
        <v>51</v>
      </c>
      <c r="H1452" s="1">
        <v>35538</v>
      </c>
      <c r="I1452" t="s">
        <v>6555</v>
      </c>
      <c r="J1452" t="s">
        <v>6556</v>
      </c>
      <c r="K1452">
        <v>16835</v>
      </c>
      <c r="L1452" t="s">
        <v>51</v>
      </c>
    </row>
    <row r="1453" spans="1:12" x14ac:dyDescent="0.3">
      <c r="A1453">
        <v>1694</v>
      </c>
      <c r="B1453" t="s">
        <v>5460</v>
      </c>
      <c r="C1453" t="s">
        <v>4498</v>
      </c>
      <c r="D1453" t="s">
        <v>14</v>
      </c>
      <c r="E1453" t="s">
        <v>6557</v>
      </c>
      <c r="F1453">
        <v>9077754467</v>
      </c>
      <c r="G1453" t="s">
        <v>218</v>
      </c>
      <c r="H1453" s="1">
        <v>34408</v>
      </c>
      <c r="I1453" t="s">
        <v>6558</v>
      </c>
      <c r="J1453" t="s">
        <v>6559</v>
      </c>
      <c r="K1453">
        <v>75967</v>
      </c>
      <c r="L1453" t="s">
        <v>218</v>
      </c>
    </row>
    <row r="1454" spans="1:12" x14ac:dyDescent="0.3">
      <c r="A1454">
        <v>1695</v>
      </c>
      <c r="B1454" t="s">
        <v>1114</v>
      </c>
      <c r="C1454" t="s">
        <v>383</v>
      </c>
      <c r="D1454" t="s">
        <v>22</v>
      </c>
      <c r="E1454" t="s">
        <v>6560</v>
      </c>
      <c r="F1454" t="s">
        <v>6561</v>
      </c>
      <c r="G1454" t="s">
        <v>31</v>
      </c>
      <c r="H1454" s="1">
        <v>19755</v>
      </c>
      <c r="I1454" t="s">
        <v>6562</v>
      </c>
      <c r="J1454" t="s">
        <v>6563</v>
      </c>
      <c r="K1454">
        <v>72108</v>
      </c>
      <c r="L1454" t="s">
        <v>31</v>
      </c>
    </row>
    <row r="1455" spans="1:12" x14ac:dyDescent="0.3">
      <c r="A1455">
        <v>1696</v>
      </c>
      <c r="B1455" t="s">
        <v>6564</v>
      </c>
      <c r="C1455" t="s">
        <v>168</v>
      </c>
      <c r="D1455" t="s">
        <v>22</v>
      </c>
      <c r="E1455" t="s">
        <v>6565</v>
      </c>
      <c r="F1455" t="s">
        <v>6566</v>
      </c>
      <c r="G1455" t="s">
        <v>231</v>
      </c>
      <c r="H1455" s="1">
        <v>15841</v>
      </c>
      <c r="I1455" t="s">
        <v>6567</v>
      </c>
      <c r="J1455" t="s">
        <v>6568</v>
      </c>
      <c r="K1455">
        <v>44088</v>
      </c>
      <c r="L1455" t="s">
        <v>231</v>
      </c>
    </row>
    <row r="1456" spans="1:12" x14ac:dyDescent="0.3">
      <c r="A1456">
        <v>1698</v>
      </c>
      <c r="B1456" t="s">
        <v>328</v>
      </c>
      <c r="C1456" t="s">
        <v>3991</v>
      </c>
      <c r="D1456" t="s">
        <v>22</v>
      </c>
      <c r="E1456" t="s">
        <v>6569</v>
      </c>
      <c r="F1456" t="s">
        <v>6570</v>
      </c>
      <c r="G1456" t="s">
        <v>31</v>
      </c>
      <c r="H1456" s="1">
        <v>34910</v>
      </c>
      <c r="I1456" t="s">
        <v>6571</v>
      </c>
      <c r="J1456" t="s">
        <v>606</v>
      </c>
      <c r="K1456">
        <v>36126</v>
      </c>
      <c r="L1456" t="s">
        <v>31</v>
      </c>
    </row>
    <row r="1457" spans="1:12" x14ac:dyDescent="0.3">
      <c r="A1457">
        <v>1700</v>
      </c>
      <c r="B1457" t="s">
        <v>289</v>
      </c>
      <c r="C1457" t="s">
        <v>141</v>
      </c>
      <c r="D1457" t="s">
        <v>22</v>
      </c>
      <c r="E1457" t="s">
        <v>6572</v>
      </c>
      <c r="F1457">
        <v>3717792640</v>
      </c>
      <c r="G1457" t="s">
        <v>567</v>
      </c>
      <c r="H1457" s="1">
        <v>16415</v>
      </c>
      <c r="I1457" t="s">
        <v>6573</v>
      </c>
      <c r="J1457" t="s">
        <v>6574</v>
      </c>
      <c r="K1457">
        <v>44470</v>
      </c>
      <c r="L1457" t="s">
        <v>567</v>
      </c>
    </row>
    <row r="1458" spans="1:12" x14ac:dyDescent="0.3">
      <c r="A1458">
        <v>1701</v>
      </c>
      <c r="B1458" t="s">
        <v>866</v>
      </c>
      <c r="C1458" t="s">
        <v>6575</v>
      </c>
      <c r="D1458" t="s">
        <v>22</v>
      </c>
      <c r="E1458" t="s">
        <v>6576</v>
      </c>
      <c r="F1458" t="s">
        <v>6577</v>
      </c>
      <c r="G1458" t="s">
        <v>150</v>
      </c>
      <c r="H1458" s="1">
        <v>20846</v>
      </c>
      <c r="I1458" t="s">
        <v>6578</v>
      </c>
      <c r="J1458" t="s">
        <v>6579</v>
      </c>
      <c r="K1458">
        <v>61328</v>
      </c>
      <c r="L1458" t="s">
        <v>150</v>
      </c>
    </row>
    <row r="1459" spans="1:12" x14ac:dyDescent="0.3">
      <c r="A1459">
        <v>1702</v>
      </c>
      <c r="B1459" t="s">
        <v>289</v>
      </c>
      <c r="C1459" t="s">
        <v>557</v>
      </c>
      <c r="D1459" t="s">
        <v>22</v>
      </c>
      <c r="E1459" t="s">
        <v>6580</v>
      </c>
      <c r="F1459" t="s">
        <v>6581</v>
      </c>
      <c r="G1459" t="s">
        <v>82</v>
      </c>
      <c r="H1459" s="1">
        <v>20490</v>
      </c>
      <c r="I1459" t="s">
        <v>6582</v>
      </c>
      <c r="J1459" t="s">
        <v>6583</v>
      </c>
      <c r="K1459">
        <v>23575</v>
      </c>
      <c r="L1459" t="s">
        <v>82</v>
      </c>
    </row>
    <row r="1460" spans="1:12" x14ac:dyDescent="0.3">
      <c r="A1460">
        <v>1703</v>
      </c>
      <c r="B1460" t="s">
        <v>54</v>
      </c>
      <c r="C1460" t="s">
        <v>6584</v>
      </c>
      <c r="D1460" t="s">
        <v>14</v>
      </c>
      <c r="E1460" t="s">
        <v>6585</v>
      </c>
      <c r="F1460" t="s">
        <v>6586</v>
      </c>
      <c r="G1460" t="s">
        <v>38</v>
      </c>
      <c r="H1460" s="1">
        <v>19519</v>
      </c>
      <c r="I1460" t="s">
        <v>6587</v>
      </c>
      <c r="J1460" t="s">
        <v>6588</v>
      </c>
      <c r="K1460">
        <v>25256</v>
      </c>
      <c r="L1460" t="s">
        <v>38</v>
      </c>
    </row>
    <row r="1461" spans="1:12" x14ac:dyDescent="0.3">
      <c r="A1461">
        <v>1704</v>
      </c>
      <c r="B1461" t="s">
        <v>96</v>
      </c>
      <c r="C1461" t="s">
        <v>696</v>
      </c>
      <c r="D1461" t="s">
        <v>22</v>
      </c>
      <c r="E1461" t="s">
        <v>6589</v>
      </c>
      <c r="F1461" t="s">
        <v>6590</v>
      </c>
      <c r="G1461" t="s">
        <v>231</v>
      </c>
      <c r="H1461" s="1">
        <v>21211</v>
      </c>
      <c r="I1461" t="s">
        <v>6591</v>
      </c>
      <c r="J1461" t="s">
        <v>6592</v>
      </c>
      <c r="K1461">
        <v>85131</v>
      </c>
      <c r="L1461" t="s">
        <v>231</v>
      </c>
    </row>
    <row r="1462" spans="1:12" x14ac:dyDescent="0.3">
      <c r="A1462">
        <v>1705</v>
      </c>
      <c r="B1462" t="s">
        <v>3944</v>
      </c>
      <c r="C1462" t="s">
        <v>6593</v>
      </c>
      <c r="D1462" t="s">
        <v>14</v>
      </c>
      <c r="E1462" t="s">
        <v>6594</v>
      </c>
      <c r="F1462">
        <v>5386607706</v>
      </c>
      <c r="G1462" t="s">
        <v>88</v>
      </c>
      <c r="H1462" s="1">
        <v>20556</v>
      </c>
      <c r="I1462" t="s">
        <v>6595</v>
      </c>
      <c r="J1462" t="s">
        <v>6596</v>
      </c>
      <c r="K1462">
        <v>79300</v>
      </c>
      <c r="L1462" t="s">
        <v>88</v>
      </c>
    </row>
    <row r="1463" spans="1:12" x14ac:dyDescent="0.3">
      <c r="A1463">
        <v>1706</v>
      </c>
      <c r="B1463" t="s">
        <v>2927</v>
      </c>
      <c r="C1463" t="s">
        <v>4182</v>
      </c>
      <c r="D1463" t="s">
        <v>14</v>
      </c>
      <c r="E1463" t="s">
        <v>6597</v>
      </c>
      <c r="F1463" t="s">
        <v>6598</v>
      </c>
      <c r="G1463" t="s">
        <v>82</v>
      </c>
      <c r="H1463" s="1">
        <v>36796</v>
      </c>
      <c r="I1463" t="s">
        <v>6599</v>
      </c>
      <c r="J1463" t="s">
        <v>6600</v>
      </c>
      <c r="K1463">
        <v>99508</v>
      </c>
      <c r="L1463" t="s">
        <v>82</v>
      </c>
    </row>
    <row r="1464" spans="1:12" x14ac:dyDescent="0.3">
      <c r="A1464">
        <v>1707</v>
      </c>
      <c r="B1464" t="s">
        <v>395</v>
      </c>
      <c r="C1464" t="s">
        <v>6601</v>
      </c>
      <c r="D1464" t="s">
        <v>22</v>
      </c>
      <c r="E1464" t="s">
        <v>6602</v>
      </c>
      <c r="F1464" t="s">
        <v>6603</v>
      </c>
      <c r="G1464" t="s">
        <v>595</v>
      </c>
      <c r="H1464" s="1">
        <v>27969</v>
      </c>
      <c r="I1464" t="s">
        <v>6604</v>
      </c>
      <c r="J1464" t="s">
        <v>6605</v>
      </c>
      <c r="K1464">
        <v>5857</v>
      </c>
      <c r="L1464" t="s">
        <v>595</v>
      </c>
    </row>
    <row r="1465" spans="1:12" x14ac:dyDescent="0.3">
      <c r="A1465">
        <v>1708</v>
      </c>
      <c r="B1465" t="s">
        <v>4880</v>
      </c>
      <c r="C1465" t="s">
        <v>6606</v>
      </c>
      <c r="D1465" t="s">
        <v>22</v>
      </c>
      <c r="E1465" t="s">
        <v>6607</v>
      </c>
      <c r="F1465" t="s">
        <v>6608</v>
      </c>
      <c r="G1465" t="s">
        <v>1194</v>
      </c>
      <c r="H1465" s="1">
        <v>34112</v>
      </c>
      <c r="I1465" t="s">
        <v>6609</v>
      </c>
      <c r="J1465" t="s">
        <v>6610</v>
      </c>
      <c r="K1465">
        <v>26293</v>
      </c>
      <c r="L1465" t="s">
        <v>1194</v>
      </c>
    </row>
    <row r="1466" spans="1:12" x14ac:dyDescent="0.3">
      <c r="A1466">
        <v>1709</v>
      </c>
      <c r="B1466" t="s">
        <v>3003</v>
      </c>
      <c r="C1466" t="s">
        <v>2429</v>
      </c>
      <c r="D1466" t="s">
        <v>14</v>
      </c>
      <c r="E1466" t="s">
        <v>6611</v>
      </c>
      <c r="F1466" t="s">
        <v>6612</v>
      </c>
      <c r="G1466" t="s">
        <v>595</v>
      </c>
      <c r="H1466" s="1">
        <v>33067</v>
      </c>
      <c r="I1466" t="s">
        <v>6613</v>
      </c>
      <c r="J1466" t="s">
        <v>6614</v>
      </c>
      <c r="K1466">
        <v>39196</v>
      </c>
      <c r="L1466" t="s">
        <v>595</v>
      </c>
    </row>
    <row r="1467" spans="1:12" x14ac:dyDescent="0.3">
      <c r="A1467">
        <v>1710</v>
      </c>
      <c r="B1467" t="s">
        <v>665</v>
      </c>
      <c r="C1467" t="s">
        <v>4895</v>
      </c>
      <c r="D1467" t="s">
        <v>14</v>
      </c>
      <c r="E1467" t="s">
        <v>6615</v>
      </c>
      <c r="F1467">
        <v>3919220947</v>
      </c>
      <c r="G1467" t="s">
        <v>93</v>
      </c>
      <c r="H1467" s="1">
        <v>25986</v>
      </c>
      <c r="I1467" t="s">
        <v>6616</v>
      </c>
      <c r="J1467" t="s">
        <v>6617</v>
      </c>
      <c r="K1467">
        <v>90355</v>
      </c>
      <c r="L1467" t="s">
        <v>93</v>
      </c>
    </row>
    <row r="1468" spans="1:12" x14ac:dyDescent="0.3">
      <c r="A1468">
        <v>1711</v>
      </c>
      <c r="B1468" t="s">
        <v>1088</v>
      </c>
      <c r="C1468" t="s">
        <v>6618</v>
      </c>
      <c r="D1468" t="s">
        <v>22</v>
      </c>
      <c r="E1468" t="s">
        <v>6619</v>
      </c>
      <c r="F1468" t="s">
        <v>6620</v>
      </c>
      <c r="G1468" t="s">
        <v>595</v>
      </c>
      <c r="H1468" s="1">
        <v>38034</v>
      </c>
      <c r="I1468" t="s">
        <v>6621</v>
      </c>
      <c r="J1468" t="s">
        <v>6622</v>
      </c>
      <c r="K1468">
        <v>87455</v>
      </c>
      <c r="L1468" t="s">
        <v>595</v>
      </c>
    </row>
    <row r="1469" spans="1:12" x14ac:dyDescent="0.3">
      <c r="A1469">
        <v>1712</v>
      </c>
      <c r="B1469" t="s">
        <v>1778</v>
      </c>
      <c r="C1469" t="s">
        <v>378</v>
      </c>
      <c r="D1469" t="s">
        <v>22</v>
      </c>
      <c r="E1469" t="s">
        <v>6623</v>
      </c>
      <c r="F1469" t="s">
        <v>6624</v>
      </c>
      <c r="G1469" t="s">
        <v>218</v>
      </c>
      <c r="H1469" s="1">
        <v>17426</v>
      </c>
      <c r="I1469" t="s">
        <v>6625</v>
      </c>
      <c r="J1469" t="s">
        <v>6626</v>
      </c>
      <c r="K1469">
        <v>94208</v>
      </c>
      <c r="L1469" t="s">
        <v>218</v>
      </c>
    </row>
    <row r="1470" spans="1:12" x14ac:dyDescent="0.3">
      <c r="A1470">
        <v>1713</v>
      </c>
      <c r="B1470" t="s">
        <v>5365</v>
      </c>
      <c r="C1470" t="s">
        <v>1132</v>
      </c>
      <c r="D1470" t="s">
        <v>14</v>
      </c>
      <c r="E1470" t="s">
        <v>6627</v>
      </c>
      <c r="F1470" t="s">
        <v>6628</v>
      </c>
      <c r="G1470" t="s">
        <v>595</v>
      </c>
      <c r="H1470" s="1">
        <v>19720</v>
      </c>
      <c r="I1470" t="s">
        <v>6629</v>
      </c>
      <c r="J1470" t="s">
        <v>6630</v>
      </c>
      <c r="K1470">
        <v>68859</v>
      </c>
      <c r="L1470" t="s">
        <v>595</v>
      </c>
    </row>
    <row r="1471" spans="1:12" x14ac:dyDescent="0.3">
      <c r="A1471">
        <v>1714</v>
      </c>
      <c r="B1471" t="s">
        <v>5116</v>
      </c>
      <c r="C1471" t="s">
        <v>5300</v>
      </c>
      <c r="D1471" t="s">
        <v>22</v>
      </c>
      <c r="E1471" t="s">
        <v>6631</v>
      </c>
      <c r="F1471">
        <f>1-932-468-9562</f>
        <v>-10961</v>
      </c>
      <c r="G1471" t="s">
        <v>111</v>
      </c>
      <c r="H1471" s="1">
        <v>17337</v>
      </c>
      <c r="I1471" t="s">
        <v>6632</v>
      </c>
      <c r="J1471" t="s">
        <v>6633</v>
      </c>
      <c r="K1471">
        <v>52553</v>
      </c>
      <c r="L1471" t="s">
        <v>111</v>
      </c>
    </row>
    <row r="1472" spans="1:12" x14ac:dyDescent="0.3">
      <c r="A1472">
        <v>1715</v>
      </c>
      <c r="B1472" t="s">
        <v>911</v>
      </c>
      <c r="C1472" t="s">
        <v>6634</v>
      </c>
      <c r="D1472" t="s">
        <v>14</v>
      </c>
      <c r="E1472" t="s">
        <v>6635</v>
      </c>
      <c r="F1472" t="s">
        <v>6636</v>
      </c>
      <c r="G1472" t="s">
        <v>1194</v>
      </c>
      <c r="H1472" s="1">
        <v>33841</v>
      </c>
      <c r="I1472" t="s">
        <v>6637</v>
      </c>
      <c r="J1472" t="s">
        <v>6638</v>
      </c>
      <c r="K1472">
        <v>18778</v>
      </c>
      <c r="L1472" t="s">
        <v>1194</v>
      </c>
    </row>
    <row r="1473" spans="1:12" x14ac:dyDescent="0.3">
      <c r="A1473">
        <v>1716</v>
      </c>
      <c r="B1473" t="s">
        <v>1821</v>
      </c>
      <c r="C1473" t="s">
        <v>6639</v>
      </c>
      <c r="D1473" t="s">
        <v>22</v>
      </c>
      <c r="E1473" t="s">
        <v>6640</v>
      </c>
      <c r="F1473" t="s">
        <v>6641</v>
      </c>
      <c r="G1473" t="s">
        <v>211</v>
      </c>
      <c r="H1473" s="1">
        <v>18093</v>
      </c>
      <c r="I1473" t="s">
        <v>6642</v>
      </c>
      <c r="J1473" t="s">
        <v>6643</v>
      </c>
      <c r="K1473">
        <v>4737</v>
      </c>
      <c r="L1473" t="s">
        <v>211</v>
      </c>
    </row>
    <row r="1474" spans="1:12" x14ac:dyDescent="0.3">
      <c r="A1474">
        <v>1717</v>
      </c>
      <c r="B1474" t="s">
        <v>174</v>
      </c>
      <c r="C1474" t="s">
        <v>54</v>
      </c>
      <c r="D1474" t="s">
        <v>14</v>
      </c>
      <c r="E1474" t="s">
        <v>6644</v>
      </c>
      <c r="F1474" t="s">
        <v>6645</v>
      </c>
      <c r="G1474" t="s">
        <v>211</v>
      </c>
      <c r="H1474" s="1">
        <v>38153</v>
      </c>
      <c r="I1474" t="s">
        <v>6646</v>
      </c>
      <c r="J1474" t="s">
        <v>6647</v>
      </c>
      <c r="K1474">
        <v>87813</v>
      </c>
      <c r="L1474" t="s">
        <v>211</v>
      </c>
    </row>
    <row r="1475" spans="1:12" x14ac:dyDescent="0.3">
      <c r="A1475">
        <v>1718</v>
      </c>
      <c r="B1475" t="s">
        <v>433</v>
      </c>
      <c r="C1475" t="s">
        <v>1845</v>
      </c>
      <c r="D1475" t="s">
        <v>14</v>
      </c>
      <c r="E1475" t="s">
        <v>6648</v>
      </c>
      <c r="F1475" t="s">
        <v>6649</v>
      </c>
      <c r="G1475" t="s">
        <v>430</v>
      </c>
      <c r="H1475" s="1">
        <v>30817</v>
      </c>
      <c r="I1475" t="s">
        <v>6650</v>
      </c>
      <c r="J1475" t="s">
        <v>6651</v>
      </c>
      <c r="K1475">
        <v>73350</v>
      </c>
      <c r="L1475" t="s">
        <v>430</v>
      </c>
    </row>
    <row r="1476" spans="1:12" x14ac:dyDescent="0.3">
      <c r="A1476">
        <v>1719</v>
      </c>
      <c r="B1476" t="s">
        <v>1455</v>
      </c>
      <c r="C1476" t="s">
        <v>285</v>
      </c>
      <c r="D1476" t="s">
        <v>22</v>
      </c>
      <c r="E1476" t="s">
        <v>6652</v>
      </c>
      <c r="F1476" t="s">
        <v>6653</v>
      </c>
      <c r="G1476" t="s">
        <v>51</v>
      </c>
      <c r="H1476" s="1">
        <v>24410</v>
      </c>
      <c r="I1476" t="s">
        <v>6654</v>
      </c>
      <c r="J1476" t="s">
        <v>6655</v>
      </c>
      <c r="K1476">
        <v>43712</v>
      </c>
      <c r="L1476" t="s">
        <v>51</v>
      </c>
    </row>
    <row r="1477" spans="1:12" x14ac:dyDescent="0.3">
      <c r="A1477">
        <v>1720</v>
      </c>
      <c r="B1477" t="s">
        <v>6656</v>
      </c>
      <c r="C1477" t="s">
        <v>321</v>
      </c>
      <c r="D1477" t="s">
        <v>14</v>
      </c>
      <c r="E1477" t="s">
        <v>6657</v>
      </c>
      <c r="F1477" t="s">
        <v>6658</v>
      </c>
      <c r="G1477" t="s">
        <v>157</v>
      </c>
      <c r="H1477" s="1">
        <v>16245</v>
      </c>
      <c r="I1477" t="s">
        <v>6659</v>
      </c>
      <c r="J1477" t="s">
        <v>6660</v>
      </c>
      <c r="K1477">
        <v>18107</v>
      </c>
      <c r="L1477" t="s">
        <v>157</v>
      </c>
    </row>
    <row r="1478" spans="1:12" x14ac:dyDescent="0.3">
      <c r="A1478">
        <v>1721</v>
      </c>
      <c r="B1478" t="s">
        <v>1981</v>
      </c>
      <c r="C1478" t="s">
        <v>3447</v>
      </c>
      <c r="D1478" t="s">
        <v>14</v>
      </c>
      <c r="E1478" t="s">
        <v>6661</v>
      </c>
      <c r="F1478" t="s">
        <v>6662</v>
      </c>
      <c r="G1478" t="s">
        <v>131</v>
      </c>
      <c r="H1478" s="1">
        <v>16538</v>
      </c>
      <c r="I1478" t="s">
        <v>6663</v>
      </c>
      <c r="J1478" t="s">
        <v>6664</v>
      </c>
      <c r="K1478">
        <v>27542</v>
      </c>
      <c r="L1478" t="s">
        <v>131</v>
      </c>
    </row>
    <row r="1479" spans="1:12" x14ac:dyDescent="0.3">
      <c r="A1479">
        <v>1722</v>
      </c>
      <c r="B1479" t="s">
        <v>6378</v>
      </c>
      <c r="C1479" t="s">
        <v>276</v>
      </c>
      <c r="D1479" t="s">
        <v>14</v>
      </c>
      <c r="E1479" t="s">
        <v>6665</v>
      </c>
      <c r="F1479" t="s">
        <v>6666</v>
      </c>
      <c r="G1479" t="s">
        <v>131</v>
      </c>
      <c r="H1479" s="1">
        <v>28459</v>
      </c>
      <c r="I1479" t="s">
        <v>6667</v>
      </c>
      <c r="J1479" t="s">
        <v>6668</v>
      </c>
      <c r="K1479">
        <v>98522</v>
      </c>
      <c r="L1479" t="s">
        <v>131</v>
      </c>
    </row>
    <row r="1480" spans="1:12" x14ac:dyDescent="0.3">
      <c r="A1480">
        <v>1723</v>
      </c>
      <c r="B1480" t="s">
        <v>1264</v>
      </c>
      <c r="C1480" t="s">
        <v>926</v>
      </c>
      <c r="D1480" t="s">
        <v>22</v>
      </c>
      <c r="E1480" t="s">
        <v>6669</v>
      </c>
      <c r="F1480" t="s">
        <v>6670</v>
      </c>
      <c r="G1480" t="s">
        <v>595</v>
      </c>
      <c r="H1480" s="1">
        <v>25733</v>
      </c>
      <c r="I1480" t="s">
        <v>6671</v>
      </c>
      <c r="J1480" t="s">
        <v>6672</v>
      </c>
      <c r="K1480">
        <v>22603</v>
      </c>
      <c r="L1480" t="s">
        <v>595</v>
      </c>
    </row>
    <row r="1481" spans="1:12" x14ac:dyDescent="0.3">
      <c r="A1481">
        <v>1724</v>
      </c>
      <c r="B1481" t="s">
        <v>3778</v>
      </c>
      <c r="C1481" t="s">
        <v>6673</v>
      </c>
      <c r="D1481" t="s">
        <v>14</v>
      </c>
      <c r="E1481" t="s">
        <v>6674</v>
      </c>
      <c r="F1481" t="s">
        <v>6675</v>
      </c>
      <c r="G1481" t="s">
        <v>744</v>
      </c>
      <c r="H1481" s="1">
        <v>28726</v>
      </c>
      <c r="I1481" t="s">
        <v>6676</v>
      </c>
      <c r="J1481" t="s">
        <v>6677</v>
      </c>
      <c r="K1481">
        <v>69100</v>
      </c>
      <c r="L1481" t="s">
        <v>744</v>
      </c>
    </row>
    <row r="1482" spans="1:12" x14ac:dyDescent="0.3">
      <c r="A1482">
        <v>1726</v>
      </c>
      <c r="B1482" t="s">
        <v>1264</v>
      </c>
      <c r="C1482" t="s">
        <v>28</v>
      </c>
      <c r="D1482" t="s">
        <v>14</v>
      </c>
      <c r="E1482" t="s">
        <v>6678</v>
      </c>
      <c r="F1482" t="s">
        <v>6679</v>
      </c>
      <c r="G1482" t="s">
        <v>157</v>
      </c>
      <c r="H1482" s="1">
        <v>31009</v>
      </c>
      <c r="I1482" t="s">
        <v>6680</v>
      </c>
      <c r="J1482" t="s">
        <v>6681</v>
      </c>
      <c r="K1482">
        <v>79505</v>
      </c>
      <c r="L1482" t="s">
        <v>157</v>
      </c>
    </row>
    <row r="1483" spans="1:12" x14ac:dyDescent="0.3">
      <c r="A1483">
        <v>1728</v>
      </c>
      <c r="B1483" t="s">
        <v>2470</v>
      </c>
      <c r="C1483" t="s">
        <v>6682</v>
      </c>
      <c r="D1483" t="s">
        <v>14</v>
      </c>
      <c r="E1483" t="s">
        <v>6683</v>
      </c>
      <c r="F1483" t="s">
        <v>6684</v>
      </c>
      <c r="G1483" t="s">
        <v>38</v>
      </c>
      <c r="H1483" s="1">
        <v>31342</v>
      </c>
      <c r="I1483" t="s">
        <v>6685</v>
      </c>
      <c r="J1483" t="s">
        <v>6686</v>
      </c>
      <c r="K1483">
        <v>58224</v>
      </c>
      <c r="L1483" t="s">
        <v>38</v>
      </c>
    </row>
    <row r="1484" spans="1:12" x14ac:dyDescent="0.3">
      <c r="A1484">
        <v>1729</v>
      </c>
      <c r="B1484" t="s">
        <v>34</v>
      </c>
      <c r="C1484" t="s">
        <v>3316</v>
      </c>
      <c r="D1484" t="s">
        <v>14</v>
      </c>
      <c r="E1484" t="s">
        <v>6687</v>
      </c>
      <c r="F1484" t="s">
        <v>6688</v>
      </c>
      <c r="G1484" t="s">
        <v>88</v>
      </c>
      <c r="H1484" s="1">
        <v>36247</v>
      </c>
      <c r="I1484" t="s">
        <v>6689</v>
      </c>
      <c r="J1484" t="s">
        <v>6690</v>
      </c>
      <c r="K1484">
        <v>2243</v>
      </c>
      <c r="L1484" t="s">
        <v>88</v>
      </c>
    </row>
    <row r="1485" spans="1:12" x14ac:dyDescent="0.3">
      <c r="A1485">
        <v>1730</v>
      </c>
      <c r="B1485" t="s">
        <v>6691</v>
      </c>
      <c r="C1485" t="s">
        <v>1197</v>
      </c>
      <c r="D1485" t="s">
        <v>14</v>
      </c>
      <c r="E1485" t="s">
        <v>6692</v>
      </c>
      <c r="F1485" t="s">
        <v>6693</v>
      </c>
      <c r="G1485" t="s">
        <v>31</v>
      </c>
      <c r="H1485" s="1">
        <v>23231</v>
      </c>
      <c r="I1485" t="s">
        <v>6694</v>
      </c>
      <c r="J1485" t="s">
        <v>6695</v>
      </c>
      <c r="K1485">
        <v>88944</v>
      </c>
      <c r="L1485" t="s">
        <v>31</v>
      </c>
    </row>
    <row r="1486" spans="1:12" x14ac:dyDescent="0.3">
      <c r="A1486">
        <v>1731</v>
      </c>
      <c r="B1486" t="s">
        <v>930</v>
      </c>
      <c r="C1486" t="s">
        <v>5547</v>
      </c>
      <c r="D1486" t="s">
        <v>22</v>
      </c>
      <c r="E1486" t="s">
        <v>6696</v>
      </c>
      <c r="F1486" t="s">
        <v>6697</v>
      </c>
      <c r="G1486" t="s">
        <v>775</v>
      </c>
      <c r="H1486" s="1">
        <v>37090</v>
      </c>
      <c r="I1486" t="s">
        <v>6698</v>
      </c>
      <c r="J1486" t="s">
        <v>6699</v>
      </c>
      <c r="K1486">
        <v>32653</v>
      </c>
      <c r="L1486" t="s">
        <v>775</v>
      </c>
    </row>
    <row r="1487" spans="1:12" x14ac:dyDescent="0.3">
      <c r="A1487">
        <v>1732</v>
      </c>
      <c r="B1487" t="s">
        <v>327</v>
      </c>
      <c r="C1487" t="s">
        <v>4934</v>
      </c>
      <c r="D1487" t="s">
        <v>22</v>
      </c>
      <c r="E1487" t="s">
        <v>6700</v>
      </c>
      <c r="F1487" t="s">
        <v>6701</v>
      </c>
      <c r="G1487" t="s">
        <v>124</v>
      </c>
      <c r="H1487" s="1">
        <v>16325</v>
      </c>
      <c r="I1487" t="s">
        <v>6702</v>
      </c>
      <c r="J1487" t="s">
        <v>6703</v>
      </c>
      <c r="K1487">
        <v>4767</v>
      </c>
      <c r="L1487" t="s">
        <v>124</v>
      </c>
    </row>
    <row r="1488" spans="1:12" x14ac:dyDescent="0.3">
      <c r="A1488">
        <v>1733</v>
      </c>
      <c r="B1488" t="s">
        <v>1114</v>
      </c>
      <c r="C1488" t="s">
        <v>6704</v>
      </c>
      <c r="D1488" t="s">
        <v>22</v>
      </c>
      <c r="E1488" t="s">
        <v>6705</v>
      </c>
      <c r="F1488" t="s">
        <v>6706</v>
      </c>
      <c r="G1488" t="s">
        <v>436</v>
      </c>
      <c r="H1488" s="1">
        <v>32609</v>
      </c>
      <c r="I1488" t="s">
        <v>6707</v>
      </c>
      <c r="J1488" t="s">
        <v>6708</v>
      </c>
      <c r="K1488">
        <v>41305</v>
      </c>
      <c r="L1488" t="s">
        <v>436</v>
      </c>
    </row>
    <row r="1489" spans="1:12" x14ac:dyDescent="0.3">
      <c r="A1489">
        <v>1734</v>
      </c>
      <c r="B1489" t="s">
        <v>2659</v>
      </c>
      <c r="C1489" t="s">
        <v>475</v>
      </c>
      <c r="D1489" t="s">
        <v>14</v>
      </c>
      <c r="E1489" t="s">
        <v>6709</v>
      </c>
      <c r="F1489" t="s">
        <v>6710</v>
      </c>
      <c r="G1489" t="s">
        <v>82</v>
      </c>
      <c r="H1489" s="1">
        <v>28142</v>
      </c>
      <c r="I1489" t="s">
        <v>6711</v>
      </c>
      <c r="J1489" t="s">
        <v>6712</v>
      </c>
      <c r="K1489">
        <v>43496</v>
      </c>
      <c r="L1489" t="s">
        <v>82</v>
      </c>
    </row>
    <row r="1490" spans="1:12" x14ac:dyDescent="0.3">
      <c r="A1490">
        <v>1735</v>
      </c>
      <c r="B1490" t="s">
        <v>825</v>
      </c>
      <c r="C1490" t="s">
        <v>42</v>
      </c>
      <c r="D1490" t="s">
        <v>14</v>
      </c>
      <c r="E1490" t="s">
        <v>6713</v>
      </c>
      <c r="F1490" t="s">
        <v>6714</v>
      </c>
      <c r="G1490" t="s">
        <v>567</v>
      </c>
      <c r="H1490" s="1">
        <v>35194</v>
      </c>
      <c r="I1490" t="s">
        <v>6715</v>
      </c>
      <c r="J1490" t="s">
        <v>6716</v>
      </c>
      <c r="K1490">
        <v>86731</v>
      </c>
      <c r="L1490" t="s">
        <v>567</v>
      </c>
    </row>
    <row r="1491" spans="1:12" x14ac:dyDescent="0.3">
      <c r="A1491">
        <v>1736</v>
      </c>
      <c r="B1491" t="s">
        <v>3824</v>
      </c>
      <c r="C1491" t="s">
        <v>4895</v>
      </c>
      <c r="D1491" t="s">
        <v>22</v>
      </c>
      <c r="E1491" t="s">
        <v>6717</v>
      </c>
      <c r="F1491" t="s">
        <v>6718</v>
      </c>
      <c r="G1491" t="s">
        <v>339</v>
      </c>
      <c r="H1491" s="1">
        <v>18623</v>
      </c>
      <c r="I1491" t="s">
        <v>6719</v>
      </c>
      <c r="J1491" t="s">
        <v>6720</v>
      </c>
      <c r="K1491">
        <v>96596</v>
      </c>
      <c r="L1491" t="s">
        <v>339</v>
      </c>
    </row>
    <row r="1492" spans="1:12" x14ac:dyDescent="0.3">
      <c r="A1492">
        <v>1737</v>
      </c>
      <c r="B1492" t="s">
        <v>91</v>
      </c>
      <c r="C1492" t="s">
        <v>4904</v>
      </c>
      <c r="D1492" t="s">
        <v>14</v>
      </c>
      <c r="E1492" t="s">
        <v>6721</v>
      </c>
      <c r="F1492" t="s">
        <v>6722</v>
      </c>
      <c r="G1492" t="s">
        <v>124</v>
      </c>
      <c r="H1492" s="1">
        <v>27640</v>
      </c>
      <c r="I1492" t="s">
        <v>6723</v>
      </c>
      <c r="J1492" t="s">
        <v>6724</v>
      </c>
      <c r="K1492">
        <v>77315</v>
      </c>
      <c r="L1492" t="s">
        <v>124</v>
      </c>
    </row>
    <row r="1493" spans="1:12" x14ac:dyDescent="0.3">
      <c r="A1493">
        <v>1738</v>
      </c>
      <c r="B1493" t="s">
        <v>1098</v>
      </c>
      <c r="C1493" t="s">
        <v>6725</v>
      </c>
      <c r="D1493" t="s">
        <v>14</v>
      </c>
      <c r="E1493" t="s">
        <v>6726</v>
      </c>
      <c r="F1493" t="s">
        <v>6727</v>
      </c>
      <c r="G1493" t="s">
        <v>335</v>
      </c>
      <c r="H1493" s="1">
        <v>25332</v>
      </c>
      <c r="I1493" t="s">
        <v>6728</v>
      </c>
      <c r="J1493" t="s">
        <v>2658</v>
      </c>
      <c r="K1493">
        <v>53297</v>
      </c>
      <c r="L1493" t="s">
        <v>335</v>
      </c>
    </row>
    <row r="1494" spans="1:12" x14ac:dyDescent="0.3">
      <c r="A1494">
        <v>1739</v>
      </c>
      <c r="B1494" t="s">
        <v>1579</v>
      </c>
      <c r="C1494" t="s">
        <v>2326</v>
      </c>
      <c r="D1494" t="s">
        <v>14</v>
      </c>
      <c r="E1494" t="s">
        <v>6729</v>
      </c>
      <c r="F1494" t="s">
        <v>6730</v>
      </c>
      <c r="G1494" t="s">
        <v>38</v>
      </c>
      <c r="H1494" s="1">
        <v>20307</v>
      </c>
      <c r="I1494" t="s">
        <v>6731</v>
      </c>
      <c r="J1494" t="s">
        <v>1786</v>
      </c>
      <c r="K1494">
        <v>30449</v>
      </c>
      <c r="L1494" t="s">
        <v>38</v>
      </c>
    </row>
    <row r="1495" spans="1:12" x14ac:dyDescent="0.3">
      <c r="A1495">
        <v>1740</v>
      </c>
      <c r="B1495" t="s">
        <v>140</v>
      </c>
      <c r="C1495" t="s">
        <v>6081</v>
      </c>
      <c r="D1495" t="s">
        <v>22</v>
      </c>
      <c r="E1495" t="s">
        <v>6732</v>
      </c>
      <c r="F1495" t="s">
        <v>6733</v>
      </c>
      <c r="G1495" t="s">
        <v>744</v>
      </c>
      <c r="H1495" s="1">
        <v>30750</v>
      </c>
      <c r="I1495" t="s">
        <v>6734</v>
      </c>
      <c r="J1495" t="s">
        <v>6735</v>
      </c>
      <c r="K1495">
        <v>14738</v>
      </c>
      <c r="L1495" t="s">
        <v>744</v>
      </c>
    </row>
    <row r="1496" spans="1:12" x14ac:dyDescent="0.3">
      <c r="A1496">
        <v>1741</v>
      </c>
      <c r="B1496" t="s">
        <v>814</v>
      </c>
      <c r="C1496" t="s">
        <v>97</v>
      </c>
      <c r="D1496" t="s">
        <v>22</v>
      </c>
      <c r="E1496" t="s">
        <v>6736</v>
      </c>
      <c r="F1496" t="s">
        <v>6737</v>
      </c>
      <c r="G1496" t="s">
        <v>124</v>
      </c>
      <c r="H1496" s="1">
        <v>35183</v>
      </c>
      <c r="I1496" t="s">
        <v>6738</v>
      </c>
      <c r="J1496" t="s">
        <v>6739</v>
      </c>
      <c r="K1496">
        <v>39692</v>
      </c>
      <c r="L1496" t="s">
        <v>124</v>
      </c>
    </row>
    <row r="1497" spans="1:12" x14ac:dyDescent="0.3">
      <c r="A1497">
        <v>1742</v>
      </c>
      <c r="B1497" t="s">
        <v>6740</v>
      </c>
      <c r="C1497" t="s">
        <v>5466</v>
      </c>
      <c r="D1497" t="s">
        <v>22</v>
      </c>
      <c r="E1497" t="s">
        <v>6741</v>
      </c>
      <c r="F1497" t="s">
        <v>6742</v>
      </c>
      <c r="G1497" t="s">
        <v>231</v>
      </c>
      <c r="H1497" s="1">
        <v>26274</v>
      </c>
      <c r="I1497" t="s">
        <v>6743</v>
      </c>
      <c r="J1497" t="s">
        <v>6744</v>
      </c>
      <c r="K1497">
        <v>13895</v>
      </c>
      <c r="L1497" t="s">
        <v>231</v>
      </c>
    </row>
    <row r="1498" spans="1:12" x14ac:dyDescent="0.3">
      <c r="A1498">
        <v>1743</v>
      </c>
      <c r="B1498" t="s">
        <v>342</v>
      </c>
      <c r="C1498" t="s">
        <v>3578</v>
      </c>
      <c r="D1498" t="s">
        <v>22</v>
      </c>
      <c r="E1498" t="s">
        <v>6745</v>
      </c>
      <c r="F1498" t="s">
        <v>6746</v>
      </c>
      <c r="G1498" t="s">
        <v>82</v>
      </c>
      <c r="H1498" s="1">
        <v>25137</v>
      </c>
      <c r="I1498" t="s">
        <v>6747</v>
      </c>
      <c r="J1498" t="s">
        <v>6748</v>
      </c>
      <c r="K1498">
        <v>47441</v>
      </c>
      <c r="L1498" t="s">
        <v>82</v>
      </c>
    </row>
    <row r="1499" spans="1:12" x14ac:dyDescent="0.3">
      <c r="A1499">
        <v>1745</v>
      </c>
      <c r="B1499" t="s">
        <v>1125</v>
      </c>
      <c r="C1499" t="s">
        <v>6749</v>
      </c>
      <c r="D1499" t="s">
        <v>22</v>
      </c>
      <c r="E1499" t="s">
        <v>6750</v>
      </c>
      <c r="F1499" t="s">
        <v>6751</v>
      </c>
      <c r="G1499" t="s">
        <v>1076</v>
      </c>
      <c r="H1499" s="1">
        <v>31451</v>
      </c>
      <c r="I1499" t="s">
        <v>6752</v>
      </c>
      <c r="J1499" t="s">
        <v>6753</v>
      </c>
      <c r="K1499">
        <v>21058</v>
      </c>
      <c r="L1499" t="s">
        <v>1076</v>
      </c>
    </row>
    <row r="1500" spans="1:12" x14ac:dyDescent="0.3">
      <c r="A1500">
        <v>1746</v>
      </c>
      <c r="B1500" t="s">
        <v>778</v>
      </c>
      <c r="C1500" t="s">
        <v>5770</v>
      </c>
      <c r="D1500" t="s">
        <v>22</v>
      </c>
      <c r="E1500" t="s">
        <v>6754</v>
      </c>
      <c r="F1500" t="s">
        <v>6755</v>
      </c>
      <c r="G1500" t="s">
        <v>58</v>
      </c>
      <c r="H1500" s="1">
        <v>20497</v>
      </c>
      <c r="I1500" t="s">
        <v>6756</v>
      </c>
      <c r="J1500" t="s">
        <v>6757</v>
      </c>
      <c r="K1500">
        <v>57874</v>
      </c>
      <c r="L1500" t="s">
        <v>58</v>
      </c>
    </row>
    <row r="1501" spans="1:12" x14ac:dyDescent="0.3">
      <c r="A1501">
        <v>1747</v>
      </c>
      <c r="B1501" t="s">
        <v>1666</v>
      </c>
      <c r="C1501" t="s">
        <v>97</v>
      </c>
      <c r="D1501" t="s">
        <v>22</v>
      </c>
      <c r="E1501" t="s">
        <v>6758</v>
      </c>
      <c r="F1501" t="s">
        <v>6759</v>
      </c>
      <c r="G1501" t="s">
        <v>211</v>
      </c>
      <c r="H1501" s="1">
        <v>22843</v>
      </c>
      <c r="I1501" t="s">
        <v>6760</v>
      </c>
      <c r="J1501" t="s">
        <v>6761</v>
      </c>
      <c r="K1501">
        <v>54743</v>
      </c>
      <c r="L1501" t="s">
        <v>211</v>
      </c>
    </row>
    <row r="1502" spans="1:12" x14ac:dyDescent="0.3">
      <c r="A1502">
        <v>1748</v>
      </c>
      <c r="B1502" t="s">
        <v>6762</v>
      </c>
      <c r="C1502" t="s">
        <v>62</v>
      </c>
      <c r="D1502" t="s">
        <v>22</v>
      </c>
      <c r="E1502" t="s">
        <v>6763</v>
      </c>
      <c r="F1502">
        <v>2258337445</v>
      </c>
      <c r="G1502" t="s">
        <v>595</v>
      </c>
      <c r="H1502" s="1">
        <v>25550</v>
      </c>
      <c r="I1502" t="s">
        <v>6764</v>
      </c>
      <c r="J1502" t="s">
        <v>19</v>
      </c>
      <c r="K1502">
        <v>74966</v>
      </c>
      <c r="L1502" t="s">
        <v>595</v>
      </c>
    </row>
    <row r="1503" spans="1:12" x14ac:dyDescent="0.3">
      <c r="A1503">
        <v>1749</v>
      </c>
      <c r="B1503" t="s">
        <v>289</v>
      </c>
      <c r="C1503" t="s">
        <v>3721</v>
      </c>
      <c r="D1503" t="s">
        <v>14</v>
      </c>
      <c r="E1503" t="s">
        <v>6765</v>
      </c>
      <c r="F1503" t="s">
        <v>6766</v>
      </c>
      <c r="G1503" t="s">
        <v>164</v>
      </c>
      <c r="H1503" s="1">
        <v>37572</v>
      </c>
      <c r="I1503" t="s">
        <v>6767</v>
      </c>
      <c r="J1503" t="s">
        <v>6768</v>
      </c>
      <c r="K1503">
        <v>34114</v>
      </c>
      <c r="L1503" t="s">
        <v>164</v>
      </c>
    </row>
    <row r="1504" spans="1:12" x14ac:dyDescent="0.3">
      <c r="A1504">
        <v>1750</v>
      </c>
      <c r="B1504" t="s">
        <v>2161</v>
      </c>
      <c r="C1504" t="s">
        <v>6769</v>
      </c>
      <c r="D1504" t="s">
        <v>14</v>
      </c>
      <c r="E1504" t="s">
        <v>6770</v>
      </c>
      <c r="F1504" t="s">
        <v>6771</v>
      </c>
      <c r="G1504" t="s">
        <v>261</v>
      </c>
      <c r="H1504" s="1">
        <v>27308</v>
      </c>
      <c r="I1504" t="s">
        <v>6772</v>
      </c>
      <c r="J1504" t="s">
        <v>6773</v>
      </c>
      <c r="K1504">
        <v>31507</v>
      </c>
      <c r="L1504" t="s">
        <v>261</v>
      </c>
    </row>
    <row r="1505" spans="1:12" x14ac:dyDescent="0.3">
      <c r="A1505">
        <v>1751</v>
      </c>
      <c r="B1505" t="s">
        <v>96</v>
      </c>
      <c r="C1505" t="s">
        <v>6774</v>
      </c>
      <c r="D1505" t="s">
        <v>22</v>
      </c>
      <c r="E1505" t="s">
        <v>6775</v>
      </c>
      <c r="F1505" t="s">
        <v>6776</v>
      </c>
      <c r="G1505" t="s">
        <v>567</v>
      </c>
      <c r="H1505" s="1">
        <v>21011</v>
      </c>
      <c r="I1505" t="s">
        <v>6777</v>
      </c>
      <c r="J1505" t="s">
        <v>6778</v>
      </c>
      <c r="K1505">
        <v>1221</v>
      </c>
      <c r="L1505" t="s">
        <v>567</v>
      </c>
    </row>
    <row r="1506" spans="1:12" x14ac:dyDescent="0.3">
      <c r="A1506">
        <v>1752</v>
      </c>
      <c r="B1506" t="s">
        <v>54</v>
      </c>
      <c r="C1506" t="s">
        <v>6779</v>
      </c>
      <c r="D1506" t="s">
        <v>22</v>
      </c>
      <c r="E1506" t="s">
        <v>6780</v>
      </c>
      <c r="F1506">
        <f>1-732-690-3276</f>
        <v>-4697</v>
      </c>
      <c r="G1506" t="s">
        <v>231</v>
      </c>
      <c r="H1506" s="1">
        <v>37868</v>
      </c>
      <c r="I1506" t="s">
        <v>6781</v>
      </c>
      <c r="J1506" t="s">
        <v>6782</v>
      </c>
      <c r="K1506">
        <v>50453</v>
      </c>
      <c r="L1506" t="s">
        <v>231</v>
      </c>
    </row>
    <row r="1507" spans="1:12" x14ac:dyDescent="0.3">
      <c r="A1507">
        <v>1753</v>
      </c>
      <c r="B1507" t="s">
        <v>1147</v>
      </c>
      <c r="C1507" t="s">
        <v>805</v>
      </c>
      <c r="D1507" t="s">
        <v>22</v>
      </c>
      <c r="E1507" t="s">
        <v>6783</v>
      </c>
      <c r="F1507" t="s">
        <v>6784</v>
      </c>
      <c r="G1507" t="s">
        <v>51</v>
      </c>
      <c r="H1507" s="1">
        <v>33474</v>
      </c>
      <c r="I1507" t="s">
        <v>6785</v>
      </c>
      <c r="J1507" t="s">
        <v>3425</v>
      </c>
      <c r="K1507">
        <v>20380</v>
      </c>
      <c r="L1507" t="s">
        <v>51</v>
      </c>
    </row>
    <row r="1508" spans="1:12" x14ac:dyDescent="0.3">
      <c r="A1508">
        <v>1754</v>
      </c>
      <c r="B1508" t="s">
        <v>1391</v>
      </c>
      <c r="C1508" t="s">
        <v>2240</v>
      </c>
      <c r="D1508" t="s">
        <v>14</v>
      </c>
      <c r="E1508" t="s">
        <v>6786</v>
      </c>
      <c r="F1508" t="s">
        <v>6787</v>
      </c>
      <c r="G1508" t="s">
        <v>211</v>
      </c>
      <c r="H1508" s="1">
        <v>26862</v>
      </c>
      <c r="I1508" t="s">
        <v>6788</v>
      </c>
      <c r="J1508" t="s">
        <v>6789</v>
      </c>
      <c r="K1508">
        <v>19301</v>
      </c>
      <c r="L1508" t="s">
        <v>211</v>
      </c>
    </row>
    <row r="1509" spans="1:12" x14ac:dyDescent="0.3">
      <c r="A1509">
        <v>1756</v>
      </c>
      <c r="B1509" t="s">
        <v>490</v>
      </c>
      <c r="C1509" t="s">
        <v>6469</v>
      </c>
      <c r="D1509" t="s">
        <v>22</v>
      </c>
      <c r="E1509" t="s">
        <v>6790</v>
      </c>
      <c r="F1509" t="s">
        <v>6791</v>
      </c>
      <c r="G1509" t="s">
        <v>436</v>
      </c>
      <c r="H1509" s="1">
        <v>29469</v>
      </c>
      <c r="I1509" t="s">
        <v>6792</v>
      </c>
      <c r="J1509" t="s">
        <v>6793</v>
      </c>
      <c r="K1509">
        <v>50601</v>
      </c>
      <c r="L1509" t="s">
        <v>436</v>
      </c>
    </row>
    <row r="1510" spans="1:12" x14ac:dyDescent="0.3">
      <c r="A1510">
        <v>1758</v>
      </c>
      <c r="B1510" t="s">
        <v>474</v>
      </c>
      <c r="C1510" t="s">
        <v>4644</v>
      </c>
      <c r="D1510" t="s">
        <v>14</v>
      </c>
      <c r="E1510" t="s">
        <v>6794</v>
      </c>
      <c r="F1510" t="s">
        <v>6795</v>
      </c>
      <c r="G1510" t="s">
        <v>324</v>
      </c>
      <c r="H1510" s="1">
        <v>38634</v>
      </c>
      <c r="I1510" t="s">
        <v>6796</v>
      </c>
      <c r="J1510" t="s">
        <v>6797</v>
      </c>
      <c r="K1510">
        <v>41004</v>
      </c>
      <c r="L1510" t="s">
        <v>324</v>
      </c>
    </row>
    <row r="1511" spans="1:12" x14ac:dyDescent="0.3">
      <c r="A1511">
        <v>1759</v>
      </c>
      <c r="B1511" t="s">
        <v>6798</v>
      </c>
      <c r="C1511" t="s">
        <v>6799</v>
      </c>
      <c r="D1511" t="s">
        <v>22</v>
      </c>
      <c r="E1511" t="s">
        <v>6800</v>
      </c>
      <c r="F1511" t="s">
        <v>6801</v>
      </c>
      <c r="G1511" t="s">
        <v>88</v>
      </c>
      <c r="H1511" s="1">
        <v>35031</v>
      </c>
      <c r="I1511" t="s">
        <v>6802</v>
      </c>
      <c r="J1511" t="s">
        <v>6803</v>
      </c>
      <c r="K1511">
        <v>96130</v>
      </c>
      <c r="L1511" t="s">
        <v>88</v>
      </c>
    </row>
    <row r="1512" spans="1:12" x14ac:dyDescent="0.3">
      <c r="A1512">
        <v>1760</v>
      </c>
      <c r="B1512" t="s">
        <v>167</v>
      </c>
      <c r="C1512" t="s">
        <v>6804</v>
      </c>
      <c r="D1512" t="s">
        <v>14</v>
      </c>
      <c r="E1512" t="s">
        <v>6805</v>
      </c>
      <c r="F1512" t="s">
        <v>6806</v>
      </c>
      <c r="G1512" t="s">
        <v>1034</v>
      </c>
      <c r="H1512" s="1">
        <v>36534</v>
      </c>
      <c r="I1512" t="s">
        <v>6807</v>
      </c>
      <c r="J1512" t="s">
        <v>6808</v>
      </c>
      <c r="K1512">
        <v>34651</v>
      </c>
      <c r="L1512" t="s">
        <v>1034</v>
      </c>
    </row>
    <row r="1513" spans="1:12" x14ac:dyDescent="0.3">
      <c r="A1513">
        <v>1761</v>
      </c>
      <c r="B1513" t="s">
        <v>3662</v>
      </c>
      <c r="C1513" t="s">
        <v>1249</v>
      </c>
      <c r="D1513" t="s">
        <v>22</v>
      </c>
      <c r="E1513" t="s">
        <v>6809</v>
      </c>
      <c r="F1513" t="s">
        <v>6810</v>
      </c>
      <c r="G1513" t="s">
        <v>93</v>
      </c>
      <c r="H1513" s="1">
        <v>28407</v>
      </c>
      <c r="I1513" t="s">
        <v>6811</v>
      </c>
      <c r="J1513" t="s">
        <v>6812</v>
      </c>
      <c r="K1513">
        <v>9134</v>
      </c>
      <c r="L1513" t="s">
        <v>93</v>
      </c>
    </row>
    <row r="1514" spans="1:12" x14ac:dyDescent="0.3">
      <c r="A1514">
        <v>1762</v>
      </c>
      <c r="B1514" t="s">
        <v>5575</v>
      </c>
      <c r="C1514" t="s">
        <v>349</v>
      </c>
      <c r="D1514" t="s">
        <v>22</v>
      </c>
      <c r="E1514" t="s">
        <v>6813</v>
      </c>
      <c r="F1514" t="s">
        <v>6814</v>
      </c>
      <c r="G1514" t="s">
        <v>368</v>
      </c>
      <c r="H1514" s="1">
        <v>27732</v>
      </c>
      <c r="I1514" t="s">
        <v>6815</v>
      </c>
      <c r="J1514" t="s">
        <v>6816</v>
      </c>
      <c r="K1514">
        <v>40741</v>
      </c>
      <c r="L1514" t="s">
        <v>368</v>
      </c>
    </row>
    <row r="1515" spans="1:12" x14ac:dyDescent="0.3">
      <c r="A1515">
        <v>1763</v>
      </c>
      <c r="B1515" t="s">
        <v>258</v>
      </c>
      <c r="C1515" t="s">
        <v>6817</v>
      </c>
      <c r="D1515" t="s">
        <v>14</v>
      </c>
      <c r="E1515" t="s">
        <v>6818</v>
      </c>
      <c r="F1515" t="s">
        <v>6819</v>
      </c>
      <c r="G1515" t="s">
        <v>231</v>
      </c>
      <c r="H1515" s="1">
        <v>24725</v>
      </c>
      <c r="I1515" t="s">
        <v>6820</v>
      </c>
      <c r="J1515" t="s">
        <v>6821</v>
      </c>
      <c r="K1515">
        <v>16345</v>
      </c>
      <c r="L1515" t="s">
        <v>231</v>
      </c>
    </row>
    <row r="1516" spans="1:12" x14ac:dyDescent="0.3">
      <c r="A1516">
        <v>1764</v>
      </c>
      <c r="B1516" t="s">
        <v>2213</v>
      </c>
      <c r="C1516" t="s">
        <v>384</v>
      </c>
      <c r="D1516" t="s">
        <v>22</v>
      </c>
      <c r="E1516" t="s">
        <v>6822</v>
      </c>
      <c r="F1516" t="s">
        <v>6823</v>
      </c>
      <c r="G1516" t="s">
        <v>430</v>
      </c>
      <c r="H1516" s="1">
        <v>17338</v>
      </c>
      <c r="I1516" t="s">
        <v>6824</v>
      </c>
      <c r="J1516" t="s">
        <v>6825</v>
      </c>
      <c r="K1516">
        <v>32170</v>
      </c>
      <c r="L1516" t="s">
        <v>430</v>
      </c>
    </row>
    <row r="1517" spans="1:12" x14ac:dyDescent="0.3">
      <c r="A1517">
        <v>1765</v>
      </c>
      <c r="B1517" t="s">
        <v>146</v>
      </c>
      <c r="C1517" t="s">
        <v>1191</v>
      </c>
      <c r="D1517" t="s">
        <v>22</v>
      </c>
      <c r="E1517" t="s">
        <v>6826</v>
      </c>
      <c r="F1517" t="s">
        <v>6827</v>
      </c>
      <c r="G1517" t="s">
        <v>335</v>
      </c>
      <c r="H1517" s="1">
        <v>33372</v>
      </c>
      <c r="I1517" t="s">
        <v>6828</v>
      </c>
      <c r="J1517" t="s">
        <v>6829</v>
      </c>
      <c r="K1517">
        <v>72557</v>
      </c>
      <c r="L1517" t="s">
        <v>335</v>
      </c>
    </row>
    <row r="1518" spans="1:12" x14ac:dyDescent="0.3">
      <c r="A1518">
        <v>1766</v>
      </c>
      <c r="B1518" t="s">
        <v>541</v>
      </c>
      <c r="C1518" t="s">
        <v>1093</v>
      </c>
      <c r="D1518" t="s">
        <v>22</v>
      </c>
      <c r="E1518" t="s">
        <v>6830</v>
      </c>
      <c r="F1518" t="s">
        <v>6831</v>
      </c>
      <c r="G1518" t="s">
        <v>1194</v>
      </c>
      <c r="H1518" s="1">
        <v>34803</v>
      </c>
      <c r="I1518" t="s">
        <v>6832</v>
      </c>
      <c r="J1518" t="s">
        <v>6833</v>
      </c>
      <c r="K1518">
        <v>95752</v>
      </c>
      <c r="L1518" t="s">
        <v>1194</v>
      </c>
    </row>
    <row r="1519" spans="1:12" x14ac:dyDescent="0.3">
      <c r="A1519">
        <v>1767</v>
      </c>
      <c r="B1519" t="s">
        <v>6834</v>
      </c>
      <c r="C1519" t="s">
        <v>6835</v>
      </c>
      <c r="D1519" t="s">
        <v>22</v>
      </c>
      <c r="E1519" t="s">
        <v>6836</v>
      </c>
      <c r="F1519" t="s">
        <v>6837</v>
      </c>
      <c r="G1519" t="s">
        <v>1034</v>
      </c>
      <c r="H1519" s="1">
        <v>25789</v>
      </c>
      <c r="I1519" t="s">
        <v>6838</v>
      </c>
      <c r="J1519" t="s">
        <v>6839</v>
      </c>
      <c r="K1519">
        <v>24291</v>
      </c>
      <c r="L1519" t="s">
        <v>1034</v>
      </c>
    </row>
    <row r="1520" spans="1:12" x14ac:dyDescent="0.3">
      <c r="A1520">
        <v>1768</v>
      </c>
      <c r="B1520" t="s">
        <v>6840</v>
      </c>
      <c r="C1520" t="s">
        <v>1543</v>
      </c>
      <c r="D1520" t="s">
        <v>22</v>
      </c>
      <c r="E1520" t="s">
        <v>6841</v>
      </c>
      <c r="F1520">
        <f>1-364-271-6827</f>
        <v>-7461</v>
      </c>
      <c r="G1520" t="s">
        <v>324</v>
      </c>
      <c r="H1520" s="1">
        <v>22339</v>
      </c>
      <c r="I1520" t="s">
        <v>6842</v>
      </c>
      <c r="J1520" t="s">
        <v>6843</v>
      </c>
      <c r="K1520">
        <v>9329</v>
      </c>
      <c r="L1520" t="s">
        <v>324</v>
      </c>
    </row>
    <row r="1521" spans="1:12" x14ac:dyDescent="0.3">
      <c r="A1521">
        <v>1769</v>
      </c>
      <c r="B1521" t="s">
        <v>134</v>
      </c>
      <c r="C1521" t="s">
        <v>55</v>
      </c>
      <c r="D1521" t="s">
        <v>14</v>
      </c>
      <c r="E1521" t="s">
        <v>6844</v>
      </c>
      <c r="F1521" t="s">
        <v>6845</v>
      </c>
      <c r="G1521" t="s">
        <v>775</v>
      </c>
      <c r="H1521" s="1">
        <v>37229</v>
      </c>
      <c r="I1521" t="s">
        <v>6846</v>
      </c>
      <c r="J1521" t="s">
        <v>6847</v>
      </c>
      <c r="K1521">
        <v>37733</v>
      </c>
      <c r="L1521" t="s">
        <v>775</v>
      </c>
    </row>
    <row r="1522" spans="1:12" x14ac:dyDescent="0.3">
      <c r="A1522">
        <v>1770</v>
      </c>
      <c r="B1522" t="s">
        <v>814</v>
      </c>
      <c r="C1522" t="s">
        <v>6848</v>
      </c>
      <c r="D1522" t="s">
        <v>22</v>
      </c>
      <c r="E1522" t="s">
        <v>6849</v>
      </c>
      <c r="F1522" t="s">
        <v>6850</v>
      </c>
      <c r="G1522" t="s">
        <v>164</v>
      </c>
      <c r="H1522" s="1">
        <v>24655</v>
      </c>
      <c r="I1522" t="s">
        <v>6851</v>
      </c>
      <c r="J1522" t="s">
        <v>6852</v>
      </c>
      <c r="K1522">
        <v>86411</v>
      </c>
      <c r="L1522" t="s">
        <v>164</v>
      </c>
    </row>
    <row r="1523" spans="1:12" x14ac:dyDescent="0.3">
      <c r="A1523">
        <v>1771</v>
      </c>
      <c r="B1523" t="s">
        <v>316</v>
      </c>
      <c r="C1523" t="s">
        <v>2249</v>
      </c>
      <c r="D1523" t="s">
        <v>14</v>
      </c>
      <c r="E1523" t="s">
        <v>2577</v>
      </c>
      <c r="F1523" t="s">
        <v>6853</v>
      </c>
      <c r="G1523" t="s">
        <v>93</v>
      </c>
      <c r="H1523" s="1">
        <v>37676</v>
      </c>
      <c r="I1523" t="s">
        <v>6854</v>
      </c>
      <c r="J1523" t="s">
        <v>6855</v>
      </c>
      <c r="K1523">
        <v>8045</v>
      </c>
      <c r="L1523" t="s">
        <v>93</v>
      </c>
    </row>
    <row r="1524" spans="1:12" x14ac:dyDescent="0.3">
      <c r="A1524">
        <v>1772</v>
      </c>
      <c r="B1524" t="s">
        <v>2050</v>
      </c>
      <c r="C1524" t="s">
        <v>6856</v>
      </c>
      <c r="D1524" t="s">
        <v>22</v>
      </c>
      <c r="E1524" t="s">
        <v>6857</v>
      </c>
      <c r="F1524" t="s">
        <v>6858</v>
      </c>
      <c r="G1524" t="s">
        <v>1076</v>
      </c>
      <c r="H1524" s="1">
        <v>35609</v>
      </c>
      <c r="I1524" t="s">
        <v>6859</v>
      </c>
      <c r="J1524" t="s">
        <v>6860</v>
      </c>
      <c r="K1524">
        <v>66569</v>
      </c>
      <c r="L1524" t="s">
        <v>1076</v>
      </c>
    </row>
    <row r="1525" spans="1:12" x14ac:dyDescent="0.3">
      <c r="A1525">
        <v>1773</v>
      </c>
      <c r="B1525" t="s">
        <v>541</v>
      </c>
      <c r="C1525" t="s">
        <v>6861</v>
      </c>
      <c r="D1525" t="s">
        <v>14</v>
      </c>
      <c r="E1525" t="s">
        <v>6862</v>
      </c>
      <c r="F1525">
        <v>4004674787</v>
      </c>
      <c r="G1525" t="s">
        <v>567</v>
      </c>
      <c r="H1525" s="1">
        <v>16459</v>
      </c>
      <c r="I1525" t="s">
        <v>6863</v>
      </c>
      <c r="J1525" t="s">
        <v>6864</v>
      </c>
      <c r="K1525">
        <v>68392</v>
      </c>
      <c r="L1525" t="s">
        <v>567</v>
      </c>
    </row>
    <row r="1526" spans="1:12" x14ac:dyDescent="0.3">
      <c r="A1526">
        <v>1774</v>
      </c>
      <c r="B1526" t="s">
        <v>433</v>
      </c>
      <c r="C1526" t="s">
        <v>204</v>
      </c>
      <c r="D1526" t="s">
        <v>14</v>
      </c>
      <c r="E1526" t="s">
        <v>6865</v>
      </c>
      <c r="F1526" t="s">
        <v>6866</v>
      </c>
      <c r="G1526" t="s">
        <v>58</v>
      </c>
      <c r="H1526" s="1">
        <v>23156</v>
      </c>
      <c r="I1526" t="s">
        <v>6867</v>
      </c>
      <c r="J1526" t="s">
        <v>6868</v>
      </c>
      <c r="K1526">
        <v>81069</v>
      </c>
      <c r="L1526" t="s">
        <v>58</v>
      </c>
    </row>
    <row r="1527" spans="1:12" x14ac:dyDescent="0.3">
      <c r="A1527">
        <v>1775</v>
      </c>
      <c r="B1527" t="s">
        <v>706</v>
      </c>
      <c r="C1527" t="s">
        <v>6869</v>
      </c>
      <c r="D1527" t="s">
        <v>14</v>
      </c>
      <c r="E1527" t="s">
        <v>6870</v>
      </c>
      <c r="F1527" t="s">
        <v>6871</v>
      </c>
      <c r="G1527" t="s">
        <v>567</v>
      </c>
      <c r="H1527" s="1">
        <v>35794</v>
      </c>
      <c r="I1527" t="s">
        <v>6872</v>
      </c>
      <c r="J1527" t="s">
        <v>6873</v>
      </c>
      <c r="K1527">
        <v>3406</v>
      </c>
      <c r="L1527" t="s">
        <v>567</v>
      </c>
    </row>
    <row r="1528" spans="1:12" x14ac:dyDescent="0.3">
      <c r="A1528">
        <v>1776</v>
      </c>
      <c r="B1528" t="s">
        <v>4959</v>
      </c>
      <c r="C1528" t="s">
        <v>1093</v>
      </c>
      <c r="D1528" t="s">
        <v>22</v>
      </c>
      <c r="E1528" t="s">
        <v>6874</v>
      </c>
      <c r="F1528" t="s">
        <v>6875</v>
      </c>
      <c r="G1528" t="s">
        <v>261</v>
      </c>
      <c r="H1528" s="1">
        <v>35638</v>
      </c>
      <c r="I1528" t="s">
        <v>6876</v>
      </c>
      <c r="J1528" t="s">
        <v>6877</v>
      </c>
      <c r="K1528">
        <v>71963</v>
      </c>
      <c r="L1528" t="s">
        <v>261</v>
      </c>
    </row>
    <row r="1529" spans="1:12" x14ac:dyDescent="0.3">
      <c r="A1529">
        <v>1777</v>
      </c>
      <c r="B1529" t="s">
        <v>67</v>
      </c>
      <c r="C1529" t="s">
        <v>97</v>
      </c>
      <c r="D1529" t="s">
        <v>14</v>
      </c>
      <c r="E1529" t="s">
        <v>6878</v>
      </c>
      <c r="F1529" t="s">
        <v>6879</v>
      </c>
      <c r="G1529" t="s">
        <v>17</v>
      </c>
      <c r="H1529" s="1">
        <v>37929</v>
      </c>
      <c r="I1529" t="s">
        <v>6880</v>
      </c>
      <c r="J1529" t="s">
        <v>6881</v>
      </c>
      <c r="K1529">
        <v>94905</v>
      </c>
      <c r="L1529" t="s">
        <v>17</v>
      </c>
    </row>
    <row r="1530" spans="1:12" x14ac:dyDescent="0.3">
      <c r="A1530">
        <v>1778</v>
      </c>
      <c r="B1530" t="s">
        <v>6882</v>
      </c>
      <c r="C1530" t="s">
        <v>42</v>
      </c>
      <c r="D1530" t="s">
        <v>14</v>
      </c>
      <c r="E1530" t="s">
        <v>6883</v>
      </c>
      <c r="F1530" t="s">
        <v>6884</v>
      </c>
      <c r="G1530" t="s">
        <v>124</v>
      </c>
      <c r="H1530" s="1">
        <v>21680</v>
      </c>
      <c r="I1530" t="s">
        <v>6885</v>
      </c>
      <c r="J1530" t="s">
        <v>6886</v>
      </c>
      <c r="K1530">
        <v>85341</v>
      </c>
      <c r="L1530" t="s">
        <v>124</v>
      </c>
    </row>
    <row r="1531" spans="1:12" x14ac:dyDescent="0.3">
      <c r="A1531">
        <v>1779</v>
      </c>
      <c r="B1531" t="s">
        <v>6639</v>
      </c>
      <c r="C1531" t="s">
        <v>6887</v>
      </c>
      <c r="D1531" t="s">
        <v>22</v>
      </c>
      <c r="E1531" t="s">
        <v>6888</v>
      </c>
      <c r="F1531" t="s">
        <v>6889</v>
      </c>
      <c r="G1531" t="s">
        <v>171</v>
      </c>
      <c r="H1531" s="1">
        <v>15781</v>
      </c>
      <c r="I1531" t="s">
        <v>6890</v>
      </c>
      <c r="J1531" t="s">
        <v>6891</v>
      </c>
      <c r="K1531">
        <v>32771</v>
      </c>
      <c r="L1531" t="s">
        <v>171</v>
      </c>
    </row>
    <row r="1532" spans="1:12" x14ac:dyDescent="0.3">
      <c r="A1532">
        <v>1781</v>
      </c>
      <c r="B1532" t="s">
        <v>6892</v>
      </c>
      <c r="C1532" t="s">
        <v>4644</v>
      </c>
      <c r="D1532" t="s">
        <v>14</v>
      </c>
      <c r="E1532" t="s">
        <v>6893</v>
      </c>
      <c r="F1532" t="s">
        <v>6894</v>
      </c>
      <c r="G1532" t="s">
        <v>218</v>
      </c>
      <c r="H1532" s="1">
        <v>30344</v>
      </c>
      <c r="I1532" t="s">
        <v>6895</v>
      </c>
      <c r="J1532" t="s">
        <v>6896</v>
      </c>
      <c r="K1532">
        <v>38886</v>
      </c>
      <c r="L1532" t="s">
        <v>218</v>
      </c>
    </row>
    <row r="1533" spans="1:12" x14ac:dyDescent="0.3">
      <c r="A1533">
        <v>1782</v>
      </c>
      <c r="B1533" t="s">
        <v>146</v>
      </c>
      <c r="C1533" t="s">
        <v>4214</v>
      </c>
      <c r="D1533" t="s">
        <v>14</v>
      </c>
      <c r="E1533" t="s">
        <v>6897</v>
      </c>
      <c r="F1533" t="s">
        <v>6898</v>
      </c>
      <c r="G1533" t="s">
        <v>76</v>
      </c>
      <c r="H1533" s="1">
        <v>19707</v>
      </c>
      <c r="I1533" t="s">
        <v>6899</v>
      </c>
      <c r="J1533" t="s">
        <v>6900</v>
      </c>
      <c r="K1533">
        <v>34412</v>
      </c>
      <c r="L1533" t="s">
        <v>76</v>
      </c>
    </row>
    <row r="1534" spans="1:12" x14ac:dyDescent="0.3">
      <c r="A1534">
        <v>1783</v>
      </c>
      <c r="B1534" t="s">
        <v>79</v>
      </c>
      <c r="C1534" t="s">
        <v>753</v>
      </c>
      <c r="D1534" t="s">
        <v>22</v>
      </c>
      <c r="E1534" t="s">
        <v>6901</v>
      </c>
      <c r="F1534" t="s">
        <v>6902</v>
      </c>
      <c r="G1534" t="s">
        <v>231</v>
      </c>
      <c r="H1534" s="1">
        <v>19196</v>
      </c>
      <c r="I1534" t="s">
        <v>6903</v>
      </c>
      <c r="J1534" t="s">
        <v>6904</v>
      </c>
      <c r="K1534">
        <v>82441</v>
      </c>
      <c r="L1534" t="s">
        <v>231</v>
      </c>
    </row>
    <row r="1535" spans="1:12" x14ac:dyDescent="0.3">
      <c r="A1535">
        <v>1784</v>
      </c>
      <c r="B1535" t="s">
        <v>6905</v>
      </c>
      <c r="C1535" t="s">
        <v>6673</v>
      </c>
      <c r="D1535" t="s">
        <v>22</v>
      </c>
      <c r="E1535" t="s">
        <v>6906</v>
      </c>
      <c r="F1535" t="s">
        <v>6907</v>
      </c>
      <c r="G1535" t="s">
        <v>93</v>
      </c>
      <c r="H1535" s="1">
        <v>31387</v>
      </c>
      <c r="I1535" t="s">
        <v>6908</v>
      </c>
      <c r="J1535" t="s">
        <v>6909</v>
      </c>
      <c r="K1535">
        <v>98324</v>
      </c>
      <c r="L1535" t="s">
        <v>93</v>
      </c>
    </row>
    <row r="1536" spans="1:12" x14ac:dyDescent="0.3">
      <c r="A1536">
        <v>1785</v>
      </c>
      <c r="B1536" t="s">
        <v>327</v>
      </c>
      <c r="C1536" t="s">
        <v>4222</v>
      </c>
      <c r="D1536" t="s">
        <v>14</v>
      </c>
      <c r="E1536" t="s">
        <v>6910</v>
      </c>
      <c r="F1536" t="s">
        <v>6911</v>
      </c>
      <c r="G1536" t="s">
        <v>17</v>
      </c>
      <c r="H1536" s="1">
        <v>20034</v>
      </c>
      <c r="I1536" t="s">
        <v>6912</v>
      </c>
      <c r="J1536" t="s">
        <v>6913</v>
      </c>
      <c r="K1536">
        <v>33324</v>
      </c>
      <c r="L1536" t="s">
        <v>17</v>
      </c>
    </row>
    <row r="1537" spans="1:12" x14ac:dyDescent="0.3">
      <c r="A1537">
        <v>1786</v>
      </c>
      <c r="B1537" t="s">
        <v>1792</v>
      </c>
      <c r="C1537" t="s">
        <v>1003</v>
      </c>
      <c r="D1537" t="s">
        <v>14</v>
      </c>
      <c r="E1537" t="s">
        <v>6914</v>
      </c>
      <c r="F1537" t="s">
        <v>6915</v>
      </c>
      <c r="G1537" t="s">
        <v>1076</v>
      </c>
      <c r="H1537" s="1">
        <v>34763</v>
      </c>
      <c r="I1537" t="s">
        <v>6916</v>
      </c>
      <c r="J1537" t="s">
        <v>6917</v>
      </c>
      <c r="K1537">
        <v>97950</v>
      </c>
      <c r="L1537" t="s">
        <v>1076</v>
      </c>
    </row>
    <row r="1538" spans="1:12" x14ac:dyDescent="0.3">
      <c r="A1538">
        <v>1787</v>
      </c>
      <c r="B1538" t="s">
        <v>2805</v>
      </c>
      <c r="C1538" t="s">
        <v>6918</v>
      </c>
      <c r="D1538" t="s">
        <v>14</v>
      </c>
      <c r="E1538" t="s">
        <v>6919</v>
      </c>
      <c r="F1538">
        <v>5774521082</v>
      </c>
      <c r="G1538" t="s">
        <v>118</v>
      </c>
      <c r="H1538" s="1">
        <v>19772</v>
      </c>
      <c r="I1538" t="s">
        <v>6920</v>
      </c>
      <c r="J1538" t="s">
        <v>6921</v>
      </c>
      <c r="K1538">
        <v>3537</v>
      </c>
      <c r="L1538" t="s">
        <v>118</v>
      </c>
    </row>
    <row r="1539" spans="1:12" x14ac:dyDescent="0.3">
      <c r="A1539">
        <v>1788</v>
      </c>
      <c r="B1539" t="s">
        <v>1024</v>
      </c>
      <c r="C1539" t="s">
        <v>1538</v>
      </c>
      <c r="D1539" t="s">
        <v>14</v>
      </c>
      <c r="E1539" t="s">
        <v>6922</v>
      </c>
      <c r="F1539" t="s">
        <v>6923</v>
      </c>
      <c r="G1539" t="s">
        <v>164</v>
      </c>
      <c r="H1539" s="1">
        <v>24119</v>
      </c>
      <c r="I1539" t="s">
        <v>6924</v>
      </c>
      <c r="J1539" t="s">
        <v>6925</v>
      </c>
      <c r="K1539">
        <v>78160</v>
      </c>
      <c r="L1539" t="s">
        <v>164</v>
      </c>
    </row>
    <row r="1540" spans="1:12" x14ac:dyDescent="0.3">
      <c r="A1540">
        <v>1790</v>
      </c>
      <c r="B1540" t="s">
        <v>253</v>
      </c>
      <c r="C1540" t="s">
        <v>97</v>
      </c>
      <c r="D1540" t="s">
        <v>14</v>
      </c>
      <c r="E1540" t="s">
        <v>6926</v>
      </c>
      <c r="F1540" t="s">
        <v>6927</v>
      </c>
      <c r="G1540" t="s">
        <v>231</v>
      </c>
      <c r="H1540" s="1">
        <v>36197</v>
      </c>
      <c r="I1540" t="s">
        <v>6928</v>
      </c>
      <c r="J1540" t="s">
        <v>6929</v>
      </c>
      <c r="K1540">
        <v>70553</v>
      </c>
      <c r="L1540" t="s">
        <v>231</v>
      </c>
    </row>
    <row r="1541" spans="1:12" x14ac:dyDescent="0.3">
      <c r="A1541">
        <v>1791</v>
      </c>
      <c r="B1541" t="s">
        <v>174</v>
      </c>
      <c r="C1541" t="s">
        <v>141</v>
      </c>
      <c r="D1541" t="s">
        <v>22</v>
      </c>
      <c r="E1541" t="s">
        <v>6930</v>
      </c>
      <c r="F1541" t="s">
        <v>6931</v>
      </c>
      <c r="G1541" t="s">
        <v>339</v>
      </c>
      <c r="H1541" s="1">
        <v>16282</v>
      </c>
      <c r="I1541" t="s">
        <v>6932</v>
      </c>
      <c r="J1541" t="s">
        <v>6933</v>
      </c>
      <c r="K1541">
        <v>63833</v>
      </c>
      <c r="L1541" t="s">
        <v>339</v>
      </c>
    </row>
    <row r="1542" spans="1:12" x14ac:dyDescent="0.3">
      <c r="A1542">
        <v>1792</v>
      </c>
      <c r="B1542" t="s">
        <v>6934</v>
      </c>
      <c r="C1542" t="s">
        <v>630</v>
      </c>
      <c r="D1542" t="s">
        <v>14</v>
      </c>
      <c r="E1542" t="s">
        <v>6935</v>
      </c>
      <c r="F1542" t="s">
        <v>6936</v>
      </c>
      <c r="G1542" t="s">
        <v>211</v>
      </c>
      <c r="H1542" s="1">
        <v>31169</v>
      </c>
      <c r="I1542" t="s">
        <v>6937</v>
      </c>
      <c r="J1542" t="s">
        <v>6938</v>
      </c>
      <c r="K1542">
        <v>34525</v>
      </c>
      <c r="L1542" t="s">
        <v>211</v>
      </c>
    </row>
    <row r="1543" spans="1:12" x14ac:dyDescent="0.3">
      <c r="A1543">
        <v>1793</v>
      </c>
      <c r="B1543" t="s">
        <v>6656</v>
      </c>
      <c r="C1543" t="s">
        <v>4895</v>
      </c>
      <c r="D1543" t="s">
        <v>14</v>
      </c>
      <c r="E1543" t="s">
        <v>6939</v>
      </c>
      <c r="F1543" t="s">
        <v>6940</v>
      </c>
      <c r="G1543" t="s">
        <v>339</v>
      </c>
      <c r="H1543" s="1">
        <v>28739</v>
      </c>
      <c r="I1543" t="s">
        <v>6941</v>
      </c>
      <c r="J1543" t="s">
        <v>6942</v>
      </c>
      <c r="K1543">
        <v>14908</v>
      </c>
      <c r="L1543" t="s">
        <v>339</v>
      </c>
    </row>
    <row r="1544" spans="1:12" x14ac:dyDescent="0.3">
      <c r="A1544">
        <v>1794</v>
      </c>
      <c r="B1544" t="s">
        <v>2927</v>
      </c>
      <c r="C1544" t="s">
        <v>570</v>
      </c>
      <c r="D1544" t="s">
        <v>22</v>
      </c>
      <c r="E1544" t="s">
        <v>6943</v>
      </c>
      <c r="F1544" t="s">
        <v>6944</v>
      </c>
      <c r="G1544" t="s">
        <v>111</v>
      </c>
      <c r="H1544" s="1">
        <v>30746</v>
      </c>
      <c r="I1544" t="s">
        <v>6945</v>
      </c>
      <c r="J1544" t="s">
        <v>6946</v>
      </c>
      <c r="K1544">
        <v>13854</v>
      </c>
      <c r="L1544" t="s">
        <v>111</v>
      </c>
    </row>
    <row r="1545" spans="1:12" x14ac:dyDescent="0.3">
      <c r="A1545">
        <v>1795</v>
      </c>
      <c r="B1545" t="s">
        <v>1391</v>
      </c>
      <c r="C1545" t="s">
        <v>6947</v>
      </c>
      <c r="D1545" t="s">
        <v>14</v>
      </c>
      <c r="E1545" t="s">
        <v>6948</v>
      </c>
      <c r="F1545" t="s">
        <v>6949</v>
      </c>
      <c r="G1545" t="s">
        <v>124</v>
      </c>
      <c r="H1545" s="1">
        <v>35226</v>
      </c>
      <c r="I1545" t="s">
        <v>6950</v>
      </c>
      <c r="J1545" t="s">
        <v>6951</v>
      </c>
      <c r="K1545">
        <v>60820</v>
      </c>
      <c r="L1545" t="s">
        <v>124</v>
      </c>
    </row>
    <row r="1546" spans="1:12" x14ac:dyDescent="0.3">
      <c r="A1546">
        <v>1796</v>
      </c>
      <c r="B1546" t="s">
        <v>541</v>
      </c>
      <c r="C1546" t="s">
        <v>4630</v>
      </c>
      <c r="D1546" t="s">
        <v>14</v>
      </c>
      <c r="E1546" t="s">
        <v>6952</v>
      </c>
      <c r="F1546" t="s">
        <v>6953</v>
      </c>
      <c r="G1546" t="s">
        <v>124</v>
      </c>
      <c r="H1546" s="1">
        <v>23712</v>
      </c>
      <c r="I1546" t="s">
        <v>6954</v>
      </c>
      <c r="J1546" t="s">
        <v>6955</v>
      </c>
      <c r="K1546">
        <v>78782</v>
      </c>
      <c r="L1546" t="s">
        <v>124</v>
      </c>
    </row>
    <row r="1547" spans="1:12" x14ac:dyDescent="0.3">
      <c r="A1547">
        <v>1797</v>
      </c>
      <c r="B1547" t="s">
        <v>1475</v>
      </c>
      <c r="C1547" t="s">
        <v>848</v>
      </c>
      <c r="D1547" t="s">
        <v>14</v>
      </c>
      <c r="E1547" t="s">
        <v>6956</v>
      </c>
      <c r="F1547" t="s">
        <v>6957</v>
      </c>
      <c r="G1547" t="s">
        <v>44</v>
      </c>
      <c r="H1547" s="1">
        <v>27709</v>
      </c>
      <c r="I1547" t="s">
        <v>6958</v>
      </c>
      <c r="J1547" t="s">
        <v>6959</v>
      </c>
      <c r="K1547">
        <v>13678</v>
      </c>
      <c r="L1547" t="s">
        <v>44</v>
      </c>
    </row>
    <row r="1548" spans="1:12" x14ac:dyDescent="0.3">
      <c r="A1548">
        <v>1799</v>
      </c>
      <c r="B1548" t="s">
        <v>307</v>
      </c>
      <c r="C1548" t="s">
        <v>3055</v>
      </c>
      <c r="D1548" t="s">
        <v>14</v>
      </c>
      <c r="E1548" t="s">
        <v>6960</v>
      </c>
      <c r="F1548">
        <v>6786604676</v>
      </c>
      <c r="G1548" t="s">
        <v>76</v>
      </c>
      <c r="H1548" s="1">
        <v>30584</v>
      </c>
      <c r="I1548" t="s">
        <v>6961</v>
      </c>
      <c r="J1548" t="s">
        <v>6962</v>
      </c>
      <c r="K1548">
        <v>30945</v>
      </c>
      <c r="L1548" t="s">
        <v>76</v>
      </c>
    </row>
    <row r="1549" spans="1:12" x14ac:dyDescent="0.3">
      <c r="A1549">
        <v>1800</v>
      </c>
      <c r="B1549" t="s">
        <v>6963</v>
      </c>
      <c r="C1549" t="s">
        <v>6964</v>
      </c>
      <c r="D1549" t="s">
        <v>22</v>
      </c>
      <c r="E1549" t="s">
        <v>6965</v>
      </c>
      <c r="F1549" t="s">
        <v>6966</v>
      </c>
      <c r="G1549" t="s">
        <v>261</v>
      </c>
      <c r="H1549" s="1">
        <v>34856</v>
      </c>
      <c r="I1549" t="s">
        <v>6967</v>
      </c>
      <c r="J1549" t="s">
        <v>6968</v>
      </c>
      <c r="K1549">
        <v>54600</v>
      </c>
      <c r="L1549" t="s">
        <v>261</v>
      </c>
    </row>
    <row r="1550" spans="1:12" x14ac:dyDescent="0.3">
      <c r="A1550">
        <v>1801</v>
      </c>
      <c r="B1550" t="s">
        <v>6969</v>
      </c>
      <c r="C1550" t="s">
        <v>3935</v>
      </c>
      <c r="D1550" t="s">
        <v>22</v>
      </c>
      <c r="E1550" t="s">
        <v>6970</v>
      </c>
      <c r="F1550" t="s">
        <v>6971</v>
      </c>
      <c r="G1550" t="s">
        <v>567</v>
      </c>
      <c r="H1550" s="1">
        <v>16201</v>
      </c>
      <c r="I1550" t="s">
        <v>6972</v>
      </c>
      <c r="J1550" t="s">
        <v>6973</v>
      </c>
      <c r="K1550">
        <v>28832</v>
      </c>
      <c r="L1550" t="s">
        <v>567</v>
      </c>
    </row>
    <row r="1551" spans="1:12" x14ac:dyDescent="0.3">
      <c r="A1551">
        <v>1802</v>
      </c>
      <c r="B1551" t="s">
        <v>6974</v>
      </c>
      <c r="C1551" t="s">
        <v>6975</v>
      </c>
      <c r="D1551" t="s">
        <v>22</v>
      </c>
      <c r="E1551" t="s">
        <v>6976</v>
      </c>
      <c r="F1551" t="s">
        <v>6977</v>
      </c>
      <c r="G1551" t="s">
        <v>211</v>
      </c>
      <c r="H1551" s="1">
        <v>31655</v>
      </c>
      <c r="I1551" t="s">
        <v>6978</v>
      </c>
      <c r="J1551" t="s">
        <v>6979</v>
      </c>
      <c r="K1551">
        <v>58520</v>
      </c>
      <c r="L1551" t="s">
        <v>211</v>
      </c>
    </row>
    <row r="1552" spans="1:12" x14ac:dyDescent="0.3">
      <c r="A1552">
        <v>1804</v>
      </c>
      <c r="B1552" t="s">
        <v>1475</v>
      </c>
      <c r="C1552" t="s">
        <v>1197</v>
      </c>
      <c r="D1552" t="s">
        <v>22</v>
      </c>
      <c r="E1552" t="s">
        <v>6980</v>
      </c>
      <c r="F1552" t="s">
        <v>6981</v>
      </c>
      <c r="G1552" t="s">
        <v>17</v>
      </c>
      <c r="H1552" s="1">
        <v>17279</v>
      </c>
      <c r="I1552" t="s">
        <v>6982</v>
      </c>
      <c r="J1552" t="s">
        <v>6983</v>
      </c>
      <c r="K1552">
        <v>61506</v>
      </c>
      <c r="L1552" t="s">
        <v>17</v>
      </c>
    </row>
    <row r="1553" spans="1:12" x14ac:dyDescent="0.3">
      <c r="A1553">
        <v>1805</v>
      </c>
      <c r="B1553" t="s">
        <v>91</v>
      </c>
      <c r="C1553" t="s">
        <v>2075</v>
      </c>
      <c r="D1553" t="s">
        <v>14</v>
      </c>
      <c r="E1553" t="s">
        <v>6984</v>
      </c>
      <c r="F1553" t="s">
        <v>6985</v>
      </c>
      <c r="G1553" t="s">
        <v>31</v>
      </c>
      <c r="H1553" s="1">
        <v>38569</v>
      </c>
      <c r="I1553" t="s">
        <v>6986</v>
      </c>
      <c r="J1553" t="s">
        <v>6987</v>
      </c>
      <c r="K1553">
        <v>81032</v>
      </c>
      <c r="L1553" t="s">
        <v>31</v>
      </c>
    </row>
    <row r="1554" spans="1:12" x14ac:dyDescent="0.3">
      <c r="A1554">
        <v>1806</v>
      </c>
      <c r="B1554" t="s">
        <v>3806</v>
      </c>
      <c r="C1554" t="s">
        <v>2132</v>
      </c>
      <c r="D1554" t="s">
        <v>22</v>
      </c>
      <c r="E1554" t="s">
        <v>6988</v>
      </c>
      <c r="F1554" t="s">
        <v>6989</v>
      </c>
      <c r="G1554" t="s">
        <v>31</v>
      </c>
      <c r="H1554" s="1">
        <v>26682</v>
      </c>
      <c r="I1554" t="s">
        <v>6990</v>
      </c>
      <c r="J1554" t="s">
        <v>1731</v>
      </c>
      <c r="K1554">
        <v>91090</v>
      </c>
      <c r="L1554" t="s">
        <v>31</v>
      </c>
    </row>
    <row r="1555" spans="1:12" x14ac:dyDescent="0.3">
      <c r="A1555">
        <v>1807</v>
      </c>
      <c r="B1555" t="s">
        <v>464</v>
      </c>
      <c r="C1555" t="s">
        <v>2132</v>
      </c>
      <c r="D1555" t="s">
        <v>22</v>
      </c>
      <c r="E1555" t="s">
        <v>6991</v>
      </c>
      <c r="F1555" t="s">
        <v>6992</v>
      </c>
      <c r="G1555" t="s">
        <v>124</v>
      </c>
      <c r="H1555" s="1">
        <v>20743</v>
      </c>
      <c r="I1555" t="s">
        <v>6993</v>
      </c>
      <c r="J1555" t="s">
        <v>6994</v>
      </c>
      <c r="K1555">
        <v>94766</v>
      </c>
      <c r="L1555" t="s">
        <v>124</v>
      </c>
    </row>
    <row r="1556" spans="1:12" x14ac:dyDescent="0.3">
      <c r="A1556">
        <v>1808</v>
      </c>
      <c r="B1556" t="s">
        <v>203</v>
      </c>
      <c r="C1556" t="s">
        <v>611</v>
      </c>
      <c r="D1556" t="s">
        <v>14</v>
      </c>
      <c r="E1556" t="s">
        <v>6995</v>
      </c>
      <c r="F1556" t="s">
        <v>6996</v>
      </c>
      <c r="G1556" t="s">
        <v>243</v>
      </c>
      <c r="H1556" s="1">
        <v>21502</v>
      </c>
      <c r="I1556" t="s">
        <v>6997</v>
      </c>
      <c r="J1556" t="s">
        <v>6998</v>
      </c>
      <c r="K1556">
        <v>85435</v>
      </c>
      <c r="L1556" t="s">
        <v>243</v>
      </c>
    </row>
    <row r="1557" spans="1:12" x14ac:dyDescent="0.3">
      <c r="A1557">
        <v>1809</v>
      </c>
      <c r="B1557" t="s">
        <v>680</v>
      </c>
      <c r="C1557" t="s">
        <v>28</v>
      </c>
      <c r="D1557" t="s">
        <v>14</v>
      </c>
      <c r="E1557" t="s">
        <v>6999</v>
      </c>
      <c r="F1557" t="s">
        <v>7000</v>
      </c>
      <c r="G1557" t="s">
        <v>335</v>
      </c>
      <c r="H1557" s="1">
        <v>25113</v>
      </c>
      <c r="I1557" t="s">
        <v>7001</v>
      </c>
      <c r="J1557" t="s">
        <v>7002</v>
      </c>
      <c r="K1557">
        <v>6473</v>
      </c>
      <c r="L1557" t="s">
        <v>335</v>
      </c>
    </row>
    <row r="1558" spans="1:12" x14ac:dyDescent="0.3">
      <c r="A1558">
        <v>1810</v>
      </c>
      <c r="B1558" t="s">
        <v>289</v>
      </c>
      <c r="C1558" t="s">
        <v>3662</v>
      </c>
      <c r="D1558" t="s">
        <v>14</v>
      </c>
      <c r="E1558" t="s">
        <v>7003</v>
      </c>
      <c r="F1558" t="s">
        <v>7004</v>
      </c>
      <c r="G1558" t="s">
        <v>38</v>
      </c>
      <c r="H1558" s="1">
        <v>17494</v>
      </c>
      <c r="I1558" t="s">
        <v>7005</v>
      </c>
      <c r="J1558" t="s">
        <v>7006</v>
      </c>
      <c r="K1558">
        <v>51113</v>
      </c>
      <c r="L1558" t="s">
        <v>38</v>
      </c>
    </row>
    <row r="1559" spans="1:12" x14ac:dyDescent="0.3">
      <c r="A1559">
        <v>1812</v>
      </c>
      <c r="B1559" t="s">
        <v>1563</v>
      </c>
      <c r="C1559" t="s">
        <v>365</v>
      </c>
      <c r="D1559" t="s">
        <v>22</v>
      </c>
      <c r="E1559" t="s">
        <v>7007</v>
      </c>
      <c r="F1559" t="s">
        <v>7008</v>
      </c>
      <c r="G1559" t="s">
        <v>775</v>
      </c>
      <c r="H1559" s="1">
        <v>30650</v>
      </c>
      <c r="I1559" t="s">
        <v>7009</v>
      </c>
      <c r="J1559" t="s">
        <v>7010</v>
      </c>
      <c r="K1559">
        <v>57333</v>
      </c>
      <c r="L1559" t="s">
        <v>775</v>
      </c>
    </row>
    <row r="1560" spans="1:12" x14ac:dyDescent="0.3">
      <c r="A1560">
        <v>1813</v>
      </c>
      <c r="B1560" t="s">
        <v>724</v>
      </c>
      <c r="C1560" t="s">
        <v>2142</v>
      </c>
      <c r="D1560" t="s">
        <v>22</v>
      </c>
      <c r="E1560" t="s">
        <v>7011</v>
      </c>
      <c r="F1560" t="s">
        <v>7012</v>
      </c>
      <c r="G1560" t="s">
        <v>211</v>
      </c>
      <c r="H1560" s="1">
        <v>36005</v>
      </c>
      <c r="I1560" t="s">
        <v>7013</v>
      </c>
      <c r="J1560" t="s">
        <v>3042</v>
      </c>
      <c r="K1560">
        <v>99122</v>
      </c>
      <c r="L1560" t="s">
        <v>211</v>
      </c>
    </row>
    <row r="1561" spans="1:12" x14ac:dyDescent="0.3">
      <c r="A1561">
        <v>1815</v>
      </c>
      <c r="B1561" t="s">
        <v>1726</v>
      </c>
      <c r="C1561" t="s">
        <v>7014</v>
      </c>
      <c r="D1561" t="s">
        <v>22</v>
      </c>
      <c r="E1561" t="s">
        <v>7015</v>
      </c>
      <c r="F1561" t="s">
        <v>7016</v>
      </c>
      <c r="G1561" t="s">
        <v>744</v>
      </c>
      <c r="H1561" s="1">
        <v>25631</v>
      </c>
      <c r="I1561" t="s">
        <v>7017</v>
      </c>
      <c r="J1561" t="s">
        <v>7018</v>
      </c>
      <c r="K1561">
        <v>92666</v>
      </c>
      <c r="L1561" t="s">
        <v>744</v>
      </c>
    </row>
    <row r="1562" spans="1:12" x14ac:dyDescent="0.3">
      <c r="A1562">
        <v>1816</v>
      </c>
      <c r="B1562" t="s">
        <v>1202</v>
      </c>
      <c r="C1562" t="s">
        <v>1019</v>
      </c>
      <c r="D1562" t="s">
        <v>14</v>
      </c>
      <c r="E1562" t="s">
        <v>7019</v>
      </c>
      <c r="F1562" t="s">
        <v>7020</v>
      </c>
      <c r="G1562" t="s">
        <v>436</v>
      </c>
      <c r="H1562" s="1">
        <v>33172</v>
      </c>
      <c r="I1562" t="s">
        <v>7021</v>
      </c>
      <c r="J1562" t="s">
        <v>7022</v>
      </c>
      <c r="K1562">
        <v>23288</v>
      </c>
      <c r="L1562" t="s">
        <v>436</v>
      </c>
    </row>
    <row r="1563" spans="1:12" x14ac:dyDescent="0.3">
      <c r="A1563">
        <v>1818</v>
      </c>
      <c r="B1563" t="s">
        <v>5514</v>
      </c>
      <c r="C1563" t="s">
        <v>7023</v>
      </c>
      <c r="D1563" t="s">
        <v>14</v>
      </c>
      <c r="E1563" t="s">
        <v>7024</v>
      </c>
      <c r="F1563" t="s">
        <v>7025</v>
      </c>
      <c r="G1563" t="s">
        <v>31</v>
      </c>
      <c r="H1563" s="1">
        <v>34330</v>
      </c>
      <c r="I1563" t="s">
        <v>7026</v>
      </c>
      <c r="J1563" t="s">
        <v>7027</v>
      </c>
      <c r="K1563">
        <v>39324</v>
      </c>
      <c r="L1563" t="s">
        <v>31</v>
      </c>
    </row>
    <row r="1564" spans="1:12" x14ac:dyDescent="0.3">
      <c r="A1564">
        <v>1821</v>
      </c>
      <c r="B1564" t="s">
        <v>940</v>
      </c>
      <c r="C1564" t="s">
        <v>378</v>
      </c>
      <c r="D1564" t="s">
        <v>14</v>
      </c>
      <c r="E1564" t="s">
        <v>7028</v>
      </c>
      <c r="F1564" t="s">
        <v>7029</v>
      </c>
      <c r="G1564" t="s">
        <v>111</v>
      </c>
      <c r="H1564" s="1">
        <v>27991</v>
      </c>
      <c r="I1564" t="s">
        <v>7030</v>
      </c>
      <c r="J1564" t="s">
        <v>7031</v>
      </c>
      <c r="K1564">
        <v>80932</v>
      </c>
      <c r="L1564" t="s">
        <v>111</v>
      </c>
    </row>
    <row r="1565" spans="1:12" x14ac:dyDescent="0.3">
      <c r="A1565">
        <v>1822</v>
      </c>
      <c r="B1565" t="s">
        <v>710</v>
      </c>
      <c r="C1565" t="s">
        <v>343</v>
      </c>
      <c r="D1565" t="s">
        <v>14</v>
      </c>
      <c r="E1565" t="s">
        <v>7032</v>
      </c>
      <c r="F1565" t="s">
        <v>7033</v>
      </c>
      <c r="G1565" t="s">
        <v>1076</v>
      </c>
      <c r="H1565" s="1">
        <v>32339</v>
      </c>
      <c r="I1565" t="s">
        <v>7034</v>
      </c>
      <c r="J1565" t="s">
        <v>7035</v>
      </c>
      <c r="K1565">
        <v>80097</v>
      </c>
      <c r="L1565" t="s">
        <v>1076</v>
      </c>
    </row>
    <row r="1566" spans="1:12" x14ac:dyDescent="0.3">
      <c r="A1566">
        <v>1823</v>
      </c>
      <c r="B1566" t="s">
        <v>214</v>
      </c>
      <c r="C1566" t="s">
        <v>2378</v>
      </c>
      <c r="D1566" t="s">
        <v>14</v>
      </c>
      <c r="E1566" t="s">
        <v>7036</v>
      </c>
      <c r="F1566" t="s">
        <v>7037</v>
      </c>
      <c r="G1566" t="s">
        <v>430</v>
      </c>
      <c r="H1566" s="1">
        <v>15858</v>
      </c>
      <c r="I1566" t="s">
        <v>7038</v>
      </c>
      <c r="J1566" t="s">
        <v>7039</v>
      </c>
      <c r="K1566">
        <v>64479</v>
      </c>
      <c r="L1566" t="s">
        <v>430</v>
      </c>
    </row>
    <row r="1567" spans="1:12" x14ac:dyDescent="0.3">
      <c r="A1567">
        <v>1825</v>
      </c>
      <c r="B1567" t="s">
        <v>214</v>
      </c>
      <c r="C1567" t="s">
        <v>97</v>
      </c>
      <c r="D1567" t="s">
        <v>14</v>
      </c>
      <c r="E1567" t="s">
        <v>7040</v>
      </c>
      <c r="F1567" t="s">
        <v>7041</v>
      </c>
      <c r="G1567" t="s">
        <v>71</v>
      </c>
      <c r="H1567" s="1">
        <v>30669</v>
      </c>
      <c r="I1567" t="s">
        <v>7042</v>
      </c>
      <c r="J1567" t="s">
        <v>7043</v>
      </c>
      <c r="K1567">
        <v>16698</v>
      </c>
      <c r="L1567" t="s">
        <v>71</v>
      </c>
    </row>
    <row r="1568" spans="1:12" x14ac:dyDescent="0.3">
      <c r="A1568">
        <v>1827</v>
      </c>
      <c r="B1568" t="s">
        <v>1465</v>
      </c>
      <c r="C1568" t="s">
        <v>7044</v>
      </c>
      <c r="D1568" t="s">
        <v>22</v>
      </c>
      <c r="E1568" t="s">
        <v>7045</v>
      </c>
      <c r="F1568">
        <f>1-613-869-8861</f>
        <v>-10342</v>
      </c>
      <c r="G1568" t="s">
        <v>82</v>
      </c>
      <c r="H1568" s="1">
        <v>19224</v>
      </c>
      <c r="I1568" t="s">
        <v>7046</v>
      </c>
      <c r="J1568" t="s">
        <v>3757</v>
      </c>
      <c r="K1568">
        <v>73164</v>
      </c>
      <c r="L1568" t="s">
        <v>82</v>
      </c>
    </row>
    <row r="1569" spans="1:12" x14ac:dyDescent="0.3">
      <c r="A1569">
        <v>1828</v>
      </c>
      <c r="B1569" t="s">
        <v>4524</v>
      </c>
      <c r="C1569" t="s">
        <v>2644</v>
      </c>
      <c r="D1569" t="s">
        <v>14</v>
      </c>
      <c r="E1569" t="s">
        <v>7047</v>
      </c>
      <c r="F1569" t="s">
        <v>7048</v>
      </c>
      <c r="G1569" t="s">
        <v>231</v>
      </c>
      <c r="H1569" s="1">
        <v>28589</v>
      </c>
      <c r="I1569" t="s">
        <v>7049</v>
      </c>
      <c r="J1569" t="s">
        <v>7050</v>
      </c>
      <c r="K1569">
        <v>56548</v>
      </c>
      <c r="L1569" t="s">
        <v>231</v>
      </c>
    </row>
    <row r="1570" spans="1:12" x14ac:dyDescent="0.3">
      <c r="A1570">
        <v>1829</v>
      </c>
      <c r="B1570" t="s">
        <v>857</v>
      </c>
      <c r="C1570" t="s">
        <v>378</v>
      </c>
      <c r="D1570" t="s">
        <v>14</v>
      </c>
      <c r="E1570" t="s">
        <v>7051</v>
      </c>
      <c r="F1570" t="s">
        <v>7052</v>
      </c>
      <c r="G1570" t="s">
        <v>339</v>
      </c>
      <c r="H1570" s="1">
        <v>26999</v>
      </c>
      <c r="I1570" t="s">
        <v>7053</v>
      </c>
      <c r="J1570" t="s">
        <v>7054</v>
      </c>
      <c r="K1570">
        <v>87951</v>
      </c>
      <c r="L1570" t="s">
        <v>339</v>
      </c>
    </row>
    <row r="1571" spans="1:12" x14ac:dyDescent="0.3">
      <c r="A1571">
        <v>1830</v>
      </c>
      <c r="B1571" t="s">
        <v>825</v>
      </c>
      <c r="C1571" t="s">
        <v>2445</v>
      </c>
      <c r="D1571" t="s">
        <v>22</v>
      </c>
      <c r="E1571" t="s">
        <v>7055</v>
      </c>
      <c r="F1571" t="s">
        <v>7056</v>
      </c>
      <c r="G1571" t="s">
        <v>744</v>
      </c>
      <c r="H1571" s="1">
        <v>23648</v>
      </c>
      <c r="I1571" t="s">
        <v>7057</v>
      </c>
      <c r="J1571" t="s">
        <v>7058</v>
      </c>
      <c r="K1571">
        <v>32719</v>
      </c>
      <c r="L1571" t="s">
        <v>744</v>
      </c>
    </row>
    <row r="1572" spans="1:12" x14ac:dyDescent="0.3">
      <c r="A1572">
        <v>1832</v>
      </c>
      <c r="B1572" t="s">
        <v>592</v>
      </c>
      <c r="C1572" t="s">
        <v>2064</v>
      </c>
      <c r="D1572" t="s">
        <v>14</v>
      </c>
      <c r="E1572" t="s">
        <v>7059</v>
      </c>
      <c r="F1572" t="s">
        <v>7060</v>
      </c>
      <c r="G1572" t="s">
        <v>38</v>
      </c>
      <c r="H1572" s="1">
        <v>31648</v>
      </c>
      <c r="I1572" t="s">
        <v>7061</v>
      </c>
      <c r="J1572" t="s">
        <v>7062</v>
      </c>
      <c r="K1572">
        <v>95606</v>
      </c>
      <c r="L1572" t="s">
        <v>38</v>
      </c>
    </row>
    <row r="1573" spans="1:12" x14ac:dyDescent="0.3">
      <c r="A1573">
        <v>1833</v>
      </c>
      <c r="B1573" t="s">
        <v>2009</v>
      </c>
      <c r="C1573" t="s">
        <v>4630</v>
      </c>
      <c r="D1573" t="s">
        <v>14</v>
      </c>
      <c r="E1573" t="s">
        <v>7063</v>
      </c>
      <c r="F1573" t="s">
        <v>7064</v>
      </c>
      <c r="G1573" t="s">
        <v>567</v>
      </c>
      <c r="H1573" s="1">
        <v>18782</v>
      </c>
      <c r="I1573" t="s">
        <v>7065</v>
      </c>
      <c r="J1573" t="s">
        <v>3286</v>
      </c>
      <c r="K1573">
        <v>47732</v>
      </c>
      <c r="L1573" t="s">
        <v>567</v>
      </c>
    </row>
    <row r="1574" spans="1:12" x14ac:dyDescent="0.3">
      <c r="A1574">
        <v>1835</v>
      </c>
      <c r="B1574" t="s">
        <v>1264</v>
      </c>
      <c r="C1574" t="s">
        <v>826</v>
      </c>
      <c r="D1574" t="s">
        <v>22</v>
      </c>
      <c r="E1574" t="s">
        <v>7066</v>
      </c>
      <c r="F1574" t="s">
        <v>7067</v>
      </c>
      <c r="G1574" t="s">
        <v>231</v>
      </c>
      <c r="H1574" s="1">
        <v>38314</v>
      </c>
      <c r="I1574" t="s">
        <v>7068</v>
      </c>
      <c r="J1574" t="s">
        <v>7069</v>
      </c>
      <c r="K1574">
        <v>51443</v>
      </c>
      <c r="L1574" t="s">
        <v>231</v>
      </c>
    </row>
    <row r="1575" spans="1:12" x14ac:dyDescent="0.3">
      <c r="A1575">
        <v>1836</v>
      </c>
      <c r="B1575" t="s">
        <v>383</v>
      </c>
      <c r="C1575" t="s">
        <v>48</v>
      </c>
      <c r="D1575" t="s">
        <v>22</v>
      </c>
      <c r="E1575" t="s">
        <v>7070</v>
      </c>
      <c r="F1575" t="s">
        <v>7071</v>
      </c>
      <c r="G1575" t="s">
        <v>368</v>
      </c>
      <c r="H1575" s="1">
        <v>31032</v>
      </c>
      <c r="I1575" t="s">
        <v>7072</v>
      </c>
      <c r="J1575" t="s">
        <v>7073</v>
      </c>
      <c r="K1575">
        <v>73719</v>
      </c>
      <c r="L1575" t="s">
        <v>368</v>
      </c>
    </row>
    <row r="1576" spans="1:12" x14ac:dyDescent="0.3">
      <c r="A1576">
        <v>1837</v>
      </c>
      <c r="B1576" t="s">
        <v>1098</v>
      </c>
      <c r="C1576" t="s">
        <v>384</v>
      </c>
      <c r="D1576" t="s">
        <v>14</v>
      </c>
      <c r="E1576" t="s">
        <v>7074</v>
      </c>
      <c r="F1576" t="s">
        <v>7075</v>
      </c>
      <c r="G1576" t="s">
        <v>51</v>
      </c>
      <c r="H1576" s="1">
        <v>20874</v>
      </c>
      <c r="I1576" t="s">
        <v>7076</v>
      </c>
      <c r="J1576" t="s">
        <v>7077</v>
      </c>
      <c r="K1576">
        <v>50705</v>
      </c>
      <c r="L1576" t="s">
        <v>51</v>
      </c>
    </row>
    <row r="1577" spans="1:12" x14ac:dyDescent="0.3">
      <c r="A1577">
        <v>1838</v>
      </c>
      <c r="B1577" t="s">
        <v>843</v>
      </c>
      <c r="C1577" t="s">
        <v>3457</v>
      </c>
      <c r="D1577" t="s">
        <v>22</v>
      </c>
      <c r="E1577" t="s">
        <v>7078</v>
      </c>
      <c r="F1577">
        <v>2843051954</v>
      </c>
      <c r="G1577" t="s">
        <v>31</v>
      </c>
      <c r="H1577" s="1">
        <v>29633</v>
      </c>
      <c r="I1577" t="s">
        <v>7079</v>
      </c>
      <c r="J1577" t="s">
        <v>7080</v>
      </c>
      <c r="K1577">
        <v>33090</v>
      </c>
      <c r="L1577" t="s">
        <v>31</v>
      </c>
    </row>
    <row r="1578" spans="1:12" x14ac:dyDescent="0.3">
      <c r="A1578">
        <v>1840</v>
      </c>
      <c r="B1578" t="s">
        <v>3330</v>
      </c>
      <c r="C1578" t="s">
        <v>1944</v>
      </c>
      <c r="D1578" t="s">
        <v>14</v>
      </c>
      <c r="E1578" t="s">
        <v>7081</v>
      </c>
      <c r="F1578" t="s">
        <v>7082</v>
      </c>
      <c r="G1578" t="s">
        <v>82</v>
      </c>
      <c r="H1578" s="1">
        <v>25482</v>
      </c>
      <c r="I1578" t="s">
        <v>7083</v>
      </c>
      <c r="J1578" t="s">
        <v>7084</v>
      </c>
      <c r="K1578">
        <v>30070</v>
      </c>
      <c r="L1578" t="s">
        <v>82</v>
      </c>
    </row>
    <row r="1579" spans="1:12" x14ac:dyDescent="0.3">
      <c r="A1579">
        <v>1841</v>
      </c>
      <c r="B1579" t="s">
        <v>2539</v>
      </c>
      <c r="C1579" t="s">
        <v>7085</v>
      </c>
      <c r="D1579" t="s">
        <v>14</v>
      </c>
      <c r="E1579" t="s">
        <v>7086</v>
      </c>
      <c r="F1579" t="s">
        <v>7087</v>
      </c>
      <c r="G1579" t="s">
        <v>82</v>
      </c>
      <c r="H1579" s="1">
        <v>35328</v>
      </c>
      <c r="I1579" t="s">
        <v>7088</v>
      </c>
      <c r="J1579" t="s">
        <v>7089</v>
      </c>
      <c r="K1579">
        <v>72391</v>
      </c>
      <c r="L1579" t="s">
        <v>82</v>
      </c>
    </row>
    <row r="1580" spans="1:12" x14ac:dyDescent="0.3">
      <c r="A1580">
        <v>1842</v>
      </c>
      <c r="B1580" t="s">
        <v>541</v>
      </c>
      <c r="C1580" t="s">
        <v>6387</v>
      </c>
      <c r="D1580" t="s">
        <v>22</v>
      </c>
      <c r="E1580" t="s">
        <v>7090</v>
      </c>
      <c r="F1580" t="s">
        <v>7091</v>
      </c>
      <c r="G1580" t="s">
        <v>436</v>
      </c>
      <c r="H1580" s="1">
        <v>23815</v>
      </c>
      <c r="I1580" t="s">
        <v>7092</v>
      </c>
      <c r="J1580" t="s">
        <v>7093</v>
      </c>
      <c r="K1580">
        <v>28442</v>
      </c>
      <c r="L1580" t="s">
        <v>436</v>
      </c>
    </row>
    <row r="1581" spans="1:12" x14ac:dyDescent="0.3">
      <c r="A1581">
        <v>1843</v>
      </c>
      <c r="B1581" t="s">
        <v>6704</v>
      </c>
      <c r="C1581" t="s">
        <v>7094</v>
      </c>
      <c r="D1581" t="s">
        <v>22</v>
      </c>
      <c r="E1581" t="s">
        <v>7095</v>
      </c>
      <c r="F1581" t="s">
        <v>7096</v>
      </c>
      <c r="G1581" t="s">
        <v>261</v>
      </c>
      <c r="H1581" s="1">
        <v>30997</v>
      </c>
      <c r="I1581" t="s">
        <v>7097</v>
      </c>
      <c r="J1581" t="s">
        <v>7098</v>
      </c>
      <c r="K1581">
        <v>55711</v>
      </c>
      <c r="L1581" t="s">
        <v>261</v>
      </c>
    </row>
    <row r="1582" spans="1:12" x14ac:dyDescent="0.3">
      <c r="A1582">
        <v>1844</v>
      </c>
      <c r="B1582" t="s">
        <v>506</v>
      </c>
      <c r="C1582" t="s">
        <v>630</v>
      </c>
      <c r="D1582" t="s">
        <v>14</v>
      </c>
      <c r="E1582" t="s">
        <v>7099</v>
      </c>
      <c r="F1582" t="s">
        <v>7100</v>
      </c>
      <c r="G1582" t="s">
        <v>567</v>
      </c>
      <c r="H1582" s="1">
        <v>35802</v>
      </c>
      <c r="I1582" t="s">
        <v>7101</v>
      </c>
      <c r="J1582" t="s">
        <v>7102</v>
      </c>
      <c r="K1582">
        <v>36426</v>
      </c>
      <c r="L1582" t="s">
        <v>567</v>
      </c>
    </row>
    <row r="1583" spans="1:12" x14ac:dyDescent="0.3">
      <c r="A1583">
        <v>1845</v>
      </c>
      <c r="B1583" t="s">
        <v>1937</v>
      </c>
      <c r="C1583" t="s">
        <v>7103</v>
      </c>
      <c r="D1583" t="s">
        <v>14</v>
      </c>
      <c r="E1583" t="s">
        <v>7104</v>
      </c>
      <c r="F1583" t="s">
        <v>7105</v>
      </c>
      <c r="G1583" t="s">
        <v>82</v>
      </c>
      <c r="H1583" s="1">
        <v>18795</v>
      </c>
      <c r="I1583" t="s">
        <v>7106</v>
      </c>
      <c r="J1583" t="s">
        <v>7107</v>
      </c>
      <c r="K1583">
        <v>11943</v>
      </c>
      <c r="L1583" t="s">
        <v>82</v>
      </c>
    </row>
    <row r="1584" spans="1:12" x14ac:dyDescent="0.3">
      <c r="A1584">
        <v>1846</v>
      </c>
      <c r="B1584" t="s">
        <v>378</v>
      </c>
      <c r="C1584" t="s">
        <v>3179</v>
      </c>
      <c r="D1584" t="s">
        <v>22</v>
      </c>
      <c r="E1584" t="s">
        <v>7108</v>
      </c>
      <c r="F1584" t="s">
        <v>7109</v>
      </c>
      <c r="G1584" t="s">
        <v>118</v>
      </c>
      <c r="H1584" s="1">
        <v>28612</v>
      </c>
      <c r="I1584" t="s">
        <v>7110</v>
      </c>
      <c r="J1584" t="s">
        <v>7111</v>
      </c>
      <c r="K1584">
        <v>16110</v>
      </c>
      <c r="L1584" t="s">
        <v>118</v>
      </c>
    </row>
    <row r="1585" spans="1:12" x14ac:dyDescent="0.3">
      <c r="A1585">
        <v>1847</v>
      </c>
      <c r="B1585" t="s">
        <v>2161</v>
      </c>
      <c r="C1585" t="s">
        <v>321</v>
      </c>
      <c r="D1585" t="s">
        <v>22</v>
      </c>
      <c r="E1585" t="s">
        <v>7112</v>
      </c>
      <c r="F1585" t="s">
        <v>7113</v>
      </c>
      <c r="G1585" t="s">
        <v>124</v>
      </c>
      <c r="H1585" s="1">
        <v>24621</v>
      </c>
      <c r="I1585" t="s">
        <v>7114</v>
      </c>
      <c r="J1585" t="s">
        <v>7115</v>
      </c>
      <c r="K1585">
        <v>86546</v>
      </c>
      <c r="L1585" t="s">
        <v>124</v>
      </c>
    </row>
    <row r="1586" spans="1:12" x14ac:dyDescent="0.3">
      <c r="A1586">
        <v>1848</v>
      </c>
      <c r="B1586" t="s">
        <v>174</v>
      </c>
      <c r="C1586" t="s">
        <v>7116</v>
      </c>
      <c r="D1586" t="s">
        <v>22</v>
      </c>
      <c r="E1586" t="s">
        <v>7117</v>
      </c>
      <c r="F1586" t="s">
        <v>7118</v>
      </c>
      <c r="G1586" t="s">
        <v>335</v>
      </c>
      <c r="H1586" s="1">
        <v>35080</v>
      </c>
      <c r="I1586" t="s">
        <v>7119</v>
      </c>
      <c r="J1586" t="s">
        <v>7120</v>
      </c>
      <c r="K1586">
        <v>9386</v>
      </c>
      <c r="L1586" t="s">
        <v>335</v>
      </c>
    </row>
    <row r="1587" spans="1:12" x14ac:dyDescent="0.3">
      <c r="A1587">
        <v>1849</v>
      </c>
      <c r="B1587" t="s">
        <v>490</v>
      </c>
      <c r="C1587" t="s">
        <v>2530</v>
      </c>
      <c r="D1587" t="s">
        <v>22</v>
      </c>
      <c r="E1587" t="s">
        <v>7121</v>
      </c>
      <c r="F1587" t="s">
        <v>7122</v>
      </c>
      <c r="G1587" t="s">
        <v>171</v>
      </c>
      <c r="H1587" s="1">
        <v>22203</v>
      </c>
      <c r="I1587" t="s">
        <v>7123</v>
      </c>
      <c r="J1587" t="s">
        <v>1536</v>
      </c>
      <c r="K1587">
        <v>7509</v>
      </c>
      <c r="L1587" t="s">
        <v>171</v>
      </c>
    </row>
    <row r="1588" spans="1:12" x14ac:dyDescent="0.3">
      <c r="A1588">
        <v>1850</v>
      </c>
      <c r="B1588" t="s">
        <v>54</v>
      </c>
      <c r="C1588" t="s">
        <v>7124</v>
      </c>
      <c r="D1588" t="s">
        <v>22</v>
      </c>
      <c r="E1588" t="s">
        <v>7125</v>
      </c>
      <c r="F1588" t="s">
        <v>7126</v>
      </c>
      <c r="G1588" t="s">
        <v>124</v>
      </c>
      <c r="H1588" s="1">
        <v>32680</v>
      </c>
      <c r="I1588" t="s">
        <v>7127</v>
      </c>
      <c r="J1588" t="s">
        <v>7128</v>
      </c>
      <c r="K1588">
        <v>34550</v>
      </c>
      <c r="L1588" t="s">
        <v>124</v>
      </c>
    </row>
    <row r="1589" spans="1:12" x14ac:dyDescent="0.3">
      <c r="A1589">
        <v>1851</v>
      </c>
      <c r="B1589" t="s">
        <v>7129</v>
      </c>
      <c r="C1589" t="s">
        <v>20</v>
      </c>
      <c r="D1589" t="s">
        <v>14</v>
      </c>
      <c r="E1589" t="s">
        <v>7130</v>
      </c>
      <c r="F1589">
        <v>8323226387</v>
      </c>
      <c r="G1589" t="s">
        <v>76</v>
      </c>
      <c r="H1589" s="1">
        <v>20059</v>
      </c>
      <c r="I1589" t="s">
        <v>7131</v>
      </c>
      <c r="J1589" t="s">
        <v>7132</v>
      </c>
      <c r="K1589">
        <v>15693</v>
      </c>
      <c r="L1589" t="s">
        <v>76</v>
      </c>
    </row>
    <row r="1590" spans="1:12" x14ac:dyDescent="0.3">
      <c r="A1590">
        <v>1852</v>
      </c>
      <c r="B1590" t="s">
        <v>4678</v>
      </c>
      <c r="C1590" t="s">
        <v>558</v>
      </c>
      <c r="D1590" t="s">
        <v>14</v>
      </c>
      <c r="E1590" t="s">
        <v>7133</v>
      </c>
      <c r="F1590">
        <v>2625895231</v>
      </c>
      <c r="G1590" t="s">
        <v>250</v>
      </c>
      <c r="H1590" s="1">
        <v>24420</v>
      </c>
      <c r="I1590" t="s">
        <v>7134</v>
      </c>
      <c r="J1590" t="s">
        <v>7135</v>
      </c>
      <c r="K1590">
        <v>24268</v>
      </c>
      <c r="L1590" t="s">
        <v>250</v>
      </c>
    </row>
    <row r="1591" spans="1:12" x14ac:dyDescent="0.3">
      <c r="A1591">
        <v>1853</v>
      </c>
      <c r="B1591" t="s">
        <v>1244</v>
      </c>
      <c r="C1591" t="s">
        <v>4302</v>
      </c>
      <c r="D1591" t="s">
        <v>22</v>
      </c>
      <c r="E1591" t="s">
        <v>7136</v>
      </c>
      <c r="F1591" t="s">
        <v>7137</v>
      </c>
      <c r="G1591" t="s">
        <v>595</v>
      </c>
      <c r="H1591" s="1">
        <v>16150</v>
      </c>
      <c r="I1591" t="s">
        <v>7138</v>
      </c>
      <c r="J1591" t="s">
        <v>7139</v>
      </c>
      <c r="K1591">
        <v>68557</v>
      </c>
      <c r="L1591" t="s">
        <v>595</v>
      </c>
    </row>
    <row r="1592" spans="1:12" x14ac:dyDescent="0.3">
      <c r="A1592">
        <v>1855</v>
      </c>
      <c r="B1592" t="s">
        <v>54</v>
      </c>
      <c r="C1592" t="s">
        <v>570</v>
      </c>
      <c r="D1592" t="s">
        <v>22</v>
      </c>
      <c r="E1592" t="s">
        <v>7140</v>
      </c>
      <c r="F1592" t="s">
        <v>7141</v>
      </c>
      <c r="G1592" t="s">
        <v>1194</v>
      </c>
      <c r="H1592" s="1">
        <v>25760</v>
      </c>
      <c r="I1592" t="s">
        <v>7142</v>
      </c>
      <c r="J1592" t="s">
        <v>7143</v>
      </c>
      <c r="K1592">
        <v>9293</v>
      </c>
      <c r="L1592" t="s">
        <v>1194</v>
      </c>
    </row>
    <row r="1593" spans="1:12" x14ac:dyDescent="0.3">
      <c r="A1593">
        <v>1856</v>
      </c>
      <c r="B1593" t="s">
        <v>1287</v>
      </c>
      <c r="C1593" t="s">
        <v>1014</v>
      </c>
      <c r="D1593" t="s">
        <v>14</v>
      </c>
      <c r="E1593" t="s">
        <v>7144</v>
      </c>
      <c r="F1593" t="s">
        <v>7145</v>
      </c>
      <c r="G1593" t="s">
        <v>124</v>
      </c>
      <c r="H1593" s="1">
        <v>37621</v>
      </c>
      <c r="I1593" t="s">
        <v>7146</v>
      </c>
      <c r="J1593" t="s">
        <v>7147</v>
      </c>
      <c r="K1593">
        <v>61922</v>
      </c>
      <c r="L1593" t="s">
        <v>124</v>
      </c>
    </row>
    <row r="1594" spans="1:12" x14ac:dyDescent="0.3">
      <c r="A1594">
        <v>1857</v>
      </c>
      <c r="B1594" t="s">
        <v>295</v>
      </c>
      <c r="C1594" t="s">
        <v>901</v>
      </c>
      <c r="D1594" t="s">
        <v>14</v>
      </c>
      <c r="E1594" t="s">
        <v>7148</v>
      </c>
      <c r="F1594" t="s">
        <v>7149</v>
      </c>
      <c r="G1594" t="s">
        <v>58</v>
      </c>
      <c r="H1594" s="1">
        <v>29887</v>
      </c>
      <c r="I1594" t="s">
        <v>7150</v>
      </c>
      <c r="J1594" t="s">
        <v>7151</v>
      </c>
      <c r="K1594">
        <v>87106</v>
      </c>
      <c r="L1594" t="s">
        <v>58</v>
      </c>
    </row>
    <row r="1595" spans="1:12" x14ac:dyDescent="0.3">
      <c r="A1595">
        <v>1858</v>
      </c>
      <c r="B1595" t="s">
        <v>167</v>
      </c>
      <c r="C1595" t="s">
        <v>1532</v>
      </c>
      <c r="D1595" t="s">
        <v>22</v>
      </c>
      <c r="E1595" t="s">
        <v>7152</v>
      </c>
      <c r="F1595" t="s">
        <v>7153</v>
      </c>
      <c r="G1595" t="s">
        <v>157</v>
      </c>
      <c r="H1595" s="1">
        <v>23436</v>
      </c>
      <c r="I1595" t="s">
        <v>7154</v>
      </c>
      <c r="J1595" t="s">
        <v>7155</v>
      </c>
      <c r="K1595">
        <v>73122</v>
      </c>
      <c r="L1595" t="s">
        <v>157</v>
      </c>
    </row>
    <row r="1596" spans="1:12" x14ac:dyDescent="0.3">
      <c r="A1596">
        <v>1859</v>
      </c>
      <c r="B1596" t="s">
        <v>861</v>
      </c>
      <c r="C1596" t="s">
        <v>2335</v>
      </c>
      <c r="D1596" t="s">
        <v>22</v>
      </c>
      <c r="E1596" t="s">
        <v>7156</v>
      </c>
      <c r="F1596" t="s">
        <v>7157</v>
      </c>
      <c r="G1596" t="s">
        <v>111</v>
      </c>
      <c r="H1596" s="1">
        <v>32458</v>
      </c>
      <c r="I1596" t="s">
        <v>7158</v>
      </c>
      <c r="J1596" t="s">
        <v>4854</v>
      </c>
      <c r="K1596">
        <v>92921</v>
      </c>
      <c r="L1596" t="s">
        <v>111</v>
      </c>
    </row>
    <row r="1597" spans="1:12" x14ac:dyDescent="0.3">
      <c r="A1597">
        <v>1860</v>
      </c>
      <c r="B1597" t="s">
        <v>54</v>
      </c>
      <c r="C1597" t="s">
        <v>2015</v>
      </c>
      <c r="D1597" t="s">
        <v>14</v>
      </c>
      <c r="E1597" t="s">
        <v>7159</v>
      </c>
      <c r="F1597" t="s">
        <v>7160</v>
      </c>
      <c r="G1597" t="s">
        <v>436</v>
      </c>
      <c r="H1597" s="1">
        <v>33857</v>
      </c>
      <c r="I1597" t="s">
        <v>7161</v>
      </c>
      <c r="J1597" t="s">
        <v>7162</v>
      </c>
      <c r="K1597">
        <v>82698</v>
      </c>
      <c r="L1597" t="s">
        <v>436</v>
      </c>
    </row>
    <row r="1598" spans="1:12" x14ac:dyDescent="0.3">
      <c r="A1598">
        <v>1861</v>
      </c>
      <c r="B1598" t="s">
        <v>306</v>
      </c>
      <c r="C1598" t="s">
        <v>748</v>
      </c>
      <c r="D1598" t="s">
        <v>14</v>
      </c>
      <c r="E1598" t="s">
        <v>7163</v>
      </c>
      <c r="F1598" t="s">
        <v>7164</v>
      </c>
      <c r="G1598" t="s">
        <v>17</v>
      </c>
      <c r="H1598" s="1">
        <v>35111</v>
      </c>
      <c r="I1598" t="s">
        <v>7165</v>
      </c>
      <c r="J1598" t="s">
        <v>7166</v>
      </c>
      <c r="K1598">
        <v>76572</v>
      </c>
      <c r="L1598" t="s">
        <v>17</v>
      </c>
    </row>
    <row r="1599" spans="1:12" x14ac:dyDescent="0.3">
      <c r="A1599">
        <v>1862</v>
      </c>
      <c r="B1599" t="s">
        <v>1064</v>
      </c>
      <c r="C1599" t="s">
        <v>7167</v>
      </c>
      <c r="D1599" t="s">
        <v>22</v>
      </c>
      <c r="E1599" t="s">
        <v>7168</v>
      </c>
      <c r="F1599" t="s">
        <v>7169</v>
      </c>
      <c r="G1599" t="s">
        <v>339</v>
      </c>
      <c r="H1599" s="1">
        <v>20389</v>
      </c>
      <c r="I1599" t="s">
        <v>7170</v>
      </c>
      <c r="J1599" t="s">
        <v>7171</v>
      </c>
      <c r="K1599">
        <v>32832</v>
      </c>
      <c r="L1599" t="s">
        <v>339</v>
      </c>
    </row>
    <row r="1600" spans="1:12" x14ac:dyDescent="0.3">
      <c r="A1600">
        <v>1863</v>
      </c>
      <c r="B1600" t="s">
        <v>3081</v>
      </c>
      <c r="C1600" t="s">
        <v>7172</v>
      </c>
      <c r="D1600" t="s">
        <v>14</v>
      </c>
      <c r="E1600" t="s">
        <v>7173</v>
      </c>
      <c r="F1600" t="s">
        <v>7174</v>
      </c>
      <c r="G1600" t="s">
        <v>218</v>
      </c>
      <c r="H1600" s="1">
        <v>36008</v>
      </c>
      <c r="I1600" t="s">
        <v>7175</v>
      </c>
      <c r="J1600" t="s">
        <v>6368</v>
      </c>
      <c r="K1600">
        <v>49064</v>
      </c>
      <c r="L1600" t="s">
        <v>218</v>
      </c>
    </row>
    <row r="1601" spans="1:12" x14ac:dyDescent="0.3">
      <c r="A1601">
        <v>1864</v>
      </c>
      <c r="B1601" t="s">
        <v>7176</v>
      </c>
      <c r="C1601" t="s">
        <v>1958</v>
      </c>
      <c r="D1601" t="s">
        <v>22</v>
      </c>
      <c r="E1601" t="s">
        <v>7177</v>
      </c>
      <c r="F1601" t="s">
        <v>7178</v>
      </c>
      <c r="G1601" t="s">
        <v>335</v>
      </c>
      <c r="H1601" s="1">
        <v>19561</v>
      </c>
      <c r="I1601" t="s">
        <v>7179</v>
      </c>
      <c r="J1601" t="s">
        <v>7180</v>
      </c>
      <c r="K1601">
        <v>48570</v>
      </c>
      <c r="L1601" t="s">
        <v>335</v>
      </c>
    </row>
    <row r="1602" spans="1:12" x14ac:dyDescent="0.3">
      <c r="A1602">
        <v>1866</v>
      </c>
      <c r="B1602" t="s">
        <v>866</v>
      </c>
      <c r="C1602" t="s">
        <v>2847</v>
      </c>
      <c r="D1602" t="s">
        <v>22</v>
      </c>
      <c r="E1602" t="s">
        <v>7181</v>
      </c>
      <c r="F1602" t="s">
        <v>7182</v>
      </c>
      <c r="G1602" t="s">
        <v>164</v>
      </c>
      <c r="H1602" s="1">
        <v>25547</v>
      </c>
      <c r="I1602" t="s">
        <v>7183</v>
      </c>
      <c r="J1602" t="s">
        <v>7184</v>
      </c>
      <c r="K1602">
        <v>77350</v>
      </c>
      <c r="L1602" t="s">
        <v>164</v>
      </c>
    </row>
    <row r="1603" spans="1:12" x14ac:dyDescent="0.3">
      <c r="A1603">
        <v>1867</v>
      </c>
      <c r="B1603" t="s">
        <v>6055</v>
      </c>
      <c r="C1603" t="s">
        <v>2984</v>
      </c>
      <c r="D1603" t="s">
        <v>14</v>
      </c>
      <c r="E1603" t="s">
        <v>7185</v>
      </c>
      <c r="F1603">
        <v>9747225219</v>
      </c>
      <c r="G1603" t="s">
        <v>118</v>
      </c>
      <c r="H1603" s="1">
        <v>37716</v>
      </c>
      <c r="I1603" t="s">
        <v>7186</v>
      </c>
      <c r="J1603" t="s">
        <v>2663</v>
      </c>
      <c r="K1603">
        <v>49755</v>
      </c>
      <c r="L1603" t="s">
        <v>118</v>
      </c>
    </row>
    <row r="1604" spans="1:12" x14ac:dyDescent="0.3">
      <c r="A1604">
        <v>1868</v>
      </c>
      <c r="B1604" t="s">
        <v>2974</v>
      </c>
      <c r="C1604" t="s">
        <v>1249</v>
      </c>
      <c r="D1604" t="s">
        <v>22</v>
      </c>
      <c r="E1604" t="s">
        <v>5939</v>
      </c>
      <c r="F1604" t="s">
        <v>7187</v>
      </c>
      <c r="G1604" t="s">
        <v>335</v>
      </c>
      <c r="H1604" s="1">
        <v>27787</v>
      </c>
      <c r="I1604" t="s">
        <v>7188</v>
      </c>
      <c r="J1604" t="s">
        <v>7189</v>
      </c>
      <c r="K1604">
        <v>53167</v>
      </c>
      <c r="L1604" t="s">
        <v>335</v>
      </c>
    </row>
    <row r="1605" spans="1:12" x14ac:dyDescent="0.3">
      <c r="A1605">
        <v>1869</v>
      </c>
      <c r="B1605" t="s">
        <v>1548</v>
      </c>
      <c r="C1605" t="s">
        <v>3498</v>
      </c>
      <c r="D1605" t="s">
        <v>14</v>
      </c>
      <c r="E1605" t="s">
        <v>7190</v>
      </c>
      <c r="F1605" t="s">
        <v>7191</v>
      </c>
      <c r="G1605" t="s">
        <v>218</v>
      </c>
      <c r="H1605" s="1">
        <v>35725</v>
      </c>
      <c r="I1605" t="s">
        <v>7192</v>
      </c>
      <c r="J1605" t="s">
        <v>6481</v>
      </c>
      <c r="K1605">
        <v>15969</v>
      </c>
      <c r="L1605" t="s">
        <v>218</v>
      </c>
    </row>
    <row r="1606" spans="1:12" x14ac:dyDescent="0.3">
      <c r="A1606">
        <v>1870</v>
      </c>
      <c r="B1606" t="s">
        <v>2654</v>
      </c>
      <c r="C1606" t="s">
        <v>731</v>
      </c>
      <c r="D1606" t="s">
        <v>22</v>
      </c>
      <c r="E1606" t="s">
        <v>7193</v>
      </c>
      <c r="F1606">
        <v>5596826147</v>
      </c>
      <c r="G1606" t="s">
        <v>124</v>
      </c>
      <c r="H1606" s="1">
        <v>36785</v>
      </c>
      <c r="I1606" t="s">
        <v>7194</v>
      </c>
      <c r="J1606" t="s">
        <v>7195</v>
      </c>
      <c r="K1606">
        <v>17679</v>
      </c>
      <c r="L1606" t="s">
        <v>124</v>
      </c>
    </row>
    <row r="1607" spans="1:12" x14ac:dyDescent="0.3">
      <c r="A1607">
        <v>1871</v>
      </c>
      <c r="B1607" t="s">
        <v>1835</v>
      </c>
      <c r="C1607" t="s">
        <v>1093</v>
      </c>
      <c r="D1607" t="s">
        <v>22</v>
      </c>
      <c r="E1607" t="s">
        <v>7196</v>
      </c>
      <c r="F1607">
        <f>1-918-823-1984</f>
        <v>-3724</v>
      </c>
      <c r="G1607" t="s">
        <v>82</v>
      </c>
      <c r="H1607" s="1">
        <v>18813</v>
      </c>
      <c r="I1607" t="s">
        <v>7197</v>
      </c>
      <c r="J1607" t="s">
        <v>7198</v>
      </c>
      <c r="K1607">
        <v>93866</v>
      </c>
      <c r="L1607" t="s">
        <v>82</v>
      </c>
    </row>
    <row r="1608" spans="1:12" x14ac:dyDescent="0.3">
      <c r="A1608">
        <v>1872</v>
      </c>
      <c r="B1608" t="s">
        <v>843</v>
      </c>
      <c r="C1608" t="s">
        <v>2137</v>
      </c>
      <c r="D1608" t="s">
        <v>22</v>
      </c>
      <c r="E1608" t="s">
        <v>7199</v>
      </c>
      <c r="F1608" t="s">
        <v>7200</v>
      </c>
      <c r="G1608" t="s">
        <v>31</v>
      </c>
      <c r="H1608" s="1">
        <v>26390</v>
      </c>
      <c r="I1608" t="s">
        <v>7201</v>
      </c>
      <c r="J1608" t="s">
        <v>7202</v>
      </c>
      <c r="K1608">
        <v>51390</v>
      </c>
      <c r="L1608" t="s">
        <v>31</v>
      </c>
    </row>
    <row r="1609" spans="1:12" x14ac:dyDescent="0.3">
      <c r="A1609">
        <v>1874</v>
      </c>
      <c r="B1609" t="s">
        <v>3637</v>
      </c>
      <c r="C1609" t="s">
        <v>4222</v>
      </c>
      <c r="D1609" t="s">
        <v>14</v>
      </c>
      <c r="E1609" t="s">
        <v>7203</v>
      </c>
      <c r="F1609">
        <v>2095335018</v>
      </c>
      <c r="G1609" t="s">
        <v>211</v>
      </c>
      <c r="H1609" s="1">
        <v>35315</v>
      </c>
      <c r="I1609" t="s">
        <v>7204</v>
      </c>
      <c r="J1609" t="s">
        <v>7205</v>
      </c>
      <c r="K1609">
        <v>84749</v>
      </c>
      <c r="L1609" t="s">
        <v>211</v>
      </c>
    </row>
    <row r="1610" spans="1:12" x14ac:dyDescent="0.3">
      <c r="A1610">
        <v>1875</v>
      </c>
      <c r="B1610" t="s">
        <v>464</v>
      </c>
      <c r="C1610" t="s">
        <v>5962</v>
      </c>
      <c r="D1610" t="s">
        <v>22</v>
      </c>
      <c r="E1610" t="s">
        <v>7206</v>
      </c>
      <c r="F1610" t="s">
        <v>7207</v>
      </c>
      <c r="G1610" t="s">
        <v>150</v>
      </c>
      <c r="H1610" s="1">
        <v>18542</v>
      </c>
      <c r="I1610" t="s">
        <v>7208</v>
      </c>
      <c r="J1610" t="s">
        <v>7209</v>
      </c>
      <c r="K1610">
        <v>94350</v>
      </c>
      <c r="L1610" t="s">
        <v>150</v>
      </c>
    </row>
    <row r="1611" spans="1:12" x14ac:dyDescent="0.3">
      <c r="A1611">
        <v>1877</v>
      </c>
      <c r="B1611" t="s">
        <v>405</v>
      </c>
      <c r="C1611" t="s">
        <v>3170</v>
      </c>
      <c r="D1611" t="s">
        <v>22</v>
      </c>
      <c r="E1611" t="s">
        <v>7210</v>
      </c>
      <c r="F1611" t="s">
        <v>7211</v>
      </c>
      <c r="G1611" t="s">
        <v>71</v>
      </c>
      <c r="H1611" s="1">
        <v>27137</v>
      </c>
      <c r="I1611" t="s">
        <v>7212</v>
      </c>
      <c r="J1611" t="s">
        <v>7213</v>
      </c>
      <c r="K1611">
        <v>97383</v>
      </c>
      <c r="L1611" t="s">
        <v>71</v>
      </c>
    </row>
    <row r="1612" spans="1:12" x14ac:dyDescent="0.3">
      <c r="A1612">
        <v>1878</v>
      </c>
      <c r="B1612" t="s">
        <v>4274</v>
      </c>
      <c r="C1612" t="s">
        <v>6061</v>
      </c>
      <c r="D1612" t="s">
        <v>22</v>
      </c>
      <c r="E1612" t="s">
        <v>7214</v>
      </c>
      <c r="F1612" t="s">
        <v>7215</v>
      </c>
      <c r="G1612" t="s">
        <v>243</v>
      </c>
      <c r="H1612" s="1">
        <v>20411</v>
      </c>
      <c r="I1612" t="s">
        <v>7216</v>
      </c>
      <c r="J1612" t="s">
        <v>7217</v>
      </c>
      <c r="K1612">
        <v>21994</v>
      </c>
      <c r="L1612" t="s">
        <v>243</v>
      </c>
    </row>
    <row r="1613" spans="1:12" x14ac:dyDescent="0.3">
      <c r="A1613">
        <v>1879</v>
      </c>
      <c r="B1613" t="s">
        <v>421</v>
      </c>
      <c r="C1613" t="s">
        <v>1162</v>
      </c>
      <c r="D1613" t="s">
        <v>22</v>
      </c>
      <c r="E1613" t="s">
        <v>7218</v>
      </c>
      <c r="F1613" t="s">
        <v>7219</v>
      </c>
      <c r="G1613" t="s">
        <v>51</v>
      </c>
      <c r="H1613" s="1">
        <v>17384</v>
      </c>
      <c r="I1613" t="s">
        <v>7220</v>
      </c>
      <c r="J1613" t="s">
        <v>7221</v>
      </c>
      <c r="K1613">
        <v>26610</v>
      </c>
      <c r="L1613" t="s">
        <v>51</v>
      </c>
    </row>
    <row r="1614" spans="1:12" x14ac:dyDescent="0.3">
      <c r="A1614">
        <v>1880</v>
      </c>
      <c r="B1614" t="s">
        <v>7222</v>
      </c>
      <c r="C1614" t="s">
        <v>7223</v>
      </c>
      <c r="D1614" t="s">
        <v>14</v>
      </c>
      <c r="E1614" t="s">
        <v>7224</v>
      </c>
      <c r="F1614" t="s">
        <v>7225</v>
      </c>
      <c r="G1614" t="s">
        <v>335</v>
      </c>
      <c r="H1614" s="1">
        <v>24936</v>
      </c>
      <c r="I1614" t="s">
        <v>7226</v>
      </c>
      <c r="J1614" t="s">
        <v>7227</v>
      </c>
      <c r="K1614">
        <v>21587</v>
      </c>
      <c r="L1614" t="s">
        <v>335</v>
      </c>
    </row>
    <row r="1615" spans="1:12" x14ac:dyDescent="0.3">
      <c r="A1615">
        <v>1881</v>
      </c>
      <c r="B1615" t="s">
        <v>1008</v>
      </c>
      <c r="C1615" t="s">
        <v>7228</v>
      </c>
      <c r="D1615" t="s">
        <v>22</v>
      </c>
      <c r="E1615" t="s">
        <v>7229</v>
      </c>
      <c r="F1615" t="s">
        <v>7230</v>
      </c>
      <c r="G1615" t="s">
        <v>171</v>
      </c>
      <c r="H1615" s="1">
        <v>35053</v>
      </c>
      <c r="I1615" t="s">
        <v>7231</v>
      </c>
      <c r="J1615" t="s">
        <v>7232</v>
      </c>
      <c r="K1615">
        <v>17307</v>
      </c>
      <c r="L1615" t="s">
        <v>171</v>
      </c>
    </row>
    <row r="1616" spans="1:12" x14ac:dyDescent="0.3">
      <c r="A1616">
        <v>1882</v>
      </c>
      <c r="B1616" t="s">
        <v>4880</v>
      </c>
      <c r="C1616" t="s">
        <v>7233</v>
      </c>
      <c r="D1616" t="s">
        <v>14</v>
      </c>
      <c r="E1616" t="s">
        <v>7234</v>
      </c>
      <c r="F1616" t="s">
        <v>7235</v>
      </c>
      <c r="G1616" t="s">
        <v>171</v>
      </c>
      <c r="H1616" s="1">
        <v>34084</v>
      </c>
      <c r="I1616" t="s">
        <v>7236</v>
      </c>
      <c r="J1616" t="s">
        <v>7237</v>
      </c>
      <c r="K1616">
        <v>75016</v>
      </c>
      <c r="L1616" t="s">
        <v>171</v>
      </c>
    </row>
    <row r="1617" spans="1:12" x14ac:dyDescent="0.3">
      <c r="A1617">
        <v>1883</v>
      </c>
      <c r="B1617" t="s">
        <v>4524</v>
      </c>
      <c r="C1617" t="s">
        <v>2626</v>
      </c>
      <c r="D1617" t="s">
        <v>22</v>
      </c>
      <c r="E1617" t="s">
        <v>7238</v>
      </c>
      <c r="F1617" t="s">
        <v>7239</v>
      </c>
      <c r="G1617" t="s">
        <v>31</v>
      </c>
      <c r="H1617" s="1">
        <v>29940</v>
      </c>
      <c r="I1617" t="s">
        <v>7240</v>
      </c>
      <c r="J1617" t="s">
        <v>7241</v>
      </c>
      <c r="K1617">
        <v>56281</v>
      </c>
      <c r="L1617" t="s">
        <v>31</v>
      </c>
    </row>
    <row r="1618" spans="1:12" x14ac:dyDescent="0.3">
      <c r="A1618">
        <v>1884</v>
      </c>
      <c r="B1618" t="s">
        <v>557</v>
      </c>
      <c r="C1618" t="s">
        <v>1093</v>
      </c>
      <c r="D1618" t="s">
        <v>22</v>
      </c>
      <c r="E1618" t="s">
        <v>7242</v>
      </c>
      <c r="F1618" t="s">
        <v>7243</v>
      </c>
      <c r="G1618" t="s">
        <v>93</v>
      </c>
      <c r="H1618" s="1">
        <v>31831</v>
      </c>
      <c r="I1618" t="s">
        <v>7244</v>
      </c>
      <c r="J1618" t="s">
        <v>7245</v>
      </c>
      <c r="K1618">
        <v>5840</v>
      </c>
      <c r="L1618" t="s">
        <v>93</v>
      </c>
    </row>
    <row r="1619" spans="1:12" x14ac:dyDescent="0.3">
      <c r="A1619">
        <v>1885</v>
      </c>
      <c r="B1619" t="s">
        <v>1131</v>
      </c>
      <c r="C1619" t="s">
        <v>4944</v>
      </c>
      <c r="D1619" t="s">
        <v>22</v>
      </c>
      <c r="E1619" t="s">
        <v>7246</v>
      </c>
      <c r="F1619" t="s">
        <v>7247</v>
      </c>
      <c r="G1619" t="s">
        <v>250</v>
      </c>
      <c r="H1619" s="1">
        <v>36265</v>
      </c>
      <c r="I1619" t="s">
        <v>7248</v>
      </c>
      <c r="J1619" t="s">
        <v>7249</v>
      </c>
      <c r="K1619">
        <v>6079</v>
      </c>
      <c r="L1619" t="s">
        <v>250</v>
      </c>
    </row>
    <row r="1620" spans="1:12" x14ac:dyDescent="0.3">
      <c r="A1620">
        <v>1886</v>
      </c>
      <c r="B1620" t="s">
        <v>1314</v>
      </c>
      <c r="C1620" t="s">
        <v>1132</v>
      </c>
      <c r="D1620" t="s">
        <v>22</v>
      </c>
      <c r="E1620" t="s">
        <v>7250</v>
      </c>
      <c r="F1620" t="s">
        <v>7251</v>
      </c>
      <c r="G1620" t="s">
        <v>71</v>
      </c>
      <c r="H1620" s="1">
        <v>27732</v>
      </c>
      <c r="I1620" t="s">
        <v>7252</v>
      </c>
      <c r="J1620" t="s">
        <v>6254</v>
      </c>
      <c r="K1620">
        <v>4669</v>
      </c>
      <c r="L1620" t="s">
        <v>71</v>
      </c>
    </row>
    <row r="1621" spans="1:12" x14ac:dyDescent="0.3">
      <c r="A1621">
        <v>1887</v>
      </c>
      <c r="B1621" t="s">
        <v>79</v>
      </c>
      <c r="C1621" t="s">
        <v>7253</v>
      </c>
      <c r="D1621" t="s">
        <v>14</v>
      </c>
      <c r="E1621" t="s">
        <v>7254</v>
      </c>
      <c r="F1621">
        <v>4014966373</v>
      </c>
      <c r="G1621" t="s">
        <v>339</v>
      </c>
      <c r="H1621" s="1">
        <v>33051</v>
      </c>
      <c r="I1621" t="s">
        <v>7255</v>
      </c>
      <c r="J1621" t="s">
        <v>5794</v>
      </c>
      <c r="K1621">
        <v>25871</v>
      </c>
      <c r="L1621" t="s">
        <v>339</v>
      </c>
    </row>
    <row r="1622" spans="1:12" x14ac:dyDescent="0.3">
      <c r="A1622">
        <v>1888</v>
      </c>
      <c r="B1622" t="s">
        <v>6024</v>
      </c>
      <c r="C1622" t="s">
        <v>570</v>
      </c>
      <c r="D1622" t="s">
        <v>22</v>
      </c>
      <c r="E1622" t="s">
        <v>7256</v>
      </c>
      <c r="F1622" t="s">
        <v>7257</v>
      </c>
      <c r="G1622" t="s">
        <v>744</v>
      </c>
      <c r="H1622" s="1">
        <v>18694</v>
      </c>
      <c r="I1622" t="s">
        <v>7258</v>
      </c>
      <c r="J1622" t="s">
        <v>7259</v>
      </c>
      <c r="K1622">
        <v>35459</v>
      </c>
      <c r="L1622" t="s">
        <v>744</v>
      </c>
    </row>
    <row r="1623" spans="1:12" x14ac:dyDescent="0.3">
      <c r="A1623">
        <v>1889</v>
      </c>
      <c r="B1623" t="s">
        <v>153</v>
      </c>
      <c r="C1623" t="s">
        <v>186</v>
      </c>
      <c r="D1623" t="s">
        <v>22</v>
      </c>
      <c r="E1623" t="s">
        <v>7260</v>
      </c>
      <c r="F1623" t="s">
        <v>7261</v>
      </c>
      <c r="G1623" t="s">
        <v>261</v>
      </c>
      <c r="H1623" s="1">
        <v>26698</v>
      </c>
      <c r="I1623" t="s">
        <v>7262</v>
      </c>
      <c r="J1623" t="s">
        <v>7263</v>
      </c>
      <c r="K1623">
        <v>84001</v>
      </c>
      <c r="L1623" t="s">
        <v>261</v>
      </c>
    </row>
    <row r="1624" spans="1:12" x14ac:dyDescent="0.3">
      <c r="A1624">
        <v>1890</v>
      </c>
      <c r="B1624" t="s">
        <v>464</v>
      </c>
      <c r="C1624" t="s">
        <v>2800</v>
      </c>
      <c r="D1624" t="s">
        <v>14</v>
      </c>
      <c r="E1624" t="s">
        <v>6576</v>
      </c>
      <c r="F1624" t="s">
        <v>7264</v>
      </c>
      <c r="G1624" t="s">
        <v>211</v>
      </c>
      <c r="H1624" s="1">
        <v>25152</v>
      </c>
      <c r="I1624" t="s">
        <v>7265</v>
      </c>
      <c r="J1624" t="s">
        <v>7266</v>
      </c>
      <c r="K1624">
        <v>66414</v>
      </c>
      <c r="L1624" t="s">
        <v>211</v>
      </c>
    </row>
    <row r="1625" spans="1:12" x14ac:dyDescent="0.3">
      <c r="A1625">
        <v>1893</v>
      </c>
      <c r="B1625" t="s">
        <v>1380</v>
      </c>
      <c r="C1625" t="s">
        <v>696</v>
      </c>
      <c r="D1625" t="s">
        <v>22</v>
      </c>
      <c r="E1625" t="s">
        <v>7267</v>
      </c>
      <c r="F1625" t="s">
        <v>7268</v>
      </c>
      <c r="G1625" t="s">
        <v>335</v>
      </c>
      <c r="H1625" s="1">
        <v>23400</v>
      </c>
      <c r="I1625" t="s">
        <v>7269</v>
      </c>
      <c r="J1625" t="s">
        <v>7270</v>
      </c>
      <c r="K1625">
        <v>83108</v>
      </c>
      <c r="L1625" t="s">
        <v>335</v>
      </c>
    </row>
    <row r="1626" spans="1:12" x14ac:dyDescent="0.3">
      <c r="A1626">
        <v>1895</v>
      </c>
      <c r="B1626" t="s">
        <v>753</v>
      </c>
      <c r="C1626" t="s">
        <v>630</v>
      </c>
      <c r="D1626" t="s">
        <v>14</v>
      </c>
      <c r="E1626" t="s">
        <v>7271</v>
      </c>
      <c r="F1626" t="s">
        <v>7272</v>
      </c>
      <c r="G1626" t="s">
        <v>17</v>
      </c>
      <c r="H1626" s="1">
        <v>35589</v>
      </c>
      <c r="I1626" t="s">
        <v>7273</v>
      </c>
      <c r="J1626" t="s">
        <v>7274</v>
      </c>
      <c r="K1626">
        <v>43143</v>
      </c>
      <c r="L1626" t="s">
        <v>17</v>
      </c>
    </row>
    <row r="1627" spans="1:12" x14ac:dyDescent="0.3">
      <c r="A1627">
        <v>1896</v>
      </c>
      <c r="B1627" t="s">
        <v>557</v>
      </c>
      <c r="C1627" t="s">
        <v>735</v>
      </c>
      <c r="D1627" t="s">
        <v>22</v>
      </c>
      <c r="E1627" t="s">
        <v>7275</v>
      </c>
      <c r="F1627" t="s">
        <v>7276</v>
      </c>
      <c r="G1627" t="s">
        <v>93</v>
      </c>
      <c r="H1627" s="1">
        <v>27656</v>
      </c>
      <c r="I1627" t="s">
        <v>7277</v>
      </c>
      <c r="J1627" t="s">
        <v>7278</v>
      </c>
      <c r="K1627">
        <v>60980</v>
      </c>
      <c r="L1627" t="s">
        <v>93</v>
      </c>
    </row>
    <row r="1628" spans="1:12" x14ac:dyDescent="0.3">
      <c r="A1628">
        <v>1897</v>
      </c>
      <c r="B1628" t="s">
        <v>295</v>
      </c>
      <c r="C1628" t="s">
        <v>7279</v>
      </c>
      <c r="D1628" t="s">
        <v>22</v>
      </c>
      <c r="E1628" t="s">
        <v>7280</v>
      </c>
      <c r="F1628" t="s">
        <v>7281</v>
      </c>
      <c r="G1628" t="s">
        <v>24</v>
      </c>
      <c r="H1628" s="1">
        <v>23316</v>
      </c>
      <c r="I1628" t="s">
        <v>7282</v>
      </c>
      <c r="J1628" t="s">
        <v>7283</v>
      </c>
      <c r="K1628">
        <v>30636</v>
      </c>
      <c r="L1628" t="s">
        <v>24</v>
      </c>
    </row>
    <row r="1629" spans="1:12" x14ac:dyDescent="0.3">
      <c r="A1629">
        <v>1898</v>
      </c>
      <c r="B1629" t="s">
        <v>529</v>
      </c>
      <c r="C1629" t="s">
        <v>7284</v>
      </c>
      <c r="D1629" t="s">
        <v>14</v>
      </c>
      <c r="E1629" t="s">
        <v>7285</v>
      </c>
      <c r="F1629">
        <v>7394935666</v>
      </c>
      <c r="G1629" t="s">
        <v>51</v>
      </c>
      <c r="H1629" s="1">
        <v>35702</v>
      </c>
      <c r="I1629" t="s">
        <v>7286</v>
      </c>
      <c r="J1629" t="s">
        <v>7287</v>
      </c>
      <c r="K1629">
        <v>59638</v>
      </c>
      <c r="L1629" t="s">
        <v>51</v>
      </c>
    </row>
    <row r="1630" spans="1:12" x14ac:dyDescent="0.3">
      <c r="A1630">
        <v>1899</v>
      </c>
      <c r="B1630" t="s">
        <v>3708</v>
      </c>
      <c r="C1630" t="s">
        <v>7288</v>
      </c>
      <c r="D1630" t="s">
        <v>14</v>
      </c>
      <c r="E1630" t="s">
        <v>7289</v>
      </c>
      <c r="F1630" t="s">
        <v>7290</v>
      </c>
      <c r="G1630" t="s">
        <v>250</v>
      </c>
      <c r="H1630" s="1">
        <v>30241</v>
      </c>
      <c r="I1630" t="s">
        <v>7291</v>
      </c>
      <c r="J1630" t="s">
        <v>7292</v>
      </c>
      <c r="K1630">
        <v>62750</v>
      </c>
      <c r="L1630" t="s">
        <v>250</v>
      </c>
    </row>
    <row r="1631" spans="1:12" x14ac:dyDescent="0.3">
      <c r="A1631">
        <v>1901</v>
      </c>
      <c r="B1631" t="s">
        <v>1455</v>
      </c>
      <c r="C1631" t="s">
        <v>7253</v>
      </c>
      <c r="D1631" t="s">
        <v>22</v>
      </c>
      <c r="E1631" t="s">
        <v>7293</v>
      </c>
      <c r="F1631" t="s">
        <v>7294</v>
      </c>
      <c r="G1631" t="s">
        <v>368</v>
      </c>
      <c r="H1631" s="1">
        <v>21322</v>
      </c>
      <c r="I1631" t="s">
        <v>7295</v>
      </c>
      <c r="J1631" t="s">
        <v>7296</v>
      </c>
      <c r="K1631">
        <v>57018</v>
      </c>
      <c r="L1631" t="s">
        <v>368</v>
      </c>
    </row>
    <row r="1632" spans="1:12" x14ac:dyDescent="0.3">
      <c r="A1632">
        <v>1902</v>
      </c>
      <c r="B1632" t="s">
        <v>1981</v>
      </c>
      <c r="C1632" t="s">
        <v>2142</v>
      </c>
      <c r="D1632" t="s">
        <v>14</v>
      </c>
      <c r="E1632" t="s">
        <v>7297</v>
      </c>
      <c r="F1632" t="s">
        <v>7298</v>
      </c>
      <c r="G1632" t="s">
        <v>324</v>
      </c>
      <c r="H1632" s="1">
        <v>37819</v>
      </c>
      <c r="I1632" t="s">
        <v>7299</v>
      </c>
      <c r="J1632" t="s">
        <v>7300</v>
      </c>
      <c r="K1632">
        <v>66301</v>
      </c>
      <c r="L1632" t="s">
        <v>324</v>
      </c>
    </row>
    <row r="1633" spans="1:12" x14ac:dyDescent="0.3">
      <c r="A1633">
        <v>1903</v>
      </c>
      <c r="B1633" t="s">
        <v>724</v>
      </c>
      <c r="C1633" t="s">
        <v>5854</v>
      </c>
      <c r="D1633" t="s">
        <v>22</v>
      </c>
      <c r="E1633" t="s">
        <v>7301</v>
      </c>
      <c r="F1633" t="s">
        <v>7302</v>
      </c>
      <c r="G1633" t="s">
        <v>38</v>
      </c>
      <c r="H1633" s="1">
        <v>16692</v>
      </c>
      <c r="I1633" t="s">
        <v>7303</v>
      </c>
      <c r="J1633" t="s">
        <v>7304</v>
      </c>
      <c r="K1633">
        <v>83242</v>
      </c>
      <c r="L1633" t="s">
        <v>38</v>
      </c>
    </row>
    <row r="1634" spans="1:12" x14ac:dyDescent="0.3">
      <c r="A1634">
        <v>1904</v>
      </c>
      <c r="B1634" t="s">
        <v>7305</v>
      </c>
      <c r="C1634" t="s">
        <v>7306</v>
      </c>
      <c r="D1634" t="s">
        <v>14</v>
      </c>
      <c r="E1634" t="s">
        <v>7307</v>
      </c>
      <c r="F1634" t="s">
        <v>7308</v>
      </c>
      <c r="G1634" t="s">
        <v>124</v>
      </c>
      <c r="H1634" s="1">
        <v>20999</v>
      </c>
      <c r="I1634" t="s">
        <v>7309</v>
      </c>
      <c r="J1634" t="s">
        <v>7310</v>
      </c>
      <c r="K1634">
        <v>31749</v>
      </c>
      <c r="L1634" t="s">
        <v>124</v>
      </c>
    </row>
    <row r="1635" spans="1:12" x14ac:dyDescent="0.3">
      <c r="A1635">
        <v>1905</v>
      </c>
      <c r="B1635" t="s">
        <v>2576</v>
      </c>
      <c r="C1635" t="s">
        <v>2167</v>
      </c>
      <c r="D1635" t="s">
        <v>22</v>
      </c>
      <c r="E1635" t="s">
        <v>7311</v>
      </c>
      <c r="F1635" t="s">
        <v>7312</v>
      </c>
      <c r="G1635" t="s">
        <v>58</v>
      </c>
      <c r="H1635" s="1">
        <v>36558</v>
      </c>
      <c r="I1635" t="s">
        <v>7313</v>
      </c>
      <c r="J1635" t="s">
        <v>7314</v>
      </c>
      <c r="K1635">
        <v>2535</v>
      </c>
      <c r="L1635" t="s">
        <v>58</v>
      </c>
    </row>
    <row r="1636" spans="1:12" x14ac:dyDescent="0.3">
      <c r="A1636">
        <v>1906</v>
      </c>
      <c r="B1636" t="s">
        <v>831</v>
      </c>
      <c r="C1636" t="s">
        <v>1609</v>
      </c>
      <c r="D1636" t="s">
        <v>22</v>
      </c>
      <c r="E1636" t="s">
        <v>7315</v>
      </c>
      <c r="F1636" t="s">
        <v>7316</v>
      </c>
      <c r="G1636" t="s">
        <v>744</v>
      </c>
      <c r="H1636" s="1">
        <v>30671</v>
      </c>
      <c r="I1636" t="s">
        <v>7317</v>
      </c>
      <c r="J1636" t="s">
        <v>7318</v>
      </c>
      <c r="K1636">
        <v>86216</v>
      </c>
      <c r="L1636" t="s">
        <v>744</v>
      </c>
    </row>
    <row r="1637" spans="1:12" x14ac:dyDescent="0.3">
      <c r="A1637">
        <v>1907</v>
      </c>
      <c r="B1637" t="s">
        <v>3824</v>
      </c>
      <c r="C1637" t="s">
        <v>630</v>
      </c>
      <c r="D1637" t="s">
        <v>14</v>
      </c>
      <c r="E1637" t="s">
        <v>7319</v>
      </c>
      <c r="F1637" t="s">
        <v>7320</v>
      </c>
      <c r="G1637" t="s">
        <v>231</v>
      </c>
      <c r="H1637" s="1">
        <v>18337</v>
      </c>
      <c r="I1637" t="s">
        <v>7321</v>
      </c>
      <c r="J1637" t="s">
        <v>1306</v>
      </c>
      <c r="K1637">
        <v>71982</v>
      </c>
      <c r="L1637" t="s">
        <v>231</v>
      </c>
    </row>
    <row r="1638" spans="1:12" x14ac:dyDescent="0.3">
      <c r="A1638">
        <v>1908</v>
      </c>
      <c r="B1638" t="s">
        <v>7322</v>
      </c>
      <c r="C1638" t="s">
        <v>7323</v>
      </c>
      <c r="D1638" t="s">
        <v>22</v>
      </c>
      <c r="E1638" t="s">
        <v>7324</v>
      </c>
      <c r="F1638" t="s">
        <v>7325</v>
      </c>
      <c r="G1638" t="s">
        <v>164</v>
      </c>
      <c r="H1638" s="1">
        <v>20002</v>
      </c>
      <c r="I1638" t="s">
        <v>7326</v>
      </c>
      <c r="J1638" t="s">
        <v>7327</v>
      </c>
      <c r="K1638">
        <v>89778</v>
      </c>
      <c r="L1638" t="s">
        <v>164</v>
      </c>
    </row>
    <row r="1639" spans="1:12" x14ac:dyDescent="0.3">
      <c r="A1639">
        <v>1909</v>
      </c>
      <c r="B1639" t="s">
        <v>214</v>
      </c>
      <c r="C1639" t="s">
        <v>1115</v>
      </c>
      <c r="D1639" t="s">
        <v>14</v>
      </c>
      <c r="E1639" t="s">
        <v>7328</v>
      </c>
      <c r="F1639" t="s">
        <v>7329</v>
      </c>
      <c r="G1639" t="s">
        <v>24</v>
      </c>
      <c r="H1639" s="1">
        <v>34802</v>
      </c>
      <c r="I1639" t="s">
        <v>7330</v>
      </c>
      <c r="J1639" t="s">
        <v>7331</v>
      </c>
      <c r="K1639">
        <v>48359</v>
      </c>
      <c r="L1639" t="s">
        <v>24</v>
      </c>
    </row>
    <row r="1640" spans="1:12" x14ac:dyDescent="0.3">
      <c r="A1640">
        <v>1910</v>
      </c>
      <c r="B1640" t="s">
        <v>7332</v>
      </c>
      <c r="C1640" t="s">
        <v>7333</v>
      </c>
      <c r="D1640" t="s">
        <v>22</v>
      </c>
      <c r="E1640" t="s">
        <v>7334</v>
      </c>
      <c r="F1640">
        <v>5496070019</v>
      </c>
      <c r="G1640" t="s">
        <v>38</v>
      </c>
      <c r="H1640" s="1">
        <v>20190</v>
      </c>
      <c r="I1640" t="s">
        <v>7335</v>
      </c>
      <c r="J1640" t="s">
        <v>7336</v>
      </c>
      <c r="K1640">
        <v>34022</v>
      </c>
      <c r="L1640" t="s">
        <v>38</v>
      </c>
    </row>
    <row r="1641" spans="1:12" x14ac:dyDescent="0.3">
      <c r="A1641">
        <v>1911</v>
      </c>
      <c r="B1641" t="s">
        <v>4707</v>
      </c>
      <c r="C1641" t="s">
        <v>848</v>
      </c>
      <c r="D1641" t="s">
        <v>22</v>
      </c>
      <c r="E1641" t="s">
        <v>7337</v>
      </c>
      <c r="F1641" t="s">
        <v>7338</v>
      </c>
      <c r="G1641" t="s">
        <v>231</v>
      </c>
      <c r="H1641" s="1">
        <v>28159</v>
      </c>
      <c r="I1641" t="s">
        <v>7339</v>
      </c>
      <c r="J1641" t="s">
        <v>7340</v>
      </c>
      <c r="K1641">
        <v>90166</v>
      </c>
      <c r="L1641" t="s">
        <v>231</v>
      </c>
    </row>
    <row r="1642" spans="1:12" x14ac:dyDescent="0.3">
      <c r="A1642">
        <v>1912</v>
      </c>
      <c r="B1642" t="s">
        <v>490</v>
      </c>
      <c r="C1642" t="s">
        <v>3498</v>
      </c>
      <c r="D1642" t="s">
        <v>14</v>
      </c>
      <c r="E1642" t="s">
        <v>7341</v>
      </c>
      <c r="F1642" t="s">
        <v>7342</v>
      </c>
      <c r="G1642" t="s">
        <v>231</v>
      </c>
      <c r="H1642" s="1">
        <v>23251</v>
      </c>
      <c r="I1642" t="s">
        <v>7343</v>
      </c>
      <c r="J1642" t="s">
        <v>500</v>
      </c>
      <c r="K1642">
        <v>91769</v>
      </c>
      <c r="L1642" t="s">
        <v>231</v>
      </c>
    </row>
    <row r="1643" spans="1:12" x14ac:dyDescent="0.3">
      <c r="A1643">
        <v>1913</v>
      </c>
      <c r="B1643" t="s">
        <v>3848</v>
      </c>
      <c r="C1643" t="s">
        <v>901</v>
      </c>
      <c r="D1643" t="s">
        <v>22</v>
      </c>
      <c r="E1643" t="s">
        <v>7344</v>
      </c>
      <c r="F1643" t="s">
        <v>7345</v>
      </c>
      <c r="G1643" t="s">
        <v>243</v>
      </c>
      <c r="H1643" s="1">
        <v>20947</v>
      </c>
      <c r="I1643" t="s">
        <v>7346</v>
      </c>
      <c r="J1643" t="s">
        <v>7347</v>
      </c>
      <c r="K1643">
        <v>73043</v>
      </c>
      <c r="L1643" t="s">
        <v>243</v>
      </c>
    </row>
    <row r="1644" spans="1:12" x14ac:dyDescent="0.3">
      <c r="A1644">
        <v>1914</v>
      </c>
      <c r="B1644" t="s">
        <v>866</v>
      </c>
      <c r="C1644" t="s">
        <v>1549</v>
      </c>
      <c r="D1644" t="s">
        <v>14</v>
      </c>
      <c r="E1644" t="s">
        <v>7348</v>
      </c>
      <c r="F1644" t="s">
        <v>7349</v>
      </c>
      <c r="G1644" t="s">
        <v>261</v>
      </c>
      <c r="H1644" s="1">
        <v>37218</v>
      </c>
      <c r="I1644" t="s">
        <v>7350</v>
      </c>
      <c r="J1644" t="s">
        <v>7351</v>
      </c>
      <c r="K1644">
        <v>46540</v>
      </c>
      <c r="L1644" t="s">
        <v>261</v>
      </c>
    </row>
    <row r="1645" spans="1:12" x14ac:dyDescent="0.3">
      <c r="A1645">
        <v>1916</v>
      </c>
      <c r="B1645" t="s">
        <v>91</v>
      </c>
      <c r="C1645" t="s">
        <v>7352</v>
      </c>
      <c r="D1645" t="s">
        <v>22</v>
      </c>
      <c r="E1645" t="s">
        <v>7353</v>
      </c>
      <c r="F1645" t="s">
        <v>7354</v>
      </c>
      <c r="G1645" t="s">
        <v>76</v>
      </c>
      <c r="H1645" s="1">
        <v>34322</v>
      </c>
      <c r="I1645" t="s">
        <v>7355</v>
      </c>
      <c r="J1645" t="s">
        <v>7356</v>
      </c>
      <c r="K1645">
        <v>31330</v>
      </c>
      <c r="L1645" t="s">
        <v>76</v>
      </c>
    </row>
    <row r="1646" spans="1:12" x14ac:dyDescent="0.3">
      <c r="A1646">
        <v>1917</v>
      </c>
      <c r="B1646" t="s">
        <v>378</v>
      </c>
      <c r="C1646" t="s">
        <v>290</v>
      </c>
      <c r="D1646" t="s">
        <v>22</v>
      </c>
      <c r="E1646" t="s">
        <v>7357</v>
      </c>
      <c r="F1646" t="s">
        <v>7358</v>
      </c>
      <c r="G1646" t="s">
        <v>218</v>
      </c>
      <c r="H1646" s="1">
        <v>19028</v>
      </c>
      <c r="I1646" t="s">
        <v>7359</v>
      </c>
      <c r="J1646" t="s">
        <v>7360</v>
      </c>
      <c r="K1646">
        <v>63030</v>
      </c>
      <c r="L1646" t="s">
        <v>218</v>
      </c>
    </row>
    <row r="1647" spans="1:12" x14ac:dyDescent="0.3">
      <c r="A1647">
        <v>1918</v>
      </c>
      <c r="B1647" t="s">
        <v>1287</v>
      </c>
      <c r="C1647" t="s">
        <v>2835</v>
      </c>
      <c r="D1647" t="s">
        <v>22</v>
      </c>
      <c r="E1647" t="s">
        <v>1032</v>
      </c>
      <c r="F1647" t="s">
        <v>7361</v>
      </c>
      <c r="G1647" t="s">
        <v>124</v>
      </c>
      <c r="H1647" s="1">
        <v>22538</v>
      </c>
      <c r="I1647" t="s">
        <v>7362</v>
      </c>
      <c r="J1647" t="s">
        <v>6778</v>
      </c>
      <c r="K1647">
        <v>76152</v>
      </c>
      <c r="L1647" t="s">
        <v>124</v>
      </c>
    </row>
    <row r="1648" spans="1:12" x14ac:dyDescent="0.3">
      <c r="A1648">
        <v>1919</v>
      </c>
      <c r="B1648" t="s">
        <v>3330</v>
      </c>
      <c r="C1648" t="s">
        <v>161</v>
      </c>
      <c r="D1648" t="s">
        <v>14</v>
      </c>
      <c r="E1648" t="s">
        <v>7363</v>
      </c>
      <c r="F1648" t="s">
        <v>7364</v>
      </c>
      <c r="G1648" t="s">
        <v>339</v>
      </c>
      <c r="H1648" s="1">
        <v>35375</v>
      </c>
      <c r="I1648" t="s">
        <v>7365</v>
      </c>
      <c r="J1648" t="s">
        <v>7366</v>
      </c>
      <c r="K1648">
        <v>7369</v>
      </c>
      <c r="L1648" t="s">
        <v>339</v>
      </c>
    </row>
    <row r="1649" spans="1:12" x14ac:dyDescent="0.3">
      <c r="A1649">
        <v>1920</v>
      </c>
      <c r="B1649" t="s">
        <v>512</v>
      </c>
      <c r="C1649" t="s">
        <v>3221</v>
      </c>
      <c r="D1649" t="s">
        <v>14</v>
      </c>
      <c r="E1649" t="s">
        <v>7367</v>
      </c>
      <c r="F1649" t="s">
        <v>7368</v>
      </c>
      <c r="G1649" t="s">
        <v>211</v>
      </c>
      <c r="H1649" s="1">
        <v>36033</v>
      </c>
      <c r="I1649" t="s">
        <v>7369</v>
      </c>
      <c r="J1649" t="s">
        <v>7370</v>
      </c>
      <c r="K1649">
        <v>5304</v>
      </c>
      <c r="L1649" t="s">
        <v>211</v>
      </c>
    </row>
    <row r="1650" spans="1:12" x14ac:dyDescent="0.3">
      <c r="A1650">
        <v>1921</v>
      </c>
      <c r="B1650" t="s">
        <v>2786</v>
      </c>
      <c r="C1650" t="s">
        <v>2673</v>
      </c>
      <c r="D1650" t="s">
        <v>14</v>
      </c>
      <c r="E1650" t="s">
        <v>7371</v>
      </c>
      <c r="F1650" t="s">
        <v>7372</v>
      </c>
      <c r="G1650" t="s">
        <v>218</v>
      </c>
      <c r="H1650" s="1">
        <v>21592</v>
      </c>
      <c r="I1650" t="s">
        <v>7373</v>
      </c>
      <c r="J1650" t="s">
        <v>7374</v>
      </c>
      <c r="K1650">
        <v>58712</v>
      </c>
      <c r="L1650" t="s">
        <v>218</v>
      </c>
    </row>
    <row r="1651" spans="1:12" x14ac:dyDescent="0.3">
      <c r="A1651">
        <v>1922</v>
      </c>
      <c r="B1651" t="s">
        <v>753</v>
      </c>
      <c r="C1651" t="s">
        <v>2530</v>
      </c>
      <c r="D1651" t="s">
        <v>14</v>
      </c>
      <c r="E1651" t="s">
        <v>7375</v>
      </c>
      <c r="F1651" t="s">
        <v>7376</v>
      </c>
      <c r="G1651" t="s">
        <v>1076</v>
      </c>
      <c r="H1651" s="1">
        <v>18891</v>
      </c>
      <c r="I1651" t="s">
        <v>7377</v>
      </c>
      <c r="J1651" t="s">
        <v>7378</v>
      </c>
      <c r="K1651">
        <v>13839</v>
      </c>
      <c r="L1651" t="s">
        <v>1076</v>
      </c>
    </row>
    <row r="1652" spans="1:12" x14ac:dyDescent="0.3">
      <c r="A1652">
        <v>1924</v>
      </c>
      <c r="B1652" t="s">
        <v>724</v>
      </c>
      <c r="C1652" t="s">
        <v>570</v>
      </c>
      <c r="D1652" t="s">
        <v>22</v>
      </c>
      <c r="E1652" t="s">
        <v>7379</v>
      </c>
      <c r="F1652" t="s">
        <v>7380</v>
      </c>
      <c r="G1652" t="s">
        <v>131</v>
      </c>
      <c r="H1652" s="1">
        <v>28803</v>
      </c>
      <c r="I1652" t="s">
        <v>7381</v>
      </c>
      <c r="J1652" t="s">
        <v>7382</v>
      </c>
      <c r="K1652">
        <v>67318</v>
      </c>
      <c r="L1652" t="s">
        <v>131</v>
      </c>
    </row>
    <row r="1653" spans="1:12" x14ac:dyDescent="0.3">
      <c r="A1653">
        <v>1926</v>
      </c>
      <c r="B1653" t="s">
        <v>7383</v>
      </c>
      <c r="C1653" t="s">
        <v>3527</v>
      </c>
      <c r="D1653" t="s">
        <v>22</v>
      </c>
      <c r="E1653" t="s">
        <v>7384</v>
      </c>
      <c r="F1653" t="s">
        <v>7385</v>
      </c>
      <c r="G1653" t="s">
        <v>31</v>
      </c>
      <c r="H1653" s="1">
        <v>33239</v>
      </c>
      <c r="I1653" t="s">
        <v>7386</v>
      </c>
      <c r="J1653" t="s">
        <v>7387</v>
      </c>
      <c r="K1653">
        <v>17781</v>
      </c>
      <c r="L1653" t="s">
        <v>31</v>
      </c>
    </row>
    <row r="1654" spans="1:12" x14ac:dyDescent="0.3">
      <c r="A1654">
        <v>1927</v>
      </c>
      <c r="B1654" t="s">
        <v>174</v>
      </c>
      <c r="C1654" t="s">
        <v>1977</v>
      </c>
      <c r="D1654" t="s">
        <v>22</v>
      </c>
      <c r="E1654" t="s">
        <v>7388</v>
      </c>
      <c r="F1654" t="s">
        <v>7389</v>
      </c>
      <c r="G1654" t="s">
        <v>31</v>
      </c>
      <c r="H1654" s="1">
        <v>18128</v>
      </c>
      <c r="I1654" t="s">
        <v>7390</v>
      </c>
      <c r="J1654" t="s">
        <v>6579</v>
      </c>
      <c r="K1654">
        <v>81007</v>
      </c>
      <c r="L1654" t="s">
        <v>31</v>
      </c>
    </row>
    <row r="1655" spans="1:12" x14ac:dyDescent="0.3">
      <c r="A1655">
        <v>1928</v>
      </c>
      <c r="B1655" t="s">
        <v>3637</v>
      </c>
      <c r="C1655" t="s">
        <v>141</v>
      </c>
      <c r="D1655" t="s">
        <v>22</v>
      </c>
      <c r="E1655" t="s">
        <v>7391</v>
      </c>
      <c r="F1655" t="s">
        <v>7392</v>
      </c>
      <c r="G1655" t="s">
        <v>76</v>
      </c>
      <c r="H1655" s="1">
        <v>31583</v>
      </c>
      <c r="I1655" t="s">
        <v>7393</v>
      </c>
      <c r="J1655" t="s">
        <v>7394</v>
      </c>
      <c r="K1655">
        <v>50518</v>
      </c>
      <c r="L1655" t="s">
        <v>76</v>
      </c>
    </row>
    <row r="1656" spans="1:12" x14ac:dyDescent="0.3">
      <c r="A1656">
        <v>1929</v>
      </c>
      <c r="B1656" t="s">
        <v>79</v>
      </c>
      <c r="C1656" t="s">
        <v>365</v>
      </c>
      <c r="D1656" t="s">
        <v>22</v>
      </c>
      <c r="E1656" t="s">
        <v>7395</v>
      </c>
      <c r="F1656" t="s">
        <v>7396</v>
      </c>
      <c r="G1656" t="s">
        <v>775</v>
      </c>
      <c r="H1656" s="1">
        <v>21578</v>
      </c>
      <c r="I1656" t="s">
        <v>7397</v>
      </c>
      <c r="J1656" t="s">
        <v>7398</v>
      </c>
      <c r="K1656">
        <v>72280</v>
      </c>
      <c r="L1656" t="s">
        <v>775</v>
      </c>
    </row>
    <row r="1657" spans="1:12" x14ac:dyDescent="0.3">
      <c r="A1657">
        <v>1930</v>
      </c>
      <c r="B1657" t="s">
        <v>3712</v>
      </c>
      <c r="C1657" t="s">
        <v>383</v>
      </c>
      <c r="D1657" t="s">
        <v>14</v>
      </c>
      <c r="E1657" t="s">
        <v>7399</v>
      </c>
      <c r="F1657" t="s">
        <v>7400</v>
      </c>
      <c r="G1657" t="s">
        <v>218</v>
      </c>
      <c r="H1657" s="1">
        <v>21313</v>
      </c>
      <c r="I1657" t="s">
        <v>7401</v>
      </c>
      <c r="J1657" t="s">
        <v>7402</v>
      </c>
      <c r="K1657">
        <v>17848</v>
      </c>
      <c r="L1657" t="s">
        <v>218</v>
      </c>
    </row>
    <row r="1658" spans="1:12" x14ac:dyDescent="0.3">
      <c r="A1658">
        <v>1931</v>
      </c>
      <c r="B1658" t="s">
        <v>490</v>
      </c>
      <c r="C1658" t="s">
        <v>1887</v>
      </c>
      <c r="D1658" t="s">
        <v>22</v>
      </c>
      <c r="E1658" t="s">
        <v>7403</v>
      </c>
      <c r="F1658" t="s">
        <v>7404</v>
      </c>
      <c r="G1658" t="s">
        <v>51</v>
      </c>
      <c r="H1658" s="1">
        <v>29674</v>
      </c>
      <c r="I1658" t="s">
        <v>7405</v>
      </c>
      <c r="J1658" t="s">
        <v>7406</v>
      </c>
      <c r="K1658">
        <v>66222</v>
      </c>
      <c r="L1658" t="s">
        <v>51</v>
      </c>
    </row>
    <row r="1659" spans="1:12" x14ac:dyDescent="0.3">
      <c r="A1659">
        <v>1932</v>
      </c>
      <c r="B1659" t="s">
        <v>312</v>
      </c>
      <c r="C1659" t="s">
        <v>2161</v>
      </c>
      <c r="D1659" t="s">
        <v>14</v>
      </c>
      <c r="E1659" t="s">
        <v>7407</v>
      </c>
      <c r="F1659" t="s">
        <v>7408</v>
      </c>
      <c r="G1659" t="s">
        <v>231</v>
      </c>
      <c r="H1659" s="1">
        <v>27678</v>
      </c>
      <c r="I1659" t="s">
        <v>7409</v>
      </c>
      <c r="J1659" t="s">
        <v>7410</v>
      </c>
      <c r="K1659">
        <v>59309</v>
      </c>
      <c r="L1659" t="s">
        <v>231</v>
      </c>
    </row>
    <row r="1660" spans="1:12" x14ac:dyDescent="0.3">
      <c r="A1660">
        <v>1933</v>
      </c>
      <c r="B1660" t="s">
        <v>67</v>
      </c>
      <c r="C1660" t="s">
        <v>7411</v>
      </c>
      <c r="D1660" t="s">
        <v>22</v>
      </c>
      <c r="E1660" t="s">
        <v>7412</v>
      </c>
      <c r="F1660" t="s">
        <v>7413</v>
      </c>
      <c r="G1660" t="s">
        <v>31</v>
      </c>
      <c r="H1660" s="1">
        <v>22650</v>
      </c>
      <c r="I1660" t="s">
        <v>7414</v>
      </c>
      <c r="J1660" t="s">
        <v>7415</v>
      </c>
      <c r="K1660">
        <v>61670</v>
      </c>
      <c r="L1660" t="s">
        <v>31</v>
      </c>
    </row>
    <row r="1661" spans="1:12" x14ac:dyDescent="0.3">
      <c r="A1661">
        <v>1934</v>
      </c>
      <c r="B1661" t="s">
        <v>529</v>
      </c>
      <c r="C1661" t="s">
        <v>449</v>
      </c>
      <c r="D1661" t="s">
        <v>22</v>
      </c>
      <c r="E1661" t="s">
        <v>7416</v>
      </c>
      <c r="F1661" t="s">
        <v>7417</v>
      </c>
      <c r="G1661" t="s">
        <v>567</v>
      </c>
      <c r="H1661" s="1">
        <v>37853</v>
      </c>
      <c r="I1661" t="s">
        <v>7418</v>
      </c>
      <c r="J1661" t="s">
        <v>4369</v>
      </c>
      <c r="K1661">
        <v>9670</v>
      </c>
      <c r="L1661" t="s">
        <v>567</v>
      </c>
    </row>
    <row r="1662" spans="1:12" x14ac:dyDescent="0.3">
      <c r="A1662">
        <v>1935</v>
      </c>
      <c r="B1662" t="s">
        <v>405</v>
      </c>
      <c r="C1662" t="s">
        <v>3165</v>
      </c>
      <c r="D1662" t="s">
        <v>22</v>
      </c>
      <c r="E1662" t="s">
        <v>7419</v>
      </c>
      <c r="F1662" t="s">
        <v>7420</v>
      </c>
      <c r="G1662" t="s">
        <v>775</v>
      </c>
      <c r="H1662" s="1">
        <v>38492</v>
      </c>
      <c r="I1662" t="s">
        <v>7421</v>
      </c>
      <c r="J1662" t="s">
        <v>7422</v>
      </c>
      <c r="K1662">
        <v>15130</v>
      </c>
      <c r="L1662" t="s">
        <v>775</v>
      </c>
    </row>
    <row r="1663" spans="1:12" x14ac:dyDescent="0.3">
      <c r="A1663">
        <v>1936</v>
      </c>
      <c r="B1663" t="s">
        <v>1584</v>
      </c>
      <c r="C1663" t="s">
        <v>365</v>
      </c>
      <c r="D1663" t="s">
        <v>14</v>
      </c>
      <c r="E1663" t="s">
        <v>7423</v>
      </c>
      <c r="F1663" t="s">
        <v>7424</v>
      </c>
      <c r="G1663" t="s">
        <v>339</v>
      </c>
      <c r="H1663" s="1">
        <v>23139</v>
      </c>
      <c r="I1663" t="s">
        <v>7425</v>
      </c>
      <c r="J1663" t="s">
        <v>7426</v>
      </c>
      <c r="K1663">
        <v>25170</v>
      </c>
      <c r="L1663" t="s">
        <v>339</v>
      </c>
    </row>
    <row r="1664" spans="1:12" x14ac:dyDescent="0.3">
      <c r="A1664">
        <v>1937</v>
      </c>
      <c r="B1664" t="s">
        <v>501</v>
      </c>
      <c r="C1664" t="s">
        <v>5073</v>
      </c>
      <c r="D1664" t="s">
        <v>14</v>
      </c>
      <c r="E1664" t="s">
        <v>7427</v>
      </c>
      <c r="F1664" t="s">
        <v>7428</v>
      </c>
      <c r="G1664" t="s">
        <v>17</v>
      </c>
      <c r="H1664" s="1">
        <v>31527</v>
      </c>
      <c r="I1664" t="s">
        <v>7429</v>
      </c>
      <c r="J1664" t="s">
        <v>7430</v>
      </c>
      <c r="K1664">
        <v>71541</v>
      </c>
      <c r="L1664" t="s">
        <v>17</v>
      </c>
    </row>
    <row r="1665" spans="1:12" x14ac:dyDescent="0.3">
      <c r="A1665">
        <v>1939</v>
      </c>
      <c r="B1665" t="s">
        <v>3868</v>
      </c>
      <c r="C1665" t="s">
        <v>6817</v>
      </c>
      <c r="D1665" t="s">
        <v>14</v>
      </c>
      <c r="E1665" t="s">
        <v>7431</v>
      </c>
      <c r="F1665" t="s">
        <v>7432</v>
      </c>
      <c r="G1665" t="s">
        <v>51</v>
      </c>
      <c r="H1665" s="1">
        <v>19486</v>
      </c>
      <c r="I1665" t="s">
        <v>7433</v>
      </c>
      <c r="J1665" t="s">
        <v>7434</v>
      </c>
      <c r="K1665">
        <v>56513</v>
      </c>
      <c r="L1665" t="s">
        <v>51</v>
      </c>
    </row>
    <row r="1666" spans="1:12" x14ac:dyDescent="0.3">
      <c r="A1666">
        <v>1940</v>
      </c>
      <c r="B1666" t="s">
        <v>7435</v>
      </c>
      <c r="C1666" t="s">
        <v>406</v>
      </c>
      <c r="D1666" t="s">
        <v>14</v>
      </c>
      <c r="E1666" t="s">
        <v>7436</v>
      </c>
      <c r="F1666" t="s">
        <v>7437</v>
      </c>
      <c r="G1666" t="s">
        <v>261</v>
      </c>
      <c r="H1666" s="1">
        <v>26627</v>
      </c>
      <c r="I1666" t="s">
        <v>7438</v>
      </c>
      <c r="J1666" t="s">
        <v>7439</v>
      </c>
      <c r="K1666">
        <v>13910</v>
      </c>
      <c r="L1666" t="s">
        <v>261</v>
      </c>
    </row>
    <row r="1667" spans="1:12" x14ac:dyDescent="0.3">
      <c r="A1667">
        <v>1941</v>
      </c>
      <c r="B1667" t="s">
        <v>42</v>
      </c>
      <c r="C1667" t="s">
        <v>2075</v>
      </c>
      <c r="D1667" t="s">
        <v>14</v>
      </c>
      <c r="E1667" t="s">
        <v>7440</v>
      </c>
      <c r="F1667" t="s">
        <v>7441</v>
      </c>
      <c r="G1667" t="s">
        <v>24</v>
      </c>
      <c r="H1667" s="1">
        <v>27100</v>
      </c>
      <c r="I1667" t="s">
        <v>7442</v>
      </c>
      <c r="J1667" t="s">
        <v>7443</v>
      </c>
      <c r="K1667">
        <v>57695</v>
      </c>
      <c r="L1667" t="s">
        <v>24</v>
      </c>
    </row>
    <row r="1668" spans="1:12" x14ac:dyDescent="0.3">
      <c r="A1668">
        <v>1942</v>
      </c>
      <c r="B1668" t="s">
        <v>91</v>
      </c>
      <c r="C1668" t="s">
        <v>3156</v>
      </c>
      <c r="D1668" t="s">
        <v>14</v>
      </c>
      <c r="E1668" t="s">
        <v>7444</v>
      </c>
      <c r="F1668" t="s">
        <v>7445</v>
      </c>
      <c r="G1668" t="s">
        <v>124</v>
      </c>
      <c r="H1668" s="1">
        <v>20370</v>
      </c>
      <c r="I1668" t="s">
        <v>7446</v>
      </c>
      <c r="J1668" t="s">
        <v>7447</v>
      </c>
      <c r="K1668">
        <v>58396</v>
      </c>
      <c r="L1668" t="s">
        <v>124</v>
      </c>
    </row>
    <row r="1669" spans="1:12" x14ac:dyDescent="0.3">
      <c r="A1669">
        <v>1943</v>
      </c>
      <c r="B1669" t="s">
        <v>1480</v>
      </c>
      <c r="C1669" t="s">
        <v>3513</v>
      </c>
      <c r="D1669" t="s">
        <v>22</v>
      </c>
      <c r="E1669" t="s">
        <v>7448</v>
      </c>
      <c r="F1669" t="s">
        <v>7449</v>
      </c>
      <c r="G1669" t="s">
        <v>211</v>
      </c>
      <c r="H1669" s="1">
        <v>24625</v>
      </c>
      <c r="I1669" t="s">
        <v>7450</v>
      </c>
      <c r="J1669" t="s">
        <v>7451</v>
      </c>
      <c r="K1669">
        <v>16836</v>
      </c>
      <c r="L1669" t="s">
        <v>211</v>
      </c>
    </row>
    <row r="1670" spans="1:12" x14ac:dyDescent="0.3">
      <c r="A1670">
        <v>1944</v>
      </c>
      <c r="B1670" t="s">
        <v>91</v>
      </c>
      <c r="C1670" t="s">
        <v>3117</v>
      </c>
      <c r="D1670" t="s">
        <v>14</v>
      </c>
      <c r="E1670" t="s">
        <v>7452</v>
      </c>
      <c r="F1670" t="s">
        <v>7453</v>
      </c>
      <c r="G1670" t="s">
        <v>775</v>
      </c>
      <c r="H1670" s="1">
        <v>16011</v>
      </c>
      <c r="I1670" t="s">
        <v>7454</v>
      </c>
      <c r="J1670" t="s">
        <v>19</v>
      </c>
      <c r="K1670">
        <v>73166</v>
      </c>
      <c r="L1670" t="s">
        <v>775</v>
      </c>
    </row>
    <row r="1671" spans="1:12" x14ac:dyDescent="0.3">
      <c r="A1671">
        <v>1945</v>
      </c>
      <c r="B1671" t="s">
        <v>2312</v>
      </c>
      <c r="C1671" t="s">
        <v>240</v>
      </c>
      <c r="D1671" t="s">
        <v>22</v>
      </c>
      <c r="E1671" t="s">
        <v>7455</v>
      </c>
      <c r="F1671" t="s">
        <v>7456</v>
      </c>
      <c r="G1671" t="s">
        <v>430</v>
      </c>
      <c r="H1671" s="1">
        <v>34155</v>
      </c>
      <c r="I1671" t="s">
        <v>7457</v>
      </c>
      <c r="J1671" t="s">
        <v>7458</v>
      </c>
      <c r="K1671">
        <v>747</v>
      </c>
      <c r="L1671" t="s">
        <v>430</v>
      </c>
    </row>
    <row r="1672" spans="1:12" x14ac:dyDescent="0.3">
      <c r="A1672">
        <v>1946</v>
      </c>
      <c r="B1672" t="s">
        <v>1773</v>
      </c>
      <c r="C1672" t="s">
        <v>570</v>
      </c>
      <c r="D1672" t="s">
        <v>22</v>
      </c>
      <c r="E1672" t="s">
        <v>7459</v>
      </c>
      <c r="F1672" t="s">
        <v>7460</v>
      </c>
      <c r="G1672" t="s">
        <v>335</v>
      </c>
      <c r="H1672" s="1">
        <v>20679</v>
      </c>
      <c r="I1672" t="s">
        <v>7461</v>
      </c>
      <c r="J1672" t="s">
        <v>7462</v>
      </c>
      <c r="K1672">
        <v>1943</v>
      </c>
      <c r="L1672" t="s">
        <v>335</v>
      </c>
    </row>
    <row r="1673" spans="1:12" x14ac:dyDescent="0.3">
      <c r="A1673">
        <v>1947</v>
      </c>
      <c r="B1673" t="s">
        <v>328</v>
      </c>
      <c r="C1673" t="s">
        <v>1512</v>
      </c>
      <c r="D1673" t="s">
        <v>22</v>
      </c>
      <c r="E1673" t="s">
        <v>7463</v>
      </c>
      <c r="F1673" t="s">
        <v>7464</v>
      </c>
      <c r="G1673" t="s">
        <v>339</v>
      </c>
      <c r="H1673" s="1">
        <v>26816</v>
      </c>
      <c r="I1673" t="s">
        <v>7465</v>
      </c>
      <c r="J1673" t="s">
        <v>7466</v>
      </c>
      <c r="K1673">
        <v>44525</v>
      </c>
      <c r="L1673" t="s">
        <v>339</v>
      </c>
    </row>
    <row r="1674" spans="1:12" x14ac:dyDescent="0.3">
      <c r="A1674">
        <v>1949</v>
      </c>
      <c r="B1674" t="s">
        <v>3081</v>
      </c>
      <c r="C1674" t="s">
        <v>1538</v>
      </c>
      <c r="D1674" t="s">
        <v>14</v>
      </c>
      <c r="E1674" t="s">
        <v>7467</v>
      </c>
      <c r="F1674" t="s">
        <v>7468</v>
      </c>
      <c r="G1674" t="s">
        <v>71</v>
      </c>
      <c r="H1674" s="1">
        <v>23970</v>
      </c>
      <c r="I1674" t="s">
        <v>7469</v>
      </c>
      <c r="J1674" t="s">
        <v>7470</v>
      </c>
      <c r="K1674">
        <v>74388</v>
      </c>
      <c r="L1674" t="s">
        <v>71</v>
      </c>
    </row>
    <row r="1675" spans="1:12" x14ac:dyDescent="0.3">
      <c r="A1675">
        <v>1950</v>
      </c>
      <c r="B1675" t="s">
        <v>866</v>
      </c>
      <c r="C1675" t="s">
        <v>1968</v>
      </c>
      <c r="D1675" t="s">
        <v>14</v>
      </c>
      <c r="E1675" t="s">
        <v>7471</v>
      </c>
      <c r="F1675" t="s">
        <v>7472</v>
      </c>
      <c r="G1675" t="s">
        <v>82</v>
      </c>
      <c r="H1675" s="1">
        <v>38276</v>
      </c>
      <c r="I1675" t="s">
        <v>7473</v>
      </c>
      <c r="J1675" t="s">
        <v>7474</v>
      </c>
      <c r="K1675">
        <v>95936</v>
      </c>
      <c r="L1675" t="s">
        <v>82</v>
      </c>
    </row>
    <row r="1676" spans="1:12" x14ac:dyDescent="0.3">
      <c r="A1676">
        <v>1952</v>
      </c>
      <c r="B1676" t="s">
        <v>7475</v>
      </c>
      <c r="C1676" t="s">
        <v>2823</v>
      </c>
      <c r="D1676" t="s">
        <v>22</v>
      </c>
      <c r="E1676" t="s">
        <v>7476</v>
      </c>
      <c r="F1676" t="s">
        <v>7477</v>
      </c>
      <c r="G1676" t="s">
        <v>124</v>
      </c>
      <c r="H1676" s="1">
        <v>18056</v>
      </c>
      <c r="I1676" t="s">
        <v>7478</v>
      </c>
      <c r="J1676" t="s">
        <v>6933</v>
      </c>
      <c r="K1676">
        <v>48478</v>
      </c>
      <c r="L1676" t="s">
        <v>124</v>
      </c>
    </row>
    <row r="1677" spans="1:12" x14ac:dyDescent="0.3">
      <c r="A1677">
        <v>1953</v>
      </c>
      <c r="B1677" t="s">
        <v>1584</v>
      </c>
      <c r="C1677" t="s">
        <v>640</v>
      </c>
      <c r="D1677" t="s">
        <v>22</v>
      </c>
      <c r="E1677" t="s">
        <v>7479</v>
      </c>
      <c r="F1677" t="s">
        <v>7480</v>
      </c>
      <c r="G1677" t="s">
        <v>51</v>
      </c>
      <c r="H1677" s="1">
        <v>18471</v>
      </c>
      <c r="I1677" t="s">
        <v>7481</v>
      </c>
      <c r="J1677" t="s">
        <v>7482</v>
      </c>
      <c r="K1677">
        <v>77176</v>
      </c>
      <c r="L1677" t="s">
        <v>51</v>
      </c>
    </row>
    <row r="1678" spans="1:12" x14ac:dyDescent="0.3">
      <c r="A1678">
        <v>1954</v>
      </c>
      <c r="B1678" t="s">
        <v>490</v>
      </c>
      <c r="C1678" t="s">
        <v>630</v>
      </c>
      <c r="D1678" t="s">
        <v>14</v>
      </c>
      <c r="E1678" t="s">
        <v>7483</v>
      </c>
      <c r="F1678" t="s">
        <v>7484</v>
      </c>
      <c r="G1678" t="s">
        <v>38</v>
      </c>
      <c r="H1678" s="1">
        <v>24727</v>
      </c>
      <c r="I1678" t="s">
        <v>7485</v>
      </c>
      <c r="J1678" t="s">
        <v>7486</v>
      </c>
      <c r="K1678">
        <v>4954</v>
      </c>
      <c r="L1678" t="s">
        <v>38</v>
      </c>
    </row>
    <row r="1679" spans="1:12" x14ac:dyDescent="0.3">
      <c r="A1679">
        <v>1955</v>
      </c>
      <c r="B1679" t="s">
        <v>146</v>
      </c>
      <c r="C1679" t="s">
        <v>1822</v>
      </c>
      <c r="D1679" t="s">
        <v>22</v>
      </c>
      <c r="E1679" t="s">
        <v>7487</v>
      </c>
      <c r="F1679" t="s">
        <v>7488</v>
      </c>
      <c r="G1679" t="s">
        <v>430</v>
      </c>
      <c r="H1679" s="1">
        <v>32429</v>
      </c>
      <c r="I1679" t="s">
        <v>7489</v>
      </c>
      <c r="J1679" t="s">
        <v>7490</v>
      </c>
      <c r="K1679">
        <v>75456</v>
      </c>
      <c r="L1679" t="s">
        <v>430</v>
      </c>
    </row>
    <row r="1680" spans="1:12" x14ac:dyDescent="0.3">
      <c r="A1680">
        <v>1956</v>
      </c>
      <c r="B1680" t="s">
        <v>1152</v>
      </c>
      <c r="C1680" t="s">
        <v>788</v>
      </c>
      <c r="D1680" t="s">
        <v>14</v>
      </c>
      <c r="E1680" t="s">
        <v>7491</v>
      </c>
      <c r="F1680" t="s">
        <v>7492</v>
      </c>
      <c r="G1680" t="s">
        <v>24</v>
      </c>
      <c r="H1680" s="1">
        <v>17127</v>
      </c>
      <c r="I1680" t="s">
        <v>7493</v>
      </c>
      <c r="J1680" t="s">
        <v>7494</v>
      </c>
      <c r="K1680">
        <v>98204</v>
      </c>
      <c r="L1680" t="s">
        <v>24</v>
      </c>
    </row>
    <row r="1681" spans="1:12" x14ac:dyDescent="0.3">
      <c r="A1681">
        <v>1957</v>
      </c>
      <c r="B1681" t="s">
        <v>1385</v>
      </c>
      <c r="C1681" t="s">
        <v>48</v>
      </c>
      <c r="D1681" t="s">
        <v>22</v>
      </c>
      <c r="E1681" t="s">
        <v>7495</v>
      </c>
      <c r="F1681" t="s">
        <v>7496</v>
      </c>
      <c r="G1681" t="s">
        <v>436</v>
      </c>
      <c r="H1681" s="1">
        <v>33312</v>
      </c>
      <c r="I1681" t="s">
        <v>7497</v>
      </c>
      <c r="J1681" t="s">
        <v>7498</v>
      </c>
      <c r="K1681">
        <v>97828</v>
      </c>
      <c r="L1681" t="s">
        <v>436</v>
      </c>
    </row>
    <row r="1682" spans="1:12" x14ac:dyDescent="0.3">
      <c r="A1682">
        <v>1959</v>
      </c>
      <c r="B1682" t="s">
        <v>1821</v>
      </c>
      <c r="C1682" t="s">
        <v>4325</v>
      </c>
      <c r="D1682" t="s">
        <v>14</v>
      </c>
      <c r="E1682" t="s">
        <v>7499</v>
      </c>
      <c r="F1682" t="s">
        <v>7500</v>
      </c>
      <c r="G1682" t="s">
        <v>51</v>
      </c>
      <c r="H1682" s="1">
        <v>34387</v>
      </c>
      <c r="I1682" t="s">
        <v>7501</v>
      </c>
      <c r="J1682" t="s">
        <v>7502</v>
      </c>
      <c r="K1682">
        <v>58876</v>
      </c>
      <c r="L1682" t="s">
        <v>51</v>
      </c>
    </row>
    <row r="1683" spans="1:12" x14ac:dyDescent="0.3">
      <c r="A1683">
        <v>1960</v>
      </c>
      <c r="B1683" t="s">
        <v>814</v>
      </c>
      <c r="C1683" t="s">
        <v>7503</v>
      </c>
      <c r="D1683" t="s">
        <v>14</v>
      </c>
      <c r="E1683" t="s">
        <v>7504</v>
      </c>
      <c r="F1683" t="s">
        <v>7505</v>
      </c>
      <c r="G1683" t="s">
        <v>335</v>
      </c>
      <c r="H1683" s="1">
        <v>35042</v>
      </c>
      <c r="I1683" t="s">
        <v>7506</v>
      </c>
      <c r="J1683" t="s">
        <v>7507</v>
      </c>
      <c r="K1683">
        <v>59293</v>
      </c>
      <c r="L1683" t="s">
        <v>335</v>
      </c>
    </row>
    <row r="1684" spans="1:12" x14ac:dyDescent="0.3">
      <c r="A1684">
        <v>1961</v>
      </c>
      <c r="B1684" t="s">
        <v>953</v>
      </c>
      <c r="C1684" t="s">
        <v>7508</v>
      </c>
      <c r="D1684" t="s">
        <v>22</v>
      </c>
      <c r="E1684" t="s">
        <v>7509</v>
      </c>
      <c r="F1684" t="s">
        <v>7510</v>
      </c>
      <c r="G1684" t="s">
        <v>164</v>
      </c>
      <c r="H1684" s="1">
        <v>23196</v>
      </c>
      <c r="I1684" t="s">
        <v>7511</v>
      </c>
      <c r="J1684" t="s">
        <v>7512</v>
      </c>
      <c r="K1684">
        <v>62454</v>
      </c>
      <c r="L1684" t="s">
        <v>164</v>
      </c>
    </row>
    <row r="1685" spans="1:12" x14ac:dyDescent="0.3">
      <c r="A1685">
        <v>1962</v>
      </c>
      <c r="B1685" t="s">
        <v>239</v>
      </c>
      <c r="C1685" t="s">
        <v>48</v>
      </c>
      <c r="D1685" t="s">
        <v>22</v>
      </c>
      <c r="E1685" t="s">
        <v>7513</v>
      </c>
      <c r="F1685" t="s">
        <v>7514</v>
      </c>
      <c r="G1685" t="s">
        <v>150</v>
      </c>
      <c r="H1685" s="1">
        <v>28343</v>
      </c>
      <c r="I1685" t="s">
        <v>7515</v>
      </c>
      <c r="J1685" t="s">
        <v>4702</v>
      </c>
      <c r="K1685">
        <v>27498</v>
      </c>
      <c r="L1685" t="s">
        <v>150</v>
      </c>
    </row>
    <row r="1686" spans="1:12" x14ac:dyDescent="0.3">
      <c r="A1686">
        <v>1963</v>
      </c>
      <c r="B1686" t="s">
        <v>1147</v>
      </c>
      <c r="C1686" t="s">
        <v>3217</v>
      </c>
      <c r="D1686" t="s">
        <v>22</v>
      </c>
      <c r="E1686" t="s">
        <v>7516</v>
      </c>
      <c r="F1686" t="s">
        <v>7517</v>
      </c>
      <c r="G1686" t="s">
        <v>82</v>
      </c>
      <c r="H1686" s="1">
        <v>20596</v>
      </c>
      <c r="I1686" t="s">
        <v>7518</v>
      </c>
      <c r="J1686" t="s">
        <v>7519</v>
      </c>
      <c r="K1686">
        <v>63421</v>
      </c>
      <c r="L1686" t="s">
        <v>82</v>
      </c>
    </row>
    <row r="1687" spans="1:12" x14ac:dyDescent="0.3">
      <c r="A1687">
        <v>1964</v>
      </c>
      <c r="B1687" t="s">
        <v>1054</v>
      </c>
      <c r="C1687" t="s">
        <v>396</v>
      </c>
      <c r="D1687" t="s">
        <v>14</v>
      </c>
      <c r="E1687" t="s">
        <v>7520</v>
      </c>
      <c r="F1687">
        <v>6529587274</v>
      </c>
      <c r="G1687" t="s">
        <v>261</v>
      </c>
      <c r="H1687" s="1">
        <v>23926</v>
      </c>
      <c r="I1687" t="s">
        <v>7521</v>
      </c>
      <c r="J1687" t="s">
        <v>7522</v>
      </c>
      <c r="K1687">
        <v>46124</v>
      </c>
      <c r="L1687" t="s">
        <v>261</v>
      </c>
    </row>
    <row r="1688" spans="1:12" x14ac:dyDescent="0.3">
      <c r="A1688">
        <v>1965</v>
      </c>
      <c r="B1688" t="s">
        <v>814</v>
      </c>
      <c r="C1688" t="s">
        <v>706</v>
      </c>
      <c r="D1688" t="s">
        <v>14</v>
      </c>
      <c r="E1688" t="s">
        <v>7523</v>
      </c>
      <c r="F1688" t="s">
        <v>7524</v>
      </c>
      <c r="G1688" t="s">
        <v>24</v>
      </c>
      <c r="H1688" s="1">
        <v>27812</v>
      </c>
      <c r="I1688" t="s">
        <v>7525</v>
      </c>
      <c r="J1688" t="s">
        <v>7526</v>
      </c>
      <c r="K1688">
        <v>73905</v>
      </c>
      <c r="L1688" t="s">
        <v>24</v>
      </c>
    </row>
    <row r="1689" spans="1:12" x14ac:dyDescent="0.3">
      <c r="A1689">
        <v>1967</v>
      </c>
      <c r="B1689" t="s">
        <v>1455</v>
      </c>
      <c r="C1689" t="s">
        <v>2756</v>
      </c>
      <c r="D1689" t="s">
        <v>22</v>
      </c>
      <c r="E1689" t="s">
        <v>7527</v>
      </c>
      <c r="F1689" t="s">
        <v>7528</v>
      </c>
      <c r="G1689" t="s">
        <v>261</v>
      </c>
      <c r="H1689" s="1">
        <v>30131</v>
      </c>
      <c r="I1689" t="s">
        <v>7529</v>
      </c>
      <c r="J1689" t="s">
        <v>7530</v>
      </c>
      <c r="K1689">
        <v>3325</v>
      </c>
      <c r="L1689" t="s">
        <v>261</v>
      </c>
    </row>
    <row r="1690" spans="1:12" x14ac:dyDescent="0.3">
      <c r="A1690">
        <v>1969</v>
      </c>
      <c r="B1690" t="s">
        <v>6024</v>
      </c>
      <c r="C1690" t="s">
        <v>7531</v>
      </c>
      <c r="D1690" t="s">
        <v>14</v>
      </c>
      <c r="E1690" t="s">
        <v>7532</v>
      </c>
      <c r="F1690" t="s">
        <v>7533</v>
      </c>
      <c r="G1690" t="s">
        <v>124</v>
      </c>
      <c r="H1690" s="1">
        <v>37894</v>
      </c>
      <c r="I1690" t="s">
        <v>7534</v>
      </c>
      <c r="J1690" t="s">
        <v>7535</v>
      </c>
      <c r="K1690">
        <v>31062</v>
      </c>
      <c r="L1690" t="s">
        <v>124</v>
      </c>
    </row>
    <row r="1691" spans="1:12" x14ac:dyDescent="0.3">
      <c r="A1691">
        <v>1971</v>
      </c>
      <c r="B1691" t="s">
        <v>2084</v>
      </c>
      <c r="C1691" t="s">
        <v>1721</v>
      </c>
      <c r="D1691" t="s">
        <v>22</v>
      </c>
      <c r="E1691" t="s">
        <v>7536</v>
      </c>
      <c r="F1691" t="s">
        <v>7537</v>
      </c>
      <c r="G1691" t="s">
        <v>335</v>
      </c>
      <c r="H1691" s="1">
        <v>27781</v>
      </c>
      <c r="I1691" t="s">
        <v>7538</v>
      </c>
      <c r="J1691" t="s">
        <v>7539</v>
      </c>
      <c r="K1691">
        <v>4884</v>
      </c>
      <c r="L1691" t="s">
        <v>335</v>
      </c>
    </row>
    <row r="1692" spans="1:12" x14ac:dyDescent="0.3">
      <c r="A1692">
        <v>1973</v>
      </c>
      <c r="B1692" t="s">
        <v>1054</v>
      </c>
      <c r="C1692" t="s">
        <v>4148</v>
      </c>
      <c r="D1692" t="s">
        <v>22</v>
      </c>
      <c r="E1692" t="s">
        <v>7540</v>
      </c>
      <c r="F1692" t="s">
        <v>7541</v>
      </c>
      <c r="G1692" t="s">
        <v>218</v>
      </c>
      <c r="H1692" s="1">
        <v>26752</v>
      </c>
      <c r="I1692" t="s">
        <v>7542</v>
      </c>
      <c r="J1692" t="s">
        <v>7543</v>
      </c>
      <c r="K1692">
        <v>58394</v>
      </c>
      <c r="L1692" t="s">
        <v>218</v>
      </c>
    </row>
    <row r="1693" spans="1:12" x14ac:dyDescent="0.3">
      <c r="A1693">
        <v>1975</v>
      </c>
      <c r="B1693" t="s">
        <v>103</v>
      </c>
      <c r="C1693" t="s">
        <v>7544</v>
      </c>
      <c r="D1693" t="s">
        <v>22</v>
      </c>
      <c r="E1693" t="s">
        <v>7545</v>
      </c>
      <c r="F1693" t="s">
        <v>7546</v>
      </c>
      <c r="G1693" t="s">
        <v>93</v>
      </c>
      <c r="H1693" s="1">
        <v>35693</v>
      </c>
      <c r="I1693" t="s">
        <v>7547</v>
      </c>
      <c r="J1693" t="s">
        <v>7548</v>
      </c>
      <c r="K1693">
        <v>73120</v>
      </c>
      <c r="L1693" t="s">
        <v>93</v>
      </c>
    </row>
    <row r="1694" spans="1:12" x14ac:dyDescent="0.3">
      <c r="A1694">
        <v>1976</v>
      </c>
      <c r="B1694" t="s">
        <v>7549</v>
      </c>
      <c r="C1694" t="s">
        <v>1522</v>
      </c>
      <c r="D1694" t="s">
        <v>14</v>
      </c>
      <c r="E1694" t="s">
        <v>7550</v>
      </c>
      <c r="F1694" t="s">
        <v>7551</v>
      </c>
      <c r="G1694" t="s">
        <v>24</v>
      </c>
      <c r="H1694" s="1">
        <v>30178</v>
      </c>
      <c r="I1694" t="s">
        <v>7552</v>
      </c>
      <c r="J1694" t="s">
        <v>7553</v>
      </c>
      <c r="K1694">
        <v>36878</v>
      </c>
      <c r="L1694" t="s">
        <v>24</v>
      </c>
    </row>
    <row r="1695" spans="1:12" x14ac:dyDescent="0.3">
      <c r="A1695">
        <v>1980</v>
      </c>
      <c r="B1695" t="s">
        <v>257</v>
      </c>
      <c r="C1695" t="s">
        <v>4119</v>
      </c>
      <c r="D1695" t="s">
        <v>22</v>
      </c>
      <c r="E1695" t="s">
        <v>7554</v>
      </c>
      <c r="F1695" t="s">
        <v>7555</v>
      </c>
      <c r="G1695" t="s">
        <v>231</v>
      </c>
      <c r="H1695" s="1">
        <v>17922</v>
      </c>
      <c r="I1695" t="s">
        <v>7556</v>
      </c>
      <c r="J1695" t="s">
        <v>7557</v>
      </c>
      <c r="K1695">
        <v>4551</v>
      </c>
      <c r="L1695" t="s">
        <v>231</v>
      </c>
    </row>
    <row r="1696" spans="1:12" x14ac:dyDescent="0.3">
      <c r="A1696">
        <v>1982</v>
      </c>
      <c r="B1696" t="s">
        <v>327</v>
      </c>
      <c r="C1696" t="s">
        <v>3732</v>
      </c>
      <c r="D1696" t="s">
        <v>22</v>
      </c>
      <c r="E1696" t="s">
        <v>7558</v>
      </c>
      <c r="F1696">
        <v>4453757635</v>
      </c>
      <c r="G1696" t="s">
        <v>339</v>
      </c>
      <c r="H1696" s="1">
        <v>16412</v>
      </c>
      <c r="I1696" t="s">
        <v>7559</v>
      </c>
      <c r="J1696" t="s">
        <v>522</v>
      </c>
      <c r="K1696">
        <v>71801</v>
      </c>
      <c r="L1696" t="s">
        <v>339</v>
      </c>
    </row>
    <row r="1697" spans="1:12" x14ac:dyDescent="0.3">
      <c r="A1697">
        <v>1983</v>
      </c>
      <c r="B1697" t="s">
        <v>54</v>
      </c>
      <c r="C1697" t="s">
        <v>2075</v>
      </c>
      <c r="D1697" t="s">
        <v>14</v>
      </c>
      <c r="E1697" t="s">
        <v>7560</v>
      </c>
      <c r="F1697" t="s">
        <v>7561</v>
      </c>
      <c r="G1697" t="s">
        <v>38</v>
      </c>
      <c r="H1697" s="1">
        <v>37480</v>
      </c>
      <c r="I1697" t="s">
        <v>7562</v>
      </c>
      <c r="J1697" t="s">
        <v>7563</v>
      </c>
      <c r="K1697">
        <v>82647</v>
      </c>
      <c r="L1697" t="s">
        <v>38</v>
      </c>
    </row>
    <row r="1698" spans="1:12" x14ac:dyDescent="0.3">
      <c r="A1698">
        <v>1984</v>
      </c>
      <c r="B1698" t="s">
        <v>3116</v>
      </c>
      <c r="C1698" t="s">
        <v>1099</v>
      </c>
      <c r="D1698" t="s">
        <v>14</v>
      </c>
      <c r="E1698" t="s">
        <v>7564</v>
      </c>
      <c r="F1698" t="s">
        <v>7565</v>
      </c>
      <c r="G1698" t="s">
        <v>93</v>
      </c>
      <c r="H1698" s="1">
        <v>28234</v>
      </c>
      <c r="I1698" t="s">
        <v>7566</v>
      </c>
      <c r="J1698" t="s">
        <v>7567</v>
      </c>
      <c r="K1698">
        <v>69135</v>
      </c>
      <c r="L1698" t="s">
        <v>93</v>
      </c>
    </row>
    <row r="1699" spans="1:12" x14ac:dyDescent="0.3">
      <c r="A1699">
        <v>1985</v>
      </c>
      <c r="B1699" t="s">
        <v>1773</v>
      </c>
      <c r="C1699" t="s">
        <v>2115</v>
      </c>
      <c r="D1699" t="s">
        <v>22</v>
      </c>
      <c r="E1699" t="s">
        <v>7568</v>
      </c>
      <c r="F1699" t="s">
        <v>7569</v>
      </c>
      <c r="G1699" t="s">
        <v>339</v>
      </c>
      <c r="H1699" s="1">
        <v>34601</v>
      </c>
      <c r="I1699" t="s">
        <v>7570</v>
      </c>
      <c r="J1699" t="s">
        <v>7571</v>
      </c>
      <c r="K1699">
        <v>31748</v>
      </c>
      <c r="L1699" t="s">
        <v>339</v>
      </c>
    </row>
    <row r="1700" spans="1:12" x14ac:dyDescent="0.3">
      <c r="A1700">
        <v>1986</v>
      </c>
      <c r="B1700" t="s">
        <v>2335</v>
      </c>
      <c r="C1700" t="s">
        <v>3498</v>
      </c>
      <c r="D1700" t="s">
        <v>22</v>
      </c>
      <c r="E1700" t="s">
        <v>7572</v>
      </c>
      <c r="F1700" t="s">
        <v>7573</v>
      </c>
      <c r="G1700" t="s">
        <v>93</v>
      </c>
      <c r="H1700" s="1">
        <v>22634</v>
      </c>
      <c r="I1700" t="s">
        <v>7574</v>
      </c>
      <c r="J1700" t="s">
        <v>7575</v>
      </c>
      <c r="K1700">
        <v>10285</v>
      </c>
      <c r="L1700" t="s">
        <v>93</v>
      </c>
    </row>
    <row r="1701" spans="1:12" x14ac:dyDescent="0.3">
      <c r="A1701">
        <v>1987</v>
      </c>
      <c r="B1701" t="s">
        <v>146</v>
      </c>
      <c r="C1701" t="s">
        <v>192</v>
      </c>
      <c r="D1701" t="s">
        <v>14</v>
      </c>
      <c r="E1701" t="s">
        <v>5100</v>
      </c>
      <c r="F1701" t="s">
        <v>7576</v>
      </c>
      <c r="G1701" t="s">
        <v>93</v>
      </c>
      <c r="H1701" s="1">
        <v>16818</v>
      </c>
      <c r="I1701" t="s">
        <v>7577</v>
      </c>
      <c r="J1701" t="s">
        <v>7578</v>
      </c>
      <c r="K1701">
        <v>9797</v>
      </c>
      <c r="L1701" t="s">
        <v>93</v>
      </c>
    </row>
    <row r="1702" spans="1:12" x14ac:dyDescent="0.3">
      <c r="A1702">
        <v>1988</v>
      </c>
      <c r="B1702" t="s">
        <v>675</v>
      </c>
      <c r="C1702" t="s">
        <v>2975</v>
      </c>
      <c r="D1702" t="s">
        <v>22</v>
      </c>
      <c r="E1702" t="s">
        <v>7579</v>
      </c>
      <c r="F1702">
        <f>1-983-792-699</f>
        <v>-2473</v>
      </c>
      <c r="G1702" t="s">
        <v>261</v>
      </c>
      <c r="H1702" s="1">
        <v>29280</v>
      </c>
      <c r="I1702" t="s">
        <v>7580</v>
      </c>
      <c r="J1702" t="s">
        <v>7581</v>
      </c>
      <c r="K1702">
        <v>29196</v>
      </c>
      <c r="L1702" t="s">
        <v>261</v>
      </c>
    </row>
    <row r="1703" spans="1:12" x14ac:dyDescent="0.3">
      <c r="A1703">
        <v>1989</v>
      </c>
      <c r="B1703" t="s">
        <v>592</v>
      </c>
      <c r="C1703" t="s">
        <v>7582</v>
      </c>
      <c r="D1703" t="s">
        <v>14</v>
      </c>
      <c r="E1703" t="s">
        <v>7583</v>
      </c>
      <c r="F1703" t="s">
        <v>7584</v>
      </c>
      <c r="G1703" t="s">
        <v>231</v>
      </c>
      <c r="H1703" s="1">
        <v>21530</v>
      </c>
      <c r="I1703" t="s">
        <v>7585</v>
      </c>
      <c r="J1703" t="s">
        <v>7586</v>
      </c>
      <c r="K1703">
        <v>26211</v>
      </c>
      <c r="L1703" t="s">
        <v>231</v>
      </c>
    </row>
    <row r="1704" spans="1:12" x14ac:dyDescent="0.3">
      <c r="A1704">
        <v>1990</v>
      </c>
      <c r="B1704" t="s">
        <v>1125</v>
      </c>
      <c r="C1704" t="s">
        <v>5143</v>
      </c>
      <c r="D1704" t="s">
        <v>22</v>
      </c>
      <c r="E1704" t="s">
        <v>7587</v>
      </c>
      <c r="F1704">
        <v>3558949272</v>
      </c>
      <c r="G1704" t="s">
        <v>436</v>
      </c>
      <c r="H1704" s="1">
        <v>32834</v>
      </c>
      <c r="I1704" t="s">
        <v>7588</v>
      </c>
      <c r="J1704" t="s">
        <v>7589</v>
      </c>
      <c r="K1704">
        <v>71463</v>
      </c>
      <c r="L1704" t="s">
        <v>436</v>
      </c>
    </row>
    <row r="1705" spans="1:12" x14ac:dyDescent="0.3">
      <c r="A1705">
        <v>1993</v>
      </c>
      <c r="B1705" t="s">
        <v>4196</v>
      </c>
      <c r="C1705" t="s">
        <v>3447</v>
      </c>
      <c r="D1705" t="s">
        <v>22</v>
      </c>
      <c r="E1705" t="s">
        <v>7590</v>
      </c>
      <c r="F1705" t="s">
        <v>7591</v>
      </c>
      <c r="G1705" t="s">
        <v>775</v>
      </c>
      <c r="H1705" s="1">
        <v>29147</v>
      </c>
      <c r="I1705" t="s">
        <v>7592</v>
      </c>
      <c r="J1705" t="s">
        <v>7593</v>
      </c>
      <c r="K1705">
        <v>63370</v>
      </c>
      <c r="L1705" t="s">
        <v>775</v>
      </c>
    </row>
    <row r="1706" spans="1:12" x14ac:dyDescent="0.3">
      <c r="A1706">
        <v>1994</v>
      </c>
      <c r="B1706" t="s">
        <v>258</v>
      </c>
      <c r="C1706" t="s">
        <v>1875</v>
      </c>
      <c r="D1706" t="s">
        <v>14</v>
      </c>
      <c r="E1706" t="s">
        <v>7594</v>
      </c>
      <c r="F1706" t="s">
        <v>7595</v>
      </c>
      <c r="G1706" t="s">
        <v>211</v>
      </c>
      <c r="H1706" s="1">
        <v>18577</v>
      </c>
      <c r="I1706" t="s">
        <v>7596</v>
      </c>
      <c r="J1706" t="s">
        <v>7597</v>
      </c>
      <c r="K1706">
        <v>59108</v>
      </c>
      <c r="L1706" t="s">
        <v>211</v>
      </c>
    </row>
    <row r="1707" spans="1:12" x14ac:dyDescent="0.3">
      <c r="A1707">
        <v>1997</v>
      </c>
      <c r="B1707" t="s">
        <v>464</v>
      </c>
      <c r="C1707" t="s">
        <v>7598</v>
      </c>
      <c r="D1707" t="s">
        <v>22</v>
      </c>
      <c r="E1707" t="s">
        <v>7599</v>
      </c>
      <c r="F1707" t="s">
        <v>7600</v>
      </c>
      <c r="G1707" t="s">
        <v>567</v>
      </c>
      <c r="H1707" s="1">
        <v>38130</v>
      </c>
      <c r="I1707" t="s">
        <v>7601</v>
      </c>
      <c r="J1707" t="s">
        <v>7602</v>
      </c>
      <c r="K1707">
        <v>80466</v>
      </c>
      <c r="L1707" t="s">
        <v>567</v>
      </c>
    </row>
    <row r="1708" spans="1:12" x14ac:dyDescent="0.3">
      <c r="A1708">
        <v>2001</v>
      </c>
      <c r="B1708" t="s">
        <v>96</v>
      </c>
      <c r="C1708" t="s">
        <v>411</v>
      </c>
      <c r="D1708" t="s">
        <v>22</v>
      </c>
      <c r="E1708" t="s">
        <v>7603</v>
      </c>
      <c r="F1708" t="s">
        <v>7604</v>
      </c>
      <c r="G1708" t="s">
        <v>51</v>
      </c>
      <c r="H1708" s="1">
        <v>27965</v>
      </c>
      <c r="I1708" t="s">
        <v>7605</v>
      </c>
      <c r="J1708" t="s">
        <v>7606</v>
      </c>
      <c r="K1708">
        <v>99674</v>
      </c>
      <c r="L1708" t="s">
        <v>51</v>
      </c>
    </row>
    <row r="1709" spans="1:12" x14ac:dyDescent="0.3">
      <c r="A1709">
        <v>2002</v>
      </c>
      <c r="B1709" t="s">
        <v>2383</v>
      </c>
      <c r="C1709" t="s">
        <v>7607</v>
      </c>
      <c r="D1709" t="s">
        <v>14</v>
      </c>
      <c r="E1709" t="s">
        <v>7608</v>
      </c>
      <c r="F1709" t="s">
        <v>7609</v>
      </c>
      <c r="G1709" t="s">
        <v>38</v>
      </c>
      <c r="H1709" s="1">
        <v>26739</v>
      </c>
      <c r="I1709" t="s">
        <v>7610</v>
      </c>
      <c r="J1709" t="s">
        <v>7611</v>
      </c>
      <c r="K1709">
        <v>58115</v>
      </c>
      <c r="L1709" t="s">
        <v>38</v>
      </c>
    </row>
    <row r="1710" spans="1:12" x14ac:dyDescent="0.3">
      <c r="A1710">
        <v>2004</v>
      </c>
      <c r="B1710" t="s">
        <v>7612</v>
      </c>
      <c r="C1710" t="s">
        <v>5078</v>
      </c>
      <c r="D1710" t="s">
        <v>22</v>
      </c>
      <c r="E1710" t="s">
        <v>7613</v>
      </c>
      <c r="F1710" t="s">
        <v>7614</v>
      </c>
      <c r="G1710" t="s">
        <v>567</v>
      </c>
      <c r="H1710" s="1">
        <v>30068</v>
      </c>
      <c r="I1710" t="s">
        <v>7615</v>
      </c>
      <c r="J1710" t="s">
        <v>7616</v>
      </c>
      <c r="K1710">
        <v>71829</v>
      </c>
      <c r="L1710" t="s">
        <v>567</v>
      </c>
    </row>
    <row r="1711" spans="1:12" x14ac:dyDescent="0.3">
      <c r="A1711">
        <v>2006</v>
      </c>
      <c r="B1711" t="s">
        <v>7617</v>
      </c>
      <c r="C1711" t="s">
        <v>7618</v>
      </c>
      <c r="D1711" t="s">
        <v>14</v>
      </c>
      <c r="E1711" t="s">
        <v>7619</v>
      </c>
      <c r="F1711" t="s">
        <v>7620</v>
      </c>
      <c r="G1711" t="s">
        <v>744</v>
      </c>
      <c r="H1711" s="1">
        <v>37828</v>
      </c>
      <c r="I1711" t="s">
        <v>7621</v>
      </c>
      <c r="J1711" t="s">
        <v>4329</v>
      </c>
      <c r="K1711">
        <v>28937</v>
      </c>
      <c r="L1711" t="s">
        <v>744</v>
      </c>
    </row>
    <row r="1712" spans="1:12" x14ac:dyDescent="0.3">
      <c r="A1712">
        <v>2007</v>
      </c>
      <c r="B1712" t="s">
        <v>7622</v>
      </c>
      <c r="C1712" t="s">
        <v>3597</v>
      </c>
      <c r="D1712" t="s">
        <v>22</v>
      </c>
      <c r="E1712" t="s">
        <v>7623</v>
      </c>
      <c r="F1712" t="s">
        <v>7624</v>
      </c>
      <c r="G1712" t="s">
        <v>1194</v>
      </c>
      <c r="H1712" s="1">
        <v>26621</v>
      </c>
      <c r="I1712" t="s">
        <v>7625</v>
      </c>
      <c r="J1712" t="s">
        <v>7626</v>
      </c>
      <c r="K1712">
        <v>81669</v>
      </c>
      <c r="L1712" t="s">
        <v>1194</v>
      </c>
    </row>
    <row r="1713" spans="1:12" x14ac:dyDescent="0.3">
      <c r="A1713">
        <v>2008</v>
      </c>
      <c r="B1713" t="s">
        <v>91</v>
      </c>
      <c r="C1713" t="s">
        <v>4884</v>
      </c>
      <c r="D1713" t="s">
        <v>22</v>
      </c>
      <c r="E1713" t="s">
        <v>7627</v>
      </c>
      <c r="F1713">
        <v>7615719164</v>
      </c>
      <c r="G1713" t="s">
        <v>744</v>
      </c>
      <c r="H1713" s="1">
        <v>27129</v>
      </c>
      <c r="I1713" t="s">
        <v>7628</v>
      </c>
      <c r="J1713" t="s">
        <v>7629</v>
      </c>
      <c r="K1713">
        <v>90074</v>
      </c>
      <c r="L1713" t="s">
        <v>744</v>
      </c>
    </row>
    <row r="1714" spans="1:12" x14ac:dyDescent="0.3">
      <c r="A1714">
        <v>2010</v>
      </c>
      <c r="B1714" t="s">
        <v>275</v>
      </c>
      <c r="C1714" t="s">
        <v>3307</v>
      </c>
      <c r="D1714" t="s">
        <v>22</v>
      </c>
      <c r="E1714" t="s">
        <v>7630</v>
      </c>
      <c r="F1714" t="s">
        <v>7631</v>
      </c>
      <c r="G1714" t="s">
        <v>111</v>
      </c>
      <c r="H1714" s="1">
        <v>19590</v>
      </c>
      <c r="I1714" t="s">
        <v>7632</v>
      </c>
      <c r="J1714" t="s">
        <v>7633</v>
      </c>
      <c r="K1714">
        <v>51912</v>
      </c>
      <c r="L1714" t="s">
        <v>111</v>
      </c>
    </row>
    <row r="1715" spans="1:12" x14ac:dyDescent="0.3">
      <c r="A1715">
        <v>2012</v>
      </c>
      <c r="B1715" t="s">
        <v>1584</v>
      </c>
      <c r="C1715" t="s">
        <v>475</v>
      </c>
      <c r="D1715" t="s">
        <v>14</v>
      </c>
      <c r="E1715" t="s">
        <v>7634</v>
      </c>
      <c r="F1715" t="s">
        <v>7635</v>
      </c>
      <c r="G1715" t="s">
        <v>261</v>
      </c>
      <c r="H1715" s="1">
        <v>17978</v>
      </c>
      <c r="I1715" t="s">
        <v>7636</v>
      </c>
      <c r="J1715" t="s">
        <v>7637</v>
      </c>
      <c r="K1715">
        <v>15741</v>
      </c>
      <c r="L1715" t="s">
        <v>261</v>
      </c>
    </row>
    <row r="1716" spans="1:12" x14ac:dyDescent="0.3">
      <c r="A1716">
        <v>2013</v>
      </c>
      <c r="B1716" t="s">
        <v>7638</v>
      </c>
      <c r="C1716" t="s">
        <v>1132</v>
      </c>
      <c r="D1716" t="s">
        <v>14</v>
      </c>
      <c r="E1716" t="s">
        <v>7639</v>
      </c>
      <c r="F1716" t="s">
        <v>7640</v>
      </c>
      <c r="G1716" t="s">
        <v>775</v>
      </c>
      <c r="H1716" s="1">
        <v>30803</v>
      </c>
      <c r="I1716" t="s">
        <v>7641</v>
      </c>
      <c r="J1716" t="s">
        <v>7642</v>
      </c>
      <c r="K1716">
        <v>20207</v>
      </c>
      <c r="L1716" t="s">
        <v>775</v>
      </c>
    </row>
    <row r="1717" spans="1:12" x14ac:dyDescent="0.3">
      <c r="A1717">
        <v>2014</v>
      </c>
      <c r="B1717" t="s">
        <v>1226</v>
      </c>
      <c r="C1717" t="s">
        <v>1671</v>
      </c>
      <c r="D1717" t="s">
        <v>14</v>
      </c>
      <c r="E1717" t="s">
        <v>7643</v>
      </c>
      <c r="F1717">
        <v>4937736766</v>
      </c>
      <c r="G1717" t="s">
        <v>124</v>
      </c>
      <c r="H1717" s="1">
        <v>29532</v>
      </c>
      <c r="I1717" t="s">
        <v>7644</v>
      </c>
      <c r="J1717" t="s">
        <v>7645</v>
      </c>
      <c r="K1717">
        <v>8037</v>
      </c>
      <c r="L1717" t="s">
        <v>124</v>
      </c>
    </row>
    <row r="1718" spans="1:12" x14ac:dyDescent="0.3">
      <c r="A1718">
        <v>2015</v>
      </c>
      <c r="B1718" t="s">
        <v>1475</v>
      </c>
      <c r="C1718" t="s">
        <v>998</v>
      </c>
      <c r="D1718" t="s">
        <v>14</v>
      </c>
      <c r="E1718" t="s">
        <v>7646</v>
      </c>
      <c r="F1718" t="s">
        <v>7647</v>
      </c>
      <c r="G1718" t="s">
        <v>368</v>
      </c>
      <c r="H1718" s="1">
        <v>25466</v>
      </c>
      <c r="I1718" t="s">
        <v>7648</v>
      </c>
      <c r="J1718" t="s">
        <v>7649</v>
      </c>
      <c r="K1718">
        <v>52792</v>
      </c>
      <c r="L1718" t="s">
        <v>368</v>
      </c>
    </row>
    <row r="1719" spans="1:12" x14ac:dyDescent="0.3">
      <c r="A1719">
        <v>2016</v>
      </c>
      <c r="B1719" t="s">
        <v>2595</v>
      </c>
      <c r="C1719" t="s">
        <v>3532</v>
      </c>
      <c r="D1719" t="s">
        <v>22</v>
      </c>
      <c r="E1719" t="s">
        <v>7650</v>
      </c>
      <c r="F1719" t="s">
        <v>7651</v>
      </c>
      <c r="G1719" t="s">
        <v>171</v>
      </c>
      <c r="H1719" s="1">
        <v>37848</v>
      </c>
      <c r="I1719" t="s">
        <v>7652</v>
      </c>
      <c r="J1719" t="s">
        <v>7653</v>
      </c>
      <c r="K1719">
        <v>41115</v>
      </c>
      <c r="L1719" t="s">
        <v>171</v>
      </c>
    </row>
    <row r="1720" spans="1:12" x14ac:dyDescent="0.3">
      <c r="A1720">
        <v>2017</v>
      </c>
      <c r="B1720" t="s">
        <v>659</v>
      </c>
      <c r="C1720" t="s">
        <v>2142</v>
      </c>
      <c r="D1720" t="s">
        <v>14</v>
      </c>
      <c r="E1720" t="s">
        <v>7654</v>
      </c>
      <c r="F1720" t="s">
        <v>7655</v>
      </c>
      <c r="G1720" t="s">
        <v>243</v>
      </c>
      <c r="H1720" s="1">
        <v>33902</v>
      </c>
      <c r="I1720" t="s">
        <v>7656</v>
      </c>
      <c r="J1720" t="s">
        <v>7657</v>
      </c>
      <c r="K1720">
        <v>44171</v>
      </c>
      <c r="L1720" t="s">
        <v>243</v>
      </c>
    </row>
    <row r="1721" spans="1:12" x14ac:dyDescent="0.3">
      <c r="A1721">
        <v>2018</v>
      </c>
      <c r="B1721" t="s">
        <v>415</v>
      </c>
      <c r="C1721" t="s">
        <v>301</v>
      </c>
      <c r="D1721" t="s">
        <v>22</v>
      </c>
      <c r="E1721" t="s">
        <v>7658</v>
      </c>
      <c r="F1721" t="s">
        <v>7659</v>
      </c>
      <c r="G1721" t="s">
        <v>157</v>
      </c>
      <c r="H1721" s="1">
        <v>38535</v>
      </c>
      <c r="I1721" t="s">
        <v>7660</v>
      </c>
      <c r="J1721" t="s">
        <v>7661</v>
      </c>
      <c r="K1721">
        <v>60562</v>
      </c>
      <c r="L1721" t="s">
        <v>157</v>
      </c>
    </row>
    <row r="1722" spans="1:12" x14ac:dyDescent="0.3">
      <c r="A1722">
        <v>2020</v>
      </c>
      <c r="B1722" t="s">
        <v>4273</v>
      </c>
      <c r="C1722" t="s">
        <v>735</v>
      </c>
      <c r="D1722" t="s">
        <v>14</v>
      </c>
      <c r="E1722" t="s">
        <v>7662</v>
      </c>
      <c r="F1722" t="s">
        <v>7663</v>
      </c>
      <c r="G1722" t="s">
        <v>744</v>
      </c>
      <c r="H1722" s="1">
        <v>33629</v>
      </c>
      <c r="I1722" t="s">
        <v>7664</v>
      </c>
      <c r="J1722" t="s">
        <v>7665</v>
      </c>
      <c r="K1722">
        <v>56974</v>
      </c>
      <c r="L1722" t="s">
        <v>744</v>
      </c>
    </row>
    <row r="1723" spans="1:12" x14ac:dyDescent="0.3">
      <c r="A1723">
        <v>2021</v>
      </c>
      <c r="B1723" t="s">
        <v>2312</v>
      </c>
      <c r="C1723" t="s">
        <v>1132</v>
      </c>
      <c r="D1723" t="s">
        <v>14</v>
      </c>
      <c r="E1723" t="s">
        <v>7666</v>
      </c>
      <c r="F1723" t="s">
        <v>7667</v>
      </c>
      <c r="G1723" t="s">
        <v>368</v>
      </c>
      <c r="H1723" s="1">
        <v>23882</v>
      </c>
      <c r="I1723" t="s">
        <v>7668</v>
      </c>
      <c r="J1723" t="s">
        <v>7669</v>
      </c>
      <c r="K1723">
        <v>62851</v>
      </c>
      <c r="L1723" t="s">
        <v>368</v>
      </c>
    </row>
    <row r="1724" spans="1:12" x14ac:dyDescent="0.3">
      <c r="A1724">
        <v>2022</v>
      </c>
      <c r="B1724" t="s">
        <v>79</v>
      </c>
      <c r="C1724" t="s">
        <v>6601</v>
      </c>
      <c r="D1724" t="s">
        <v>22</v>
      </c>
      <c r="E1724" t="s">
        <v>7670</v>
      </c>
      <c r="F1724">
        <v>6317361716</v>
      </c>
      <c r="G1724" t="s">
        <v>261</v>
      </c>
      <c r="H1724" s="1">
        <v>31943</v>
      </c>
      <c r="I1724" t="s">
        <v>7671</v>
      </c>
      <c r="J1724" t="s">
        <v>7672</v>
      </c>
      <c r="K1724">
        <v>62600</v>
      </c>
      <c r="L1724" t="s">
        <v>261</v>
      </c>
    </row>
    <row r="1725" spans="1:12" x14ac:dyDescent="0.3">
      <c r="A1725">
        <v>2023</v>
      </c>
      <c r="B1725" t="s">
        <v>2708</v>
      </c>
      <c r="C1725" t="s">
        <v>2281</v>
      </c>
      <c r="D1725" t="s">
        <v>22</v>
      </c>
      <c r="E1725" t="s">
        <v>7673</v>
      </c>
      <c r="F1725" t="s">
        <v>7674</v>
      </c>
      <c r="G1725" t="s">
        <v>1194</v>
      </c>
      <c r="H1725" s="1">
        <v>31469</v>
      </c>
      <c r="I1725" t="s">
        <v>7675</v>
      </c>
      <c r="J1725" t="s">
        <v>7676</v>
      </c>
      <c r="K1725">
        <v>44327</v>
      </c>
      <c r="L1725" t="s">
        <v>1194</v>
      </c>
    </row>
    <row r="1726" spans="1:12" x14ac:dyDescent="0.3">
      <c r="A1726">
        <v>2024</v>
      </c>
      <c r="B1726" t="s">
        <v>108</v>
      </c>
      <c r="C1726" t="s">
        <v>1892</v>
      </c>
      <c r="D1726" t="s">
        <v>22</v>
      </c>
      <c r="E1726" t="s">
        <v>7677</v>
      </c>
      <c r="F1726" t="s">
        <v>7678</v>
      </c>
      <c r="G1726" t="s">
        <v>211</v>
      </c>
      <c r="H1726" s="1">
        <v>34305</v>
      </c>
      <c r="I1726" t="s">
        <v>7679</v>
      </c>
      <c r="J1726" t="s">
        <v>7680</v>
      </c>
      <c r="K1726">
        <v>18498</v>
      </c>
      <c r="L1726" t="s">
        <v>211</v>
      </c>
    </row>
    <row r="1727" spans="1:12" x14ac:dyDescent="0.3">
      <c r="A1727">
        <v>2025</v>
      </c>
      <c r="B1727" t="s">
        <v>7681</v>
      </c>
      <c r="C1727" t="s">
        <v>7503</v>
      </c>
      <c r="D1727" t="s">
        <v>14</v>
      </c>
      <c r="E1727" t="s">
        <v>7682</v>
      </c>
      <c r="F1727" t="s">
        <v>7683</v>
      </c>
      <c r="G1727" t="s">
        <v>335</v>
      </c>
      <c r="H1727" s="1">
        <v>27800</v>
      </c>
      <c r="I1727" t="s">
        <v>7684</v>
      </c>
      <c r="J1727" t="s">
        <v>7685</v>
      </c>
      <c r="K1727">
        <v>33606</v>
      </c>
      <c r="L1727" t="s">
        <v>335</v>
      </c>
    </row>
    <row r="1728" spans="1:12" x14ac:dyDescent="0.3">
      <c r="A1728">
        <v>2026</v>
      </c>
      <c r="B1728" t="s">
        <v>1152</v>
      </c>
      <c r="C1728" t="s">
        <v>558</v>
      </c>
      <c r="D1728" t="s">
        <v>22</v>
      </c>
      <c r="E1728" t="s">
        <v>7686</v>
      </c>
      <c r="F1728">
        <v>2275125483</v>
      </c>
      <c r="G1728" t="s">
        <v>111</v>
      </c>
      <c r="H1728" s="1">
        <v>32702</v>
      </c>
      <c r="I1728" t="s">
        <v>7687</v>
      </c>
      <c r="J1728" t="s">
        <v>7688</v>
      </c>
      <c r="K1728">
        <v>35139</v>
      </c>
      <c r="L1728" t="s">
        <v>111</v>
      </c>
    </row>
    <row r="1729" spans="1:12" x14ac:dyDescent="0.3">
      <c r="A1729">
        <v>2027</v>
      </c>
      <c r="B1729" t="s">
        <v>7689</v>
      </c>
      <c r="C1729" t="s">
        <v>735</v>
      </c>
      <c r="D1729" t="s">
        <v>14</v>
      </c>
      <c r="E1729" t="s">
        <v>7690</v>
      </c>
      <c r="F1729" t="s">
        <v>7691</v>
      </c>
      <c r="G1729" t="s">
        <v>93</v>
      </c>
      <c r="H1729" s="1">
        <v>17323</v>
      </c>
      <c r="I1729" t="s">
        <v>7692</v>
      </c>
      <c r="J1729" t="s">
        <v>7693</v>
      </c>
      <c r="K1729">
        <v>54011</v>
      </c>
      <c r="L1729" t="s">
        <v>93</v>
      </c>
    </row>
    <row r="1730" spans="1:12" x14ac:dyDescent="0.3">
      <c r="A1730">
        <v>2028</v>
      </c>
      <c r="B1730" t="s">
        <v>34</v>
      </c>
      <c r="C1730" t="s">
        <v>7694</v>
      </c>
      <c r="D1730" t="s">
        <v>22</v>
      </c>
      <c r="E1730" t="s">
        <v>7695</v>
      </c>
      <c r="F1730" t="s">
        <v>7696</v>
      </c>
      <c r="G1730" t="s">
        <v>131</v>
      </c>
      <c r="H1730" s="1">
        <v>37099</v>
      </c>
      <c r="I1730" t="s">
        <v>7697</v>
      </c>
      <c r="J1730" t="s">
        <v>7698</v>
      </c>
      <c r="K1730">
        <v>42787</v>
      </c>
      <c r="L1730" t="s">
        <v>131</v>
      </c>
    </row>
    <row r="1731" spans="1:12" x14ac:dyDescent="0.3">
      <c r="A1731">
        <v>2031</v>
      </c>
      <c r="B1731" t="s">
        <v>333</v>
      </c>
      <c r="C1731" t="s">
        <v>7699</v>
      </c>
      <c r="D1731" t="s">
        <v>22</v>
      </c>
      <c r="E1731" t="s">
        <v>7700</v>
      </c>
      <c r="F1731">
        <v>8786491482</v>
      </c>
      <c r="G1731" t="s">
        <v>243</v>
      </c>
      <c r="H1731" s="1">
        <v>24624</v>
      </c>
      <c r="I1731" t="s">
        <v>7701</v>
      </c>
      <c r="J1731" t="s">
        <v>7702</v>
      </c>
      <c r="K1731">
        <v>34693</v>
      </c>
      <c r="L1731" t="s">
        <v>243</v>
      </c>
    </row>
    <row r="1732" spans="1:12" x14ac:dyDescent="0.3">
      <c r="A1732">
        <v>2032</v>
      </c>
      <c r="B1732" t="s">
        <v>490</v>
      </c>
      <c r="C1732" t="s">
        <v>1073</v>
      </c>
      <c r="D1732" t="s">
        <v>14</v>
      </c>
      <c r="E1732" t="s">
        <v>7703</v>
      </c>
      <c r="F1732" t="s">
        <v>7704</v>
      </c>
      <c r="G1732" t="s">
        <v>157</v>
      </c>
      <c r="H1732" s="1">
        <v>29178</v>
      </c>
      <c r="I1732" t="s">
        <v>7705</v>
      </c>
      <c r="J1732" t="s">
        <v>7706</v>
      </c>
      <c r="K1732">
        <v>14032</v>
      </c>
      <c r="L1732" t="s">
        <v>157</v>
      </c>
    </row>
    <row r="1733" spans="1:12" x14ac:dyDescent="0.3">
      <c r="A1733">
        <v>2033</v>
      </c>
      <c r="B1733" t="s">
        <v>34</v>
      </c>
      <c r="C1733" t="s">
        <v>97</v>
      </c>
      <c r="D1733" t="s">
        <v>14</v>
      </c>
      <c r="E1733" t="s">
        <v>7707</v>
      </c>
      <c r="F1733" t="s">
        <v>7708</v>
      </c>
      <c r="G1733" t="s">
        <v>38</v>
      </c>
      <c r="H1733" s="1">
        <v>22294</v>
      </c>
      <c r="I1733" t="s">
        <v>7709</v>
      </c>
      <c r="J1733" t="s">
        <v>7710</v>
      </c>
      <c r="K1733">
        <v>37919</v>
      </c>
      <c r="L1733" t="s">
        <v>38</v>
      </c>
    </row>
    <row r="1734" spans="1:12" x14ac:dyDescent="0.3">
      <c r="A1734">
        <v>2034</v>
      </c>
      <c r="B1734" t="s">
        <v>54</v>
      </c>
      <c r="C1734" t="s">
        <v>630</v>
      </c>
      <c r="D1734" t="s">
        <v>22</v>
      </c>
      <c r="E1734" t="s">
        <v>7711</v>
      </c>
      <c r="F1734" t="s">
        <v>7712</v>
      </c>
      <c r="G1734" t="s">
        <v>111</v>
      </c>
      <c r="H1734" s="1">
        <v>21973</v>
      </c>
      <c r="I1734" t="s">
        <v>7713</v>
      </c>
      <c r="J1734" t="s">
        <v>7714</v>
      </c>
      <c r="K1734">
        <v>21660</v>
      </c>
      <c r="L1734" t="s">
        <v>111</v>
      </c>
    </row>
    <row r="1735" spans="1:12" x14ac:dyDescent="0.3">
      <c r="A1735">
        <v>2036</v>
      </c>
      <c r="B1735" t="s">
        <v>2335</v>
      </c>
      <c r="C1735" t="s">
        <v>570</v>
      </c>
      <c r="D1735" t="s">
        <v>22</v>
      </c>
      <c r="E1735" t="s">
        <v>7715</v>
      </c>
      <c r="F1735" t="s">
        <v>7716</v>
      </c>
      <c r="G1735" t="s">
        <v>164</v>
      </c>
      <c r="H1735" s="1">
        <v>28478</v>
      </c>
      <c r="I1735" t="s">
        <v>7717</v>
      </c>
      <c r="J1735" t="s">
        <v>4670</v>
      </c>
      <c r="K1735">
        <v>50267</v>
      </c>
      <c r="L1735" t="s">
        <v>164</v>
      </c>
    </row>
    <row r="1736" spans="1:12" x14ac:dyDescent="0.3">
      <c r="A1736">
        <v>2037</v>
      </c>
      <c r="B1736" t="s">
        <v>753</v>
      </c>
      <c r="C1736" t="s">
        <v>2918</v>
      </c>
      <c r="D1736" t="s">
        <v>14</v>
      </c>
      <c r="E1736" t="s">
        <v>7718</v>
      </c>
      <c r="F1736" t="s">
        <v>7719</v>
      </c>
      <c r="G1736" t="s">
        <v>250</v>
      </c>
      <c r="H1736" s="1">
        <v>29977</v>
      </c>
      <c r="I1736" t="s">
        <v>7720</v>
      </c>
      <c r="J1736" t="s">
        <v>7721</v>
      </c>
      <c r="K1736">
        <v>26860</v>
      </c>
      <c r="L1736" t="s">
        <v>250</v>
      </c>
    </row>
    <row r="1737" spans="1:12" x14ac:dyDescent="0.3">
      <c r="A1737">
        <v>2038</v>
      </c>
      <c r="B1737" t="s">
        <v>480</v>
      </c>
      <c r="C1737" t="s">
        <v>5241</v>
      </c>
      <c r="D1737" t="s">
        <v>14</v>
      </c>
      <c r="E1737" t="s">
        <v>7722</v>
      </c>
      <c r="F1737" t="s">
        <v>7723</v>
      </c>
      <c r="G1737" t="s">
        <v>124</v>
      </c>
      <c r="H1737" s="1">
        <v>37092</v>
      </c>
      <c r="I1737" t="s">
        <v>7724</v>
      </c>
      <c r="J1737" t="s">
        <v>7725</v>
      </c>
      <c r="K1737">
        <v>1929</v>
      </c>
      <c r="L1737" t="s">
        <v>124</v>
      </c>
    </row>
    <row r="1738" spans="1:12" x14ac:dyDescent="0.3">
      <c r="A1738">
        <v>2039</v>
      </c>
      <c r="B1738" t="s">
        <v>953</v>
      </c>
      <c r="C1738" t="s">
        <v>3896</v>
      </c>
      <c r="D1738" t="s">
        <v>22</v>
      </c>
      <c r="E1738" t="s">
        <v>7726</v>
      </c>
      <c r="F1738" t="s">
        <v>7727</v>
      </c>
      <c r="G1738" t="s">
        <v>24</v>
      </c>
      <c r="H1738" s="1">
        <v>18944</v>
      </c>
      <c r="I1738" t="s">
        <v>7728</v>
      </c>
      <c r="J1738" t="s">
        <v>4035</v>
      </c>
      <c r="K1738">
        <v>58449</v>
      </c>
      <c r="L1738" t="s">
        <v>24</v>
      </c>
    </row>
    <row r="1739" spans="1:12" x14ac:dyDescent="0.3">
      <c r="A1739">
        <v>2040</v>
      </c>
      <c r="B1739" t="s">
        <v>5514</v>
      </c>
      <c r="C1739" t="s">
        <v>1657</v>
      </c>
      <c r="D1739" t="s">
        <v>22</v>
      </c>
      <c r="E1739" t="s">
        <v>7729</v>
      </c>
      <c r="F1739" t="s">
        <v>7730</v>
      </c>
      <c r="G1739" t="s">
        <v>17</v>
      </c>
      <c r="H1739" s="1">
        <v>23765</v>
      </c>
      <c r="I1739" t="s">
        <v>7731</v>
      </c>
      <c r="J1739" t="s">
        <v>7732</v>
      </c>
      <c r="K1739">
        <v>31881</v>
      </c>
      <c r="L1739" t="s">
        <v>17</v>
      </c>
    </row>
    <row r="1740" spans="1:12" x14ac:dyDescent="0.3">
      <c r="A1740">
        <v>2041</v>
      </c>
      <c r="B1740" t="s">
        <v>4584</v>
      </c>
      <c r="C1740" t="s">
        <v>7733</v>
      </c>
      <c r="D1740" t="s">
        <v>14</v>
      </c>
      <c r="E1740" t="s">
        <v>7734</v>
      </c>
      <c r="F1740" t="s">
        <v>7735</v>
      </c>
      <c r="G1740" t="s">
        <v>775</v>
      </c>
      <c r="H1740" s="1">
        <v>33973</v>
      </c>
      <c r="I1740" t="s">
        <v>7736</v>
      </c>
      <c r="J1740" t="s">
        <v>26</v>
      </c>
      <c r="K1740">
        <v>82071</v>
      </c>
      <c r="L1740" t="s">
        <v>775</v>
      </c>
    </row>
    <row r="1741" spans="1:12" x14ac:dyDescent="0.3">
      <c r="A1741">
        <v>2042</v>
      </c>
      <c r="B1741" t="s">
        <v>3315</v>
      </c>
      <c r="C1741" t="s">
        <v>3792</v>
      </c>
      <c r="D1741" t="s">
        <v>22</v>
      </c>
      <c r="E1741" t="s">
        <v>7737</v>
      </c>
      <c r="F1741" t="s">
        <v>7738</v>
      </c>
      <c r="G1741" t="s">
        <v>1194</v>
      </c>
      <c r="H1741" s="1">
        <v>18786</v>
      </c>
      <c r="I1741" t="s">
        <v>7739</v>
      </c>
      <c r="J1741" t="s">
        <v>7740</v>
      </c>
      <c r="K1741">
        <v>59047</v>
      </c>
      <c r="L1741" t="s">
        <v>1194</v>
      </c>
    </row>
    <row r="1742" spans="1:12" x14ac:dyDescent="0.3">
      <c r="A1742">
        <v>2043</v>
      </c>
      <c r="B1742" t="s">
        <v>2805</v>
      </c>
      <c r="C1742" t="s">
        <v>3212</v>
      </c>
      <c r="D1742" t="s">
        <v>22</v>
      </c>
      <c r="E1742" t="s">
        <v>7741</v>
      </c>
      <c r="F1742" t="s">
        <v>7742</v>
      </c>
      <c r="G1742" t="s">
        <v>24</v>
      </c>
      <c r="H1742" s="1">
        <v>28916</v>
      </c>
      <c r="I1742" t="s">
        <v>7743</v>
      </c>
      <c r="J1742" t="s">
        <v>7744</v>
      </c>
      <c r="K1742">
        <v>83081</v>
      </c>
      <c r="L1742" t="s">
        <v>24</v>
      </c>
    </row>
    <row r="1743" spans="1:12" x14ac:dyDescent="0.3">
      <c r="A1743">
        <v>2044</v>
      </c>
      <c r="B1743" t="s">
        <v>54</v>
      </c>
      <c r="C1743" t="s">
        <v>2335</v>
      </c>
      <c r="D1743" t="s">
        <v>22</v>
      </c>
      <c r="E1743" t="s">
        <v>7745</v>
      </c>
      <c r="F1743" t="s">
        <v>7746</v>
      </c>
      <c r="G1743" t="s">
        <v>324</v>
      </c>
      <c r="H1743" s="1">
        <v>24334</v>
      </c>
      <c r="I1743" t="s">
        <v>7747</v>
      </c>
      <c r="J1743" t="s">
        <v>7748</v>
      </c>
      <c r="K1743">
        <v>66296</v>
      </c>
      <c r="L1743" t="s">
        <v>324</v>
      </c>
    </row>
    <row r="1744" spans="1:12" x14ac:dyDescent="0.3">
      <c r="A1744">
        <v>2045</v>
      </c>
      <c r="B1744" t="s">
        <v>541</v>
      </c>
      <c r="C1744" t="s">
        <v>1014</v>
      </c>
      <c r="D1744" t="s">
        <v>22</v>
      </c>
      <c r="E1744" t="s">
        <v>7749</v>
      </c>
      <c r="F1744" t="s">
        <v>7750</v>
      </c>
      <c r="G1744" t="s">
        <v>368</v>
      </c>
      <c r="H1744" s="1">
        <v>28557</v>
      </c>
      <c r="I1744" t="s">
        <v>7751</v>
      </c>
      <c r="J1744" t="s">
        <v>7752</v>
      </c>
      <c r="K1744">
        <v>20400</v>
      </c>
      <c r="L1744" t="s">
        <v>368</v>
      </c>
    </row>
    <row r="1745" spans="1:12" x14ac:dyDescent="0.3">
      <c r="A1745">
        <v>2046</v>
      </c>
      <c r="B1745" t="s">
        <v>1693</v>
      </c>
      <c r="C1745" t="s">
        <v>1428</v>
      </c>
      <c r="D1745" t="s">
        <v>14</v>
      </c>
      <c r="E1745" t="s">
        <v>7753</v>
      </c>
      <c r="F1745" t="s">
        <v>7754</v>
      </c>
      <c r="G1745" t="s">
        <v>567</v>
      </c>
      <c r="H1745" s="1">
        <v>34533</v>
      </c>
      <c r="I1745" t="s">
        <v>7755</v>
      </c>
      <c r="J1745" t="s">
        <v>7756</v>
      </c>
      <c r="K1745">
        <v>36249</v>
      </c>
      <c r="L1745" t="s">
        <v>567</v>
      </c>
    </row>
    <row r="1746" spans="1:12" x14ac:dyDescent="0.3">
      <c r="A1746">
        <v>2048</v>
      </c>
      <c r="B1746" t="s">
        <v>529</v>
      </c>
      <c r="C1746" t="s">
        <v>2936</v>
      </c>
      <c r="D1746" t="s">
        <v>22</v>
      </c>
      <c r="E1746" t="s">
        <v>7757</v>
      </c>
      <c r="F1746" t="s">
        <v>7758</v>
      </c>
      <c r="G1746" t="s">
        <v>1194</v>
      </c>
      <c r="H1746" s="1">
        <v>22580</v>
      </c>
      <c r="I1746" t="s">
        <v>7759</v>
      </c>
      <c r="J1746" t="s">
        <v>7760</v>
      </c>
      <c r="K1746">
        <v>37719</v>
      </c>
      <c r="L1746" t="s">
        <v>1194</v>
      </c>
    </row>
    <row r="1747" spans="1:12" x14ac:dyDescent="0.3">
      <c r="A1747">
        <v>2050</v>
      </c>
      <c r="B1747" t="s">
        <v>7761</v>
      </c>
      <c r="C1747" t="s">
        <v>1186</v>
      </c>
      <c r="D1747" t="s">
        <v>14</v>
      </c>
      <c r="E1747" t="s">
        <v>7762</v>
      </c>
      <c r="F1747" t="s">
        <v>7763</v>
      </c>
      <c r="G1747" t="s">
        <v>76</v>
      </c>
      <c r="H1747" s="1">
        <v>23675</v>
      </c>
      <c r="I1747" t="s">
        <v>7764</v>
      </c>
      <c r="J1747" t="s">
        <v>7765</v>
      </c>
      <c r="K1747">
        <v>24592</v>
      </c>
      <c r="L1747" t="s">
        <v>76</v>
      </c>
    </row>
    <row r="1748" spans="1:12" x14ac:dyDescent="0.3">
      <c r="A1748">
        <v>2051</v>
      </c>
      <c r="B1748" t="s">
        <v>2368</v>
      </c>
      <c r="C1748" t="s">
        <v>3518</v>
      </c>
      <c r="D1748" t="s">
        <v>22</v>
      </c>
      <c r="E1748" t="s">
        <v>7766</v>
      </c>
      <c r="F1748" t="s">
        <v>7767</v>
      </c>
      <c r="G1748" t="s">
        <v>82</v>
      </c>
      <c r="H1748" s="1">
        <v>16870</v>
      </c>
      <c r="I1748" t="s">
        <v>7768</v>
      </c>
      <c r="J1748" t="s">
        <v>7769</v>
      </c>
      <c r="K1748">
        <v>61176</v>
      </c>
      <c r="L1748" t="s">
        <v>82</v>
      </c>
    </row>
    <row r="1749" spans="1:12" x14ac:dyDescent="0.3">
      <c r="A1749">
        <v>2052</v>
      </c>
      <c r="B1749" t="s">
        <v>5116</v>
      </c>
      <c r="C1749" t="s">
        <v>4279</v>
      </c>
      <c r="D1749" t="s">
        <v>22</v>
      </c>
      <c r="E1749" t="s">
        <v>7770</v>
      </c>
      <c r="F1749" t="s">
        <v>7771</v>
      </c>
      <c r="G1749" t="s">
        <v>150</v>
      </c>
      <c r="H1749" s="1">
        <v>24498</v>
      </c>
      <c r="I1749" t="s">
        <v>7772</v>
      </c>
      <c r="J1749" t="s">
        <v>739</v>
      </c>
      <c r="K1749">
        <v>77536</v>
      </c>
      <c r="L1749" t="s">
        <v>150</v>
      </c>
    </row>
    <row r="1750" spans="1:12" x14ac:dyDescent="0.3">
      <c r="A1750">
        <v>2053</v>
      </c>
      <c r="B1750" t="s">
        <v>2507</v>
      </c>
      <c r="C1750" t="s">
        <v>7773</v>
      </c>
      <c r="D1750" t="s">
        <v>22</v>
      </c>
      <c r="E1750" t="s">
        <v>7774</v>
      </c>
      <c r="F1750">
        <v>9314946354</v>
      </c>
      <c r="G1750" t="s">
        <v>595</v>
      </c>
      <c r="H1750" s="1">
        <v>36387</v>
      </c>
      <c r="I1750" t="s">
        <v>7775</v>
      </c>
      <c r="J1750" t="s">
        <v>7776</v>
      </c>
      <c r="K1750">
        <v>76105</v>
      </c>
      <c r="L1750" t="s">
        <v>595</v>
      </c>
    </row>
    <row r="1751" spans="1:12" x14ac:dyDescent="0.3">
      <c r="A1751">
        <v>2057</v>
      </c>
      <c r="B1751" t="s">
        <v>114</v>
      </c>
      <c r="C1751" t="s">
        <v>7777</v>
      </c>
      <c r="D1751" t="s">
        <v>14</v>
      </c>
      <c r="E1751" t="s">
        <v>7778</v>
      </c>
      <c r="F1751" t="s">
        <v>7779</v>
      </c>
      <c r="G1751" t="s">
        <v>150</v>
      </c>
      <c r="H1751" s="1">
        <v>36910</v>
      </c>
      <c r="I1751" t="s">
        <v>7780</v>
      </c>
      <c r="J1751" t="s">
        <v>7781</v>
      </c>
      <c r="K1751">
        <v>52910</v>
      </c>
      <c r="L1751" t="s">
        <v>150</v>
      </c>
    </row>
    <row r="1752" spans="1:12" x14ac:dyDescent="0.3">
      <c r="A1752">
        <v>2058</v>
      </c>
      <c r="B1752" t="s">
        <v>474</v>
      </c>
      <c r="C1752" t="s">
        <v>4678</v>
      </c>
      <c r="D1752" t="s">
        <v>22</v>
      </c>
      <c r="E1752" t="s">
        <v>7782</v>
      </c>
      <c r="F1752" t="s">
        <v>7783</v>
      </c>
      <c r="G1752" t="s">
        <v>250</v>
      </c>
      <c r="H1752" s="1">
        <v>21776</v>
      </c>
      <c r="I1752" t="s">
        <v>7784</v>
      </c>
      <c r="J1752" t="s">
        <v>7785</v>
      </c>
      <c r="K1752">
        <v>15325</v>
      </c>
      <c r="L1752" t="s">
        <v>250</v>
      </c>
    </row>
    <row r="1753" spans="1:12" x14ac:dyDescent="0.3">
      <c r="A1753">
        <v>2059</v>
      </c>
      <c r="B1753" t="s">
        <v>2595</v>
      </c>
      <c r="C1753" t="s">
        <v>1186</v>
      </c>
      <c r="D1753" t="s">
        <v>14</v>
      </c>
      <c r="E1753" t="s">
        <v>7786</v>
      </c>
      <c r="F1753" t="s">
        <v>7787</v>
      </c>
      <c r="G1753" t="s">
        <v>157</v>
      </c>
      <c r="H1753" s="1">
        <v>23176</v>
      </c>
      <c r="I1753" t="s">
        <v>7788</v>
      </c>
      <c r="J1753" t="s">
        <v>7789</v>
      </c>
      <c r="K1753">
        <v>62421</v>
      </c>
      <c r="L1753" t="s">
        <v>157</v>
      </c>
    </row>
    <row r="1754" spans="1:12" x14ac:dyDescent="0.3">
      <c r="A1754">
        <v>2060</v>
      </c>
      <c r="B1754" t="s">
        <v>1030</v>
      </c>
      <c r="C1754" t="s">
        <v>7790</v>
      </c>
      <c r="D1754" t="s">
        <v>22</v>
      </c>
      <c r="E1754" t="s">
        <v>7791</v>
      </c>
      <c r="F1754" t="s">
        <v>7792</v>
      </c>
      <c r="G1754" t="s">
        <v>124</v>
      </c>
      <c r="H1754" s="1">
        <v>20623</v>
      </c>
      <c r="I1754" t="s">
        <v>7793</v>
      </c>
      <c r="J1754" t="s">
        <v>3647</v>
      </c>
      <c r="K1754">
        <v>45640</v>
      </c>
      <c r="L1754" t="s">
        <v>124</v>
      </c>
    </row>
    <row r="1755" spans="1:12" x14ac:dyDescent="0.3">
      <c r="A1755">
        <v>2062</v>
      </c>
      <c r="B1755" t="s">
        <v>541</v>
      </c>
      <c r="C1755" t="s">
        <v>1490</v>
      </c>
      <c r="D1755" t="s">
        <v>22</v>
      </c>
      <c r="E1755" t="s">
        <v>7794</v>
      </c>
      <c r="F1755" t="s">
        <v>7795</v>
      </c>
      <c r="G1755" t="s">
        <v>1034</v>
      </c>
      <c r="H1755" s="1">
        <v>32865</v>
      </c>
      <c r="I1755" t="s">
        <v>7796</v>
      </c>
      <c r="J1755" t="s">
        <v>7797</v>
      </c>
      <c r="K1755">
        <v>58172</v>
      </c>
      <c r="L1755" t="s">
        <v>1034</v>
      </c>
    </row>
    <row r="1756" spans="1:12" x14ac:dyDescent="0.3">
      <c r="A1756">
        <v>2065</v>
      </c>
      <c r="B1756" t="s">
        <v>73</v>
      </c>
      <c r="C1756" t="s">
        <v>2756</v>
      </c>
      <c r="D1756" t="s">
        <v>14</v>
      </c>
      <c r="E1756" t="s">
        <v>7798</v>
      </c>
      <c r="F1756" t="s">
        <v>7799</v>
      </c>
      <c r="G1756" t="s">
        <v>31</v>
      </c>
      <c r="H1756" s="1">
        <v>24249</v>
      </c>
      <c r="I1756" t="s">
        <v>7800</v>
      </c>
      <c r="J1756" t="s">
        <v>7801</v>
      </c>
      <c r="K1756">
        <v>44043</v>
      </c>
      <c r="L1756" t="s">
        <v>31</v>
      </c>
    </row>
    <row r="1757" spans="1:12" x14ac:dyDescent="0.3">
      <c r="A1757">
        <v>2066</v>
      </c>
      <c r="B1757" t="s">
        <v>1465</v>
      </c>
      <c r="C1757" t="s">
        <v>3783</v>
      </c>
      <c r="D1757" t="s">
        <v>22</v>
      </c>
      <c r="E1757" t="s">
        <v>7802</v>
      </c>
      <c r="F1757">
        <v>3636613695</v>
      </c>
      <c r="G1757" t="s">
        <v>368</v>
      </c>
      <c r="H1757" s="1">
        <v>20194</v>
      </c>
      <c r="I1757" t="s">
        <v>7803</v>
      </c>
      <c r="J1757" t="s">
        <v>7804</v>
      </c>
      <c r="K1757">
        <v>8621</v>
      </c>
      <c r="L1757" t="s">
        <v>368</v>
      </c>
    </row>
    <row r="1758" spans="1:12" x14ac:dyDescent="0.3">
      <c r="A1758">
        <v>2067</v>
      </c>
      <c r="B1758" t="s">
        <v>7617</v>
      </c>
      <c r="C1758" t="s">
        <v>536</v>
      </c>
      <c r="D1758" t="s">
        <v>14</v>
      </c>
      <c r="E1758" t="s">
        <v>7805</v>
      </c>
      <c r="F1758" t="s">
        <v>7806</v>
      </c>
      <c r="G1758" t="s">
        <v>436</v>
      </c>
      <c r="H1758" s="1">
        <v>33039</v>
      </c>
      <c r="I1758" t="s">
        <v>7807</v>
      </c>
      <c r="J1758" t="s">
        <v>7808</v>
      </c>
      <c r="K1758">
        <v>46534</v>
      </c>
      <c r="L1758" t="s">
        <v>436</v>
      </c>
    </row>
    <row r="1759" spans="1:12" x14ac:dyDescent="0.3">
      <c r="A1759">
        <v>2068</v>
      </c>
      <c r="B1759" t="s">
        <v>575</v>
      </c>
      <c r="C1759" t="s">
        <v>2557</v>
      </c>
      <c r="D1759" t="s">
        <v>22</v>
      </c>
      <c r="E1759" t="s">
        <v>7809</v>
      </c>
      <c r="F1759">
        <f>1-232-593-4359</f>
        <v>-5183</v>
      </c>
      <c r="G1759" t="s">
        <v>1076</v>
      </c>
      <c r="H1759" s="1">
        <v>19511</v>
      </c>
      <c r="I1759" t="s">
        <v>7810</v>
      </c>
      <c r="J1759" t="s">
        <v>3042</v>
      </c>
      <c r="K1759">
        <v>68938</v>
      </c>
      <c r="L1759" t="s">
        <v>1076</v>
      </c>
    </row>
    <row r="1760" spans="1:12" x14ac:dyDescent="0.3">
      <c r="A1760">
        <v>2069</v>
      </c>
      <c r="B1760" t="s">
        <v>1104</v>
      </c>
      <c r="C1760" t="s">
        <v>307</v>
      </c>
      <c r="D1760" t="s">
        <v>22</v>
      </c>
      <c r="E1760" t="s">
        <v>7811</v>
      </c>
      <c r="F1760" t="s">
        <v>7812</v>
      </c>
      <c r="G1760" t="s">
        <v>218</v>
      </c>
      <c r="H1760" s="1">
        <v>36965</v>
      </c>
      <c r="I1760" t="s">
        <v>7813</v>
      </c>
      <c r="J1760" t="s">
        <v>7814</v>
      </c>
      <c r="K1760">
        <v>76770</v>
      </c>
      <c r="L1760" t="s">
        <v>218</v>
      </c>
    </row>
    <row r="1761" spans="1:12" x14ac:dyDescent="0.3">
      <c r="A1761">
        <v>2070</v>
      </c>
      <c r="B1761" t="s">
        <v>415</v>
      </c>
      <c r="C1761" t="s">
        <v>7116</v>
      </c>
      <c r="D1761" t="s">
        <v>14</v>
      </c>
      <c r="E1761" t="s">
        <v>7815</v>
      </c>
      <c r="F1761" t="s">
        <v>7816</v>
      </c>
      <c r="G1761" t="s">
        <v>335</v>
      </c>
      <c r="H1761" s="1">
        <v>16586</v>
      </c>
      <c r="I1761" t="s">
        <v>7817</v>
      </c>
      <c r="J1761" t="s">
        <v>7818</v>
      </c>
      <c r="K1761">
        <v>15622</v>
      </c>
      <c r="L1761" t="s">
        <v>335</v>
      </c>
    </row>
    <row r="1762" spans="1:12" x14ac:dyDescent="0.3">
      <c r="A1762">
        <v>2072</v>
      </c>
      <c r="B1762" t="s">
        <v>7819</v>
      </c>
      <c r="C1762" t="s">
        <v>5157</v>
      </c>
      <c r="D1762" t="s">
        <v>22</v>
      </c>
      <c r="E1762" t="s">
        <v>7820</v>
      </c>
      <c r="F1762" t="s">
        <v>7821</v>
      </c>
      <c r="G1762" t="s">
        <v>567</v>
      </c>
      <c r="H1762" s="1">
        <v>30488</v>
      </c>
      <c r="I1762" t="s">
        <v>7822</v>
      </c>
      <c r="J1762" t="s">
        <v>7823</v>
      </c>
      <c r="K1762">
        <v>90398</v>
      </c>
      <c r="L1762" t="s">
        <v>567</v>
      </c>
    </row>
    <row r="1763" spans="1:12" x14ac:dyDescent="0.3">
      <c r="A1763">
        <v>2074</v>
      </c>
      <c r="B1763" t="s">
        <v>289</v>
      </c>
      <c r="C1763" t="s">
        <v>2213</v>
      </c>
      <c r="D1763" t="s">
        <v>22</v>
      </c>
      <c r="E1763" t="s">
        <v>7824</v>
      </c>
      <c r="F1763" t="s">
        <v>7825</v>
      </c>
      <c r="G1763" t="s">
        <v>250</v>
      </c>
      <c r="H1763" s="1">
        <v>32194</v>
      </c>
      <c r="I1763" t="s">
        <v>7826</v>
      </c>
      <c r="J1763" t="s">
        <v>4289</v>
      </c>
      <c r="K1763">
        <v>12075</v>
      </c>
      <c r="L1763" t="s">
        <v>250</v>
      </c>
    </row>
    <row r="1764" spans="1:12" x14ac:dyDescent="0.3">
      <c r="A1764">
        <v>2075</v>
      </c>
      <c r="B1764" t="s">
        <v>2739</v>
      </c>
      <c r="C1764" t="s">
        <v>1014</v>
      </c>
      <c r="D1764" t="s">
        <v>22</v>
      </c>
      <c r="E1764" t="s">
        <v>7827</v>
      </c>
      <c r="F1764">
        <f>1-964-926-5345</f>
        <v>-7234</v>
      </c>
      <c r="G1764" t="s">
        <v>775</v>
      </c>
      <c r="H1764" s="1">
        <v>22158</v>
      </c>
      <c r="I1764" t="s">
        <v>7828</v>
      </c>
      <c r="J1764" t="s">
        <v>7829</v>
      </c>
      <c r="K1764">
        <v>67830</v>
      </c>
      <c r="L1764" t="s">
        <v>775</v>
      </c>
    </row>
    <row r="1765" spans="1:12" x14ac:dyDescent="0.3">
      <c r="A1765">
        <v>2076</v>
      </c>
      <c r="B1765" t="s">
        <v>1098</v>
      </c>
      <c r="C1765" t="s">
        <v>7830</v>
      </c>
      <c r="D1765" t="s">
        <v>22</v>
      </c>
      <c r="E1765" t="s">
        <v>7831</v>
      </c>
      <c r="F1765" t="s">
        <v>7832</v>
      </c>
      <c r="G1765" t="s">
        <v>250</v>
      </c>
      <c r="H1765" s="1">
        <v>27662</v>
      </c>
      <c r="I1765" t="s">
        <v>7833</v>
      </c>
      <c r="J1765" t="s">
        <v>4753</v>
      </c>
      <c r="K1765">
        <v>90438</v>
      </c>
      <c r="L1765" t="s">
        <v>250</v>
      </c>
    </row>
    <row r="1766" spans="1:12" x14ac:dyDescent="0.3">
      <c r="A1766">
        <v>2077</v>
      </c>
      <c r="B1766" t="s">
        <v>295</v>
      </c>
      <c r="C1766" t="s">
        <v>2953</v>
      </c>
      <c r="D1766" t="s">
        <v>22</v>
      </c>
      <c r="E1766" t="s">
        <v>7834</v>
      </c>
      <c r="F1766" t="s">
        <v>7835</v>
      </c>
      <c r="G1766" t="s">
        <v>124</v>
      </c>
      <c r="H1766" s="1">
        <v>20272</v>
      </c>
      <c r="I1766" t="s">
        <v>7836</v>
      </c>
      <c r="J1766" t="s">
        <v>7837</v>
      </c>
      <c r="K1766">
        <v>52541</v>
      </c>
      <c r="L1766" t="s">
        <v>124</v>
      </c>
    </row>
    <row r="1767" spans="1:12" x14ac:dyDescent="0.3">
      <c r="A1767">
        <v>2078</v>
      </c>
      <c r="B1767" t="s">
        <v>1480</v>
      </c>
      <c r="C1767" t="s">
        <v>7838</v>
      </c>
      <c r="D1767" t="s">
        <v>22</v>
      </c>
      <c r="E1767" t="s">
        <v>7839</v>
      </c>
      <c r="F1767" t="s">
        <v>7840</v>
      </c>
      <c r="G1767" t="s">
        <v>1076</v>
      </c>
      <c r="H1767" s="1">
        <v>19675</v>
      </c>
      <c r="I1767" t="s">
        <v>7841</v>
      </c>
      <c r="J1767" t="s">
        <v>7842</v>
      </c>
      <c r="K1767">
        <v>66690</v>
      </c>
      <c r="L1767" t="s">
        <v>1076</v>
      </c>
    </row>
    <row r="1768" spans="1:12" x14ac:dyDescent="0.3">
      <c r="A1768">
        <v>2079</v>
      </c>
      <c r="B1768" t="s">
        <v>1391</v>
      </c>
      <c r="C1768" t="s">
        <v>4614</v>
      </c>
      <c r="D1768" t="s">
        <v>22</v>
      </c>
      <c r="E1768" t="s">
        <v>7843</v>
      </c>
      <c r="F1768" t="s">
        <v>7844</v>
      </c>
      <c r="G1768" t="s">
        <v>164</v>
      </c>
      <c r="H1768" s="1">
        <v>36638</v>
      </c>
      <c r="I1768" t="s">
        <v>7845</v>
      </c>
      <c r="J1768" t="s">
        <v>3502</v>
      </c>
      <c r="K1768">
        <v>66152</v>
      </c>
      <c r="L1768" t="s">
        <v>164</v>
      </c>
    </row>
    <row r="1769" spans="1:12" x14ac:dyDescent="0.3">
      <c r="A1769">
        <v>2081</v>
      </c>
      <c r="B1769" t="s">
        <v>480</v>
      </c>
      <c r="C1769" t="s">
        <v>3417</v>
      </c>
      <c r="D1769" t="s">
        <v>14</v>
      </c>
      <c r="E1769" t="s">
        <v>7846</v>
      </c>
      <c r="F1769" t="s">
        <v>7847</v>
      </c>
      <c r="G1769" t="s">
        <v>335</v>
      </c>
      <c r="H1769" s="1">
        <v>28883</v>
      </c>
      <c r="I1769" t="s">
        <v>7848</v>
      </c>
      <c r="J1769" t="s">
        <v>7849</v>
      </c>
      <c r="K1769">
        <v>80145</v>
      </c>
      <c r="L1769" t="s">
        <v>335</v>
      </c>
    </row>
    <row r="1770" spans="1:12" x14ac:dyDescent="0.3">
      <c r="A1770">
        <v>2082</v>
      </c>
      <c r="B1770" t="s">
        <v>1152</v>
      </c>
      <c r="C1770" t="s">
        <v>5799</v>
      </c>
      <c r="D1770" t="s">
        <v>14</v>
      </c>
      <c r="E1770" t="s">
        <v>7850</v>
      </c>
      <c r="F1770" t="s">
        <v>7851</v>
      </c>
      <c r="G1770" t="s">
        <v>335</v>
      </c>
      <c r="H1770" s="1">
        <v>27147</v>
      </c>
      <c r="I1770" t="s">
        <v>7852</v>
      </c>
      <c r="J1770" t="s">
        <v>7853</v>
      </c>
      <c r="K1770">
        <v>84985</v>
      </c>
      <c r="L1770" t="s">
        <v>335</v>
      </c>
    </row>
    <row r="1771" spans="1:12" x14ac:dyDescent="0.3">
      <c r="A1771">
        <v>2083</v>
      </c>
      <c r="B1771" t="s">
        <v>12</v>
      </c>
      <c r="C1771" t="s">
        <v>4089</v>
      </c>
      <c r="D1771" t="s">
        <v>22</v>
      </c>
      <c r="E1771" t="s">
        <v>7854</v>
      </c>
      <c r="F1771" t="s">
        <v>7855</v>
      </c>
      <c r="G1771" t="s">
        <v>567</v>
      </c>
      <c r="H1771" s="1">
        <v>20491</v>
      </c>
      <c r="I1771" t="s">
        <v>7856</v>
      </c>
      <c r="J1771" t="s">
        <v>7857</v>
      </c>
      <c r="K1771">
        <v>68674</v>
      </c>
      <c r="L1771" t="s">
        <v>567</v>
      </c>
    </row>
    <row r="1772" spans="1:12" x14ac:dyDescent="0.3">
      <c r="A1772">
        <v>2084</v>
      </c>
      <c r="B1772" t="s">
        <v>3694</v>
      </c>
      <c r="C1772" t="s">
        <v>576</v>
      </c>
      <c r="D1772" t="s">
        <v>22</v>
      </c>
      <c r="E1772" t="s">
        <v>7858</v>
      </c>
      <c r="F1772" t="s">
        <v>7859</v>
      </c>
      <c r="G1772" t="s">
        <v>231</v>
      </c>
      <c r="H1772" s="1">
        <v>21593</v>
      </c>
      <c r="I1772" t="s">
        <v>7860</v>
      </c>
      <c r="J1772" t="s">
        <v>2128</v>
      </c>
      <c r="K1772">
        <v>82215</v>
      </c>
      <c r="L1772" t="s">
        <v>231</v>
      </c>
    </row>
    <row r="1773" spans="1:12" x14ac:dyDescent="0.3">
      <c r="A1773">
        <v>2085</v>
      </c>
      <c r="B1773" t="s">
        <v>221</v>
      </c>
      <c r="C1773" t="s">
        <v>28</v>
      </c>
      <c r="D1773" t="s">
        <v>22</v>
      </c>
      <c r="E1773" t="s">
        <v>7861</v>
      </c>
      <c r="F1773" t="s">
        <v>7862</v>
      </c>
      <c r="G1773" t="s">
        <v>88</v>
      </c>
      <c r="H1773" s="1">
        <v>26649</v>
      </c>
      <c r="I1773" t="s">
        <v>7863</v>
      </c>
      <c r="J1773" t="s">
        <v>7864</v>
      </c>
      <c r="K1773">
        <v>28942</v>
      </c>
      <c r="L1773" t="s">
        <v>88</v>
      </c>
    </row>
    <row r="1774" spans="1:12" x14ac:dyDescent="0.3">
      <c r="A1774">
        <v>2087</v>
      </c>
      <c r="B1774" t="s">
        <v>710</v>
      </c>
      <c r="C1774" t="s">
        <v>3721</v>
      </c>
      <c r="D1774" t="s">
        <v>22</v>
      </c>
      <c r="E1774" t="s">
        <v>7865</v>
      </c>
      <c r="F1774" t="s">
        <v>7866</v>
      </c>
      <c r="G1774" t="s">
        <v>324</v>
      </c>
      <c r="H1774" s="1">
        <v>30425</v>
      </c>
      <c r="I1774" t="s">
        <v>7867</v>
      </c>
      <c r="J1774" t="s">
        <v>7868</v>
      </c>
      <c r="K1774">
        <v>10286</v>
      </c>
      <c r="L1774" t="s">
        <v>324</v>
      </c>
    </row>
    <row r="1775" spans="1:12" x14ac:dyDescent="0.3">
      <c r="A1775">
        <v>2088</v>
      </c>
      <c r="B1775" t="s">
        <v>1030</v>
      </c>
      <c r="C1775" t="s">
        <v>1181</v>
      </c>
      <c r="D1775" t="s">
        <v>22</v>
      </c>
      <c r="E1775" t="s">
        <v>7869</v>
      </c>
      <c r="F1775" t="s">
        <v>7870</v>
      </c>
      <c r="G1775" t="s">
        <v>430</v>
      </c>
      <c r="H1775" s="1">
        <v>25011</v>
      </c>
      <c r="I1775" t="s">
        <v>7871</v>
      </c>
      <c r="J1775" t="s">
        <v>7872</v>
      </c>
      <c r="K1775">
        <v>64539</v>
      </c>
      <c r="L1775" t="s">
        <v>430</v>
      </c>
    </row>
    <row r="1776" spans="1:12" x14ac:dyDescent="0.3">
      <c r="A1776">
        <v>2089</v>
      </c>
      <c r="B1776" t="s">
        <v>1465</v>
      </c>
      <c r="C1776" t="s">
        <v>1538</v>
      </c>
      <c r="D1776" t="s">
        <v>14</v>
      </c>
      <c r="E1776" t="s">
        <v>7873</v>
      </c>
      <c r="F1776" t="s">
        <v>7874</v>
      </c>
      <c r="G1776" t="s">
        <v>44</v>
      </c>
      <c r="H1776" s="1">
        <v>35014</v>
      </c>
      <c r="I1776" t="s">
        <v>7875</v>
      </c>
      <c r="J1776" t="s">
        <v>7876</v>
      </c>
      <c r="K1776">
        <v>56512</v>
      </c>
      <c r="L1776" t="s">
        <v>44</v>
      </c>
    </row>
    <row r="1777" spans="1:12" x14ac:dyDescent="0.3">
      <c r="A1777">
        <v>2092</v>
      </c>
      <c r="B1777" t="s">
        <v>174</v>
      </c>
      <c r="C1777" t="s">
        <v>1093</v>
      </c>
      <c r="D1777" t="s">
        <v>22</v>
      </c>
      <c r="E1777" t="s">
        <v>7877</v>
      </c>
      <c r="F1777" t="s">
        <v>7878</v>
      </c>
      <c r="G1777" t="s">
        <v>157</v>
      </c>
      <c r="H1777" s="1">
        <v>35876</v>
      </c>
      <c r="I1777" t="s">
        <v>7879</v>
      </c>
      <c r="J1777" t="s">
        <v>7880</v>
      </c>
      <c r="K1777">
        <v>39590</v>
      </c>
      <c r="L1777" t="s">
        <v>157</v>
      </c>
    </row>
    <row r="1778" spans="1:12" x14ac:dyDescent="0.3">
      <c r="A1778">
        <v>2093</v>
      </c>
      <c r="B1778" t="s">
        <v>1125</v>
      </c>
      <c r="C1778" t="s">
        <v>161</v>
      </c>
      <c r="D1778" t="s">
        <v>22</v>
      </c>
      <c r="E1778" t="s">
        <v>7881</v>
      </c>
      <c r="F1778" t="s">
        <v>7882</v>
      </c>
      <c r="G1778" t="s">
        <v>250</v>
      </c>
      <c r="H1778" s="1">
        <v>17888</v>
      </c>
      <c r="I1778" t="s">
        <v>7883</v>
      </c>
      <c r="J1778" t="s">
        <v>7884</v>
      </c>
      <c r="K1778">
        <v>93728</v>
      </c>
      <c r="L1778" t="s">
        <v>250</v>
      </c>
    </row>
    <row r="1779" spans="1:12" x14ac:dyDescent="0.3">
      <c r="A1779">
        <v>2094</v>
      </c>
      <c r="B1779" t="s">
        <v>1455</v>
      </c>
      <c r="C1779" t="s">
        <v>1450</v>
      </c>
      <c r="D1779" t="s">
        <v>14</v>
      </c>
      <c r="E1779" t="s">
        <v>7885</v>
      </c>
      <c r="F1779">
        <f>1-267-527-8776</f>
        <v>-9569</v>
      </c>
      <c r="G1779" t="s">
        <v>1076</v>
      </c>
      <c r="H1779" s="1">
        <v>33628</v>
      </c>
      <c r="I1779" t="s">
        <v>7886</v>
      </c>
      <c r="J1779" t="s">
        <v>7887</v>
      </c>
      <c r="K1779">
        <v>3537</v>
      </c>
      <c r="L1779" t="s">
        <v>1076</v>
      </c>
    </row>
    <row r="1780" spans="1:12" x14ac:dyDescent="0.3">
      <c r="A1780">
        <v>2095</v>
      </c>
      <c r="B1780" t="s">
        <v>3824</v>
      </c>
      <c r="C1780" t="s">
        <v>1897</v>
      </c>
      <c r="D1780" t="s">
        <v>22</v>
      </c>
      <c r="E1780" t="s">
        <v>7888</v>
      </c>
      <c r="F1780" t="s">
        <v>7889</v>
      </c>
      <c r="G1780" t="s">
        <v>211</v>
      </c>
      <c r="H1780" s="1">
        <v>26996</v>
      </c>
      <c r="I1780" t="s">
        <v>7890</v>
      </c>
      <c r="J1780" t="s">
        <v>5992</v>
      </c>
      <c r="K1780">
        <v>90920</v>
      </c>
      <c r="L1780" t="s">
        <v>211</v>
      </c>
    </row>
    <row r="1781" spans="1:12" x14ac:dyDescent="0.3">
      <c r="A1781">
        <v>2098</v>
      </c>
      <c r="B1781" t="s">
        <v>1244</v>
      </c>
      <c r="C1781" t="s">
        <v>1236</v>
      </c>
      <c r="D1781" t="s">
        <v>14</v>
      </c>
      <c r="E1781" t="s">
        <v>7891</v>
      </c>
      <c r="F1781" t="s">
        <v>7892</v>
      </c>
      <c r="G1781" t="s">
        <v>1076</v>
      </c>
      <c r="H1781" s="1">
        <v>38443</v>
      </c>
      <c r="I1781" t="s">
        <v>7893</v>
      </c>
      <c r="J1781" t="s">
        <v>7894</v>
      </c>
      <c r="K1781">
        <v>84915</v>
      </c>
      <c r="L1781" t="s">
        <v>1076</v>
      </c>
    </row>
    <row r="1782" spans="1:12" x14ac:dyDescent="0.3">
      <c r="A1782">
        <v>2099</v>
      </c>
      <c r="B1782" t="s">
        <v>327</v>
      </c>
      <c r="C1782" t="s">
        <v>1089</v>
      </c>
      <c r="D1782" t="s">
        <v>22</v>
      </c>
      <c r="E1782" t="s">
        <v>7895</v>
      </c>
      <c r="F1782" t="s">
        <v>7896</v>
      </c>
      <c r="G1782" t="s">
        <v>1076</v>
      </c>
      <c r="H1782" s="1">
        <v>35776</v>
      </c>
      <c r="I1782" t="s">
        <v>7897</v>
      </c>
      <c r="J1782" t="s">
        <v>7898</v>
      </c>
      <c r="K1782">
        <v>5036</v>
      </c>
      <c r="L1782" t="s">
        <v>1076</v>
      </c>
    </row>
    <row r="1783" spans="1:12" x14ac:dyDescent="0.3">
      <c r="A1783">
        <v>2100</v>
      </c>
      <c r="B1783" t="s">
        <v>1835</v>
      </c>
      <c r="C1783" t="s">
        <v>411</v>
      </c>
      <c r="D1783" t="s">
        <v>14</v>
      </c>
      <c r="E1783" t="s">
        <v>7899</v>
      </c>
      <c r="F1783">
        <f>1-920-280-5256</f>
        <v>-6455</v>
      </c>
      <c r="G1783" t="s">
        <v>131</v>
      </c>
      <c r="H1783" s="1">
        <v>26394</v>
      </c>
      <c r="I1783" t="s">
        <v>7900</v>
      </c>
      <c r="J1783" t="s">
        <v>7901</v>
      </c>
      <c r="K1783">
        <v>32663</v>
      </c>
      <c r="L1783" t="s">
        <v>131</v>
      </c>
    </row>
    <row r="1784" spans="1:12" x14ac:dyDescent="0.3">
      <c r="A1784">
        <v>2101</v>
      </c>
      <c r="B1784" t="s">
        <v>257</v>
      </c>
      <c r="C1784" t="s">
        <v>7902</v>
      </c>
      <c r="D1784" t="s">
        <v>14</v>
      </c>
      <c r="E1784" t="s">
        <v>7903</v>
      </c>
      <c r="F1784" t="s">
        <v>7904</v>
      </c>
      <c r="G1784" t="s">
        <v>211</v>
      </c>
      <c r="H1784" s="1">
        <v>21224</v>
      </c>
      <c r="I1784" t="s">
        <v>7905</v>
      </c>
      <c r="J1784" t="s">
        <v>7906</v>
      </c>
      <c r="K1784">
        <v>81908</v>
      </c>
      <c r="L1784" t="s">
        <v>211</v>
      </c>
    </row>
    <row r="1785" spans="1:12" x14ac:dyDescent="0.3">
      <c r="A1785">
        <v>2102</v>
      </c>
      <c r="B1785" t="s">
        <v>4602</v>
      </c>
      <c r="C1785" t="s">
        <v>701</v>
      </c>
      <c r="D1785" t="s">
        <v>22</v>
      </c>
      <c r="E1785" t="s">
        <v>7907</v>
      </c>
      <c r="F1785" t="s">
        <v>7908</v>
      </c>
      <c r="G1785" t="s">
        <v>124</v>
      </c>
      <c r="H1785" s="1">
        <v>34375</v>
      </c>
      <c r="I1785" t="s">
        <v>7909</v>
      </c>
      <c r="J1785" t="s">
        <v>5051</v>
      </c>
      <c r="K1785">
        <v>38501</v>
      </c>
      <c r="L1785" t="s">
        <v>124</v>
      </c>
    </row>
    <row r="1786" spans="1:12" x14ac:dyDescent="0.3">
      <c r="A1786">
        <v>2103</v>
      </c>
      <c r="B1786" t="s">
        <v>73</v>
      </c>
      <c r="C1786" t="s">
        <v>7910</v>
      </c>
      <c r="D1786" t="s">
        <v>14</v>
      </c>
      <c r="E1786" t="s">
        <v>7911</v>
      </c>
      <c r="F1786" t="s">
        <v>7912</v>
      </c>
      <c r="G1786" t="s">
        <v>218</v>
      </c>
      <c r="H1786" s="1">
        <v>18034</v>
      </c>
      <c r="I1786" t="s">
        <v>7913</v>
      </c>
      <c r="J1786" t="s">
        <v>7914</v>
      </c>
      <c r="K1786">
        <v>75094</v>
      </c>
      <c r="L1786" t="s">
        <v>218</v>
      </c>
    </row>
    <row r="1787" spans="1:12" x14ac:dyDescent="0.3">
      <c r="A1787">
        <v>2104</v>
      </c>
      <c r="B1787" t="s">
        <v>7915</v>
      </c>
      <c r="C1787" t="s">
        <v>3261</v>
      </c>
      <c r="D1787" t="s">
        <v>22</v>
      </c>
      <c r="E1787" t="s">
        <v>7916</v>
      </c>
      <c r="F1787" t="s">
        <v>7917</v>
      </c>
      <c r="G1787" t="s">
        <v>51</v>
      </c>
      <c r="H1787" s="1">
        <v>32406</v>
      </c>
      <c r="I1787" t="s">
        <v>7918</v>
      </c>
      <c r="J1787" t="s">
        <v>2997</v>
      </c>
      <c r="K1787">
        <v>47922</v>
      </c>
      <c r="L1787" t="s">
        <v>51</v>
      </c>
    </row>
    <row r="1788" spans="1:12" x14ac:dyDescent="0.3">
      <c r="A1788">
        <v>2106</v>
      </c>
      <c r="B1788" t="s">
        <v>395</v>
      </c>
      <c r="C1788" t="s">
        <v>6964</v>
      </c>
      <c r="D1788" t="s">
        <v>22</v>
      </c>
      <c r="E1788" t="s">
        <v>7919</v>
      </c>
      <c r="F1788" t="s">
        <v>7920</v>
      </c>
      <c r="G1788" t="s">
        <v>38</v>
      </c>
      <c r="H1788" s="1">
        <v>29844</v>
      </c>
      <c r="I1788" t="s">
        <v>7921</v>
      </c>
      <c r="J1788" t="s">
        <v>7922</v>
      </c>
      <c r="K1788">
        <v>98596</v>
      </c>
      <c r="L1788" t="s">
        <v>38</v>
      </c>
    </row>
    <row r="1789" spans="1:12" x14ac:dyDescent="0.3">
      <c r="A1789">
        <v>2108</v>
      </c>
      <c r="B1789" t="s">
        <v>490</v>
      </c>
      <c r="C1789" t="s">
        <v>7085</v>
      </c>
      <c r="D1789" t="s">
        <v>22</v>
      </c>
      <c r="E1789" t="s">
        <v>7923</v>
      </c>
      <c r="F1789" t="s">
        <v>7924</v>
      </c>
      <c r="G1789" t="s">
        <v>243</v>
      </c>
      <c r="H1789" s="1">
        <v>18798</v>
      </c>
      <c r="I1789" t="s">
        <v>7925</v>
      </c>
      <c r="J1789" t="s">
        <v>7926</v>
      </c>
      <c r="K1789">
        <v>75879</v>
      </c>
      <c r="L1789" t="s">
        <v>243</v>
      </c>
    </row>
    <row r="1790" spans="1:12" x14ac:dyDescent="0.3">
      <c r="A1790">
        <v>2109</v>
      </c>
      <c r="B1790" t="s">
        <v>490</v>
      </c>
      <c r="C1790" t="s">
        <v>7607</v>
      </c>
      <c r="D1790" t="s">
        <v>22</v>
      </c>
      <c r="E1790" t="s">
        <v>7927</v>
      </c>
      <c r="F1790" t="s">
        <v>7928</v>
      </c>
      <c r="G1790" t="s">
        <v>567</v>
      </c>
      <c r="H1790" s="1">
        <v>35399</v>
      </c>
      <c r="I1790" t="s">
        <v>7929</v>
      </c>
      <c r="J1790" t="s">
        <v>7930</v>
      </c>
      <c r="K1790">
        <v>65945</v>
      </c>
      <c r="L1790" t="s">
        <v>567</v>
      </c>
    </row>
    <row r="1791" spans="1:12" x14ac:dyDescent="0.3">
      <c r="A1791">
        <v>2110</v>
      </c>
      <c r="B1791" t="s">
        <v>4301</v>
      </c>
      <c r="C1791" t="s">
        <v>48</v>
      </c>
      <c r="D1791" t="s">
        <v>22</v>
      </c>
      <c r="E1791" t="s">
        <v>7931</v>
      </c>
      <c r="F1791" t="s">
        <v>7932</v>
      </c>
      <c r="G1791" t="s">
        <v>164</v>
      </c>
      <c r="H1791" s="1">
        <v>23013</v>
      </c>
      <c r="I1791" t="s">
        <v>7933</v>
      </c>
      <c r="J1791" t="s">
        <v>7934</v>
      </c>
      <c r="K1791">
        <v>80397</v>
      </c>
      <c r="L1791" t="s">
        <v>164</v>
      </c>
    </row>
    <row r="1792" spans="1:12" x14ac:dyDescent="0.3">
      <c r="A1792">
        <v>2111</v>
      </c>
      <c r="B1792" t="s">
        <v>1455</v>
      </c>
      <c r="C1792" t="s">
        <v>4302</v>
      </c>
      <c r="D1792" t="s">
        <v>22</v>
      </c>
      <c r="E1792" t="s">
        <v>7935</v>
      </c>
      <c r="F1792" t="s">
        <v>7936</v>
      </c>
      <c r="G1792" t="s">
        <v>64</v>
      </c>
      <c r="H1792" s="1">
        <v>27277</v>
      </c>
      <c r="I1792" t="s">
        <v>7937</v>
      </c>
      <c r="J1792" t="s">
        <v>7938</v>
      </c>
      <c r="K1792">
        <v>92118</v>
      </c>
      <c r="L1792" t="s">
        <v>64</v>
      </c>
    </row>
    <row r="1793" spans="1:12" x14ac:dyDescent="0.3">
      <c r="A1793">
        <v>2112</v>
      </c>
      <c r="B1793" t="s">
        <v>96</v>
      </c>
      <c r="C1793" t="s">
        <v>2530</v>
      </c>
      <c r="D1793" t="s">
        <v>14</v>
      </c>
      <c r="E1793" t="s">
        <v>7939</v>
      </c>
      <c r="F1793" t="s">
        <v>7940</v>
      </c>
      <c r="G1793" t="s">
        <v>171</v>
      </c>
      <c r="H1793" s="1">
        <v>19670</v>
      </c>
      <c r="I1793" t="s">
        <v>7941</v>
      </c>
      <c r="J1793" t="s">
        <v>7942</v>
      </c>
      <c r="K1793">
        <v>81116</v>
      </c>
      <c r="L1793" t="s">
        <v>171</v>
      </c>
    </row>
    <row r="1794" spans="1:12" x14ac:dyDescent="0.3">
      <c r="A1794">
        <v>2114</v>
      </c>
      <c r="B1794" t="s">
        <v>1778</v>
      </c>
      <c r="C1794" t="s">
        <v>5392</v>
      </c>
      <c r="D1794" t="s">
        <v>14</v>
      </c>
      <c r="E1794" t="s">
        <v>7943</v>
      </c>
      <c r="F1794" t="s">
        <v>7944</v>
      </c>
      <c r="G1794" t="s">
        <v>567</v>
      </c>
      <c r="H1794" s="1">
        <v>20269</v>
      </c>
      <c r="I1794" t="s">
        <v>7945</v>
      </c>
      <c r="J1794" t="s">
        <v>7946</v>
      </c>
      <c r="K1794">
        <v>37044</v>
      </c>
      <c r="L1794" t="s">
        <v>567</v>
      </c>
    </row>
    <row r="1795" spans="1:12" x14ac:dyDescent="0.3">
      <c r="A1795">
        <v>2115</v>
      </c>
      <c r="B1795" t="s">
        <v>512</v>
      </c>
      <c r="C1795" t="s">
        <v>2936</v>
      </c>
      <c r="D1795" t="s">
        <v>14</v>
      </c>
      <c r="E1795" t="s">
        <v>7947</v>
      </c>
      <c r="F1795" t="s">
        <v>7948</v>
      </c>
      <c r="G1795" t="s">
        <v>124</v>
      </c>
      <c r="H1795" s="1">
        <v>38068</v>
      </c>
      <c r="I1795" t="s">
        <v>7949</v>
      </c>
      <c r="J1795" t="s">
        <v>7950</v>
      </c>
      <c r="K1795">
        <v>80533</v>
      </c>
      <c r="L1795" t="s">
        <v>124</v>
      </c>
    </row>
    <row r="1796" spans="1:12" x14ac:dyDescent="0.3">
      <c r="A1796">
        <v>2116</v>
      </c>
      <c r="B1796" t="s">
        <v>96</v>
      </c>
      <c r="C1796" t="s">
        <v>7951</v>
      </c>
      <c r="D1796" t="s">
        <v>22</v>
      </c>
      <c r="E1796" t="s">
        <v>7952</v>
      </c>
      <c r="F1796" t="s">
        <v>7953</v>
      </c>
      <c r="G1796" t="s">
        <v>51</v>
      </c>
      <c r="H1796" s="1">
        <v>38540</v>
      </c>
      <c r="I1796" t="s">
        <v>7954</v>
      </c>
      <c r="J1796" t="s">
        <v>7955</v>
      </c>
      <c r="K1796">
        <v>84389</v>
      </c>
      <c r="L1796" t="s">
        <v>51</v>
      </c>
    </row>
    <row r="1797" spans="1:12" x14ac:dyDescent="0.3">
      <c r="A1797">
        <v>2117</v>
      </c>
      <c r="B1797" t="s">
        <v>1302</v>
      </c>
      <c r="C1797" t="s">
        <v>6116</v>
      </c>
      <c r="D1797" t="s">
        <v>14</v>
      </c>
      <c r="E1797" t="s">
        <v>7956</v>
      </c>
      <c r="F1797" t="s">
        <v>7957</v>
      </c>
      <c r="G1797" t="s">
        <v>17</v>
      </c>
      <c r="H1797" s="1">
        <v>21593</v>
      </c>
      <c r="I1797" t="s">
        <v>7958</v>
      </c>
      <c r="J1797" t="s">
        <v>7959</v>
      </c>
      <c r="K1797">
        <v>90437</v>
      </c>
      <c r="L1797" t="s">
        <v>17</v>
      </c>
    </row>
    <row r="1798" spans="1:12" x14ac:dyDescent="0.3">
      <c r="A1798">
        <v>2118</v>
      </c>
      <c r="B1798" t="s">
        <v>27</v>
      </c>
      <c r="C1798" t="s">
        <v>141</v>
      </c>
      <c r="D1798" t="s">
        <v>22</v>
      </c>
      <c r="E1798" t="s">
        <v>7960</v>
      </c>
      <c r="F1798" t="s">
        <v>7961</v>
      </c>
      <c r="G1798" t="s">
        <v>31</v>
      </c>
      <c r="H1798" s="1">
        <v>24605</v>
      </c>
      <c r="I1798" t="s">
        <v>7962</v>
      </c>
      <c r="J1798" t="s">
        <v>7963</v>
      </c>
      <c r="K1798">
        <v>17057</v>
      </c>
      <c r="L1798" t="s">
        <v>31</v>
      </c>
    </row>
    <row r="1799" spans="1:12" x14ac:dyDescent="0.3">
      <c r="A1799">
        <v>2120</v>
      </c>
      <c r="B1799" t="s">
        <v>843</v>
      </c>
      <c r="C1799" t="s">
        <v>85</v>
      </c>
      <c r="D1799" t="s">
        <v>14</v>
      </c>
      <c r="E1799" t="s">
        <v>7964</v>
      </c>
      <c r="F1799" t="s">
        <v>7965</v>
      </c>
      <c r="G1799" t="s">
        <v>88</v>
      </c>
      <c r="H1799" s="1">
        <v>33120</v>
      </c>
      <c r="I1799" t="s">
        <v>7966</v>
      </c>
      <c r="J1799" t="s">
        <v>7967</v>
      </c>
      <c r="K1799">
        <v>34489</v>
      </c>
      <c r="L1799" t="s">
        <v>88</v>
      </c>
    </row>
    <row r="1800" spans="1:12" x14ac:dyDescent="0.3">
      <c r="A1800">
        <v>2121</v>
      </c>
      <c r="B1800" t="s">
        <v>275</v>
      </c>
      <c r="C1800" t="s">
        <v>1892</v>
      </c>
      <c r="D1800" t="s">
        <v>22</v>
      </c>
      <c r="E1800" t="s">
        <v>7968</v>
      </c>
      <c r="F1800" t="s">
        <v>7969</v>
      </c>
      <c r="G1800" t="s">
        <v>1076</v>
      </c>
      <c r="H1800" s="1">
        <v>25553</v>
      </c>
      <c r="I1800" t="s">
        <v>7970</v>
      </c>
      <c r="J1800" t="s">
        <v>7971</v>
      </c>
      <c r="K1800">
        <v>7500</v>
      </c>
      <c r="L1800" t="s">
        <v>1076</v>
      </c>
    </row>
    <row r="1801" spans="1:12" x14ac:dyDescent="0.3">
      <c r="A1801">
        <v>2123</v>
      </c>
      <c r="B1801" t="s">
        <v>4921</v>
      </c>
      <c r="C1801" t="s">
        <v>3055</v>
      </c>
      <c r="D1801" t="s">
        <v>22</v>
      </c>
      <c r="E1801" t="s">
        <v>7972</v>
      </c>
      <c r="F1801" t="s">
        <v>7973</v>
      </c>
      <c r="G1801" t="s">
        <v>368</v>
      </c>
      <c r="H1801" s="1">
        <v>32640</v>
      </c>
      <c r="I1801" t="s">
        <v>7974</v>
      </c>
      <c r="J1801" t="s">
        <v>7975</v>
      </c>
      <c r="K1801">
        <v>46420</v>
      </c>
      <c r="L1801" t="s">
        <v>368</v>
      </c>
    </row>
    <row r="1802" spans="1:12" x14ac:dyDescent="0.3">
      <c r="A1802">
        <v>2124</v>
      </c>
      <c r="B1802" t="s">
        <v>7976</v>
      </c>
      <c r="C1802" t="s">
        <v>7323</v>
      </c>
      <c r="D1802" t="s">
        <v>14</v>
      </c>
      <c r="E1802" t="s">
        <v>7977</v>
      </c>
      <c r="F1802" t="s">
        <v>7978</v>
      </c>
      <c r="G1802" t="s">
        <v>368</v>
      </c>
      <c r="H1802" s="1">
        <v>19742</v>
      </c>
      <c r="I1802" t="s">
        <v>7979</v>
      </c>
      <c r="J1802" t="s">
        <v>7980</v>
      </c>
      <c r="K1802">
        <v>30598</v>
      </c>
      <c r="L1802" t="s">
        <v>368</v>
      </c>
    </row>
    <row r="1803" spans="1:12" x14ac:dyDescent="0.3">
      <c r="A1803">
        <v>2126</v>
      </c>
      <c r="B1803" t="s">
        <v>3330</v>
      </c>
      <c r="C1803" t="s">
        <v>7981</v>
      </c>
      <c r="D1803" t="s">
        <v>22</v>
      </c>
      <c r="E1803" t="s">
        <v>7982</v>
      </c>
      <c r="F1803" t="s">
        <v>7983</v>
      </c>
      <c r="G1803" t="s">
        <v>131</v>
      </c>
      <c r="H1803" s="1">
        <v>25165</v>
      </c>
      <c r="I1803" t="s">
        <v>7984</v>
      </c>
      <c r="J1803" t="s">
        <v>7985</v>
      </c>
      <c r="K1803">
        <v>16244</v>
      </c>
      <c r="L1803" t="s">
        <v>131</v>
      </c>
    </row>
    <row r="1804" spans="1:12" x14ac:dyDescent="0.3">
      <c r="A1804">
        <v>2132</v>
      </c>
      <c r="B1804" t="s">
        <v>2050</v>
      </c>
      <c r="C1804" t="s">
        <v>372</v>
      </c>
      <c r="D1804" t="s">
        <v>14</v>
      </c>
      <c r="E1804" t="s">
        <v>7986</v>
      </c>
      <c r="F1804" t="s">
        <v>7987</v>
      </c>
      <c r="G1804" t="s">
        <v>17</v>
      </c>
      <c r="H1804" s="1">
        <v>29466</v>
      </c>
      <c r="I1804" t="s">
        <v>7988</v>
      </c>
      <c r="J1804" t="s">
        <v>7989</v>
      </c>
      <c r="K1804">
        <v>37686</v>
      </c>
      <c r="L1804" t="s">
        <v>17</v>
      </c>
    </row>
    <row r="1805" spans="1:12" x14ac:dyDescent="0.3">
      <c r="A1805">
        <v>2133</v>
      </c>
      <c r="B1805" t="s">
        <v>1480</v>
      </c>
      <c r="C1805" t="s">
        <v>7990</v>
      </c>
      <c r="D1805" t="s">
        <v>14</v>
      </c>
      <c r="E1805" t="s">
        <v>7991</v>
      </c>
      <c r="F1805" t="s">
        <v>7992</v>
      </c>
      <c r="G1805" t="s">
        <v>231</v>
      </c>
      <c r="H1805" s="1">
        <v>34747</v>
      </c>
      <c r="I1805" t="s">
        <v>7993</v>
      </c>
      <c r="J1805" t="s">
        <v>7994</v>
      </c>
      <c r="K1805">
        <v>11343</v>
      </c>
      <c r="L1805" t="s">
        <v>231</v>
      </c>
    </row>
    <row r="1806" spans="1:12" x14ac:dyDescent="0.3">
      <c r="A1806">
        <v>2135</v>
      </c>
      <c r="B1806" t="s">
        <v>6934</v>
      </c>
      <c r="C1806" t="s">
        <v>3597</v>
      </c>
      <c r="D1806" t="s">
        <v>22</v>
      </c>
      <c r="E1806" t="s">
        <v>7995</v>
      </c>
      <c r="F1806" t="s">
        <v>7996</v>
      </c>
      <c r="G1806" t="s">
        <v>88</v>
      </c>
      <c r="H1806" s="1">
        <v>17995</v>
      </c>
      <c r="I1806" t="s">
        <v>7997</v>
      </c>
      <c r="J1806" t="s">
        <v>7998</v>
      </c>
      <c r="K1806">
        <v>86073</v>
      </c>
      <c r="L1806" t="s">
        <v>88</v>
      </c>
    </row>
    <row r="1807" spans="1:12" x14ac:dyDescent="0.3">
      <c r="A1807">
        <v>2137</v>
      </c>
      <c r="B1807" t="s">
        <v>7999</v>
      </c>
      <c r="C1807" t="s">
        <v>475</v>
      </c>
      <c r="D1807" t="s">
        <v>14</v>
      </c>
      <c r="E1807" t="s">
        <v>8000</v>
      </c>
      <c r="F1807" t="s">
        <v>8001</v>
      </c>
      <c r="G1807" t="s">
        <v>231</v>
      </c>
      <c r="H1807" s="1">
        <v>28894</v>
      </c>
      <c r="I1807" t="s">
        <v>8002</v>
      </c>
      <c r="J1807" t="s">
        <v>8003</v>
      </c>
      <c r="K1807">
        <v>26748</v>
      </c>
      <c r="L1807" t="s">
        <v>231</v>
      </c>
    </row>
    <row r="1808" spans="1:12" x14ac:dyDescent="0.3">
      <c r="A1808">
        <v>2138</v>
      </c>
      <c r="B1808" t="s">
        <v>4584</v>
      </c>
      <c r="C1808" t="s">
        <v>4720</v>
      </c>
      <c r="D1808" t="s">
        <v>22</v>
      </c>
      <c r="E1808" t="s">
        <v>8004</v>
      </c>
      <c r="F1808" t="s">
        <v>8005</v>
      </c>
      <c r="G1808" t="s">
        <v>436</v>
      </c>
      <c r="H1808" s="1">
        <v>29024</v>
      </c>
      <c r="I1808" t="s">
        <v>8006</v>
      </c>
      <c r="J1808" t="s">
        <v>8007</v>
      </c>
      <c r="K1808">
        <v>6261</v>
      </c>
      <c r="L1808" t="s">
        <v>436</v>
      </c>
    </row>
    <row r="1809" spans="1:12" x14ac:dyDescent="0.3">
      <c r="A1809">
        <v>2139</v>
      </c>
      <c r="B1809" t="s">
        <v>1475</v>
      </c>
      <c r="C1809" t="s">
        <v>8008</v>
      </c>
      <c r="D1809" t="s">
        <v>22</v>
      </c>
      <c r="E1809" t="s">
        <v>8009</v>
      </c>
      <c r="F1809" t="s">
        <v>8010</v>
      </c>
      <c r="G1809" t="s">
        <v>131</v>
      </c>
      <c r="H1809" s="1">
        <v>31607</v>
      </c>
      <c r="I1809" t="s">
        <v>8011</v>
      </c>
      <c r="J1809" t="s">
        <v>8012</v>
      </c>
      <c r="K1809">
        <v>15668</v>
      </c>
      <c r="L1809" t="s">
        <v>131</v>
      </c>
    </row>
    <row r="1810" spans="1:12" x14ac:dyDescent="0.3">
      <c r="A1810">
        <v>2140</v>
      </c>
      <c r="B1810" t="s">
        <v>96</v>
      </c>
      <c r="C1810" t="s">
        <v>1671</v>
      </c>
      <c r="D1810" t="s">
        <v>14</v>
      </c>
      <c r="E1810" t="s">
        <v>8013</v>
      </c>
      <c r="F1810" t="s">
        <v>8014</v>
      </c>
      <c r="G1810" t="s">
        <v>118</v>
      </c>
      <c r="H1810" s="1">
        <v>31109</v>
      </c>
      <c r="I1810" t="s">
        <v>8015</v>
      </c>
      <c r="J1810" t="s">
        <v>8016</v>
      </c>
      <c r="K1810">
        <v>96786</v>
      </c>
      <c r="L1810" t="s">
        <v>118</v>
      </c>
    </row>
    <row r="1811" spans="1:12" x14ac:dyDescent="0.3">
      <c r="A1811">
        <v>2141</v>
      </c>
      <c r="B1811" t="s">
        <v>34</v>
      </c>
      <c r="C1811" t="s">
        <v>1186</v>
      </c>
      <c r="D1811" t="s">
        <v>14</v>
      </c>
      <c r="E1811" t="s">
        <v>8017</v>
      </c>
      <c r="F1811" t="s">
        <v>8018</v>
      </c>
      <c r="G1811" t="s">
        <v>131</v>
      </c>
      <c r="H1811" s="1">
        <v>37817</v>
      </c>
      <c r="I1811" t="s">
        <v>8019</v>
      </c>
      <c r="J1811" t="s">
        <v>8020</v>
      </c>
      <c r="K1811">
        <v>56429</v>
      </c>
      <c r="L1811" t="s">
        <v>131</v>
      </c>
    </row>
    <row r="1812" spans="1:12" x14ac:dyDescent="0.3">
      <c r="A1812">
        <v>2142</v>
      </c>
      <c r="B1812" t="s">
        <v>6840</v>
      </c>
      <c r="C1812" t="s">
        <v>8021</v>
      </c>
      <c r="D1812" t="s">
        <v>14</v>
      </c>
      <c r="E1812" t="s">
        <v>8022</v>
      </c>
      <c r="F1812" t="s">
        <v>8023</v>
      </c>
      <c r="G1812" t="s">
        <v>231</v>
      </c>
      <c r="H1812" s="1">
        <v>25452</v>
      </c>
      <c r="I1812" t="s">
        <v>8024</v>
      </c>
      <c r="J1812" t="s">
        <v>8025</v>
      </c>
      <c r="K1812">
        <v>33041</v>
      </c>
      <c r="L1812" t="s">
        <v>231</v>
      </c>
    </row>
    <row r="1813" spans="1:12" x14ac:dyDescent="0.3">
      <c r="A1813">
        <v>2143</v>
      </c>
      <c r="B1813" t="s">
        <v>8026</v>
      </c>
      <c r="C1813" t="s">
        <v>115</v>
      </c>
      <c r="D1813" t="s">
        <v>22</v>
      </c>
      <c r="E1813" t="s">
        <v>8027</v>
      </c>
      <c r="F1813" t="s">
        <v>8028</v>
      </c>
      <c r="G1813" t="s">
        <v>250</v>
      </c>
      <c r="H1813" s="1">
        <v>17744</v>
      </c>
      <c r="I1813" t="s">
        <v>8029</v>
      </c>
      <c r="J1813" t="s">
        <v>8030</v>
      </c>
      <c r="K1813">
        <v>13747</v>
      </c>
      <c r="L1813" t="s">
        <v>250</v>
      </c>
    </row>
    <row r="1814" spans="1:12" x14ac:dyDescent="0.3">
      <c r="A1814">
        <v>2144</v>
      </c>
      <c r="B1814" t="s">
        <v>5116</v>
      </c>
      <c r="C1814" t="s">
        <v>1708</v>
      </c>
      <c r="D1814" t="s">
        <v>22</v>
      </c>
      <c r="E1814" t="s">
        <v>8031</v>
      </c>
      <c r="F1814" t="s">
        <v>8032</v>
      </c>
      <c r="G1814" t="s">
        <v>595</v>
      </c>
      <c r="H1814" s="1">
        <v>31010</v>
      </c>
      <c r="I1814" t="s">
        <v>8033</v>
      </c>
      <c r="J1814" t="s">
        <v>8034</v>
      </c>
      <c r="K1814">
        <v>5137</v>
      </c>
      <c r="L1814" t="s">
        <v>595</v>
      </c>
    </row>
    <row r="1815" spans="1:12" x14ac:dyDescent="0.3">
      <c r="A1815">
        <v>2145</v>
      </c>
      <c r="B1815" t="s">
        <v>146</v>
      </c>
      <c r="C1815" t="s">
        <v>8035</v>
      </c>
      <c r="D1815" t="s">
        <v>22</v>
      </c>
      <c r="E1815" t="s">
        <v>8036</v>
      </c>
      <c r="F1815" t="s">
        <v>8037</v>
      </c>
      <c r="G1815" t="s">
        <v>261</v>
      </c>
      <c r="H1815" s="1">
        <v>31726</v>
      </c>
      <c r="I1815" t="s">
        <v>8038</v>
      </c>
      <c r="J1815" t="s">
        <v>2931</v>
      </c>
      <c r="K1815">
        <v>31832</v>
      </c>
      <c r="L1815" t="s">
        <v>261</v>
      </c>
    </row>
    <row r="1816" spans="1:12" x14ac:dyDescent="0.3">
      <c r="A1816">
        <v>2146</v>
      </c>
      <c r="B1816" t="s">
        <v>295</v>
      </c>
      <c r="C1816" t="s">
        <v>6001</v>
      </c>
      <c r="D1816" t="s">
        <v>14</v>
      </c>
      <c r="E1816" t="s">
        <v>8039</v>
      </c>
      <c r="F1816" t="s">
        <v>8040</v>
      </c>
      <c r="G1816" t="s">
        <v>1194</v>
      </c>
      <c r="H1816" s="1">
        <v>30633</v>
      </c>
      <c r="I1816" t="s">
        <v>8041</v>
      </c>
      <c r="J1816" t="s">
        <v>8042</v>
      </c>
      <c r="K1816">
        <v>41726</v>
      </c>
      <c r="L1816" t="s">
        <v>1194</v>
      </c>
    </row>
    <row r="1817" spans="1:12" x14ac:dyDescent="0.3">
      <c r="A1817">
        <v>2147</v>
      </c>
      <c r="B1817" t="s">
        <v>174</v>
      </c>
      <c r="C1817" t="s">
        <v>401</v>
      </c>
      <c r="D1817" t="s">
        <v>14</v>
      </c>
      <c r="E1817" t="s">
        <v>8043</v>
      </c>
      <c r="F1817" t="s">
        <v>8044</v>
      </c>
      <c r="G1817" t="s">
        <v>150</v>
      </c>
      <c r="H1817" s="1">
        <v>36931</v>
      </c>
      <c r="I1817" t="s">
        <v>8045</v>
      </c>
      <c r="J1817" t="s">
        <v>8046</v>
      </c>
      <c r="K1817">
        <v>42371</v>
      </c>
      <c r="L1817" t="s">
        <v>150</v>
      </c>
    </row>
    <row r="1818" spans="1:12" x14ac:dyDescent="0.3">
      <c r="A1818">
        <v>2149</v>
      </c>
      <c r="B1818" t="s">
        <v>1296</v>
      </c>
      <c r="C1818" t="s">
        <v>3121</v>
      </c>
      <c r="D1818" t="s">
        <v>14</v>
      </c>
      <c r="E1818" t="s">
        <v>8047</v>
      </c>
      <c r="F1818" t="s">
        <v>8048</v>
      </c>
      <c r="G1818" t="s">
        <v>335</v>
      </c>
      <c r="H1818" s="1">
        <v>33242</v>
      </c>
      <c r="I1818" t="s">
        <v>8049</v>
      </c>
      <c r="J1818" t="s">
        <v>8050</v>
      </c>
      <c r="K1818">
        <v>52472</v>
      </c>
      <c r="L1818" t="s">
        <v>335</v>
      </c>
    </row>
    <row r="1819" spans="1:12" x14ac:dyDescent="0.3">
      <c r="A1819">
        <v>2151</v>
      </c>
      <c r="B1819" t="s">
        <v>1455</v>
      </c>
      <c r="C1819" t="s">
        <v>1585</v>
      </c>
      <c r="D1819" t="s">
        <v>22</v>
      </c>
      <c r="E1819" t="s">
        <v>8051</v>
      </c>
      <c r="F1819" t="s">
        <v>8052</v>
      </c>
      <c r="G1819" t="s">
        <v>64</v>
      </c>
      <c r="H1819" s="1">
        <v>33213</v>
      </c>
      <c r="I1819" t="s">
        <v>8053</v>
      </c>
      <c r="J1819" t="s">
        <v>8054</v>
      </c>
      <c r="K1819">
        <v>82097</v>
      </c>
      <c r="L1819" t="s">
        <v>64</v>
      </c>
    </row>
    <row r="1820" spans="1:12" x14ac:dyDescent="0.3">
      <c r="A1820">
        <v>2156</v>
      </c>
      <c r="B1820" t="s">
        <v>843</v>
      </c>
      <c r="C1820" t="s">
        <v>3457</v>
      </c>
      <c r="D1820" t="s">
        <v>14</v>
      </c>
      <c r="E1820" t="s">
        <v>8055</v>
      </c>
      <c r="F1820" t="s">
        <v>8056</v>
      </c>
      <c r="G1820" t="s">
        <v>250</v>
      </c>
      <c r="H1820" s="1">
        <v>32543</v>
      </c>
      <c r="I1820" t="s">
        <v>8057</v>
      </c>
      <c r="J1820" t="s">
        <v>8058</v>
      </c>
      <c r="K1820">
        <v>79887</v>
      </c>
      <c r="L1820" t="s">
        <v>250</v>
      </c>
    </row>
    <row r="1821" spans="1:12" x14ac:dyDescent="0.3">
      <c r="A1821">
        <v>2157</v>
      </c>
      <c r="B1821" t="s">
        <v>3806</v>
      </c>
      <c r="C1821" t="s">
        <v>4739</v>
      </c>
      <c r="D1821" t="s">
        <v>22</v>
      </c>
      <c r="E1821" t="s">
        <v>8059</v>
      </c>
      <c r="F1821" t="s">
        <v>8060</v>
      </c>
      <c r="G1821" t="s">
        <v>1194</v>
      </c>
      <c r="H1821" s="1">
        <v>25540</v>
      </c>
      <c r="I1821" t="s">
        <v>8061</v>
      </c>
      <c r="J1821" t="s">
        <v>8062</v>
      </c>
      <c r="K1821">
        <v>91512</v>
      </c>
      <c r="L1821" t="s">
        <v>1194</v>
      </c>
    </row>
    <row r="1822" spans="1:12" x14ac:dyDescent="0.3">
      <c r="A1822">
        <v>2158</v>
      </c>
      <c r="B1822" t="s">
        <v>991</v>
      </c>
      <c r="C1822" t="s">
        <v>992</v>
      </c>
      <c r="D1822" t="s">
        <v>14</v>
      </c>
      <c r="E1822" t="s">
        <v>8063</v>
      </c>
      <c r="F1822" t="s">
        <v>8064</v>
      </c>
      <c r="G1822" t="s">
        <v>339</v>
      </c>
      <c r="H1822" s="1">
        <v>18548</v>
      </c>
      <c r="I1822" t="s">
        <v>8065</v>
      </c>
      <c r="J1822" t="s">
        <v>8066</v>
      </c>
      <c r="K1822">
        <v>5098</v>
      </c>
      <c r="L1822" t="s">
        <v>339</v>
      </c>
    </row>
    <row r="1823" spans="1:12" x14ac:dyDescent="0.3">
      <c r="A1823">
        <v>2159</v>
      </c>
      <c r="B1823" t="s">
        <v>214</v>
      </c>
      <c r="C1823" t="s">
        <v>3816</v>
      </c>
      <c r="D1823" t="s">
        <v>14</v>
      </c>
      <c r="E1823" t="s">
        <v>8067</v>
      </c>
      <c r="F1823" t="s">
        <v>8068</v>
      </c>
      <c r="G1823" t="s">
        <v>231</v>
      </c>
      <c r="H1823" s="1">
        <v>37724</v>
      </c>
      <c r="I1823" t="s">
        <v>8069</v>
      </c>
      <c r="J1823" t="s">
        <v>8070</v>
      </c>
      <c r="K1823">
        <v>59772</v>
      </c>
      <c r="L1823" t="s">
        <v>231</v>
      </c>
    </row>
    <row r="1824" spans="1:12" x14ac:dyDescent="0.3">
      <c r="A1824">
        <v>2160</v>
      </c>
      <c r="B1824" t="s">
        <v>1465</v>
      </c>
      <c r="C1824" t="s">
        <v>8071</v>
      </c>
      <c r="D1824" t="s">
        <v>22</v>
      </c>
      <c r="E1824" t="s">
        <v>8072</v>
      </c>
      <c r="F1824" t="s">
        <v>8073</v>
      </c>
      <c r="G1824" t="s">
        <v>31</v>
      </c>
      <c r="H1824" s="1">
        <v>16749</v>
      </c>
      <c r="I1824" t="s">
        <v>8074</v>
      </c>
      <c r="J1824" t="s">
        <v>8075</v>
      </c>
      <c r="K1824">
        <v>12919</v>
      </c>
      <c r="L1824" t="s">
        <v>31</v>
      </c>
    </row>
    <row r="1825" spans="1:12" x14ac:dyDescent="0.3">
      <c r="A1825">
        <v>2162</v>
      </c>
      <c r="B1825" t="s">
        <v>541</v>
      </c>
      <c r="C1825" t="s">
        <v>3271</v>
      </c>
      <c r="D1825" t="s">
        <v>14</v>
      </c>
      <c r="E1825" t="s">
        <v>8076</v>
      </c>
      <c r="F1825" t="s">
        <v>8077</v>
      </c>
      <c r="G1825" t="s">
        <v>44</v>
      </c>
      <c r="H1825" s="1">
        <v>20830</v>
      </c>
      <c r="I1825" t="s">
        <v>8078</v>
      </c>
      <c r="J1825" t="s">
        <v>370</v>
      </c>
      <c r="K1825">
        <v>14155</v>
      </c>
      <c r="L1825" t="s">
        <v>44</v>
      </c>
    </row>
    <row r="1826" spans="1:12" x14ac:dyDescent="0.3">
      <c r="A1826">
        <v>2163</v>
      </c>
      <c r="B1826" t="s">
        <v>1064</v>
      </c>
      <c r="C1826" t="s">
        <v>1366</v>
      </c>
      <c r="D1826" t="s">
        <v>22</v>
      </c>
      <c r="E1826" t="s">
        <v>8079</v>
      </c>
      <c r="F1826" t="s">
        <v>8080</v>
      </c>
      <c r="G1826" t="s">
        <v>44</v>
      </c>
      <c r="H1826" s="1">
        <v>23230</v>
      </c>
      <c r="I1826" t="s">
        <v>8081</v>
      </c>
      <c r="J1826" t="s">
        <v>8082</v>
      </c>
      <c r="K1826">
        <v>27720</v>
      </c>
      <c r="L1826" t="s">
        <v>44</v>
      </c>
    </row>
    <row r="1827" spans="1:12" x14ac:dyDescent="0.3">
      <c r="A1827">
        <v>2164</v>
      </c>
      <c r="B1827" t="s">
        <v>312</v>
      </c>
      <c r="C1827" t="s">
        <v>2823</v>
      </c>
      <c r="D1827" t="s">
        <v>14</v>
      </c>
      <c r="E1827" t="s">
        <v>8083</v>
      </c>
      <c r="F1827" t="s">
        <v>8084</v>
      </c>
      <c r="G1827" t="s">
        <v>44</v>
      </c>
      <c r="H1827" s="1">
        <v>18873</v>
      </c>
      <c r="I1827" t="s">
        <v>8085</v>
      </c>
      <c r="J1827" t="s">
        <v>8086</v>
      </c>
      <c r="K1827">
        <v>85027</v>
      </c>
      <c r="L1827" t="s">
        <v>44</v>
      </c>
    </row>
    <row r="1828" spans="1:12" x14ac:dyDescent="0.3">
      <c r="A1828">
        <v>2165</v>
      </c>
      <c r="B1828" t="s">
        <v>1726</v>
      </c>
      <c r="C1828" t="s">
        <v>6429</v>
      </c>
      <c r="D1828" t="s">
        <v>14</v>
      </c>
      <c r="E1828" t="s">
        <v>8087</v>
      </c>
      <c r="F1828" t="s">
        <v>8088</v>
      </c>
      <c r="G1828" t="s">
        <v>124</v>
      </c>
      <c r="H1828" s="1">
        <v>22642</v>
      </c>
      <c r="I1828" t="s">
        <v>8089</v>
      </c>
      <c r="J1828" t="s">
        <v>8090</v>
      </c>
      <c r="K1828">
        <v>58463</v>
      </c>
      <c r="L1828" t="s">
        <v>124</v>
      </c>
    </row>
    <row r="1829" spans="1:12" x14ac:dyDescent="0.3">
      <c r="A1829">
        <v>2166</v>
      </c>
      <c r="B1829" t="s">
        <v>1563</v>
      </c>
      <c r="C1829" t="s">
        <v>6429</v>
      </c>
      <c r="D1829" t="s">
        <v>22</v>
      </c>
      <c r="E1829" t="s">
        <v>8091</v>
      </c>
      <c r="F1829" t="s">
        <v>8092</v>
      </c>
      <c r="G1829" t="s">
        <v>436</v>
      </c>
      <c r="H1829" s="1">
        <v>22702</v>
      </c>
      <c r="I1829" t="s">
        <v>8093</v>
      </c>
      <c r="J1829" t="s">
        <v>8094</v>
      </c>
      <c r="K1829">
        <v>24539</v>
      </c>
      <c r="L1829" t="s">
        <v>436</v>
      </c>
    </row>
    <row r="1830" spans="1:12" x14ac:dyDescent="0.3">
      <c r="A1830">
        <v>2167</v>
      </c>
      <c r="B1830" t="s">
        <v>378</v>
      </c>
      <c r="C1830" t="s">
        <v>8095</v>
      </c>
      <c r="D1830" t="s">
        <v>14</v>
      </c>
      <c r="E1830" t="s">
        <v>8096</v>
      </c>
      <c r="F1830" t="s">
        <v>8097</v>
      </c>
      <c r="G1830" t="s">
        <v>261</v>
      </c>
      <c r="H1830" s="1">
        <v>24459</v>
      </c>
      <c r="I1830" t="s">
        <v>8098</v>
      </c>
      <c r="J1830" t="s">
        <v>8099</v>
      </c>
      <c r="K1830">
        <v>83380</v>
      </c>
      <c r="L1830" t="s">
        <v>261</v>
      </c>
    </row>
    <row r="1831" spans="1:12" x14ac:dyDescent="0.3">
      <c r="A1831">
        <v>2169</v>
      </c>
      <c r="B1831" t="s">
        <v>659</v>
      </c>
      <c r="C1831" t="s">
        <v>28</v>
      </c>
      <c r="D1831" t="s">
        <v>14</v>
      </c>
      <c r="E1831" t="s">
        <v>8100</v>
      </c>
      <c r="F1831" t="s">
        <v>8101</v>
      </c>
      <c r="G1831" t="s">
        <v>261</v>
      </c>
      <c r="H1831" s="1">
        <v>26208</v>
      </c>
      <c r="I1831" t="s">
        <v>8102</v>
      </c>
      <c r="J1831" t="s">
        <v>8103</v>
      </c>
      <c r="K1831">
        <v>55776</v>
      </c>
      <c r="L1831" t="s">
        <v>261</v>
      </c>
    </row>
    <row r="1832" spans="1:12" x14ac:dyDescent="0.3">
      <c r="A1832">
        <v>2170</v>
      </c>
      <c r="B1832" t="s">
        <v>1628</v>
      </c>
      <c r="C1832" t="s">
        <v>141</v>
      </c>
      <c r="D1832" t="s">
        <v>22</v>
      </c>
      <c r="E1832" t="s">
        <v>8104</v>
      </c>
      <c r="F1832">
        <v>5605720605</v>
      </c>
      <c r="G1832" t="s">
        <v>82</v>
      </c>
      <c r="H1832" s="1">
        <v>32241</v>
      </c>
      <c r="I1832" t="s">
        <v>8105</v>
      </c>
      <c r="J1832" t="s">
        <v>8106</v>
      </c>
      <c r="K1832">
        <v>48265</v>
      </c>
      <c r="L1832" t="s">
        <v>82</v>
      </c>
    </row>
    <row r="1833" spans="1:12" x14ac:dyDescent="0.3">
      <c r="A1833">
        <v>2171</v>
      </c>
      <c r="B1833" t="s">
        <v>501</v>
      </c>
      <c r="C1833" t="s">
        <v>3117</v>
      </c>
      <c r="D1833" t="s">
        <v>14</v>
      </c>
      <c r="E1833" t="s">
        <v>8107</v>
      </c>
      <c r="F1833" t="s">
        <v>8108</v>
      </c>
      <c r="G1833" t="s">
        <v>150</v>
      </c>
      <c r="H1833" s="1">
        <v>35312</v>
      </c>
      <c r="I1833" t="s">
        <v>8109</v>
      </c>
      <c r="J1833" t="s">
        <v>6942</v>
      </c>
      <c r="K1833">
        <v>98445</v>
      </c>
      <c r="L1833" t="s">
        <v>150</v>
      </c>
    </row>
    <row r="1834" spans="1:12" x14ac:dyDescent="0.3">
      <c r="A1834">
        <v>2172</v>
      </c>
      <c r="B1834" t="s">
        <v>1098</v>
      </c>
      <c r="C1834" t="s">
        <v>8110</v>
      </c>
      <c r="D1834" t="s">
        <v>14</v>
      </c>
      <c r="E1834" t="s">
        <v>8111</v>
      </c>
      <c r="F1834" t="s">
        <v>8112</v>
      </c>
      <c r="G1834" t="s">
        <v>82</v>
      </c>
      <c r="H1834" s="1">
        <v>34951</v>
      </c>
      <c r="I1834" t="s">
        <v>8113</v>
      </c>
      <c r="J1834" t="s">
        <v>8114</v>
      </c>
      <c r="K1834">
        <v>79615</v>
      </c>
      <c r="L1834" t="s">
        <v>82</v>
      </c>
    </row>
    <row r="1835" spans="1:12" x14ac:dyDescent="0.3">
      <c r="A1835">
        <v>2174</v>
      </c>
      <c r="B1835" t="s">
        <v>837</v>
      </c>
      <c r="C1835" t="s">
        <v>215</v>
      </c>
      <c r="D1835" t="s">
        <v>22</v>
      </c>
      <c r="E1835" t="s">
        <v>8115</v>
      </c>
      <c r="F1835" t="s">
        <v>8116</v>
      </c>
      <c r="G1835" t="s">
        <v>31</v>
      </c>
      <c r="H1835" s="1">
        <v>21088</v>
      </c>
      <c r="I1835" t="s">
        <v>8117</v>
      </c>
      <c r="J1835" t="s">
        <v>8118</v>
      </c>
      <c r="K1835">
        <v>20269</v>
      </c>
      <c r="L1835" t="s">
        <v>31</v>
      </c>
    </row>
    <row r="1836" spans="1:12" x14ac:dyDescent="0.3">
      <c r="A1836">
        <v>2175</v>
      </c>
      <c r="B1836" t="s">
        <v>253</v>
      </c>
      <c r="C1836" t="s">
        <v>3297</v>
      </c>
      <c r="D1836" t="s">
        <v>22</v>
      </c>
      <c r="E1836" t="s">
        <v>8119</v>
      </c>
      <c r="F1836">
        <f>1-929-786-1145</f>
        <v>-2859</v>
      </c>
      <c r="G1836" t="s">
        <v>335</v>
      </c>
      <c r="H1836" s="1">
        <v>26298</v>
      </c>
      <c r="I1836" t="s">
        <v>8120</v>
      </c>
      <c r="J1836" t="s">
        <v>8121</v>
      </c>
      <c r="K1836">
        <v>39555</v>
      </c>
      <c r="L1836" t="s">
        <v>335</v>
      </c>
    </row>
    <row r="1837" spans="1:12" x14ac:dyDescent="0.3">
      <c r="A1837">
        <v>2176</v>
      </c>
      <c r="B1837" t="s">
        <v>5116</v>
      </c>
      <c r="C1837" t="s">
        <v>630</v>
      </c>
      <c r="D1837" t="s">
        <v>14</v>
      </c>
      <c r="E1837" t="s">
        <v>8122</v>
      </c>
      <c r="F1837" t="s">
        <v>8123</v>
      </c>
      <c r="G1837" t="s">
        <v>231</v>
      </c>
      <c r="H1837" s="1">
        <v>22519</v>
      </c>
      <c r="I1837" t="s">
        <v>8124</v>
      </c>
      <c r="J1837" t="s">
        <v>8125</v>
      </c>
      <c r="K1837">
        <v>96212</v>
      </c>
      <c r="L1837" t="s">
        <v>231</v>
      </c>
    </row>
    <row r="1838" spans="1:12" x14ac:dyDescent="0.3">
      <c r="A1838">
        <v>2177</v>
      </c>
      <c r="B1838" t="s">
        <v>146</v>
      </c>
      <c r="C1838" t="s">
        <v>2137</v>
      </c>
      <c r="D1838" t="s">
        <v>14</v>
      </c>
      <c r="E1838" t="s">
        <v>8126</v>
      </c>
      <c r="F1838" t="s">
        <v>8127</v>
      </c>
      <c r="G1838" t="s">
        <v>118</v>
      </c>
      <c r="H1838" s="1">
        <v>36220</v>
      </c>
      <c r="I1838" t="s">
        <v>8128</v>
      </c>
      <c r="J1838" t="s">
        <v>8129</v>
      </c>
      <c r="K1838">
        <v>21758</v>
      </c>
      <c r="L1838" t="s">
        <v>118</v>
      </c>
    </row>
    <row r="1839" spans="1:12" x14ac:dyDescent="0.3">
      <c r="A1839">
        <v>2178</v>
      </c>
      <c r="B1839" t="s">
        <v>180</v>
      </c>
      <c r="C1839" t="s">
        <v>2530</v>
      </c>
      <c r="D1839" t="s">
        <v>14</v>
      </c>
      <c r="E1839" t="s">
        <v>8130</v>
      </c>
      <c r="F1839" t="s">
        <v>8131</v>
      </c>
      <c r="G1839" t="s">
        <v>339</v>
      </c>
      <c r="H1839" s="1">
        <v>32856</v>
      </c>
      <c r="I1839" t="s">
        <v>8132</v>
      </c>
      <c r="J1839" t="s">
        <v>8133</v>
      </c>
      <c r="K1839">
        <v>59215</v>
      </c>
      <c r="L1839" t="s">
        <v>339</v>
      </c>
    </row>
    <row r="1840" spans="1:12" x14ac:dyDescent="0.3">
      <c r="A1840">
        <v>2179</v>
      </c>
      <c r="B1840" t="s">
        <v>1821</v>
      </c>
      <c r="C1840" t="s">
        <v>20</v>
      </c>
      <c r="D1840" t="s">
        <v>22</v>
      </c>
      <c r="E1840" t="s">
        <v>8134</v>
      </c>
      <c r="F1840" t="s">
        <v>8135</v>
      </c>
      <c r="G1840" t="s">
        <v>775</v>
      </c>
      <c r="H1840" s="1">
        <v>38297</v>
      </c>
      <c r="I1840" t="s">
        <v>8136</v>
      </c>
      <c r="J1840" t="s">
        <v>1068</v>
      </c>
      <c r="K1840">
        <v>60830</v>
      </c>
      <c r="L1840" t="s">
        <v>775</v>
      </c>
    </row>
    <row r="1841" spans="1:12" x14ac:dyDescent="0.3">
      <c r="A1841">
        <v>2180</v>
      </c>
      <c r="B1841" t="s">
        <v>953</v>
      </c>
      <c r="C1841" t="s">
        <v>4378</v>
      </c>
      <c r="D1841" t="s">
        <v>14</v>
      </c>
      <c r="E1841" t="s">
        <v>8137</v>
      </c>
      <c r="F1841" t="s">
        <v>8138</v>
      </c>
      <c r="G1841" t="s">
        <v>775</v>
      </c>
      <c r="H1841" s="1">
        <v>34529</v>
      </c>
      <c r="I1841" t="s">
        <v>8139</v>
      </c>
      <c r="J1841" t="s">
        <v>8140</v>
      </c>
      <c r="K1841">
        <v>35531</v>
      </c>
      <c r="L1841" t="s">
        <v>775</v>
      </c>
    </row>
    <row r="1842" spans="1:12" x14ac:dyDescent="0.3">
      <c r="A1842">
        <v>2181</v>
      </c>
      <c r="B1842" t="s">
        <v>3471</v>
      </c>
      <c r="C1842" t="s">
        <v>7733</v>
      </c>
      <c r="D1842" t="s">
        <v>22</v>
      </c>
      <c r="E1842" t="s">
        <v>8141</v>
      </c>
      <c r="F1842" t="s">
        <v>8142</v>
      </c>
      <c r="G1842" t="s">
        <v>218</v>
      </c>
      <c r="H1842" s="1">
        <v>28395</v>
      </c>
      <c r="I1842" t="s">
        <v>8143</v>
      </c>
      <c r="J1842" t="s">
        <v>3502</v>
      </c>
      <c r="K1842">
        <v>32781</v>
      </c>
      <c r="L1842" t="s">
        <v>218</v>
      </c>
    </row>
    <row r="1843" spans="1:12" x14ac:dyDescent="0.3">
      <c r="A1843">
        <v>2182</v>
      </c>
      <c r="B1843" t="s">
        <v>127</v>
      </c>
      <c r="C1843" t="s">
        <v>1025</v>
      </c>
      <c r="D1843" t="s">
        <v>22</v>
      </c>
      <c r="E1843" t="s">
        <v>8144</v>
      </c>
      <c r="F1843" t="s">
        <v>8145</v>
      </c>
      <c r="G1843" t="s">
        <v>171</v>
      </c>
      <c r="H1843" s="1">
        <v>38052</v>
      </c>
      <c r="I1843" t="s">
        <v>8146</v>
      </c>
      <c r="J1843" t="s">
        <v>8147</v>
      </c>
      <c r="K1843">
        <v>43101</v>
      </c>
      <c r="L1843" t="s">
        <v>171</v>
      </c>
    </row>
    <row r="1844" spans="1:12" x14ac:dyDescent="0.3">
      <c r="A1844">
        <v>2183</v>
      </c>
      <c r="B1844" t="s">
        <v>7332</v>
      </c>
      <c r="C1844" t="s">
        <v>876</v>
      </c>
      <c r="D1844" t="s">
        <v>14</v>
      </c>
      <c r="E1844" t="s">
        <v>8148</v>
      </c>
      <c r="F1844" t="s">
        <v>8149</v>
      </c>
      <c r="G1844" t="s">
        <v>744</v>
      </c>
      <c r="H1844" s="1">
        <v>23102</v>
      </c>
      <c r="I1844" t="s">
        <v>8150</v>
      </c>
      <c r="J1844" t="s">
        <v>8151</v>
      </c>
      <c r="K1844">
        <v>9425</v>
      </c>
      <c r="L1844" t="s">
        <v>744</v>
      </c>
    </row>
    <row r="1845" spans="1:12" x14ac:dyDescent="0.3">
      <c r="A1845">
        <v>2184</v>
      </c>
      <c r="B1845" t="s">
        <v>146</v>
      </c>
      <c r="C1845" t="s">
        <v>1186</v>
      </c>
      <c r="D1845" t="s">
        <v>22</v>
      </c>
      <c r="E1845" t="s">
        <v>8152</v>
      </c>
      <c r="F1845" t="s">
        <v>8153</v>
      </c>
      <c r="G1845" t="s">
        <v>76</v>
      </c>
      <c r="H1845" s="1">
        <v>23928</v>
      </c>
      <c r="I1845" t="s">
        <v>8154</v>
      </c>
      <c r="J1845" t="s">
        <v>8155</v>
      </c>
      <c r="K1845">
        <v>72697</v>
      </c>
      <c r="L1845" t="s">
        <v>76</v>
      </c>
    </row>
    <row r="1846" spans="1:12" x14ac:dyDescent="0.3">
      <c r="A1846">
        <v>2185</v>
      </c>
      <c r="B1846" t="s">
        <v>146</v>
      </c>
      <c r="C1846" t="s">
        <v>103</v>
      </c>
      <c r="D1846" t="s">
        <v>14</v>
      </c>
      <c r="E1846" t="s">
        <v>8156</v>
      </c>
      <c r="F1846" t="s">
        <v>8157</v>
      </c>
      <c r="G1846" t="s">
        <v>150</v>
      </c>
      <c r="H1846" s="1">
        <v>30098</v>
      </c>
      <c r="I1846" t="s">
        <v>8158</v>
      </c>
      <c r="J1846" t="s">
        <v>8159</v>
      </c>
      <c r="K1846">
        <v>97755</v>
      </c>
      <c r="L1846" t="s">
        <v>150</v>
      </c>
    </row>
    <row r="1847" spans="1:12" x14ac:dyDescent="0.3">
      <c r="A1847">
        <v>2186</v>
      </c>
      <c r="B1847" t="s">
        <v>1098</v>
      </c>
      <c r="C1847" t="s">
        <v>1887</v>
      </c>
      <c r="D1847" t="s">
        <v>22</v>
      </c>
      <c r="E1847" t="s">
        <v>8160</v>
      </c>
      <c r="F1847" t="s">
        <v>8161</v>
      </c>
      <c r="G1847" t="s">
        <v>567</v>
      </c>
      <c r="H1847" s="1">
        <v>16208</v>
      </c>
      <c r="I1847" t="s">
        <v>8162</v>
      </c>
      <c r="J1847" t="s">
        <v>8163</v>
      </c>
      <c r="K1847">
        <v>2296</v>
      </c>
      <c r="L1847" t="s">
        <v>567</v>
      </c>
    </row>
    <row r="1848" spans="1:12" x14ac:dyDescent="0.3">
      <c r="A1848">
        <v>2188</v>
      </c>
      <c r="B1848" t="s">
        <v>5061</v>
      </c>
      <c r="C1848" t="s">
        <v>2277</v>
      </c>
      <c r="D1848" t="s">
        <v>14</v>
      </c>
      <c r="E1848" t="s">
        <v>8164</v>
      </c>
      <c r="F1848" t="s">
        <v>8165</v>
      </c>
      <c r="G1848" t="s">
        <v>339</v>
      </c>
      <c r="H1848" s="1">
        <v>28163</v>
      </c>
      <c r="I1848" t="s">
        <v>8166</v>
      </c>
      <c r="J1848" t="s">
        <v>8167</v>
      </c>
      <c r="K1848">
        <v>20158</v>
      </c>
      <c r="L1848" t="s">
        <v>339</v>
      </c>
    </row>
    <row r="1849" spans="1:12" x14ac:dyDescent="0.3">
      <c r="A1849">
        <v>2189</v>
      </c>
      <c r="B1849" t="s">
        <v>490</v>
      </c>
      <c r="C1849" t="s">
        <v>8168</v>
      </c>
      <c r="D1849" t="s">
        <v>14</v>
      </c>
      <c r="E1849" t="s">
        <v>8169</v>
      </c>
      <c r="F1849" t="s">
        <v>8170</v>
      </c>
      <c r="G1849" t="s">
        <v>430</v>
      </c>
      <c r="H1849" s="1">
        <v>17327</v>
      </c>
      <c r="I1849" t="s">
        <v>8171</v>
      </c>
      <c r="J1849" t="s">
        <v>8172</v>
      </c>
      <c r="K1849">
        <v>49308</v>
      </c>
      <c r="L1849" t="s">
        <v>430</v>
      </c>
    </row>
    <row r="1850" spans="1:12" x14ac:dyDescent="0.3">
      <c r="A1850">
        <v>2190</v>
      </c>
      <c r="B1850" t="s">
        <v>724</v>
      </c>
      <c r="C1850" t="s">
        <v>6300</v>
      </c>
      <c r="D1850" t="s">
        <v>22</v>
      </c>
      <c r="E1850" t="s">
        <v>8173</v>
      </c>
      <c r="F1850" t="s">
        <v>8174</v>
      </c>
      <c r="G1850" t="s">
        <v>124</v>
      </c>
      <c r="H1850" s="1">
        <v>16870</v>
      </c>
      <c r="I1850" t="s">
        <v>8175</v>
      </c>
      <c r="J1850" t="s">
        <v>7162</v>
      </c>
      <c r="K1850">
        <v>62638</v>
      </c>
      <c r="L1850" t="s">
        <v>124</v>
      </c>
    </row>
    <row r="1851" spans="1:12" x14ac:dyDescent="0.3">
      <c r="A1851">
        <v>2192</v>
      </c>
      <c r="B1851" t="s">
        <v>2084</v>
      </c>
      <c r="C1851" t="s">
        <v>8176</v>
      </c>
      <c r="D1851" t="s">
        <v>22</v>
      </c>
      <c r="E1851" t="s">
        <v>8177</v>
      </c>
      <c r="F1851" t="s">
        <v>8178</v>
      </c>
      <c r="G1851" t="s">
        <v>171</v>
      </c>
      <c r="H1851" s="1">
        <v>27929</v>
      </c>
      <c r="I1851" t="s">
        <v>8179</v>
      </c>
      <c r="J1851" t="s">
        <v>8180</v>
      </c>
      <c r="K1851">
        <v>33338</v>
      </c>
      <c r="L1851" t="s">
        <v>171</v>
      </c>
    </row>
    <row r="1852" spans="1:12" x14ac:dyDescent="0.3">
      <c r="A1852">
        <v>2193</v>
      </c>
      <c r="B1852" t="s">
        <v>239</v>
      </c>
      <c r="C1852" t="s">
        <v>1003</v>
      </c>
      <c r="D1852" t="s">
        <v>22</v>
      </c>
      <c r="E1852" t="s">
        <v>8181</v>
      </c>
      <c r="F1852">
        <f>1-549-971-5156</f>
        <v>-6675</v>
      </c>
      <c r="G1852" t="s">
        <v>595</v>
      </c>
      <c r="H1852" s="1">
        <v>21846</v>
      </c>
      <c r="I1852" t="s">
        <v>8182</v>
      </c>
      <c r="J1852" t="s">
        <v>8183</v>
      </c>
      <c r="K1852">
        <v>45689</v>
      </c>
      <c r="L1852" t="s">
        <v>595</v>
      </c>
    </row>
    <row r="1853" spans="1:12" x14ac:dyDescent="0.3">
      <c r="A1853">
        <v>2195</v>
      </c>
      <c r="B1853" t="s">
        <v>8184</v>
      </c>
      <c r="C1853" t="s">
        <v>5157</v>
      </c>
      <c r="D1853" t="s">
        <v>22</v>
      </c>
      <c r="E1853" t="s">
        <v>8185</v>
      </c>
      <c r="F1853" t="s">
        <v>8186</v>
      </c>
      <c r="G1853" t="s">
        <v>261</v>
      </c>
      <c r="H1853" s="1">
        <v>29694</v>
      </c>
      <c r="I1853" t="s">
        <v>8187</v>
      </c>
      <c r="J1853" t="s">
        <v>8188</v>
      </c>
      <c r="K1853">
        <v>56510</v>
      </c>
      <c r="L1853" t="s">
        <v>261</v>
      </c>
    </row>
    <row r="1854" spans="1:12" x14ac:dyDescent="0.3">
      <c r="A1854">
        <v>2196</v>
      </c>
      <c r="B1854" t="s">
        <v>1584</v>
      </c>
      <c r="C1854" t="s">
        <v>542</v>
      </c>
      <c r="D1854" t="s">
        <v>14</v>
      </c>
      <c r="E1854" t="s">
        <v>8189</v>
      </c>
      <c r="F1854" t="s">
        <v>8190</v>
      </c>
      <c r="G1854" t="s">
        <v>71</v>
      </c>
      <c r="H1854" s="1">
        <v>33093</v>
      </c>
      <c r="I1854" t="s">
        <v>8191</v>
      </c>
      <c r="J1854" t="s">
        <v>8192</v>
      </c>
      <c r="K1854">
        <v>58712</v>
      </c>
      <c r="L1854" t="s">
        <v>71</v>
      </c>
    </row>
    <row r="1855" spans="1:12" x14ac:dyDescent="0.3">
      <c r="A1855">
        <v>2202</v>
      </c>
      <c r="B1855" t="s">
        <v>306</v>
      </c>
      <c r="C1855" t="s">
        <v>1811</v>
      </c>
      <c r="D1855" t="s">
        <v>22</v>
      </c>
      <c r="E1855" t="s">
        <v>8193</v>
      </c>
      <c r="F1855" t="s">
        <v>8194</v>
      </c>
      <c r="G1855" t="s">
        <v>211</v>
      </c>
      <c r="H1855" s="1">
        <v>26131</v>
      </c>
      <c r="I1855" t="s">
        <v>8195</v>
      </c>
      <c r="J1855" t="s">
        <v>8196</v>
      </c>
      <c r="K1855">
        <v>38898</v>
      </c>
      <c r="L1855" t="s">
        <v>211</v>
      </c>
    </row>
    <row r="1856" spans="1:12" x14ac:dyDescent="0.3">
      <c r="A1856">
        <v>2203</v>
      </c>
      <c r="B1856" t="s">
        <v>327</v>
      </c>
      <c r="C1856" t="s">
        <v>1024</v>
      </c>
      <c r="D1856" t="s">
        <v>14</v>
      </c>
      <c r="E1856" t="s">
        <v>8197</v>
      </c>
      <c r="F1856">
        <f>1-771-589-3713</f>
        <v>-5072</v>
      </c>
      <c r="G1856" t="s">
        <v>744</v>
      </c>
      <c r="H1856" s="1">
        <v>34619</v>
      </c>
      <c r="I1856" t="s">
        <v>8198</v>
      </c>
      <c r="J1856" t="s">
        <v>8199</v>
      </c>
      <c r="K1856">
        <v>10021</v>
      </c>
      <c r="L1856" t="s">
        <v>744</v>
      </c>
    </row>
    <row r="1857" spans="1:12" x14ac:dyDescent="0.3">
      <c r="A1857">
        <v>2204</v>
      </c>
      <c r="B1857" t="s">
        <v>2325</v>
      </c>
      <c r="C1857" t="s">
        <v>3901</v>
      </c>
      <c r="D1857" t="s">
        <v>22</v>
      </c>
      <c r="E1857" t="s">
        <v>8200</v>
      </c>
      <c r="F1857" t="s">
        <v>8201</v>
      </c>
      <c r="G1857" t="s">
        <v>31</v>
      </c>
      <c r="H1857" s="1">
        <v>27170</v>
      </c>
      <c r="I1857" t="s">
        <v>8202</v>
      </c>
      <c r="J1857" t="s">
        <v>8203</v>
      </c>
      <c r="K1857">
        <v>53975</v>
      </c>
      <c r="L1857" t="s">
        <v>31</v>
      </c>
    </row>
    <row r="1858" spans="1:12" x14ac:dyDescent="0.3">
      <c r="A1858">
        <v>2209</v>
      </c>
      <c r="B1858" t="s">
        <v>512</v>
      </c>
      <c r="C1858" t="s">
        <v>3030</v>
      </c>
      <c r="D1858" t="s">
        <v>14</v>
      </c>
      <c r="E1858" t="s">
        <v>8204</v>
      </c>
      <c r="F1858" t="s">
        <v>8205</v>
      </c>
      <c r="G1858" t="s">
        <v>775</v>
      </c>
      <c r="H1858" s="1">
        <v>34484</v>
      </c>
      <c r="I1858" t="s">
        <v>8206</v>
      </c>
      <c r="J1858" t="s">
        <v>8207</v>
      </c>
      <c r="K1858">
        <v>1128</v>
      </c>
      <c r="L1858" t="s">
        <v>775</v>
      </c>
    </row>
    <row r="1859" spans="1:12" x14ac:dyDescent="0.3">
      <c r="A1859">
        <v>2210</v>
      </c>
      <c r="B1859" t="s">
        <v>1773</v>
      </c>
      <c r="C1859" t="s">
        <v>8208</v>
      </c>
      <c r="D1859" t="s">
        <v>14</v>
      </c>
      <c r="E1859" t="s">
        <v>8209</v>
      </c>
      <c r="F1859" t="s">
        <v>8210</v>
      </c>
      <c r="G1859" t="s">
        <v>261</v>
      </c>
      <c r="H1859" s="1">
        <v>35853</v>
      </c>
      <c r="I1859" t="s">
        <v>8211</v>
      </c>
      <c r="J1859" t="s">
        <v>8212</v>
      </c>
      <c r="K1859">
        <v>44932</v>
      </c>
      <c r="L1859" t="s">
        <v>261</v>
      </c>
    </row>
    <row r="1860" spans="1:12" x14ac:dyDescent="0.3">
      <c r="A1860">
        <v>2211</v>
      </c>
      <c r="B1860" t="s">
        <v>1996</v>
      </c>
      <c r="C1860" t="s">
        <v>8213</v>
      </c>
      <c r="D1860" t="s">
        <v>14</v>
      </c>
      <c r="E1860" t="s">
        <v>8214</v>
      </c>
      <c r="F1860" t="s">
        <v>8215</v>
      </c>
      <c r="G1860" t="s">
        <v>1194</v>
      </c>
      <c r="H1860" s="1">
        <v>36560</v>
      </c>
      <c r="I1860" t="s">
        <v>8216</v>
      </c>
      <c r="J1860" t="s">
        <v>8217</v>
      </c>
      <c r="K1860">
        <v>93794</v>
      </c>
      <c r="L1860" t="s">
        <v>1194</v>
      </c>
    </row>
    <row r="1861" spans="1:12" x14ac:dyDescent="0.3">
      <c r="A1861">
        <v>2212</v>
      </c>
      <c r="B1861" t="s">
        <v>174</v>
      </c>
      <c r="C1861" t="s">
        <v>6273</v>
      </c>
      <c r="D1861" t="s">
        <v>14</v>
      </c>
      <c r="E1861" t="s">
        <v>8218</v>
      </c>
      <c r="F1861" t="s">
        <v>8219</v>
      </c>
      <c r="G1861" t="s">
        <v>231</v>
      </c>
      <c r="H1861" s="1">
        <v>38291</v>
      </c>
      <c r="I1861" t="s">
        <v>8220</v>
      </c>
      <c r="J1861" t="s">
        <v>8221</v>
      </c>
      <c r="K1861">
        <v>86187</v>
      </c>
      <c r="L1861" t="s">
        <v>231</v>
      </c>
    </row>
    <row r="1862" spans="1:12" x14ac:dyDescent="0.3">
      <c r="A1862">
        <v>2214</v>
      </c>
      <c r="B1862" t="s">
        <v>490</v>
      </c>
      <c r="C1862" t="s">
        <v>587</v>
      </c>
      <c r="D1862" t="s">
        <v>14</v>
      </c>
      <c r="E1862" t="s">
        <v>8222</v>
      </c>
      <c r="F1862" t="s">
        <v>8223</v>
      </c>
      <c r="G1862" t="s">
        <v>118</v>
      </c>
      <c r="H1862" s="1">
        <v>28823</v>
      </c>
      <c r="I1862" t="s">
        <v>8224</v>
      </c>
      <c r="J1862" t="s">
        <v>8225</v>
      </c>
      <c r="K1862">
        <v>48146</v>
      </c>
      <c r="L1862" t="s">
        <v>118</v>
      </c>
    </row>
    <row r="1863" spans="1:12" x14ac:dyDescent="0.3">
      <c r="A1863">
        <v>2215</v>
      </c>
      <c r="B1863" t="s">
        <v>7617</v>
      </c>
      <c r="C1863" t="s">
        <v>349</v>
      </c>
      <c r="D1863" t="s">
        <v>14</v>
      </c>
      <c r="E1863" t="s">
        <v>8226</v>
      </c>
      <c r="F1863" t="s">
        <v>8227</v>
      </c>
      <c r="G1863" t="s">
        <v>211</v>
      </c>
      <c r="H1863" s="1">
        <v>20810</v>
      </c>
      <c r="I1863" t="s">
        <v>8228</v>
      </c>
      <c r="J1863" t="s">
        <v>8229</v>
      </c>
      <c r="K1863">
        <v>31213</v>
      </c>
      <c r="L1863" t="s">
        <v>211</v>
      </c>
    </row>
    <row r="1864" spans="1:12" x14ac:dyDescent="0.3">
      <c r="A1864">
        <v>2216</v>
      </c>
      <c r="B1864" t="s">
        <v>1996</v>
      </c>
      <c r="C1864" t="s">
        <v>5095</v>
      </c>
      <c r="D1864" t="s">
        <v>22</v>
      </c>
      <c r="E1864" t="s">
        <v>8230</v>
      </c>
      <c r="F1864" t="s">
        <v>8231</v>
      </c>
      <c r="G1864" t="s">
        <v>38</v>
      </c>
      <c r="H1864" s="1">
        <v>24891</v>
      </c>
      <c r="I1864" t="s">
        <v>8232</v>
      </c>
      <c r="J1864" t="s">
        <v>8233</v>
      </c>
      <c r="K1864">
        <v>58767</v>
      </c>
      <c r="L1864" t="s">
        <v>38</v>
      </c>
    </row>
    <row r="1865" spans="1:12" x14ac:dyDescent="0.3">
      <c r="A1865">
        <v>2217</v>
      </c>
      <c r="B1865" t="s">
        <v>3737</v>
      </c>
      <c r="C1865" t="s">
        <v>5455</v>
      </c>
      <c r="D1865" t="s">
        <v>14</v>
      </c>
      <c r="E1865" t="s">
        <v>8234</v>
      </c>
      <c r="F1865" t="s">
        <v>8235</v>
      </c>
      <c r="G1865" t="s">
        <v>243</v>
      </c>
      <c r="H1865" s="1">
        <v>30632</v>
      </c>
      <c r="I1865" t="s">
        <v>8236</v>
      </c>
      <c r="J1865" t="s">
        <v>8237</v>
      </c>
      <c r="K1865">
        <v>44400</v>
      </c>
      <c r="L1865" t="s">
        <v>243</v>
      </c>
    </row>
    <row r="1866" spans="1:12" x14ac:dyDescent="0.3">
      <c r="A1866">
        <v>2218</v>
      </c>
      <c r="B1866" t="s">
        <v>1810</v>
      </c>
      <c r="C1866" t="s">
        <v>4134</v>
      </c>
      <c r="D1866" t="s">
        <v>14</v>
      </c>
      <c r="E1866" t="s">
        <v>8238</v>
      </c>
      <c r="F1866" t="s">
        <v>8239</v>
      </c>
      <c r="G1866" t="s">
        <v>51</v>
      </c>
      <c r="H1866" s="1">
        <v>21629</v>
      </c>
      <c r="I1866" t="s">
        <v>8240</v>
      </c>
      <c r="J1866" t="s">
        <v>8241</v>
      </c>
      <c r="K1866">
        <v>74481</v>
      </c>
      <c r="L1866" t="s">
        <v>51</v>
      </c>
    </row>
    <row r="1867" spans="1:12" x14ac:dyDescent="0.3">
      <c r="A1867">
        <v>2219</v>
      </c>
      <c r="B1867" t="s">
        <v>3944</v>
      </c>
      <c r="C1867" t="s">
        <v>8242</v>
      </c>
      <c r="D1867" t="s">
        <v>22</v>
      </c>
      <c r="E1867" t="s">
        <v>8243</v>
      </c>
      <c r="F1867" t="s">
        <v>8244</v>
      </c>
      <c r="G1867" t="s">
        <v>17</v>
      </c>
      <c r="H1867" s="1">
        <v>20526</v>
      </c>
      <c r="I1867" t="s">
        <v>8245</v>
      </c>
      <c r="J1867" t="s">
        <v>8246</v>
      </c>
      <c r="K1867">
        <v>6507</v>
      </c>
      <c r="L1867" t="s">
        <v>17</v>
      </c>
    </row>
    <row r="1868" spans="1:12" x14ac:dyDescent="0.3">
      <c r="A1868">
        <v>2220</v>
      </c>
      <c r="B1868" t="s">
        <v>4921</v>
      </c>
      <c r="C1868" t="s">
        <v>7103</v>
      </c>
      <c r="D1868" t="s">
        <v>14</v>
      </c>
      <c r="E1868" t="s">
        <v>8247</v>
      </c>
      <c r="F1868">
        <f>1-329-396-5934</f>
        <v>-6658</v>
      </c>
      <c r="G1868" t="s">
        <v>261</v>
      </c>
      <c r="H1868" s="1">
        <v>26352</v>
      </c>
      <c r="I1868" t="s">
        <v>8248</v>
      </c>
      <c r="J1868" t="s">
        <v>8249</v>
      </c>
      <c r="K1868">
        <v>810</v>
      </c>
      <c r="L1868" t="s">
        <v>261</v>
      </c>
    </row>
    <row r="1869" spans="1:12" x14ac:dyDescent="0.3">
      <c r="A1869">
        <v>2221</v>
      </c>
      <c r="B1869" t="s">
        <v>1778</v>
      </c>
      <c r="C1869" t="s">
        <v>8250</v>
      </c>
      <c r="D1869" t="s">
        <v>14</v>
      </c>
      <c r="E1869" t="s">
        <v>8251</v>
      </c>
      <c r="F1869" t="s">
        <v>8252</v>
      </c>
      <c r="G1869" t="s">
        <v>164</v>
      </c>
      <c r="H1869" s="1">
        <v>35780</v>
      </c>
      <c r="I1869" t="s">
        <v>8253</v>
      </c>
      <c r="J1869" t="s">
        <v>8254</v>
      </c>
      <c r="K1869">
        <v>62275</v>
      </c>
      <c r="L1869" t="s">
        <v>164</v>
      </c>
    </row>
    <row r="1870" spans="1:12" x14ac:dyDescent="0.3">
      <c r="A1870">
        <v>2222</v>
      </c>
      <c r="B1870" t="s">
        <v>857</v>
      </c>
      <c r="C1870" t="s">
        <v>3221</v>
      </c>
      <c r="D1870" t="s">
        <v>14</v>
      </c>
      <c r="E1870" t="s">
        <v>8255</v>
      </c>
      <c r="F1870" t="s">
        <v>8256</v>
      </c>
      <c r="G1870" t="s">
        <v>231</v>
      </c>
      <c r="H1870" s="1">
        <v>28792</v>
      </c>
      <c r="I1870" t="s">
        <v>8257</v>
      </c>
      <c r="J1870" t="s">
        <v>8258</v>
      </c>
      <c r="K1870">
        <v>27852</v>
      </c>
      <c r="L1870" t="s">
        <v>231</v>
      </c>
    </row>
    <row r="1871" spans="1:12" x14ac:dyDescent="0.3">
      <c r="A1871">
        <v>2224</v>
      </c>
      <c r="B1871" t="s">
        <v>4273</v>
      </c>
      <c r="C1871" t="s">
        <v>7023</v>
      </c>
      <c r="D1871" t="s">
        <v>22</v>
      </c>
      <c r="E1871" t="s">
        <v>8259</v>
      </c>
      <c r="F1871">
        <v>5322583072</v>
      </c>
      <c r="G1871" t="s">
        <v>250</v>
      </c>
      <c r="H1871" s="1">
        <v>19149</v>
      </c>
      <c r="I1871" t="s">
        <v>8260</v>
      </c>
      <c r="J1871" t="s">
        <v>8261</v>
      </c>
      <c r="K1871">
        <v>1476</v>
      </c>
      <c r="L1871" t="s">
        <v>250</v>
      </c>
    </row>
    <row r="1872" spans="1:12" x14ac:dyDescent="0.3">
      <c r="A1872">
        <v>2225</v>
      </c>
      <c r="B1872" t="s">
        <v>1098</v>
      </c>
      <c r="C1872" t="s">
        <v>3457</v>
      </c>
      <c r="D1872" t="s">
        <v>14</v>
      </c>
      <c r="E1872" t="s">
        <v>8262</v>
      </c>
      <c r="F1872">
        <v>8699689644</v>
      </c>
      <c r="G1872" t="s">
        <v>31</v>
      </c>
      <c r="H1872" s="1">
        <v>25901</v>
      </c>
      <c r="I1872" t="s">
        <v>8263</v>
      </c>
      <c r="J1872" t="s">
        <v>8264</v>
      </c>
      <c r="K1872">
        <v>29611</v>
      </c>
      <c r="L1872" t="s">
        <v>31</v>
      </c>
    </row>
    <row r="1873" spans="1:12" x14ac:dyDescent="0.3">
      <c r="A1873">
        <v>2226</v>
      </c>
      <c r="B1873" t="s">
        <v>1465</v>
      </c>
      <c r="C1873" t="s">
        <v>3165</v>
      </c>
      <c r="D1873" t="s">
        <v>22</v>
      </c>
      <c r="E1873" t="s">
        <v>8265</v>
      </c>
      <c r="F1873" t="s">
        <v>8266</v>
      </c>
      <c r="G1873" t="s">
        <v>368</v>
      </c>
      <c r="H1873" s="1">
        <v>19569</v>
      </c>
      <c r="I1873" t="s">
        <v>8267</v>
      </c>
      <c r="J1873" t="s">
        <v>8268</v>
      </c>
      <c r="K1873">
        <v>29680</v>
      </c>
      <c r="L1873" t="s">
        <v>368</v>
      </c>
    </row>
    <row r="1874" spans="1:12" x14ac:dyDescent="0.3">
      <c r="A1874">
        <v>2228</v>
      </c>
      <c r="B1874" t="s">
        <v>54</v>
      </c>
      <c r="C1874" t="s">
        <v>2152</v>
      </c>
      <c r="D1874" t="s">
        <v>22</v>
      </c>
      <c r="E1874" t="s">
        <v>8269</v>
      </c>
      <c r="F1874">
        <v>3385929261</v>
      </c>
      <c r="G1874" t="s">
        <v>335</v>
      </c>
      <c r="H1874" s="1">
        <v>17154</v>
      </c>
      <c r="I1874" t="s">
        <v>8270</v>
      </c>
      <c r="J1874" t="s">
        <v>8271</v>
      </c>
      <c r="K1874">
        <v>28456</v>
      </c>
      <c r="L1874" t="s">
        <v>335</v>
      </c>
    </row>
    <row r="1875" spans="1:12" x14ac:dyDescent="0.3">
      <c r="A1875">
        <v>2230</v>
      </c>
      <c r="B1875" t="s">
        <v>47</v>
      </c>
      <c r="C1875" t="s">
        <v>8272</v>
      </c>
      <c r="D1875" t="s">
        <v>22</v>
      </c>
      <c r="E1875" t="s">
        <v>8273</v>
      </c>
      <c r="F1875">
        <v>4476236642</v>
      </c>
      <c r="G1875" t="s">
        <v>231</v>
      </c>
      <c r="H1875" s="1">
        <v>34705</v>
      </c>
      <c r="I1875" t="s">
        <v>8274</v>
      </c>
      <c r="J1875" t="s">
        <v>8275</v>
      </c>
      <c r="K1875">
        <v>27501</v>
      </c>
      <c r="L1875" t="s">
        <v>231</v>
      </c>
    </row>
    <row r="1876" spans="1:12" x14ac:dyDescent="0.3">
      <c r="A1876">
        <v>2231</v>
      </c>
      <c r="B1876" t="s">
        <v>257</v>
      </c>
      <c r="C1876" t="s">
        <v>4302</v>
      </c>
      <c r="D1876" t="s">
        <v>22</v>
      </c>
      <c r="E1876" t="s">
        <v>8276</v>
      </c>
      <c r="F1876" t="s">
        <v>8277</v>
      </c>
      <c r="G1876" t="s">
        <v>567</v>
      </c>
      <c r="H1876" s="1">
        <v>29885</v>
      </c>
      <c r="I1876" t="s">
        <v>8278</v>
      </c>
      <c r="J1876" t="s">
        <v>8279</v>
      </c>
      <c r="K1876">
        <v>70186</v>
      </c>
      <c r="L1876" t="s">
        <v>567</v>
      </c>
    </row>
    <row r="1877" spans="1:12" x14ac:dyDescent="0.3">
      <c r="A1877">
        <v>2232</v>
      </c>
      <c r="B1877" t="s">
        <v>1644</v>
      </c>
      <c r="C1877" t="s">
        <v>360</v>
      </c>
      <c r="D1877" t="s">
        <v>14</v>
      </c>
      <c r="E1877" t="s">
        <v>8280</v>
      </c>
      <c r="F1877" t="s">
        <v>8281</v>
      </c>
      <c r="G1877" t="s">
        <v>76</v>
      </c>
      <c r="H1877" s="1">
        <v>38409</v>
      </c>
      <c r="I1877" t="s">
        <v>8282</v>
      </c>
      <c r="J1877" t="s">
        <v>3178</v>
      </c>
      <c r="K1877">
        <v>91834</v>
      </c>
      <c r="L1877" t="s">
        <v>76</v>
      </c>
    </row>
    <row r="1878" spans="1:12" x14ac:dyDescent="0.3">
      <c r="A1878">
        <v>2233</v>
      </c>
      <c r="B1878" t="s">
        <v>490</v>
      </c>
      <c r="C1878" t="s">
        <v>8283</v>
      </c>
      <c r="D1878" t="s">
        <v>14</v>
      </c>
      <c r="E1878" t="s">
        <v>8284</v>
      </c>
      <c r="F1878">
        <v>3106171553</v>
      </c>
      <c r="G1878" t="s">
        <v>131</v>
      </c>
      <c r="H1878" s="1">
        <v>23663</v>
      </c>
      <c r="I1878" t="s">
        <v>8285</v>
      </c>
      <c r="J1878" t="s">
        <v>8286</v>
      </c>
      <c r="K1878">
        <v>52417</v>
      </c>
      <c r="L1878" t="s">
        <v>131</v>
      </c>
    </row>
    <row r="1879" spans="1:12" x14ac:dyDescent="0.3">
      <c r="A1879">
        <v>2234</v>
      </c>
      <c r="B1879" t="s">
        <v>275</v>
      </c>
      <c r="C1879" t="s">
        <v>1176</v>
      </c>
      <c r="D1879" t="s">
        <v>22</v>
      </c>
      <c r="E1879" t="s">
        <v>8287</v>
      </c>
      <c r="F1879" t="s">
        <v>8288</v>
      </c>
      <c r="G1879" t="s">
        <v>38</v>
      </c>
      <c r="H1879" s="1">
        <v>31419</v>
      </c>
      <c r="I1879" t="s">
        <v>8289</v>
      </c>
      <c r="J1879" t="s">
        <v>8290</v>
      </c>
      <c r="K1879">
        <v>9998</v>
      </c>
      <c r="L1879" t="s">
        <v>38</v>
      </c>
    </row>
    <row r="1880" spans="1:12" x14ac:dyDescent="0.3">
      <c r="A1880">
        <v>2235</v>
      </c>
      <c r="B1880" t="s">
        <v>724</v>
      </c>
      <c r="C1880" t="s">
        <v>1162</v>
      </c>
      <c r="D1880" t="s">
        <v>14</v>
      </c>
      <c r="E1880" t="s">
        <v>8291</v>
      </c>
      <c r="F1880" t="s">
        <v>8292</v>
      </c>
      <c r="G1880" t="s">
        <v>82</v>
      </c>
      <c r="H1880" s="1">
        <v>25103</v>
      </c>
      <c r="I1880" t="s">
        <v>8293</v>
      </c>
      <c r="J1880" t="s">
        <v>4606</v>
      </c>
      <c r="K1880">
        <v>44699</v>
      </c>
      <c r="L1880" t="s">
        <v>82</v>
      </c>
    </row>
    <row r="1881" spans="1:12" x14ac:dyDescent="0.3">
      <c r="A1881">
        <v>2236</v>
      </c>
      <c r="B1881" t="s">
        <v>4139</v>
      </c>
      <c r="C1881" t="s">
        <v>762</v>
      </c>
      <c r="D1881" t="s">
        <v>14</v>
      </c>
      <c r="E1881" t="s">
        <v>8294</v>
      </c>
      <c r="F1881" t="s">
        <v>8295</v>
      </c>
      <c r="G1881" t="s">
        <v>76</v>
      </c>
      <c r="H1881" s="1">
        <v>28786</v>
      </c>
      <c r="I1881" t="s">
        <v>8296</v>
      </c>
      <c r="J1881" t="s">
        <v>8297</v>
      </c>
      <c r="K1881">
        <v>37941</v>
      </c>
      <c r="L1881" t="s">
        <v>76</v>
      </c>
    </row>
    <row r="1882" spans="1:12" x14ac:dyDescent="0.3">
      <c r="A1882">
        <v>2237</v>
      </c>
      <c r="B1882" t="s">
        <v>27</v>
      </c>
      <c r="C1882" t="s">
        <v>2792</v>
      </c>
      <c r="D1882" t="s">
        <v>22</v>
      </c>
      <c r="E1882" t="s">
        <v>8298</v>
      </c>
      <c r="F1882" t="s">
        <v>8299</v>
      </c>
      <c r="G1882" t="s">
        <v>118</v>
      </c>
      <c r="H1882" s="1">
        <v>26937</v>
      </c>
      <c r="I1882" t="s">
        <v>8300</v>
      </c>
      <c r="J1882" t="s">
        <v>8301</v>
      </c>
      <c r="K1882">
        <v>59818</v>
      </c>
      <c r="L1882" t="s">
        <v>118</v>
      </c>
    </row>
    <row r="1883" spans="1:12" x14ac:dyDescent="0.3">
      <c r="A1883">
        <v>2239</v>
      </c>
      <c r="B1883" t="s">
        <v>54</v>
      </c>
      <c r="C1883" t="s">
        <v>85</v>
      </c>
      <c r="D1883" t="s">
        <v>14</v>
      </c>
      <c r="E1883" t="s">
        <v>8302</v>
      </c>
      <c r="F1883" t="s">
        <v>8303</v>
      </c>
      <c r="G1883" t="s">
        <v>567</v>
      </c>
      <c r="H1883" s="1">
        <v>38426</v>
      </c>
      <c r="I1883" t="s">
        <v>8304</v>
      </c>
      <c r="J1883" t="s">
        <v>8305</v>
      </c>
      <c r="K1883">
        <v>39055</v>
      </c>
      <c r="L1883" t="s">
        <v>567</v>
      </c>
    </row>
    <row r="1884" spans="1:12" x14ac:dyDescent="0.3">
      <c r="A1884">
        <v>2240</v>
      </c>
      <c r="B1884" t="s">
        <v>1628</v>
      </c>
      <c r="C1884" t="s">
        <v>8306</v>
      </c>
      <c r="D1884" t="s">
        <v>14</v>
      </c>
      <c r="E1884" t="s">
        <v>8307</v>
      </c>
      <c r="F1884">
        <v>9659783269</v>
      </c>
      <c r="G1884" t="s">
        <v>76</v>
      </c>
      <c r="H1884" s="1">
        <v>20189</v>
      </c>
      <c r="I1884" t="s">
        <v>8308</v>
      </c>
      <c r="J1884" t="s">
        <v>8309</v>
      </c>
      <c r="K1884">
        <v>36766</v>
      </c>
      <c r="L1884" t="s">
        <v>76</v>
      </c>
    </row>
    <row r="1885" spans="1:12" x14ac:dyDescent="0.3">
      <c r="A1885">
        <v>2241</v>
      </c>
      <c r="B1885" t="s">
        <v>1152</v>
      </c>
      <c r="C1885" t="s">
        <v>4182</v>
      </c>
      <c r="D1885" t="s">
        <v>14</v>
      </c>
      <c r="E1885" t="s">
        <v>8310</v>
      </c>
      <c r="F1885" t="s">
        <v>8311</v>
      </c>
      <c r="G1885" t="s">
        <v>124</v>
      </c>
      <c r="H1885" s="1">
        <v>25049</v>
      </c>
      <c r="I1885" t="s">
        <v>8312</v>
      </c>
      <c r="J1885" t="s">
        <v>8313</v>
      </c>
      <c r="K1885">
        <v>49085</v>
      </c>
      <c r="L1885" t="s">
        <v>124</v>
      </c>
    </row>
    <row r="1886" spans="1:12" x14ac:dyDescent="0.3">
      <c r="A1886">
        <v>2242</v>
      </c>
      <c r="B1886" t="s">
        <v>575</v>
      </c>
      <c r="C1886" t="s">
        <v>3662</v>
      </c>
      <c r="D1886" t="s">
        <v>22</v>
      </c>
      <c r="E1886" t="s">
        <v>8314</v>
      </c>
      <c r="F1886" t="s">
        <v>8315</v>
      </c>
      <c r="G1886" t="s">
        <v>775</v>
      </c>
      <c r="H1886" s="1">
        <v>17219</v>
      </c>
      <c r="I1886" t="s">
        <v>8316</v>
      </c>
      <c r="J1886" t="s">
        <v>8317</v>
      </c>
      <c r="K1886">
        <v>63030</v>
      </c>
      <c r="L1886" t="s">
        <v>775</v>
      </c>
    </row>
    <row r="1887" spans="1:12" x14ac:dyDescent="0.3">
      <c r="A1887">
        <v>2243</v>
      </c>
      <c r="B1887" t="s">
        <v>295</v>
      </c>
      <c r="C1887" t="s">
        <v>3657</v>
      </c>
      <c r="D1887" t="s">
        <v>22</v>
      </c>
      <c r="E1887" t="s">
        <v>8318</v>
      </c>
      <c r="F1887" t="s">
        <v>8319</v>
      </c>
      <c r="G1887" t="s">
        <v>124</v>
      </c>
      <c r="H1887" s="1">
        <v>26463</v>
      </c>
      <c r="I1887" t="s">
        <v>8320</v>
      </c>
      <c r="J1887" t="s">
        <v>8321</v>
      </c>
      <c r="K1887">
        <v>46496</v>
      </c>
      <c r="L1887" t="s">
        <v>124</v>
      </c>
    </row>
    <row r="1888" spans="1:12" x14ac:dyDescent="0.3">
      <c r="A1888">
        <v>2244</v>
      </c>
      <c r="B1888" t="s">
        <v>327</v>
      </c>
      <c r="C1888" t="s">
        <v>1671</v>
      </c>
      <c r="D1888" t="s">
        <v>22</v>
      </c>
      <c r="E1888" t="s">
        <v>8322</v>
      </c>
      <c r="F1888">
        <v>7842419950</v>
      </c>
      <c r="G1888" t="s">
        <v>71</v>
      </c>
      <c r="H1888" s="1">
        <v>23857</v>
      </c>
      <c r="I1888" t="s">
        <v>8323</v>
      </c>
      <c r="J1888" t="s">
        <v>8324</v>
      </c>
      <c r="K1888">
        <v>7598</v>
      </c>
      <c r="L1888" t="s">
        <v>71</v>
      </c>
    </row>
    <row r="1889" spans="1:12" x14ac:dyDescent="0.3">
      <c r="A1889">
        <v>2245</v>
      </c>
      <c r="B1889" t="s">
        <v>480</v>
      </c>
      <c r="C1889" t="s">
        <v>1433</v>
      </c>
      <c r="D1889" t="s">
        <v>22</v>
      </c>
      <c r="E1889" t="s">
        <v>8325</v>
      </c>
      <c r="F1889" t="s">
        <v>8326</v>
      </c>
      <c r="G1889" t="s">
        <v>567</v>
      </c>
      <c r="H1889" s="1">
        <v>27234</v>
      </c>
      <c r="I1889" t="s">
        <v>8327</v>
      </c>
      <c r="J1889" t="s">
        <v>8328</v>
      </c>
      <c r="K1889">
        <v>44147</v>
      </c>
      <c r="L1889" t="s">
        <v>567</v>
      </c>
    </row>
    <row r="1890" spans="1:12" x14ac:dyDescent="0.3">
      <c r="A1890">
        <v>2248</v>
      </c>
      <c r="B1890" t="s">
        <v>54</v>
      </c>
      <c r="C1890" t="s">
        <v>1014</v>
      </c>
      <c r="D1890" t="s">
        <v>14</v>
      </c>
      <c r="E1890" t="s">
        <v>8329</v>
      </c>
      <c r="F1890" t="s">
        <v>8330</v>
      </c>
      <c r="G1890" t="s">
        <v>775</v>
      </c>
      <c r="H1890" s="1">
        <v>17747</v>
      </c>
      <c r="I1890" t="s">
        <v>8331</v>
      </c>
      <c r="J1890" t="s">
        <v>8332</v>
      </c>
      <c r="K1890">
        <v>52231</v>
      </c>
      <c r="L1890" t="s">
        <v>775</v>
      </c>
    </row>
    <row r="1891" spans="1:12" x14ac:dyDescent="0.3">
      <c r="A1891">
        <v>2249</v>
      </c>
      <c r="B1891" t="s">
        <v>1296</v>
      </c>
      <c r="C1891" t="s">
        <v>3792</v>
      </c>
      <c r="D1891" t="s">
        <v>14</v>
      </c>
      <c r="E1891" t="s">
        <v>8333</v>
      </c>
      <c r="F1891" t="s">
        <v>8334</v>
      </c>
      <c r="G1891" t="s">
        <v>82</v>
      </c>
      <c r="H1891" s="1">
        <v>28274</v>
      </c>
      <c r="I1891" t="s">
        <v>8335</v>
      </c>
      <c r="J1891" t="s">
        <v>8336</v>
      </c>
      <c r="K1891">
        <v>51853</v>
      </c>
      <c r="L1891" t="s">
        <v>82</v>
      </c>
    </row>
    <row r="1892" spans="1:12" x14ac:dyDescent="0.3">
      <c r="A1892">
        <v>2250</v>
      </c>
      <c r="B1892" t="s">
        <v>96</v>
      </c>
      <c r="C1892" t="s">
        <v>321</v>
      </c>
      <c r="D1892" t="s">
        <v>14</v>
      </c>
      <c r="E1892" t="s">
        <v>8337</v>
      </c>
      <c r="F1892">
        <v>5583918713</v>
      </c>
      <c r="G1892" t="s">
        <v>17</v>
      </c>
      <c r="H1892" s="1">
        <v>34493</v>
      </c>
      <c r="I1892" t="s">
        <v>8338</v>
      </c>
      <c r="J1892" t="s">
        <v>8339</v>
      </c>
      <c r="K1892">
        <v>34798</v>
      </c>
      <c r="L1892" t="s">
        <v>17</v>
      </c>
    </row>
    <row r="1893" spans="1:12" x14ac:dyDescent="0.3">
      <c r="A1893">
        <v>2251</v>
      </c>
      <c r="B1893" t="s">
        <v>2312</v>
      </c>
      <c r="C1893" t="s">
        <v>1186</v>
      </c>
      <c r="D1893" t="s">
        <v>22</v>
      </c>
      <c r="E1893" t="s">
        <v>8340</v>
      </c>
      <c r="F1893" t="s">
        <v>8341</v>
      </c>
      <c r="G1893" t="s">
        <v>82</v>
      </c>
      <c r="H1893" s="1">
        <v>33712</v>
      </c>
      <c r="I1893" t="s">
        <v>8342</v>
      </c>
      <c r="J1893" t="s">
        <v>8343</v>
      </c>
      <c r="K1893">
        <v>64766</v>
      </c>
      <c r="L1893" t="s">
        <v>82</v>
      </c>
    </row>
    <row r="1894" spans="1:12" x14ac:dyDescent="0.3">
      <c r="A1894">
        <v>2254</v>
      </c>
      <c r="B1894" t="s">
        <v>6517</v>
      </c>
      <c r="C1894" t="s">
        <v>1260</v>
      </c>
      <c r="D1894" t="s">
        <v>22</v>
      </c>
      <c r="E1894" t="s">
        <v>8344</v>
      </c>
      <c r="F1894" t="s">
        <v>8345</v>
      </c>
      <c r="G1894" t="s">
        <v>335</v>
      </c>
      <c r="H1894" s="1">
        <v>36639</v>
      </c>
      <c r="I1894" t="s">
        <v>8346</v>
      </c>
      <c r="J1894" t="s">
        <v>8347</v>
      </c>
      <c r="K1894">
        <v>11713</v>
      </c>
      <c r="L1894" t="s">
        <v>335</v>
      </c>
    </row>
    <row r="1895" spans="1:12" x14ac:dyDescent="0.3">
      <c r="A1895">
        <v>2255</v>
      </c>
      <c r="B1895" t="s">
        <v>140</v>
      </c>
      <c r="C1895" t="s">
        <v>378</v>
      </c>
      <c r="D1895" t="s">
        <v>14</v>
      </c>
      <c r="E1895" t="s">
        <v>8348</v>
      </c>
      <c r="F1895">
        <v>7238092230</v>
      </c>
      <c r="G1895" t="s">
        <v>24</v>
      </c>
      <c r="H1895" s="1">
        <v>26266</v>
      </c>
      <c r="I1895" t="s">
        <v>8349</v>
      </c>
      <c r="J1895" t="s">
        <v>8350</v>
      </c>
      <c r="K1895">
        <v>85252</v>
      </c>
      <c r="L1895" t="s">
        <v>24</v>
      </c>
    </row>
    <row r="1896" spans="1:12" x14ac:dyDescent="0.3">
      <c r="A1896">
        <v>2257</v>
      </c>
      <c r="B1896" t="s">
        <v>953</v>
      </c>
      <c r="C1896" t="s">
        <v>630</v>
      </c>
      <c r="D1896" t="s">
        <v>14</v>
      </c>
      <c r="E1896" t="s">
        <v>8351</v>
      </c>
      <c r="F1896" t="s">
        <v>8352</v>
      </c>
      <c r="G1896" t="s">
        <v>261</v>
      </c>
      <c r="H1896" s="1">
        <v>27075</v>
      </c>
      <c r="I1896" t="s">
        <v>8353</v>
      </c>
      <c r="J1896" t="s">
        <v>8354</v>
      </c>
      <c r="K1896">
        <v>93679</v>
      </c>
      <c r="L1896" t="s">
        <v>261</v>
      </c>
    </row>
    <row r="1897" spans="1:12" x14ac:dyDescent="0.3">
      <c r="A1897">
        <v>2258</v>
      </c>
      <c r="B1897" t="s">
        <v>1152</v>
      </c>
      <c r="C1897" t="s">
        <v>28</v>
      </c>
      <c r="D1897" t="s">
        <v>14</v>
      </c>
      <c r="E1897" t="s">
        <v>8355</v>
      </c>
      <c r="F1897" t="s">
        <v>8356</v>
      </c>
      <c r="G1897" t="s">
        <v>430</v>
      </c>
      <c r="H1897" s="1">
        <v>27225</v>
      </c>
      <c r="I1897" t="s">
        <v>8357</v>
      </c>
      <c r="J1897" t="s">
        <v>8358</v>
      </c>
      <c r="K1897">
        <v>26875</v>
      </c>
      <c r="L1897" t="s">
        <v>430</v>
      </c>
    </row>
    <row r="1898" spans="1:12" x14ac:dyDescent="0.3">
      <c r="A1898">
        <v>2259</v>
      </c>
      <c r="B1898" t="s">
        <v>940</v>
      </c>
      <c r="C1898" t="s">
        <v>3017</v>
      </c>
      <c r="D1898" t="s">
        <v>14</v>
      </c>
      <c r="E1898" t="s">
        <v>8359</v>
      </c>
      <c r="F1898">
        <f>1-845-584-6923</f>
        <v>-8351</v>
      </c>
      <c r="G1898" t="s">
        <v>775</v>
      </c>
      <c r="H1898" s="1">
        <v>21323</v>
      </c>
      <c r="I1898" t="s">
        <v>8360</v>
      </c>
      <c r="J1898" t="s">
        <v>8361</v>
      </c>
      <c r="K1898">
        <v>864</v>
      </c>
      <c r="L1898" t="s">
        <v>775</v>
      </c>
    </row>
    <row r="1899" spans="1:12" x14ac:dyDescent="0.3">
      <c r="A1899">
        <v>2260</v>
      </c>
      <c r="B1899" t="s">
        <v>7681</v>
      </c>
      <c r="C1899" t="s">
        <v>481</v>
      </c>
      <c r="D1899" t="s">
        <v>22</v>
      </c>
      <c r="E1899" t="s">
        <v>8362</v>
      </c>
      <c r="F1899" t="s">
        <v>8363</v>
      </c>
      <c r="G1899" t="s">
        <v>775</v>
      </c>
      <c r="H1899" s="1">
        <v>29033</v>
      </c>
      <c r="I1899" t="s">
        <v>8364</v>
      </c>
      <c r="J1899" t="s">
        <v>8365</v>
      </c>
      <c r="K1899">
        <v>74446</v>
      </c>
      <c r="L1899" t="s">
        <v>775</v>
      </c>
    </row>
    <row r="1900" spans="1:12" x14ac:dyDescent="0.3">
      <c r="A1900">
        <v>2261</v>
      </c>
      <c r="B1900" t="s">
        <v>2213</v>
      </c>
      <c r="C1900" t="s">
        <v>7306</v>
      </c>
      <c r="D1900" t="s">
        <v>22</v>
      </c>
      <c r="E1900" t="s">
        <v>8366</v>
      </c>
      <c r="F1900" t="s">
        <v>8367</v>
      </c>
      <c r="G1900" t="s">
        <v>595</v>
      </c>
      <c r="H1900" s="1">
        <v>20883</v>
      </c>
      <c r="I1900" t="s">
        <v>8368</v>
      </c>
      <c r="J1900" t="s">
        <v>1103</v>
      </c>
      <c r="K1900">
        <v>31585</v>
      </c>
      <c r="L1900" t="s">
        <v>595</v>
      </c>
    </row>
    <row r="1901" spans="1:12" x14ac:dyDescent="0.3">
      <c r="A1901">
        <v>2262</v>
      </c>
      <c r="B1901" t="s">
        <v>5505</v>
      </c>
      <c r="C1901" t="s">
        <v>97</v>
      </c>
      <c r="D1901" t="s">
        <v>14</v>
      </c>
      <c r="E1901" t="s">
        <v>8369</v>
      </c>
      <c r="F1901" t="s">
        <v>8370</v>
      </c>
      <c r="G1901" t="s">
        <v>118</v>
      </c>
      <c r="H1901" s="1">
        <v>33631</v>
      </c>
      <c r="I1901" t="s">
        <v>8371</v>
      </c>
      <c r="J1901" t="s">
        <v>8372</v>
      </c>
      <c r="K1901">
        <v>10980</v>
      </c>
      <c r="L1901" t="s">
        <v>118</v>
      </c>
    </row>
    <row r="1902" spans="1:12" x14ac:dyDescent="0.3">
      <c r="A1902">
        <v>2263</v>
      </c>
      <c r="B1902" t="s">
        <v>67</v>
      </c>
      <c r="C1902" t="s">
        <v>8373</v>
      </c>
      <c r="D1902" t="s">
        <v>22</v>
      </c>
      <c r="E1902" t="s">
        <v>8374</v>
      </c>
      <c r="F1902" t="s">
        <v>8375</v>
      </c>
      <c r="G1902" t="s">
        <v>31</v>
      </c>
      <c r="H1902" s="1">
        <v>32326</v>
      </c>
      <c r="I1902" t="s">
        <v>8376</v>
      </c>
      <c r="J1902" t="s">
        <v>5142</v>
      </c>
      <c r="K1902">
        <v>4825</v>
      </c>
      <c r="L1902" t="s">
        <v>31</v>
      </c>
    </row>
    <row r="1903" spans="1:12" x14ac:dyDescent="0.3">
      <c r="A1903">
        <v>2264</v>
      </c>
      <c r="B1903" t="s">
        <v>8377</v>
      </c>
      <c r="C1903" t="s">
        <v>805</v>
      </c>
      <c r="D1903" t="s">
        <v>14</v>
      </c>
      <c r="E1903" t="s">
        <v>8378</v>
      </c>
      <c r="F1903" t="s">
        <v>8379</v>
      </c>
      <c r="G1903" t="s">
        <v>211</v>
      </c>
      <c r="H1903" s="1">
        <v>23314</v>
      </c>
      <c r="I1903" t="s">
        <v>8380</v>
      </c>
      <c r="J1903" t="s">
        <v>8381</v>
      </c>
      <c r="K1903">
        <v>83090</v>
      </c>
      <c r="L1903" t="s">
        <v>211</v>
      </c>
    </row>
    <row r="1904" spans="1:12" x14ac:dyDescent="0.3">
      <c r="A1904">
        <v>2265</v>
      </c>
      <c r="B1904" t="s">
        <v>7383</v>
      </c>
      <c r="C1904" t="s">
        <v>992</v>
      </c>
      <c r="D1904" t="s">
        <v>22</v>
      </c>
      <c r="E1904" t="s">
        <v>8382</v>
      </c>
      <c r="F1904" t="s">
        <v>8383</v>
      </c>
      <c r="G1904" t="s">
        <v>250</v>
      </c>
      <c r="H1904" s="1">
        <v>18740</v>
      </c>
      <c r="I1904" t="s">
        <v>8384</v>
      </c>
      <c r="J1904" t="s">
        <v>8385</v>
      </c>
      <c r="K1904">
        <v>76161</v>
      </c>
      <c r="L1904" t="s">
        <v>250</v>
      </c>
    </row>
    <row r="1905" spans="1:12" x14ac:dyDescent="0.3">
      <c r="A1905">
        <v>2267</v>
      </c>
      <c r="B1905" t="s">
        <v>3642</v>
      </c>
      <c r="C1905" t="s">
        <v>3578</v>
      </c>
      <c r="D1905" t="s">
        <v>22</v>
      </c>
      <c r="E1905" t="s">
        <v>8386</v>
      </c>
      <c r="F1905">
        <v>5129177368</v>
      </c>
      <c r="G1905" t="s">
        <v>111</v>
      </c>
      <c r="H1905" s="1">
        <v>20132</v>
      </c>
      <c r="I1905" t="s">
        <v>8387</v>
      </c>
      <c r="J1905" t="s">
        <v>8388</v>
      </c>
      <c r="K1905">
        <v>15399</v>
      </c>
      <c r="L1905" t="s">
        <v>111</v>
      </c>
    </row>
    <row r="1906" spans="1:12" x14ac:dyDescent="0.3">
      <c r="A1906">
        <v>2268</v>
      </c>
      <c r="B1906" t="s">
        <v>1287</v>
      </c>
      <c r="C1906" t="s">
        <v>285</v>
      </c>
      <c r="D1906" t="s">
        <v>14</v>
      </c>
      <c r="E1906" t="s">
        <v>8389</v>
      </c>
      <c r="F1906" t="s">
        <v>8390</v>
      </c>
      <c r="G1906" t="s">
        <v>93</v>
      </c>
      <c r="H1906" s="1">
        <v>17083</v>
      </c>
      <c r="I1906" t="s">
        <v>8391</v>
      </c>
      <c r="J1906" t="s">
        <v>8392</v>
      </c>
      <c r="K1906">
        <v>22185</v>
      </c>
      <c r="L1906" t="s">
        <v>93</v>
      </c>
    </row>
    <row r="1907" spans="1:12" x14ac:dyDescent="0.3">
      <c r="A1907">
        <v>2270</v>
      </c>
      <c r="B1907" t="s">
        <v>1465</v>
      </c>
      <c r="C1907" t="s">
        <v>8393</v>
      </c>
      <c r="D1907" t="s">
        <v>14</v>
      </c>
      <c r="E1907" t="s">
        <v>8394</v>
      </c>
      <c r="F1907" t="s">
        <v>8395</v>
      </c>
      <c r="G1907" t="s">
        <v>775</v>
      </c>
      <c r="H1907" s="1">
        <v>19602</v>
      </c>
      <c r="I1907" t="s">
        <v>8396</v>
      </c>
      <c r="J1907" t="s">
        <v>8397</v>
      </c>
      <c r="K1907">
        <v>64847</v>
      </c>
      <c r="L1907" t="s">
        <v>775</v>
      </c>
    </row>
    <row r="1908" spans="1:12" x14ac:dyDescent="0.3">
      <c r="A1908">
        <v>2271</v>
      </c>
      <c r="B1908" t="s">
        <v>275</v>
      </c>
      <c r="C1908" t="s">
        <v>2865</v>
      </c>
      <c r="D1908" t="s">
        <v>14</v>
      </c>
      <c r="E1908" t="s">
        <v>8398</v>
      </c>
      <c r="F1908" t="s">
        <v>8399</v>
      </c>
      <c r="G1908" t="s">
        <v>211</v>
      </c>
      <c r="H1908" s="1">
        <v>19382</v>
      </c>
      <c r="I1908" t="s">
        <v>8400</v>
      </c>
      <c r="J1908" t="s">
        <v>8401</v>
      </c>
      <c r="K1908">
        <v>41662</v>
      </c>
      <c r="L1908" t="s">
        <v>211</v>
      </c>
    </row>
    <row r="1909" spans="1:12" x14ac:dyDescent="0.3">
      <c r="A1909">
        <v>2274</v>
      </c>
      <c r="B1909" t="s">
        <v>1962</v>
      </c>
      <c r="C1909" t="s">
        <v>2281</v>
      </c>
      <c r="D1909" t="s">
        <v>14</v>
      </c>
      <c r="E1909" t="s">
        <v>8402</v>
      </c>
      <c r="F1909" t="s">
        <v>8403</v>
      </c>
      <c r="G1909" t="s">
        <v>17</v>
      </c>
      <c r="H1909" s="1">
        <v>37413</v>
      </c>
      <c r="I1909" t="s">
        <v>8404</v>
      </c>
      <c r="J1909" t="s">
        <v>8405</v>
      </c>
      <c r="K1909">
        <v>31242</v>
      </c>
      <c r="L1909" t="s">
        <v>17</v>
      </c>
    </row>
    <row r="1910" spans="1:12" x14ac:dyDescent="0.3">
      <c r="A1910">
        <v>2275</v>
      </c>
      <c r="B1910" t="s">
        <v>378</v>
      </c>
      <c r="C1910" t="s">
        <v>28</v>
      </c>
      <c r="D1910" t="s">
        <v>14</v>
      </c>
      <c r="E1910" t="s">
        <v>8406</v>
      </c>
      <c r="F1910" t="s">
        <v>8407</v>
      </c>
      <c r="G1910" t="s">
        <v>231</v>
      </c>
      <c r="H1910" s="1">
        <v>24647</v>
      </c>
      <c r="I1910" t="s">
        <v>8408</v>
      </c>
      <c r="J1910" t="s">
        <v>8409</v>
      </c>
      <c r="K1910">
        <v>23036</v>
      </c>
      <c r="L1910" t="s">
        <v>231</v>
      </c>
    </row>
    <row r="1911" spans="1:12" x14ac:dyDescent="0.3">
      <c r="A1911">
        <v>2277</v>
      </c>
      <c r="B1911" t="s">
        <v>778</v>
      </c>
      <c r="C1911" t="s">
        <v>1236</v>
      </c>
      <c r="D1911" t="s">
        <v>22</v>
      </c>
      <c r="E1911" t="s">
        <v>8410</v>
      </c>
      <c r="F1911" t="s">
        <v>8411</v>
      </c>
      <c r="G1911" t="s">
        <v>1034</v>
      </c>
      <c r="H1911" s="1">
        <v>23054</v>
      </c>
      <c r="I1911" t="s">
        <v>8412</v>
      </c>
      <c r="J1911" t="s">
        <v>8413</v>
      </c>
      <c r="K1911">
        <v>63480</v>
      </c>
      <c r="L1911" t="s">
        <v>1034</v>
      </c>
    </row>
    <row r="1912" spans="1:12" x14ac:dyDescent="0.3">
      <c r="A1912">
        <v>2278</v>
      </c>
      <c r="B1912" t="s">
        <v>1741</v>
      </c>
      <c r="C1912" t="s">
        <v>2161</v>
      </c>
      <c r="D1912" t="s">
        <v>14</v>
      </c>
      <c r="E1912" t="s">
        <v>8414</v>
      </c>
      <c r="F1912" t="s">
        <v>8415</v>
      </c>
      <c r="G1912" t="s">
        <v>93</v>
      </c>
      <c r="H1912" s="1">
        <v>30492</v>
      </c>
      <c r="I1912" t="s">
        <v>8416</v>
      </c>
      <c r="J1912" t="s">
        <v>8417</v>
      </c>
      <c r="K1912">
        <v>60792</v>
      </c>
      <c r="L1912" t="s">
        <v>93</v>
      </c>
    </row>
    <row r="1913" spans="1:12" x14ac:dyDescent="0.3">
      <c r="A1913">
        <v>2280</v>
      </c>
      <c r="B1913" t="s">
        <v>281</v>
      </c>
      <c r="C1913" t="s">
        <v>6327</v>
      </c>
      <c r="D1913" t="s">
        <v>14</v>
      </c>
      <c r="E1913" t="s">
        <v>8418</v>
      </c>
      <c r="F1913" t="s">
        <v>8419</v>
      </c>
      <c r="G1913" t="s">
        <v>261</v>
      </c>
      <c r="H1913" s="1">
        <v>38360</v>
      </c>
      <c r="I1913" t="s">
        <v>8420</v>
      </c>
      <c r="J1913" t="s">
        <v>8421</v>
      </c>
      <c r="K1913">
        <v>8662</v>
      </c>
      <c r="L1913" t="s">
        <v>261</v>
      </c>
    </row>
    <row r="1914" spans="1:12" x14ac:dyDescent="0.3">
      <c r="A1914">
        <v>2283</v>
      </c>
      <c r="B1914" t="s">
        <v>127</v>
      </c>
      <c r="C1914" t="s">
        <v>2936</v>
      </c>
      <c r="D1914" t="s">
        <v>22</v>
      </c>
      <c r="E1914" t="s">
        <v>8422</v>
      </c>
      <c r="F1914" t="s">
        <v>8423</v>
      </c>
      <c r="G1914" t="s">
        <v>76</v>
      </c>
      <c r="H1914" s="1">
        <v>34703</v>
      </c>
      <c r="I1914" t="s">
        <v>8424</v>
      </c>
      <c r="J1914" t="s">
        <v>8425</v>
      </c>
      <c r="K1914">
        <v>69008</v>
      </c>
      <c r="L1914" t="s">
        <v>76</v>
      </c>
    </row>
    <row r="1915" spans="1:12" x14ac:dyDescent="0.3">
      <c r="A1915">
        <v>2284</v>
      </c>
      <c r="B1915" t="s">
        <v>54</v>
      </c>
      <c r="C1915" t="s">
        <v>1875</v>
      </c>
      <c r="D1915" t="s">
        <v>14</v>
      </c>
      <c r="E1915" t="s">
        <v>8426</v>
      </c>
      <c r="F1915" t="s">
        <v>8427</v>
      </c>
      <c r="G1915" t="s">
        <v>17</v>
      </c>
      <c r="H1915" s="1">
        <v>25949</v>
      </c>
      <c r="I1915" t="s">
        <v>8428</v>
      </c>
      <c r="J1915" t="s">
        <v>8429</v>
      </c>
      <c r="K1915">
        <v>63202</v>
      </c>
      <c r="L1915" t="s">
        <v>17</v>
      </c>
    </row>
    <row r="1916" spans="1:12" x14ac:dyDescent="0.3">
      <c r="A1916">
        <v>2286</v>
      </c>
      <c r="B1916" t="s">
        <v>490</v>
      </c>
      <c r="C1916" t="s">
        <v>558</v>
      </c>
      <c r="D1916" t="s">
        <v>14</v>
      </c>
      <c r="E1916" t="s">
        <v>8430</v>
      </c>
      <c r="F1916">
        <f>1-379-392-2198</f>
        <v>-2968</v>
      </c>
      <c r="G1916" t="s">
        <v>38</v>
      </c>
      <c r="H1916" s="1">
        <v>23442</v>
      </c>
      <c r="I1916" t="s">
        <v>8431</v>
      </c>
      <c r="J1916" t="s">
        <v>8432</v>
      </c>
      <c r="K1916">
        <v>74819</v>
      </c>
      <c r="L1916" t="s">
        <v>38</v>
      </c>
    </row>
    <row r="1917" spans="1:12" x14ac:dyDescent="0.3">
      <c r="A1917">
        <v>2287</v>
      </c>
      <c r="B1917" t="s">
        <v>2708</v>
      </c>
      <c r="C1917" t="s">
        <v>449</v>
      </c>
      <c r="D1917" t="s">
        <v>22</v>
      </c>
      <c r="E1917" t="s">
        <v>8433</v>
      </c>
      <c r="F1917" t="s">
        <v>8434</v>
      </c>
      <c r="G1917" t="s">
        <v>171</v>
      </c>
      <c r="H1917" s="1">
        <v>30172</v>
      </c>
      <c r="I1917" t="s">
        <v>8435</v>
      </c>
      <c r="J1917" t="s">
        <v>8436</v>
      </c>
      <c r="K1917">
        <v>41418</v>
      </c>
      <c r="L1917" t="s">
        <v>171</v>
      </c>
    </row>
    <row r="1918" spans="1:12" x14ac:dyDescent="0.3">
      <c r="A1918">
        <v>2288</v>
      </c>
      <c r="B1918" t="s">
        <v>8437</v>
      </c>
      <c r="C1918" t="s">
        <v>349</v>
      </c>
      <c r="D1918" t="s">
        <v>22</v>
      </c>
      <c r="E1918" t="s">
        <v>8438</v>
      </c>
      <c r="F1918" t="s">
        <v>8439</v>
      </c>
      <c r="G1918" t="s">
        <v>567</v>
      </c>
      <c r="H1918" s="1">
        <v>27717</v>
      </c>
      <c r="I1918" t="s">
        <v>8440</v>
      </c>
      <c r="J1918" t="s">
        <v>8441</v>
      </c>
      <c r="K1918">
        <v>41286</v>
      </c>
      <c r="L1918" t="s">
        <v>567</v>
      </c>
    </row>
    <row r="1919" spans="1:12" x14ac:dyDescent="0.3">
      <c r="A1919">
        <v>2289</v>
      </c>
      <c r="B1919" t="s">
        <v>1152</v>
      </c>
      <c r="C1919" t="s">
        <v>1249</v>
      </c>
      <c r="D1919" t="s">
        <v>22</v>
      </c>
      <c r="E1919" t="s">
        <v>8442</v>
      </c>
      <c r="F1919" t="s">
        <v>8443</v>
      </c>
      <c r="G1919" t="s">
        <v>82</v>
      </c>
      <c r="H1919" s="1">
        <v>26047</v>
      </c>
      <c r="I1919" t="s">
        <v>8444</v>
      </c>
      <c r="J1919" t="s">
        <v>8445</v>
      </c>
      <c r="K1919">
        <v>49257</v>
      </c>
      <c r="L1919" t="s">
        <v>82</v>
      </c>
    </row>
    <row r="1920" spans="1:12" x14ac:dyDescent="0.3">
      <c r="A1920">
        <v>2290</v>
      </c>
      <c r="B1920" t="s">
        <v>8446</v>
      </c>
      <c r="C1920" t="s">
        <v>13</v>
      </c>
      <c r="D1920" t="s">
        <v>22</v>
      </c>
      <c r="E1920" t="s">
        <v>8447</v>
      </c>
      <c r="F1920" t="s">
        <v>8448</v>
      </c>
      <c r="G1920" t="s">
        <v>339</v>
      </c>
      <c r="H1920" s="1">
        <v>28407</v>
      </c>
      <c r="I1920" t="s">
        <v>8449</v>
      </c>
      <c r="J1920" t="s">
        <v>8450</v>
      </c>
      <c r="K1920">
        <v>66797</v>
      </c>
      <c r="L1920" t="s">
        <v>339</v>
      </c>
    </row>
    <row r="1921" spans="1:12" x14ac:dyDescent="0.3">
      <c r="A1921">
        <v>2291</v>
      </c>
      <c r="B1921" t="s">
        <v>778</v>
      </c>
      <c r="C1921" t="s">
        <v>805</v>
      </c>
      <c r="D1921" t="s">
        <v>14</v>
      </c>
      <c r="E1921" t="s">
        <v>8451</v>
      </c>
      <c r="F1921" t="s">
        <v>8452</v>
      </c>
      <c r="G1921" t="s">
        <v>24</v>
      </c>
      <c r="H1921" s="1">
        <v>20505</v>
      </c>
      <c r="I1921" t="s">
        <v>8453</v>
      </c>
      <c r="J1921" t="s">
        <v>8454</v>
      </c>
      <c r="K1921">
        <v>77018</v>
      </c>
      <c r="L1921" t="s">
        <v>24</v>
      </c>
    </row>
    <row r="1922" spans="1:12" x14ac:dyDescent="0.3">
      <c r="A1922">
        <v>2293</v>
      </c>
      <c r="B1922" t="s">
        <v>592</v>
      </c>
      <c r="C1922" t="s">
        <v>3457</v>
      </c>
      <c r="D1922" t="s">
        <v>22</v>
      </c>
      <c r="E1922" t="s">
        <v>8455</v>
      </c>
      <c r="F1922" t="s">
        <v>8456</v>
      </c>
      <c r="G1922" t="s">
        <v>744</v>
      </c>
      <c r="H1922" s="1">
        <v>24535</v>
      </c>
      <c r="I1922" t="s">
        <v>8457</v>
      </c>
      <c r="J1922" t="s">
        <v>8458</v>
      </c>
      <c r="K1922">
        <v>32333</v>
      </c>
      <c r="L1922" t="s">
        <v>744</v>
      </c>
    </row>
    <row r="1923" spans="1:12" x14ac:dyDescent="0.3">
      <c r="A1923">
        <v>2294</v>
      </c>
      <c r="B1923" t="s">
        <v>2325</v>
      </c>
      <c r="C1923" t="s">
        <v>1938</v>
      </c>
      <c r="D1923" t="s">
        <v>14</v>
      </c>
      <c r="E1923" t="s">
        <v>8459</v>
      </c>
      <c r="F1923" t="s">
        <v>8460</v>
      </c>
      <c r="G1923" t="s">
        <v>111</v>
      </c>
      <c r="H1923" s="1">
        <v>18701</v>
      </c>
      <c r="I1923" t="s">
        <v>8461</v>
      </c>
      <c r="J1923" t="s">
        <v>8462</v>
      </c>
      <c r="K1923">
        <v>1392</v>
      </c>
      <c r="L1923" t="s">
        <v>111</v>
      </c>
    </row>
    <row r="1924" spans="1:12" x14ac:dyDescent="0.3">
      <c r="A1924">
        <v>2295</v>
      </c>
      <c r="B1924" t="s">
        <v>837</v>
      </c>
      <c r="C1924" t="s">
        <v>67</v>
      </c>
      <c r="D1924" t="s">
        <v>14</v>
      </c>
      <c r="E1924" t="s">
        <v>8463</v>
      </c>
      <c r="F1924" t="s">
        <v>8464</v>
      </c>
      <c r="G1924" t="s">
        <v>38</v>
      </c>
      <c r="H1924" s="1">
        <v>26149</v>
      </c>
      <c r="I1924" t="s">
        <v>8465</v>
      </c>
      <c r="J1924" t="s">
        <v>8466</v>
      </c>
      <c r="K1924">
        <v>12780</v>
      </c>
      <c r="L1924" t="s">
        <v>38</v>
      </c>
    </row>
    <row r="1925" spans="1:12" x14ac:dyDescent="0.3">
      <c r="A1925">
        <v>2297</v>
      </c>
      <c r="B1925" t="s">
        <v>312</v>
      </c>
      <c r="C1925" t="s">
        <v>8467</v>
      </c>
      <c r="D1925" t="s">
        <v>14</v>
      </c>
      <c r="E1925" t="s">
        <v>8468</v>
      </c>
      <c r="F1925" t="s">
        <v>8469</v>
      </c>
      <c r="G1925" t="s">
        <v>335</v>
      </c>
      <c r="H1925" s="1">
        <v>27435</v>
      </c>
      <c r="I1925" t="s">
        <v>8470</v>
      </c>
      <c r="J1925" t="s">
        <v>8471</v>
      </c>
      <c r="K1925">
        <v>92161</v>
      </c>
      <c r="L1925" t="s">
        <v>335</v>
      </c>
    </row>
    <row r="1926" spans="1:12" x14ac:dyDescent="0.3">
      <c r="A1926">
        <v>2298</v>
      </c>
      <c r="B1926" t="s">
        <v>96</v>
      </c>
      <c r="C1926" t="s">
        <v>1603</v>
      </c>
      <c r="D1926" t="s">
        <v>14</v>
      </c>
      <c r="E1926" t="s">
        <v>8472</v>
      </c>
      <c r="F1926" t="s">
        <v>8473</v>
      </c>
      <c r="G1926" t="s">
        <v>567</v>
      </c>
      <c r="H1926" s="1">
        <v>23653</v>
      </c>
      <c r="I1926" t="s">
        <v>8474</v>
      </c>
      <c r="J1926" t="s">
        <v>8475</v>
      </c>
      <c r="K1926">
        <v>94297</v>
      </c>
      <c r="L1926" t="s">
        <v>567</v>
      </c>
    </row>
    <row r="1927" spans="1:12" x14ac:dyDescent="0.3">
      <c r="A1927">
        <v>2299</v>
      </c>
      <c r="B1927" t="s">
        <v>3003</v>
      </c>
      <c r="C1927" t="s">
        <v>8476</v>
      </c>
      <c r="D1927" t="s">
        <v>22</v>
      </c>
      <c r="E1927" t="s">
        <v>8477</v>
      </c>
      <c r="F1927" t="s">
        <v>8478</v>
      </c>
      <c r="G1927" t="s">
        <v>124</v>
      </c>
      <c r="H1927" s="1">
        <v>37145</v>
      </c>
      <c r="I1927" t="s">
        <v>8479</v>
      </c>
      <c r="J1927" t="s">
        <v>8480</v>
      </c>
      <c r="K1927">
        <v>71069</v>
      </c>
      <c r="L1927" t="s">
        <v>124</v>
      </c>
    </row>
    <row r="1928" spans="1:12" x14ac:dyDescent="0.3">
      <c r="A1928">
        <v>2301</v>
      </c>
      <c r="B1928" t="s">
        <v>1821</v>
      </c>
      <c r="C1928" t="s">
        <v>715</v>
      </c>
      <c r="D1928" t="s">
        <v>14</v>
      </c>
      <c r="E1928" t="s">
        <v>8481</v>
      </c>
      <c r="F1928" t="s">
        <v>8482</v>
      </c>
      <c r="G1928" t="s">
        <v>150</v>
      </c>
      <c r="H1928" s="1">
        <v>32290</v>
      </c>
      <c r="I1928" t="s">
        <v>8483</v>
      </c>
      <c r="J1928" t="s">
        <v>8258</v>
      </c>
      <c r="K1928">
        <v>88856</v>
      </c>
      <c r="L1928" t="s">
        <v>150</v>
      </c>
    </row>
    <row r="1929" spans="1:12" x14ac:dyDescent="0.3">
      <c r="A1929">
        <v>2302</v>
      </c>
      <c r="B1929" t="s">
        <v>203</v>
      </c>
      <c r="C1929" t="s">
        <v>2075</v>
      </c>
      <c r="D1929" t="s">
        <v>22</v>
      </c>
      <c r="E1929" t="s">
        <v>8484</v>
      </c>
      <c r="F1929" t="s">
        <v>8485</v>
      </c>
      <c r="G1929" t="s">
        <v>124</v>
      </c>
      <c r="H1929" s="1">
        <v>33871</v>
      </c>
      <c r="I1929" t="s">
        <v>8486</v>
      </c>
      <c r="J1929" t="s">
        <v>8487</v>
      </c>
      <c r="K1929">
        <v>58933</v>
      </c>
      <c r="L1929" t="s">
        <v>124</v>
      </c>
    </row>
    <row r="1930" spans="1:12" x14ac:dyDescent="0.3">
      <c r="A1930">
        <v>2304</v>
      </c>
      <c r="B1930" t="s">
        <v>1821</v>
      </c>
      <c r="C1930" t="s">
        <v>1892</v>
      </c>
      <c r="D1930" t="s">
        <v>14</v>
      </c>
      <c r="E1930" t="s">
        <v>8488</v>
      </c>
      <c r="F1930" t="s">
        <v>8489</v>
      </c>
      <c r="G1930" t="s">
        <v>211</v>
      </c>
      <c r="H1930" s="1">
        <v>17108</v>
      </c>
      <c r="I1930" t="s">
        <v>8490</v>
      </c>
      <c r="J1930" t="s">
        <v>8491</v>
      </c>
      <c r="K1930">
        <v>70370</v>
      </c>
      <c r="L1930" t="s">
        <v>211</v>
      </c>
    </row>
    <row r="1931" spans="1:12" x14ac:dyDescent="0.3">
      <c r="A1931">
        <v>2306</v>
      </c>
      <c r="B1931" t="s">
        <v>2494</v>
      </c>
      <c r="C1931" t="s">
        <v>1977</v>
      </c>
      <c r="D1931" t="s">
        <v>14</v>
      </c>
      <c r="E1931" t="s">
        <v>8492</v>
      </c>
      <c r="F1931" t="s">
        <v>8493</v>
      </c>
      <c r="G1931" t="s">
        <v>231</v>
      </c>
      <c r="H1931" s="1">
        <v>23616</v>
      </c>
      <c r="I1931" t="s">
        <v>8494</v>
      </c>
      <c r="J1931" t="s">
        <v>8495</v>
      </c>
      <c r="K1931">
        <v>72958</v>
      </c>
      <c r="L1931" t="s">
        <v>231</v>
      </c>
    </row>
    <row r="1932" spans="1:12" x14ac:dyDescent="0.3">
      <c r="A1932">
        <v>2308</v>
      </c>
      <c r="B1932" t="s">
        <v>333</v>
      </c>
      <c r="C1932" t="s">
        <v>7253</v>
      </c>
      <c r="D1932" t="s">
        <v>14</v>
      </c>
      <c r="E1932" t="s">
        <v>8496</v>
      </c>
      <c r="F1932" t="s">
        <v>8497</v>
      </c>
      <c r="G1932" t="s">
        <v>31</v>
      </c>
      <c r="H1932" s="1">
        <v>26376</v>
      </c>
      <c r="I1932" t="s">
        <v>8498</v>
      </c>
      <c r="J1932" t="s">
        <v>8499</v>
      </c>
      <c r="K1932">
        <v>82434</v>
      </c>
      <c r="L1932" t="s">
        <v>31</v>
      </c>
    </row>
    <row r="1933" spans="1:12" x14ac:dyDescent="0.3">
      <c r="A1933">
        <v>2309</v>
      </c>
      <c r="B1933" t="s">
        <v>724</v>
      </c>
      <c r="C1933" t="s">
        <v>4393</v>
      </c>
      <c r="D1933" t="s">
        <v>14</v>
      </c>
      <c r="E1933" t="s">
        <v>8500</v>
      </c>
      <c r="F1933" t="s">
        <v>8501</v>
      </c>
      <c r="G1933" t="s">
        <v>1034</v>
      </c>
      <c r="H1933" s="1">
        <v>24160</v>
      </c>
      <c r="I1933" t="s">
        <v>8502</v>
      </c>
      <c r="J1933" t="s">
        <v>8503</v>
      </c>
      <c r="K1933">
        <v>19801</v>
      </c>
      <c r="L1933" t="s">
        <v>1034</v>
      </c>
    </row>
    <row r="1934" spans="1:12" x14ac:dyDescent="0.3">
      <c r="A1934">
        <v>2310</v>
      </c>
      <c r="B1934" t="s">
        <v>2434</v>
      </c>
      <c r="C1934" t="s">
        <v>3226</v>
      </c>
      <c r="D1934" t="s">
        <v>14</v>
      </c>
      <c r="E1934" t="s">
        <v>8504</v>
      </c>
      <c r="F1934" t="s">
        <v>8505</v>
      </c>
      <c r="G1934" t="s">
        <v>44</v>
      </c>
      <c r="H1934" s="1">
        <v>31508</v>
      </c>
      <c r="I1934" t="s">
        <v>8506</v>
      </c>
      <c r="J1934" t="s">
        <v>8507</v>
      </c>
      <c r="K1934">
        <v>50295</v>
      </c>
      <c r="L1934" t="s">
        <v>44</v>
      </c>
    </row>
    <row r="1935" spans="1:12" x14ac:dyDescent="0.3">
      <c r="A1935">
        <v>2311</v>
      </c>
      <c r="B1935" t="s">
        <v>7305</v>
      </c>
      <c r="C1935" t="s">
        <v>8508</v>
      </c>
      <c r="D1935" t="s">
        <v>22</v>
      </c>
      <c r="E1935" t="s">
        <v>8509</v>
      </c>
      <c r="F1935" t="s">
        <v>8510</v>
      </c>
      <c r="G1935" t="s">
        <v>24</v>
      </c>
      <c r="H1935" s="1">
        <v>19448</v>
      </c>
      <c r="I1935" t="s">
        <v>8511</v>
      </c>
      <c r="J1935" t="s">
        <v>7093</v>
      </c>
      <c r="K1935">
        <v>89970</v>
      </c>
      <c r="L1935" t="s">
        <v>24</v>
      </c>
    </row>
    <row r="1936" spans="1:12" x14ac:dyDescent="0.3">
      <c r="A1936">
        <v>2312</v>
      </c>
      <c r="B1936" t="s">
        <v>8512</v>
      </c>
      <c r="C1936" t="s">
        <v>8513</v>
      </c>
      <c r="D1936" t="s">
        <v>22</v>
      </c>
      <c r="E1936" t="s">
        <v>8514</v>
      </c>
      <c r="F1936" t="s">
        <v>8515</v>
      </c>
      <c r="G1936" t="s">
        <v>124</v>
      </c>
      <c r="H1936" s="1">
        <v>19796</v>
      </c>
      <c r="I1936" t="s">
        <v>8516</v>
      </c>
      <c r="J1936" t="s">
        <v>8517</v>
      </c>
      <c r="K1936">
        <v>16791</v>
      </c>
      <c r="L1936" t="s">
        <v>124</v>
      </c>
    </row>
    <row r="1937" spans="1:12" x14ac:dyDescent="0.3">
      <c r="A1937">
        <v>2313</v>
      </c>
      <c r="B1937" t="s">
        <v>4829</v>
      </c>
      <c r="C1937" t="s">
        <v>931</v>
      </c>
      <c r="D1937" t="s">
        <v>22</v>
      </c>
      <c r="E1937" t="s">
        <v>8518</v>
      </c>
      <c r="F1937">
        <v>3685496209</v>
      </c>
      <c r="G1937" t="s">
        <v>261</v>
      </c>
      <c r="H1937" s="1">
        <v>16528</v>
      </c>
      <c r="I1937" t="s">
        <v>8519</v>
      </c>
      <c r="J1937" t="s">
        <v>8520</v>
      </c>
      <c r="K1937">
        <v>70209</v>
      </c>
      <c r="L1937" t="s">
        <v>261</v>
      </c>
    </row>
    <row r="1938" spans="1:12" x14ac:dyDescent="0.3">
      <c r="A1938">
        <v>2314</v>
      </c>
      <c r="B1938" t="s">
        <v>1244</v>
      </c>
      <c r="C1938" t="s">
        <v>8521</v>
      </c>
      <c r="D1938" t="s">
        <v>22</v>
      </c>
      <c r="E1938" t="s">
        <v>8522</v>
      </c>
      <c r="F1938">
        <f>1-208-542-7056</f>
        <v>-7805</v>
      </c>
      <c r="G1938" t="s">
        <v>44</v>
      </c>
      <c r="H1938" s="1">
        <v>16076</v>
      </c>
      <c r="I1938" t="s">
        <v>8523</v>
      </c>
      <c r="J1938" t="s">
        <v>8524</v>
      </c>
      <c r="K1938">
        <v>65845</v>
      </c>
      <c r="L1938" t="s">
        <v>44</v>
      </c>
    </row>
    <row r="1939" spans="1:12" x14ac:dyDescent="0.3">
      <c r="A1939">
        <v>2316</v>
      </c>
      <c r="B1939" t="s">
        <v>67</v>
      </c>
      <c r="C1939" t="s">
        <v>4954</v>
      </c>
      <c r="D1939" t="s">
        <v>22</v>
      </c>
      <c r="E1939" t="s">
        <v>8525</v>
      </c>
      <c r="F1939" t="s">
        <v>8526</v>
      </c>
      <c r="G1939" t="s">
        <v>157</v>
      </c>
      <c r="H1939" s="1">
        <v>24633</v>
      </c>
      <c r="I1939" t="s">
        <v>8527</v>
      </c>
      <c r="J1939" t="s">
        <v>8528</v>
      </c>
      <c r="K1939">
        <v>89882</v>
      </c>
      <c r="L1939" t="s">
        <v>157</v>
      </c>
    </row>
    <row r="1940" spans="1:12" x14ac:dyDescent="0.3">
      <c r="A1940">
        <v>2318</v>
      </c>
      <c r="B1940" t="s">
        <v>3891</v>
      </c>
      <c r="C1940" t="s">
        <v>55</v>
      </c>
      <c r="D1940" t="s">
        <v>14</v>
      </c>
      <c r="E1940" t="s">
        <v>8529</v>
      </c>
      <c r="F1940" t="s">
        <v>8530</v>
      </c>
      <c r="G1940" t="s">
        <v>111</v>
      </c>
      <c r="H1940" s="1">
        <v>30714</v>
      </c>
      <c r="I1940" t="s">
        <v>8531</v>
      </c>
      <c r="J1940" t="s">
        <v>8532</v>
      </c>
      <c r="K1940">
        <v>55740</v>
      </c>
      <c r="L1940" t="s">
        <v>111</v>
      </c>
    </row>
    <row r="1941" spans="1:12" x14ac:dyDescent="0.3">
      <c r="A1941">
        <v>2319</v>
      </c>
      <c r="B1941" t="s">
        <v>91</v>
      </c>
      <c r="C1941" t="s">
        <v>748</v>
      </c>
      <c r="D1941" t="s">
        <v>22</v>
      </c>
      <c r="E1941" t="s">
        <v>8533</v>
      </c>
      <c r="F1941" t="s">
        <v>8534</v>
      </c>
      <c r="G1941" t="s">
        <v>31</v>
      </c>
      <c r="H1941" s="1">
        <v>27331</v>
      </c>
      <c r="I1941" t="s">
        <v>8535</v>
      </c>
      <c r="J1941" t="s">
        <v>8536</v>
      </c>
      <c r="K1941">
        <v>65359</v>
      </c>
      <c r="L1941" t="s">
        <v>31</v>
      </c>
    </row>
    <row r="1942" spans="1:12" x14ac:dyDescent="0.3">
      <c r="A1942">
        <v>2321</v>
      </c>
      <c r="B1942" t="s">
        <v>8537</v>
      </c>
      <c r="C1942" t="s">
        <v>8538</v>
      </c>
      <c r="D1942" t="s">
        <v>22</v>
      </c>
      <c r="E1942" t="s">
        <v>8539</v>
      </c>
      <c r="F1942" t="s">
        <v>8540</v>
      </c>
      <c r="G1942" t="s">
        <v>124</v>
      </c>
      <c r="H1942" s="1">
        <v>19854</v>
      </c>
      <c r="I1942" t="s">
        <v>8541</v>
      </c>
      <c r="J1942" t="s">
        <v>8542</v>
      </c>
      <c r="K1942">
        <v>10160</v>
      </c>
      <c r="L1942" t="s">
        <v>124</v>
      </c>
    </row>
    <row r="1943" spans="1:12" x14ac:dyDescent="0.3">
      <c r="A1943">
        <v>2322</v>
      </c>
      <c r="B1943" t="s">
        <v>180</v>
      </c>
      <c r="C1943" t="s">
        <v>844</v>
      </c>
      <c r="D1943" t="s">
        <v>14</v>
      </c>
      <c r="E1943" t="s">
        <v>8543</v>
      </c>
      <c r="F1943" t="s">
        <v>8544</v>
      </c>
      <c r="G1943" t="s">
        <v>243</v>
      </c>
      <c r="H1943" s="1">
        <v>15768</v>
      </c>
      <c r="I1943" t="s">
        <v>8545</v>
      </c>
      <c r="J1943" t="s">
        <v>8546</v>
      </c>
      <c r="K1943">
        <v>85343</v>
      </c>
      <c r="L1943" t="s">
        <v>243</v>
      </c>
    </row>
    <row r="1944" spans="1:12" x14ac:dyDescent="0.3">
      <c r="A1944">
        <v>2323</v>
      </c>
      <c r="B1944" t="s">
        <v>7761</v>
      </c>
      <c r="C1944" t="s">
        <v>558</v>
      </c>
      <c r="D1944" t="s">
        <v>14</v>
      </c>
      <c r="E1944" t="s">
        <v>8547</v>
      </c>
      <c r="F1944">
        <v>9942845804</v>
      </c>
      <c r="G1944" t="s">
        <v>1034</v>
      </c>
      <c r="H1944" s="1">
        <v>24919</v>
      </c>
      <c r="I1944" t="s">
        <v>8548</v>
      </c>
      <c r="J1944" t="s">
        <v>8549</v>
      </c>
      <c r="K1944">
        <v>56717</v>
      </c>
      <c r="L1944" t="s">
        <v>1034</v>
      </c>
    </row>
    <row r="1945" spans="1:12" x14ac:dyDescent="0.3">
      <c r="A1945">
        <v>2325</v>
      </c>
      <c r="B1945" t="s">
        <v>665</v>
      </c>
      <c r="C1945" t="s">
        <v>8550</v>
      </c>
      <c r="D1945" t="s">
        <v>14</v>
      </c>
      <c r="E1945" t="s">
        <v>8551</v>
      </c>
      <c r="F1945" t="s">
        <v>8552</v>
      </c>
      <c r="G1945" t="s">
        <v>261</v>
      </c>
      <c r="H1945" s="1">
        <v>18511</v>
      </c>
      <c r="I1945" t="s">
        <v>8553</v>
      </c>
      <c r="J1945" t="s">
        <v>8554</v>
      </c>
      <c r="K1945">
        <v>46702</v>
      </c>
      <c r="L1945" t="s">
        <v>261</v>
      </c>
    </row>
    <row r="1946" spans="1:12" x14ac:dyDescent="0.3">
      <c r="A1946">
        <v>2326</v>
      </c>
      <c r="B1946" t="s">
        <v>312</v>
      </c>
      <c r="C1946" t="s">
        <v>8555</v>
      </c>
      <c r="D1946" t="s">
        <v>22</v>
      </c>
      <c r="E1946" t="s">
        <v>8556</v>
      </c>
      <c r="F1946" t="s">
        <v>8557</v>
      </c>
      <c r="G1946" t="s">
        <v>744</v>
      </c>
      <c r="H1946" s="1">
        <v>25991</v>
      </c>
      <c r="I1946" t="s">
        <v>8558</v>
      </c>
      <c r="J1946" t="s">
        <v>8559</v>
      </c>
      <c r="K1946">
        <v>66104</v>
      </c>
      <c r="L1946" t="s">
        <v>744</v>
      </c>
    </row>
    <row r="1947" spans="1:12" x14ac:dyDescent="0.3">
      <c r="A1947">
        <v>2327</v>
      </c>
      <c r="B1947" t="s">
        <v>724</v>
      </c>
      <c r="C1947" t="s">
        <v>3017</v>
      </c>
      <c r="D1947" t="s">
        <v>22</v>
      </c>
      <c r="E1947" t="s">
        <v>8560</v>
      </c>
      <c r="F1947" t="s">
        <v>8561</v>
      </c>
      <c r="G1947" t="s">
        <v>231</v>
      </c>
      <c r="H1947" s="1">
        <v>23123</v>
      </c>
      <c r="I1947" t="s">
        <v>8562</v>
      </c>
      <c r="J1947" t="s">
        <v>8563</v>
      </c>
      <c r="K1947">
        <v>85772</v>
      </c>
      <c r="L1947" t="s">
        <v>231</v>
      </c>
    </row>
    <row r="1948" spans="1:12" x14ac:dyDescent="0.3">
      <c r="A1948">
        <v>2328</v>
      </c>
      <c r="B1948" t="s">
        <v>289</v>
      </c>
      <c r="C1948" t="s">
        <v>7618</v>
      </c>
      <c r="D1948" t="s">
        <v>14</v>
      </c>
      <c r="E1948" t="s">
        <v>8564</v>
      </c>
      <c r="F1948" t="s">
        <v>8565</v>
      </c>
      <c r="G1948" t="s">
        <v>44</v>
      </c>
      <c r="H1948" s="1">
        <v>35248</v>
      </c>
      <c r="I1948" t="s">
        <v>8566</v>
      </c>
      <c r="J1948" t="s">
        <v>8567</v>
      </c>
      <c r="K1948">
        <v>35811</v>
      </c>
      <c r="L1948" t="s">
        <v>44</v>
      </c>
    </row>
    <row r="1949" spans="1:12" x14ac:dyDescent="0.3">
      <c r="A1949">
        <v>2330</v>
      </c>
      <c r="B1949" t="s">
        <v>3287</v>
      </c>
      <c r="C1949" t="s">
        <v>706</v>
      </c>
      <c r="D1949" t="s">
        <v>14</v>
      </c>
      <c r="E1949" t="s">
        <v>8568</v>
      </c>
      <c r="F1949" t="s">
        <v>8569</v>
      </c>
      <c r="G1949" t="s">
        <v>17</v>
      </c>
      <c r="H1949" s="1">
        <v>34948</v>
      </c>
      <c r="I1949" t="s">
        <v>8570</v>
      </c>
      <c r="J1949" t="s">
        <v>8155</v>
      </c>
      <c r="K1949">
        <v>85099</v>
      </c>
      <c r="L1949" t="s">
        <v>17</v>
      </c>
    </row>
    <row r="1950" spans="1:12" x14ac:dyDescent="0.3">
      <c r="A1950">
        <v>2331</v>
      </c>
      <c r="B1950" t="s">
        <v>1821</v>
      </c>
      <c r="C1950" t="s">
        <v>691</v>
      </c>
      <c r="D1950" t="s">
        <v>14</v>
      </c>
      <c r="E1950" t="s">
        <v>8571</v>
      </c>
      <c r="F1950" t="s">
        <v>8572</v>
      </c>
      <c r="G1950" t="s">
        <v>430</v>
      </c>
      <c r="H1950" s="1">
        <v>33636</v>
      </c>
      <c r="I1950" t="s">
        <v>8573</v>
      </c>
      <c r="J1950" t="s">
        <v>8574</v>
      </c>
      <c r="K1950">
        <v>74693</v>
      </c>
      <c r="L1950" t="s">
        <v>430</v>
      </c>
    </row>
    <row r="1951" spans="1:12" x14ac:dyDescent="0.3">
      <c r="A1951">
        <v>2333</v>
      </c>
      <c r="B1951" t="s">
        <v>1054</v>
      </c>
      <c r="C1951" t="s">
        <v>321</v>
      </c>
      <c r="D1951" t="s">
        <v>14</v>
      </c>
      <c r="E1951" t="s">
        <v>8575</v>
      </c>
      <c r="F1951" t="s">
        <v>8576</v>
      </c>
      <c r="G1951" t="s">
        <v>250</v>
      </c>
      <c r="H1951" s="1">
        <v>30629</v>
      </c>
      <c r="I1951" t="s">
        <v>8577</v>
      </c>
      <c r="J1951" t="s">
        <v>3128</v>
      </c>
      <c r="K1951">
        <v>51178</v>
      </c>
      <c r="L1951" t="s">
        <v>250</v>
      </c>
    </row>
    <row r="1952" spans="1:12" x14ac:dyDescent="0.3">
      <c r="A1952">
        <v>2334</v>
      </c>
      <c r="B1952" t="s">
        <v>359</v>
      </c>
      <c r="C1952" t="s">
        <v>1671</v>
      </c>
      <c r="D1952" t="s">
        <v>14</v>
      </c>
      <c r="E1952" t="s">
        <v>8578</v>
      </c>
      <c r="F1952" t="s">
        <v>8579</v>
      </c>
      <c r="G1952" t="s">
        <v>124</v>
      </c>
      <c r="H1952" s="1">
        <v>33133</v>
      </c>
      <c r="I1952" t="s">
        <v>8580</v>
      </c>
      <c r="J1952" t="s">
        <v>8581</v>
      </c>
      <c r="K1952">
        <v>10890</v>
      </c>
      <c r="L1952" t="s">
        <v>124</v>
      </c>
    </row>
    <row r="1953" spans="1:12" x14ac:dyDescent="0.3">
      <c r="A1953">
        <v>2335</v>
      </c>
      <c r="B1953" t="s">
        <v>1048</v>
      </c>
      <c r="C1953" t="s">
        <v>1162</v>
      </c>
      <c r="D1953" t="s">
        <v>22</v>
      </c>
      <c r="E1953" t="s">
        <v>8582</v>
      </c>
      <c r="F1953">
        <v>3506657621</v>
      </c>
      <c r="G1953" t="s">
        <v>368</v>
      </c>
      <c r="H1953" s="1">
        <v>34883</v>
      </c>
      <c r="I1953" t="s">
        <v>8583</v>
      </c>
      <c r="J1953" t="s">
        <v>8584</v>
      </c>
      <c r="K1953">
        <v>2061</v>
      </c>
      <c r="L1953" t="s">
        <v>368</v>
      </c>
    </row>
    <row r="1954" spans="1:12" x14ac:dyDescent="0.3">
      <c r="A1954">
        <v>2337</v>
      </c>
      <c r="B1954" t="s">
        <v>1302</v>
      </c>
      <c r="C1954" t="s">
        <v>360</v>
      </c>
      <c r="D1954" t="s">
        <v>14</v>
      </c>
      <c r="E1954" t="s">
        <v>8585</v>
      </c>
      <c r="F1954" t="s">
        <v>8586</v>
      </c>
      <c r="G1954" t="s">
        <v>250</v>
      </c>
      <c r="H1954" s="1">
        <v>34015</v>
      </c>
      <c r="I1954" t="s">
        <v>8587</v>
      </c>
      <c r="J1954" t="s">
        <v>8588</v>
      </c>
      <c r="K1954">
        <v>89556</v>
      </c>
      <c r="L1954" t="s">
        <v>250</v>
      </c>
    </row>
    <row r="1955" spans="1:12" x14ac:dyDescent="0.3">
      <c r="A1955">
        <v>2338</v>
      </c>
      <c r="B1955" t="s">
        <v>153</v>
      </c>
      <c r="C1955" t="s">
        <v>5547</v>
      </c>
      <c r="D1955" t="s">
        <v>22</v>
      </c>
      <c r="E1955" t="s">
        <v>8589</v>
      </c>
      <c r="F1955">
        <v>4105796779</v>
      </c>
      <c r="G1955" t="s">
        <v>339</v>
      </c>
      <c r="H1955" s="1">
        <v>23296</v>
      </c>
      <c r="I1955" t="s">
        <v>8590</v>
      </c>
      <c r="J1955" t="s">
        <v>8591</v>
      </c>
      <c r="K1955">
        <v>51723</v>
      </c>
      <c r="L1955" t="s">
        <v>339</v>
      </c>
    </row>
    <row r="1956" spans="1:12" x14ac:dyDescent="0.3">
      <c r="A1956">
        <v>2339</v>
      </c>
      <c r="B1956" t="s">
        <v>96</v>
      </c>
      <c r="C1956" t="s">
        <v>411</v>
      </c>
      <c r="D1956" t="s">
        <v>14</v>
      </c>
      <c r="E1956" t="s">
        <v>8592</v>
      </c>
      <c r="F1956" t="s">
        <v>8593</v>
      </c>
      <c r="G1956" t="s">
        <v>88</v>
      </c>
      <c r="H1956" s="1">
        <v>27211</v>
      </c>
      <c r="I1956" t="s">
        <v>8594</v>
      </c>
      <c r="J1956" t="s">
        <v>1306</v>
      </c>
      <c r="K1956">
        <v>59239</v>
      </c>
      <c r="L1956" t="s">
        <v>88</v>
      </c>
    </row>
    <row r="1957" spans="1:12" x14ac:dyDescent="0.3">
      <c r="A1957">
        <v>2340</v>
      </c>
      <c r="B1957" t="s">
        <v>575</v>
      </c>
      <c r="C1957" t="s">
        <v>6005</v>
      </c>
      <c r="D1957" t="s">
        <v>22</v>
      </c>
      <c r="E1957" t="s">
        <v>8595</v>
      </c>
      <c r="F1957" t="s">
        <v>8596</v>
      </c>
      <c r="G1957" t="s">
        <v>38</v>
      </c>
      <c r="H1957" s="1">
        <v>35459</v>
      </c>
      <c r="I1957" t="s">
        <v>8597</v>
      </c>
      <c r="J1957" t="s">
        <v>6394</v>
      </c>
      <c r="K1957">
        <v>76168</v>
      </c>
      <c r="L1957" t="s">
        <v>38</v>
      </c>
    </row>
    <row r="1958" spans="1:12" x14ac:dyDescent="0.3">
      <c r="A1958">
        <v>2341</v>
      </c>
      <c r="B1958" t="s">
        <v>767</v>
      </c>
      <c r="C1958" t="s">
        <v>203</v>
      </c>
      <c r="D1958" t="s">
        <v>22</v>
      </c>
      <c r="E1958" t="s">
        <v>8598</v>
      </c>
      <c r="F1958">
        <v>7375931825</v>
      </c>
      <c r="G1958" t="s">
        <v>93</v>
      </c>
      <c r="H1958" s="1">
        <v>32198</v>
      </c>
      <c r="I1958" t="s">
        <v>8599</v>
      </c>
      <c r="J1958" t="s">
        <v>8600</v>
      </c>
      <c r="K1958">
        <v>43900</v>
      </c>
      <c r="L1958" t="s">
        <v>93</v>
      </c>
    </row>
    <row r="1959" spans="1:12" x14ac:dyDescent="0.3">
      <c r="A1959">
        <v>2343</v>
      </c>
      <c r="B1959" t="s">
        <v>359</v>
      </c>
      <c r="C1959" t="s">
        <v>706</v>
      </c>
      <c r="D1959" t="s">
        <v>22</v>
      </c>
      <c r="E1959" t="s">
        <v>8601</v>
      </c>
      <c r="F1959" t="s">
        <v>8602</v>
      </c>
      <c r="G1959" t="s">
        <v>1034</v>
      </c>
      <c r="H1959" s="1">
        <v>30444</v>
      </c>
      <c r="I1959" t="s">
        <v>8603</v>
      </c>
      <c r="J1959" t="s">
        <v>8604</v>
      </c>
      <c r="K1959">
        <v>9861</v>
      </c>
      <c r="L1959" t="s">
        <v>1034</v>
      </c>
    </row>
    <row r="1960" spans="1:12" x14ac:dyDescent="0.3">
      <c r="A1960">
        <v>2344</v>
      </c>
      <c r="B1960" t="s">
        <v>490</v>
      </c>
      <c r="C1960" t="s">
        <v>2059</v>
      </c>
      <c r="D1960" t="s">
        <v>14</v>
      </c>
      <c r="E1960" t="s">
        <v>8605</v>
      </c>
      <c r="F1960" t="s">
        <v>8606</v>
      </c>
      <c r="G1960" t="s">
        <v>93</v>
      </c>
      <c r="H1960" s="1">
        <v>29526</v>
      </c>
      <c r="I1960" t="s">
        <v>8607</v>
      </c>
      <c r="J1960" t="s">
        <v>8608</v>
      </c>
      <c r="K1960">
        <v>64252</v>
      </c>
      <c r="L1960" t="s">
        <v>93</v>
      </c>
    </row>
    <row r="1961" spans="1:12" x14ac:dyDescent="0.3">
      <c r="A1961">
        <v>2345</v>
      </c>
      <c r="B1961" t="s">
        <v>12</v>
      </c>
      <c r="C1961" t="s">
        <v>2975</v>
      </c>
      <c r="D1961" t="s">
        <v>22</v>
      </c>
      <c r="E1961" t="s">
        <v>8609</v>
      </c>
      <c r="F1961" t="s">
        <v>8610</v>
      </c>
      <c r="G1961" t="s">
        <v>157</v>
      </c>
      <c r="H1961" s="1">
        <v>23885</v>
      </c>
      <c r="I1961" t="s">
        <v>8611</v>
      </c>
      <c r="J1961" t="s">
        <v>3647</v>
      </c>
      <c r="K1961">
        <v>3506</v>
      </c>
      <c r="L1961" t="s">
        <v>157</v>
      </c>
    </row>
    <row r="1962" spans="1:12" x14ac:dyDescent="0.3">
      <c r="A1962">
        <v>2346</v>
      </c>
      <c r="B1962" t="s">
        <v>891</v>
      </c>
      <c r="C1962" t="s">
        <v>3726</v>
      </c>
      <c r="D1962" t="s">
        <v>14</v>
      </c>
      <c r="E1962" t="s">
        <v>8612</v>
      </c>
      <c r="F1962" t="s">
        <v>8613</v>
      </c>
      <c r="G1962" t="s">
        <v>76</v>
      </c>
      <c r="H1962" s="1">
        <v>17432</v>
      </c>
      <c r="I1962" t="s">
        <v>8614</v>
      </c>
      <c r="J1962" t="s">
        <v>8615</v>
      </c>
      <c r="K1962">
        <v>7004</v>
      </c>
      <c r="L1962" t="s">
        <v>76</v>
      </c>
    </row>
    <row r="1963" spans="1:12" x14ac:dyDescent="0.3">
      <c r="A1963">
        <v>2347</v>
      </c>
      <c r="B1963" t="s">
        <v>2166</v>
      </c>
      <c r="C1963" t="s">
        <v>8616</v>
      </c>
      <c r="D1963" t="s">
        <v>22</v>
      </c>
      <c r="E1963" t="s">
        <v>8617</v>
      </c>
      <c r="F1963" t="s">
        <v>8618</v>
      </c>
      <c r="G1963" t="s">
        <v>124</v>
      </c>
      <c r="H1963" s="1">
        <v>33840</v>
      </c>
      <c r="I1963" t="s">
        <v>8619</v>
      </c>
      <c r="J1963" t="s">
        <v>8620</v>
      </c>
      <c r="K1963">
        <v>93047</v>
      </c>
      <c r="L1963" t="s">
        <v>124</v>
      </c>
    </row>
    <row r="1964" spans="1:12" x14ac:dyDescent="0.3">
      <c r="A1964">
        <v>2348</v>
      </c>
      <c r="B1964" t="s">
        <v>3737</v>
      </c>
      <c r="C1964" t="s">
        <v>8621</v>
      </c>
      <c r="D1964" t="s">
        <v>22</v>
      </c>
      <c r="E1964" t="s">
        <v>8622</v>
      </c>
      <c r="F1964" t="s">
        <v>8623</v>
      </c>
      <c r="G1964" t="s">
        <v>24</v>
      </c>
      <c r="H1964" s="1">
        <v>33388</v>
      </c>
      <c r="I1964" t="s">
        <v>8624</v>
      </c>
      <c r="J1964" t="s">
        <v>8625</v>
      </c>
      <c r="K1964">
        <v>30285</v>
      </c>
      <c r="L1964" t="s">
        <v>24</v>
      </c>
    </row>
    <row r="1965" spans="1:12" x14ac:dyDescent="0.3">
      <c r="A1965">
        <v>2349</v>
      </c>
      <c r="B1965" t="s">
        <v>940</v>
      </c>
      <c r="C1965" t="s">
        <v>270</v>
      </c>
      <c r="D1965" t="s">
        <v>22</v>
      </c>
      <c r="E1965" t="s">
        <v>8626</v>
      </c>
      <c r="F1965" t="s">
        <v>8627</v>
      </c>
      <c r="G1965" t="s">
        <v>17</v>
      </c>
      <c r="H1965" s="1">
        <v>29106</v>
      </c>
      <c r="I1965" t="s">
        <v>8628</v>
      </c>
      <c r="J1965" t="s">
        <v>8629</v>
      </c>
      <c r="K1965">
        <v>96739</v>
      </c>
      <c r="L1965" t="s">
        <v>17</v>
      </c>
    </row>
    <row r="1966" spans="1:12" x14ac:dyDescent="0.3">
      <c r="A1966">
        <v>2350</v>
      </c>
      <c r="B1966" t="s">
        <v>857</v>
      </c>
      <c r="C1966" t="s">
        <v>1186</v>
      </c>
      <c r="D1966" t="s">
        <v>22</v>
      </c>
      <c r="E1966" t="s">
        <v>8630</v>
      </c>
      <c r="F1966" t="s">
        <v>8631</v>
      </c>
      <c r="G1966" t="s">
        <v>17</v>
      </c>
      <c r="H1966" s="1">
        <v>34768</v>
      </c>
      <c r="I1966" t="s">
        <v>8632</v>
      </c>
      <c r="J1966" t="s">
        <v>8633</v>
      </c>
      <c r="K1966">
        <v>99610</v>
      </c>
      <c r="L1966" t="s">
        <v>17</v>
      </c>
    </row>
    <row r="1967" spans="1:12" x14ac:dyDescent="0.3">
      <c r="A1967">
        <v>2352</v>
      </c>
      <c r="B1967" t="s">
        <v>275</v>
      </c>
      <c r="C1967" t="s">
        <v>496</v>
      </c>
      <c r="D1967" t="s">
        <v>22</v>
      </c>
      <c r="E1967" t="s">
        <v>8634</v>
      </c>
      <c r="F1967" t="s">
        <v>8635</v>
      </c>
      <c r="G1967" t="s">
        <v>82</v>
      </c>
      <c r="H1967" s="1">
        <v>17093</v>
      </c>
      <c r="I1967" t="s">
        <v>8636</v>
      </c>
      <c r="J1967" t="s">
        <v>8637</v>
      </c>
      <c r="K1967">
        <v>90463</v>
      </c>
      <c r="L1967" t="s">
        <v>82</v>
      </c>
    </row>
    <row r="1968" spans="1:12" x14ac:dyDescent="0.3">
      <c r="A1968">
        <v>2353</v>
      </c>
      <c r="B1968" t="s">
        <v>2686</v>
      </c>
      <c r="C1968" t="s">
        <v>1249</v>
      </c>
      <c r="D1968" t="s">
        <v>14</v>
      </c>
      <c r="E1968" t="s">
        <v>8638</v>
      </c>
      <c r="F1968" t="s">
        <v>8639</v>
      </c>
      <c r="G1968" t="s">
        <v>261</v>
      </c>
      <c r="H1968" s="1">
        <v>35221</v>
      </c>
      <c r="I1968" t="s">
        <v>8640</v>
      </c>
      <c r="J1968" t="s">
        <v>8641</v>
      </c>
      <c r="K1968">
        <v>71320</v>
      </c>
      <c r="L1968" t="s">
        <v>261</v>
      </c>
    </row>
    <row r="1969" spans="1:12" x14ac:dyDescent="0.3">
      <c r="A1969">
        <v>2354</v>
      </c>
      <c r="B1969" t="s">
        <v>724</v>
      </c>
      <c r="C1969" t="s">
        <v>2137</v>
      </c>
      <c r="D1969" t="s">
        <v>14</v>
      </c>
      <c r="E1969" t="s">
        <v>8642</v>
      </c>
      <c r="F1969" t="s">
        <v>8643</v>
      </c>
      <c r="G1969" t="s">
        <v>775</v>
      </c>
      <c r="H1969" s="1">
        <v>22758</v>
      </c>
      <c r="I1969" t="s">
        <v>8644</v>
      </c>
      <c r="J1969" t="s">
        <v>8645</v>
      </c>
      <c r="K1969">
        <v>73870</v>
      </c>
      <c r="L1969" t="s">
        <v>775</v>
      </c>
    </row>
    <row r="1970" spans="1:12" x14ac:dyDescent="0.3">
      <c r="A1970">
        <v>2357</v>
      </c>
      <c r="B1970" t="s">
        <v>8646</v>
      </c>
      <c r="C1970" t="s">
        <v>848</v>
      </c>
      <c r="D1970" t="s">
        <v>14</v>
      </c>
      <c r="E1970" t="s">
        <v>8647</v>
      </c>
      <c r="F1970">
        <v>9753325169</v>
      </c>
      <c r="G1970" t="s">
        <v>17</v>
      </c>
      <c r="H1970" s="1">
        <v>17248</v>
      </c>
      <c r="I1970" t="s">
        <v>8648</v>
      </c>
      <c r="J1970" t="s">
        <v>8649</v>
      </c>
      <c r="K1970">
        <v>21087</v>
      </c>
      <c r="L1970" t="s">
        <v>17</v>
      </c>
    </row>
    <row r="1971" spans="1:12" x14ac:dyDescent="0.3">
      <c r="A1971">
        <v>2358</v>
      </c>
      <c r="B1971" t="s">
        <v>134</v>
      </c>
      <c r="C1971" t="s">
        <v>1162</v>
      </c>
      <c r="D1971" t="s">
        <v>22</v>
      </c>
      <c r="E1971" t="s">
        <v>8650</v>
      </c>
      <c r="F1971" t="s">
        <v>8651</v>
      </c>
      <c r="G1971" t="s">
        <v>368</v>
      </c>
      <c r="H1971" s="1">
        <v>23383</v>
      </c>
      <c r="I1971" t="s">
        <v>8652</v>
      </c>
      <c r="J1971" t="s">
        <v>8653</v>
      </c>
      <c r="K1971">
        <v>58894</v>
      </c>
      <c r="L1971" t="s">
        <v>368</v>
      </c>
    </row>
    <row r="1972" spans="1:12" x14ac:dyDescent="0.3">
      <c r="A1972">
        <v>2359</v>
      </c>
      <c r="B1972" t="s">
        <v>2281</v>
      </c>
      <c r="C1972" t="s">
        <v>28</v>
      </c>
      <c r="D1972" t="s">
        <v>22</v>
      </c>
      <c r="E1972" t="s">
        <v>8654</v>
      </c>
      <c r="F1972" t="s">
        <v>8655</v>
      </c>
      <c r="G1972" t="s">
        <v>261</v>
      </c>
      <c r="H1972" s="1">
        <v>28470</v>
      </c>
      <c r="I1972" t="s">
        <v>8656</v>
      </c>
      <c r="J1972" t="s">
        <v>8657</v>
      </c>
      <c r="K1972">
        <v>5594</v>
      </c>
      <c r="L1972" t="s">
        <v>261</v>
      </c>
    </row>
    <row r="1973" spans="1:12" x14ac:dyDescent="0.3">
      <c r="A1973">
        <v>2360</v>
      </c>
      <c r="B1973" t="s">
        <v>67</v>
      </c>
      <c r="C1973" t="s">
        <v>215</v>
      </c>
      <c r="D1973" t="s">
        <v>14</v>
      </c>
      <c r="E1973" t="s">
        <v>8658</v>
      </c>
      <c r="F1973" t="s">
        <v>8659</v>
      </c>
      <c r="G1973" t="s">
        <v>44</v>
      </c>
      <c r="H1973" s="1">
        <v>37473</v>
      </c>
      <c r="I1973" t="s">
        <v>8660</v>
      </c>
      <c r="J1973" t="s">
        <v>8661</v>
      </c>
      <c r="K1973">
        <v>83463</v>
      </c>
      <c r="L1973" t="s">
        <v>44</v>
      </c>
    </row>
    <row r="1974" spans="1:12" x14ac:dyDescent="0.3">
      <c r="A1974">
        <v>2361</v>
      </c>
      <c r="B1974" t="s">
        <v>34</v>
      </c>
      <c r="C1974" t="s">
        <v>2418</v>
      </c>
      <c r="D1974" t="s">
        <v>22</v>
      </c>
      <c r="E1974" t="s">
        <v>8662</v>
      </c>
      <c r="F1974" t="s">
        <v>8663</v>
      </c>
      <c r="G1974" t="s">
        <v>164</v>
      </c>
      <c r="H1974" s="1">
        <v>21292</v>
      </c>
      <c r="I1974" t="s">
        <v>8664</v>
      </c>
      <c r="J1974" t="s">
        <v>7054</v>
      </c>
      <c r="K1974">
        <v>27162</v>
      </c>
      <c r="L1974" t="s">
        <v>164</v>
      </c>
    </row>
    <row r="1975" spans="1:12" x14ac:dyDescent="0.3">
      <c r="A1975">
        <v>2362</v>
      </c>
      <c r="B1975" t="s">
        <v>592</v>
      </c>
      <c r="C1975" t="s">
        <v>1507</v>
      </c>
      <c r="D1975" t="s">
        <v>14</v>
      </c>
      <c r="E1975" t="s">
        <v>8665</v>
      </c>
      <c r="F1975" t="s">
        <v>8666</v>
      </c>
      <c r="G1975" t="s">
        <v>211</v>
      </c>
      <c r="H1975" s="1">
        <v>28780</v>
      </c>
      <c r="I1975" t="s">
        <v>8667</v>
      </c>
      <c r="J1975" t="s">
        <v>8668</v>
      </c>
      <c r="K1975">
        <v>89006</v>
      </c>
      <c r="L1975" t="s">
        <v>211</v>
      </c>
    </row>
    <row r="1976" spans="1:12" x14ac:dyDescent="0.3">
      <c r="A1976">
        <v>2364</v>
      </c>
      <c r="B1976" t="s">
        <v>1125</v>
      </c>
      <c r="C1976" t="s">
        <v>2413</v>
      </c>
      <c r="D1976" t="s">
        <v>22</v>
      </c>
      <c r="E1976" t="s">
        <v>8669</v>
      </c>
      <c r="F1976" t="s">
        <v>8670</v>
      </c>
      <c r="G1976" t="s">
        <v>211</v>
      </c>
      <c r="H1976" s="1">
        <v>35687</v>
      </c>
      <c r="I1976" t="s">
        <v>8671</v>
      </c>
      <c r="J1976" t="s">
        <v>8672</v>
      </c>
      <c r="K1976">
        <v>36873</v>
      </c>
      <c r="L1976" t="s">
        <v>211</v>
      </c>
    </row>
    <row r="1977" spans="1:12" x14ac:dyDescent="0.3">
      <c r="A1977">
        <v>2365</v>
      </c>
      <c r="B1977" t="s">
        <v>1391</v>
      </c>
      <c r="C1977" t="s">
        <v>4182</v>
      </c>
      <c r="D1977" t="s">
        <v>22</v>
      </c>
      <c r="E1977" t="s">
        <v>8673</v>
      </c>
      <c r="F1977" t="s">
        <v>8674</v>
      </c>
      <c r="G1977" t="s">
        <v>567</v>
      </c>
      <c r="H1977" s="1">
        <v>33740</v>
      </c>
      <c r="I1977" t="s">
        <v>8675</v>
      </c>
      <c r="J1977" t="s">
        <v>8676</v>
      </c>
      <c r="K1977">
        <v>53968</v>
      </c>
      <c r="L1977" t="s">
        <v>567</v>
      </c>
    </row>
    <row r="1978" spans="1:12" x14ac:dyDescent="0.3">
      <c r="A1978">
        <v>2366</v>
      </c>
      <c r="B1978" t="s">
        <v>3048</v>
      </c>
      <c r="C1978" t="s">
        <v>2936</v>
      </c>
      <c r="D1978" t="s">
        <v>14</v>
      </c>
      <c r="E1978" t="s">
        <v>8677</v>
      </c>
      <c r="F1978" t="s">
        <v>8678</v>
      </c>
      <c r="G1978" t="s">
        <v>250</v>
      </c>
      <c r="H1978" s="1">
        <v>20391</v>
      </c>
      <c r="I1978" t="s">
        <v>8679</v>
      </c>
      <c r="J1978" t="s">
        <v>1631</v>
      </c>
      <c r="K1978">
        <v>25922</v>
      </c>
      <c r="L1978" t="s">
        <v>250</v>
      </c>
    </row>
    <row r="1979" spans="1:12" x14ac:dyDescent="0.3">
      <c r="A1979">
        <v>2367</v>
      </c>
      <c r="B1979" t="s">
        <v>146</v>
      </c>
      <c r="C1979" t="s">
        <v>3643</v>
      </c>
      <c r="D1979" t="s">
        <v>14</v>
      </c>
      <c r="E1979" t="s">
        <v>8680</v>
      </c>
      <c r="F1979" t="s">
        <v>8681</v>
      </c>
      <c r="G1979" t="s">
        <v>93</v>
      </c>
      <c r="H1979" s="1">
        <v>23900</v>
      </c>
      <c r="I1979" t="s">
        <v>8682</v>
      </c>
      <c r="J1979" t="s">
        <v>8683</v>
      </c>
      <c r="K1979">
        <v>63124</v>
      </c>
      <c r="L1979" t="s">
        <v>93</v>
      </c>
    </row>
    <row r="1980" spans="1:12" x14ac:dyDescent="0.3">
      <c r="A1980">
        <v>2368</v>
      </c>
      <c r="B1980" t="s">
        <v>295</v>
      </c>
      <c r="C1980" t="s">
        <v>3017</v>
      </c>
      <c r="D1980" t="s">
        <v>14</v>
      </c>
      <c r="E1980" t="s">
        <v>8684</v>
      </c>
      <c r="F1980">
        <v>4876051236</v>
      </c>
      <c r="G1980" t="s">
        <v>1076</v>
      </c>
      <c r="H1980" s="1">
        <v>30298</v>
      </c>
      <c r="I1980" t="s">
        <v>8685</v>
      </c>
      <c r="J1980" t="s">
        <v>8686</v>
      </c>
      <c r="K1980">
        <v>49024</v>
      </c>
      <c r="L1980" t="s">
        <v>1076</v>
      </c>
    </row>
    <row r="1981" spans="1:12" x14ac:dyDescent="0.3">
      <c r="A1981">
        <v>2369</v>
      </c>
      <c r="B1981" t="s">
        <v>6142</v>
      </c>
      <c r="C1981" t="s">
        <v>3134</v>
      </c>
      <c r="D1981" t="s">
        <v>22</v>
      </c>
      <c r="E1981" t="s">
        <v>8687</v>
      </c>
      <c r="F1981" t="s">
        <v>8688</v>
      </c>
      <c r="G1981" t="s">
        <v>82</v>
      </c>
      <c r="H1981" s="1">
        <v>27759</v>
      </c>
      <c r="I1981" t="s">
        <v>8689</v>
      </c>
      <c r="J1981" t="s">
        <v>8690</v>
      </c>
      <c r="K1981">
        <v>91086</v>
      </c>
      <c r="L1981" t="s">
        <v>82</v>
      </c>
    </row>
    <row r="1982" spans="1:12" x14ac:dyDescent="0.3">
      <c r="A1982">
        <v>2370</v>
      </c>
      <c r="B1982" t="s">
        <v>2739</v>
      </c>
      <c r="C1982" t="s">
        <v>4182</v>
      </c>
      <c r="D1982" t="s">
        <v>22</v>
      </c>
      <c r="E1982" t="s">
        <v>8691</v>
      </c>
      <c r="F1982" t="s">
        <v>8692</v>
      </c>
      <c r="G1982" t="s">
        <v>17</v>
      </c>
      <c r="H1982" s="1">
        <v>21152</v>
      </c>
      <c r="I1982" t="s">
        <v>8693</v>
      </c>
      <c r="J1982" t="s">
        <v>1103</v>
      </c>
      <c r="K1982">
        <v>57223</v>
      </c>
      <c r="L1982" t="s">
        <v>17</v>
      </c>
    </row>
    <row r="1983" spans="1:12" x14ac:dyDescent="0.3">
      <c r="A1983">
        <v>2371</v>
      </c>
      <c r="B1983" t="s">
        <v>1083</v>
      </c>
      <c r="C1983" t="s">
        <v>3537</v>
      </c>
      <c r="D1983" t="s">
        <v>22</v>
      </c>
      <c r="E1983" t="s">
        <v>8694</v>
      </c>
      <c r="F1983">
        <v>7672101813</v>
      </c>
      <c r="G1983" t="s">
        <v>218</v>
      </c>
      <c r="H1983" s="1">
        <v>31661</v>
      </c>
      <c r="I1983" t="s">
        <v>8695</v>
      </c>
      <c r="J1983" t="s">
        <v>5436</v>
      </c>
      <c r="K1983">
        <v>81536</v>
      </c>
      <c r="L1983" t="s">
        <v>218</v>
      </c>
    </row>
    <row r="1984" spans="1:12" x14ac:dyDescent="0.3">
      <c r="A1984">
        <v>2372</v>
      </c>
      <c r="B1984" t="s">
        <v>2739</v>
      </c>
      <c r="C1984" t="s">
        <v>7172</v>
      </c>
      <c r="D1984" t="s">
        <v>14</v>
      </c>
      <c r="E1984" t="s">
        <v>8696</v>
      </c>
      <c r="F1984" t="s">
        <v>8697</v>
      </c>
      <c r="G1984" t="s">
        <v>76</v>
      </c>
      <c r="H1984" s="1">
        <v>17582</v>
      </c>
      <c r="I1984" t="s">
        <v>8698</v>
      </c>
      <c r="J1984" t="s">
        <v>8699</v>
      </c>
      <c r="K1984">
        <v>67285</v>
      </c>
      <c r="L1984" t="s">
        <v>76</v>
      </c>
    </row>
    <row r="1985" spans="1:12" x14ac:dyDescent="0.3">
      <c r="A1985">
        <v>2373</v>
      </c>
      <c r="B1985" t="s">
        <v>8700</v>
      </c>
      <c r="C1985" t="s">
        <v>691</v>
      </c>
      <c r="D1985" t="s">
        <v>14</v>
      </c>
      <c r="E1985" t="s">
        <v>8701</v>
      </c>
      <c r="F1985" t="s">
        <v>8702</v>
      </c>
      <c r="G1985" t="s">
        <v>44</v>
      </c>
      <c r="H1985" s="1">
        <v>26566</v>
      </c>
      <c r="I1985" t="s">
        <v>8703</v>
      </c>
      <c r="J1985" t="s">
        <v>8704</v>
      </c>
      <c r="K1985">
        <v>25741</v>
      </c>
      <c r="L1985" t="s">
        <v>44</v>
      </c>
    </row>
    <row r="1986" spans="1:12" x14ac:dyDescent="0.3">
      <c r="A1986">
        <v>2376</v>
      </c>
      <c r="B1986" t="s">
        <v>121</v>
      </c>
      <c r="C1986" t="s">
        <v>372</v>
      </c>
      <c r="D1986" t="s">
        <v>14</v>
      </c>
      <c r="E1986" t="s">
        <v>8705</v>
      </c>
      <c r="F1986" t="s">
        <v>8706</v>
      </c>
      <c r="G1986" t="s">
        <v>124</v>
      </c>
      <c r="H1986" s="1">
        <v>33601</v>
      </c>
      <c r="I1986" t="s">
        <v>8707</v>
      </c>
      <c r="J1986" t="s">
        <v>8708</v>
      </c>
      <c r="K1986">
        <v>38920</v>
      </c>
      <c r="L1986" t="s">
        <v>124</v>
      </c>
    </row>
    <row r="1987" spans="1:12" x14ac:dyDescent="0.3">
      <c r="A1987">
        <v>2377</v>
      </c>
      <c r="B1987" t="s">
        <v>327</v>
      </c>
      <c r="C1987" t="s">
        <v>587</v>
      </c>
      <c r="D1987" t="s">
        <v>14</v>
      </c>
      <c r="E1987" t="s">
        <v>8709</v>
      </c>
      <c r="F1987" t="s">
        <v>8710</v>
      </c>
      <c r="G1987" t="s">
        <v>436</v>
      </c>
      <c r="H1987" s="1">
        <v>28591</v>
      </c>
      <c r="I1987" t="s">
        <v>8711</v>
      </c>
      <c r="J1987" t="s">
        <v>8712</v>
      </c>
      <c r="K1987">
        <v>32013</v>
      </c>
      <c r="L1987" t="s">
        <v>436</v>
      </c>
    </row>
    <row r="1988" spans="1:12" x14ac:dyDescent="0.3">
      <c r="A1988">
        <v>2378</v>
      </c>
      <c r="B1988" t="s">
        <v>825</v>
      </c>
      <c r="C1988" t="s">
        <v>3797</v>
      </c>
      <c r="D1988" t="s">
        <v>14</v>
      </c>
      <c r="E1988" t="s">
        <v>8713</v>
      </c>
      <c r="F1988" t="s">
        <v>8714</v>
      </c>
      <c r="G1988" t="s">
        <v>93</v>
      </c>
      <c r="H1988" s="1">
        <v>21306</v>
      </c>
      <c r="I1988" t="s">
        <v>8715</v>
      </c>
      <c r="J1988" t="s">
        <v>8716</v>
      </c>
      <c r="K1988">
        <v>19493</v>
      </c>
      <c r="L1988" t="s">
        <v>93</v>
      </c>
    </row>
    <row r="1989" spans="1:12" x14ac:dyDescent="0.3">
      <c r="A1989">
        <v>2379</v>
      </c>
      <c r="B1989" t="s">
        <v>4284</v>
      </c>
      <c r="C1989" t="s">
        <v>998</v>
      </c>
      <c r="D1989" t="s">
        <v>22</v>
      </c>
      <c r="E1989" t="s">
        <v>8717</v>
      </c>
      <c r="F1989" t="s">
        <v>8718</v>
      </c>
      <c r="G1989" t="s">
        <v>261</v>
      </c>
      <c r="H1989" s="1">
        <v>18096</v>
      </c>
      <c r="I1989" t="s">
        <v>8719</v>
      </c>
      <c r="J1989" t="s">
        <v>8690</v>
      </c>
      <c r="K1989">
        <v>94070</v>
      </c>
      <c r="L1989" t="s">
        <v>261</v>
      </c>
    </row>
    <row r="1990" spans="1:12" x14ac:dyDescent="0.3">
      <c r="A1990">
        <v>2381</v>
      </c>
      <c r="B1990" t="s">
        <v>474</v>
      </c>
      <c r="C1990" t="s">
        <v>1822</v>
      </c>
      <c r="D1990" t="s">
        <v>22</v>
      </c>
      <c r="E1990" t="s">
        <v>8720</v>
      </c>
      <c r="F1990" t="s">
        <v>8721</v>
      </c>
      <c r="G1990" t="s">
        <v>88</v>
      </c>
      <c r="H1990" s="1">
        <v>27072</v>
      </c>
      <c r="I1990" t="s">
        <v>8722</v>
      </c>
      <c r="J1990" t="s">
        <v>8723</v>
      </c>
      <c r="K1990">
        <v>13438</v>
      </c>
      <c r="L1990" t="s">
        <v>88</v>
      </c>
    </row>
    <row r="1991" spans="1:12" x14ac:dyDescent="0.3">
      <c r="A1991">
        <v>2382</v>
      </c>
      <c r="B1991" t="s">
        <v>7129</v>
      </c>
      <c r="C1991" t="s">
        <v>1203</v>
      </c>
      <c r="D1991" t="s">
        <v>14</v>
      </c>
      <c r="E1991" t="s">
        <v>8724</v>
      </c>
      <c r="F1991" t="s">
        <v>8725</v>
      </c>
      <c r="G1991" t="s">
        <v>38</v>
      </c>
      <c r="H1991" s="1">
        <v>23962</v>
      </c>
      <c r="I1991" t="s">
        <v>8726</v>
      </c>
      <c r="J1991" t="s">
        <v>8727</v>
      </c>
      <c r="K1991">
        <v>45277</v>
      </c>
      <c r="L1991" t="s">
        <v>38</v>
      </c>
    </row>
    <row r="1992" spans="1:12" x14ac:dyDescent="0.3">
      <c r="A1992">
        <v>2384</v>
      </c>
      <c r="B1992" t="s">
        <v>8728</v>
      </c>
      <c r="C1992" t="s">
        <v>731</v>
      </c>
      <c r="D1992" t="s">
        <v>14</v>
      </c>
      <c r="E1992" t="s">
        <v>8729</v>
      </c>
      <c r="F1992">
        <v>7162796858</v>
      </c>
      <c r="G1992" t="s">
        <v>118</v>
      </c>
      <c r="H1992" s="1">
        <v>31626</v>
      </c>
      <c r="I1992" t="s">
        <v>8730</v>
      </c>
      <c r="J1992" t="s">
        <v>1922</v>
      </c>
      <c r="K1992">
        <v>40256</v>
      </c>
      <c r="L1992" t="s">
        <v>118</v>
      </c>
    </row>
    <row r="1993" spans="1:12" x14ac:dyDescent="0.3">
      <c r="A1993">
        <v>2385</v>
      </c>
      <c r="B1993" t="s">
        <v>490</v>
      </c>
      <c r="C1993" t="s">
        <v>62</v>
      </c>
      <c r="D1993" t="s">
        <v>22</v>
      </c>
      <c r="E1993" t="s">
        <v>8731</v>
      </c>
      <c r="F1993" t="s">
        <v>8732</v>
      </c>
      <c r="G1993" t="s">
        <v>51</v>
      </c>
      <c r="H1993" s="1">
        <v>19429</v>
      </c>
      <c r="I1993" t="s">
        <v>8733</v>
      </c>
      <c r="J1993" t="s">
        <v>8734</v>
      </c>
      <c r="K1993">
        <v>75699</v>
      </c>
      <c r="L1993" t="s">
        <v>51</v>
      </c>
    </row>
    <row r="1994" spans="1:12" x14ac:dyDescent="0.3">
      <c r="A1994">
        <v>2386</v>
      </c>
      <c r="B1994" t="s">
        <v>1131</v>
      </c>
      <c r="C1994" t="s">
        <v>3869</v>
      </c>
      <c r="D1994" t="s">
        <v>22</v>
      </c>
      <c r="E1994" t="s">
        <v>8735</v>
      </c>
      <c r="F1994" t="s">
        <v>8736</v>
      </c>
      <c r="G1994" t="s">
        <v>744</v>
      </c>
      <c r="H1994" s="1">
        <v>30499</v>
      </c>
      <c r="I1994" t="s">
        <v>8737</v>
      </c>
      <c r="J1994" t="s">
        <v>7522</v>
      </c>
      <c r="K1994">
        <v>16157</v>
      </c>
      <c r="L1994" t="s">
        <v>744</v>
      </c>
    </row>
    <row r="1995" spans="1:12" x14ac:dyDescent="0.3">
      <c r="A1995">
        <v>2387</v>
      </c>
      <c r="B1995" t="s">
        <v>480</v>
      </c>
      <c r="C1995" t="s">
        <v>901</v>
      </c>
      <c r="D1995" t="s">
        <v>22</v>
      </c>
      <c r="E1995" t="s">
        <v>8738</v>
      </c>
      <c r="F1995">
        <f>1-975-704-7290</f>
        <v>-8968</v>
      </c>
      <c r="G1995" t="s">
        <v>58</v>
      </c>
      <c r="H1995" s="1">
        <v>37685</v>
      </c>
      <c r="I1995" t="s">
        <v>8739</v>
      </c>
      <c r="J1995" t="s">
        <v>8740</v>
      </c>
      <c r="K1995">
        <v>20333</v>
      </c>
      <c r="L1995" t="s">
        <v>58</v>
      </c>
    </row>
    <row r="1996" spans="1:12" x14ac:dyDescent="0.3">
      <c r="A1996">
        <v>2388</v>
      </c>
      <c r="B1996" t="s">
        <v>778</v>
      </c>
      <c r="C1996" t="s">
        <v>8741</v>
      </c>
      <c r="D1996" t="s">
        <v>22</v>
      </c>
      <c r="E1996" t="s">
        <v>8742</v>
      </c>
      <c r="F1996" t="s">
        <v>8743</v>
      </c>
      <c r="G1996" t="s">
        <v>436</v>
      </c>
      <c r="H1996" s="1">
        <v>35689</v>
      </c>
      <c r="I1996" t="s">
        <v>8744</v>
      </c>
      <c r="J1996" t="s">
        <v>8745</v>
      </c>
      <c r="K1996">
        <v>18803</v>
      </c>
      <c r="L1996" t="s">
        <v>436</v>
      </c>
    </row>
    <row r="1997" spans="1:12" x14ac:dyDescent="0.3">
      <c r="A1997">
        <v>2389</v>
      </c>
      <c r="B1997" t="s">
        <v>378</v>
      </c>
      <c r="C1997" t="s">
        <v>285</v>
      </c>
      <c r="D1997" t="s">
        <v>22</v>
      </c>
      <c r="E1997" t="s">
        <v>8746</v>
      </c>
      <c r="F1997" t="s">
        <v>8747</v>
      </c>
      <c r="G1997" t="s">
        <v>595</v>
      </c>
      <c r="H1997" s="1">
        <v>24951</v>
      </c>
      <c r="I1997" t="s">
        <v>8748</v>
      </c>
      <c r="J1997" t="s">
        <v>8749</v>
      </c>
      <c r="K1997">
        <v>18780</v>
      </c>
      <c r="L1997" t="s">
        <v>595</v>
      </c>
    </row>
    <row r="1998" spans="1:12" x14ac:dyDescent="0.3">
      <c r="A1998">
        <v>2390</v>
      </c>
      <c r="B1998" t="s">
        <v>359</v>
      </c>
      <c r="C1998" t="s">
        <v>354</v>
      </c>
      <c r="D1998" t="s">
        <v>14</v>
      </c>
      <c r="E1998" t="s">
        <v>8750</v>
      </c>
      <c r="F1998" t="s">
        <v>8751</v>
      </c>
      <c r="G1998" t="s">
        <v>76</v>
      </c>
      <c r="H1998" s="1">
        <v>20284</v>
      </c>
      <c r="I1998" t="s">
        <v>8752</v>
      </c>
      <c r="J1998" t="s">
        <v>8753</v>
      </c>
      <c r="K1998">
        <v>14588</v>
      </c>
      <c r="L1998" t="s">
        <v>76</v>
      </c>
    </row>
    <row r="1999" spans="1:12" x14ac:dyDescent="0.3">
      <c r="A1999">
        <v>2391</v>
      </c>
      <c r="B1999" t="s">
        <v>1244</v>
      </c>
      <c r="C1999" t="s">
        <v>8208</v>
      </c>
      <c r="D1999" t="s">
        <v>14</v>
      </c>
      <c r="E1999" t="s">
        <v>8754</v>
      </c>
      <c r="F1999" t="s">
        <v>8755</v>
      </c>
      <c r="G1999" t="s">
        <v>76</v>
      </c>
      <c r="H1999" s="1">
        <v>31925</v>
      </c>
      <c r="I1999" t="s">
        <v>8756</v>
      </c>
      <c r="J1999" t="s">
        <v>2552</v>
      </c>
      <c r="K1999">
        <v>67114</v>
      </c>
      <c r="L1999" t="s">
        <v>76</v>
      </c>
    </row>
    <row r="2000" spans="1:12" x14ac:dyDescent="0.3">
      <c r="A2000">
        <v>2392</v>
      </c>
      <c r="B2000" t="s">
        <v>127</v>
      </c>
      <c r="C2000" t="s">
        <v>1024</v>
      </c>
      <c r="D2000" t="s">
        <v>22</v>
      </c>
      <c r="E2000" t="s">
        <v>8757</v>
      </c>
      <c r="F2000" t="s">
        <v>8758</v>
      </c>
      <c r="G2000" t="s">
        <v>82</v>
      </c>
      <c r="H2000" s="1">
        <v>16938</v>
      </c>
      <c r="I2000" t="s">
        <v>8759</v>
      </c>
      <c r="J2000" t="s">
        <v>8760</v>
      </c>
      <c r="K2000">
        <v>83989</v>
      </c>
      <c r="L2000" t="s">
        <v>82</v>
      </c>
    </row>
    <row r="2001" spans="1:12" x14ac:dyDescent="0.3">
      <c r="A2001">
        <v>2394</v>
      </c>
      <c r="B2001" t="s">
        <v>96</v>
      </c>
      <c r="C2001" t="s">
        <v>1073</v>
      </c>
      <c r="D2001" t="s">
        <v>22</v>
      </c>
      <c r="E2001" t="s">
        <v>8761</v>
      </c>
      <c r="F2001" t="s">
        <v>8762</v>
      </c>
      <c r="G2001" t="s">
        <v>124</v>
      </c>
      <c r="H2001" s="1">
        <v>21040</v>
      </c>
      <c r="I2001" t="s">
        <v>8763</v>
      </c>
      <c r="J2001" t="s">
        <v>1042</v>
      </c>
      <c r="K2001">
        <v>36746</v>
      </c>
      <c r="L2001" t="s">
        <v>124</v>
      </c>
    </row>
    <row r="2002" spans="1:12" x14ac:dyDescent="0.3">
      <c r="A2002">
        <v>2395</v>
      </c>
      <c r="B2002" t="s">
        <v>134</v>
      </c>
      <c r="C2002" t="s">
        <v>4545</v>
      </c>
      <c r="D2002" t="s">
        <v>14</v>
      </c>
      <c r="E2002" t="s">
        <v>8764</v>
      </c>
      <c r="F2002" t="s">
        <v>8765</v>
      </c>
      <c r="G2002" t="s">
        <v>335</v>
      </c>
      <c r="H2002" s="1">
        <v>16172</v>
      </c>
      <c r="I2002" t="s">
        <v>8766</v>
      </c>
      <c r="J2002" t="s">
        <v>8767</v>
      </c>
      <c r="K2002">
        <v>18366</v>
      </c>
      <c r="L2002" t="s">
        <v>335</v>
      </c>
    </row>
    <row r="2003" spans="1:12" x14ac:dyDescent="0.3">
      <c r="A2003">
        <v>2396</v>
      </c>
      <c r="B2003" t="s">
        <v>1302</v>
      </c>
      <c r="C2003" t="s">
        <v>3231</v>
      </c>
      <c r="D2003" t="s">
        <v>14</v>
      </c>
      <c r="E2003" t="s">
        <v>8768</v>
      </c>
      <c r="F2003" t="s">
        <v>8769</v>
      </c>
      <c r="G2003" t="s">
        <v>231</v>
      </c>
      <c r="H2003" s="1">
        <v>30920</v>
      </c>
      <c r="I2003" t="s">
        <v>8770</v>
      </c>
      <c r="J2003" t="s">
        <v>8771</v>
      </c>
      <c r="K2003">
        <v>5171</v>
      </c>
      <c r="L2003" t="s">
        <v>231</v>
      </c>
    </row>
    <row r="2004" spans="1:12" x14ac:dyDescent="0.3">
      <c r="A2004">
        <v>2398</v>
      </c>
      <c r="B2004" t="s">
        <v>174</v>
      </c>
      <c r="C2004" t="s">
        <v>1025</v>
      </c>
      <c r="D2004" t="s">
        <v>14</v>
      </c>
      <c r="E2004" t="s">
        <v>8772</v>
      </c>
      <c r="F2004">
        <f>1-879-595-9187</f>
        <v>-10660</v>
      </c>
      <c r="G2004" t="s">
        <v>595</v>
      </c>
      <c r="H2004" s="1">
        <v>29919</v>
      </c>
      <c r="I2004" t="s">
        <v>8773</v>
      </c>
      <c r="J2004" t="s">
        <v>8774</v>
      </c>
      <c r="K2004">
        <v>55286</v>
      </c>
      <c r="L2004" t="s">
        <v>595</v>
      </c>
    </row>
    <row r="2005" spans="1:12" x14ac:dyDescent="0.3">
      <c r="A2005">
        <v>2399</v>
      </c>
      <c r="B2005" t="s">
        <v>1152</v>
      </c>
      <c r="C2005" t="s">
        <v>4302</v>
      </c>
      <c r="D2005" t="s">
        <v>14</v>
      </c>
      <c r="E2005" t="s">
        <v>8775</v>
      </c>
      <c r="F2005" t="s">
        <v>8776</v>
      </c>
      <c r="G2005" t="s">
        <v>211</v>
      </c>
      <c r="H2005" s="1">
        <v>21324</v>
      </c>
      <c r="I2005" t="s">
        <v>8777</v>
      </c>
      <c r="J2005" t="s">
        <v>8778</v>
      </c>
      <c r="K2005">
        <v>78760</v>
      </c>
      <c r="L2005" t="s">
        <v>211</v>
      </c>
    </row>
    <row r="2006" spans="1:12" x14ac:dyDescent="0.3">
      <c r="A2006">
        <v>2401</v>
      </c>
      <c r="B2006" t="s">
        <v>378</v>
      </c>
      <c r="C2006" t="s">
        <v>161</v>
      </c>
      <c r="D2006" t="s">
        <v>22</v>
      </c>
      <c r="E2006" t="s">
        <v>8779</v>
      </c>
      <c r="F2006" t="s">
        <v>8780</v>
      </c>
      <c r="G2006" t="s">
        <v>131</v>
      </c>
      <c r="H2006" s="1">
        <v>36311</v>
      </c>
      <c r="I2006" t="s">
        <v>8781</v>
      </c>
      <c r="J2006" t="s">
        <v>8782</v>
      </c>
      <c r="K2006">
        <v>25159</v>
      </c>
      <c r="L2006" t="s">
        <v>131</v>
      </c>
    </row>
    <row r="2007" spans="1:12" x14ac:dyDescent="0.3">
      <c r="A2007">
        <v>2402</v>
      </c>
      <c r="B2007" t="s">
        <v>306</v>
      </c>
      <c r="C2007" t="s">
        <v>97</v>
      </c>
      <c r="D2007" t="s">
        <v>22</v>
      </c>
      <c r="E2007" t="s">
        <v>8783</v>
      </c>
      <c r="F2007" t="s">
        <v>8784</v>
      </c>
      <c r="G2007" t="s">
        <v>17</v>
      </c>
      <c r="H2007" s="1">
        <v>22774</v>
      </c>
      <c r="I2007" t="s">
        <v>8785</v>
      </c>
      <c r="J2007" t="s">
        <v>8786</v>
      </c>
      <c r="K2007">
        <v>33323</v>
      </c>
      <c r="L2007" t="s">
        <v>17</v>
      </c>
    </row>
    <row r="2008" spans="1:12" x14ac:dyDescent="0.3">
      <c r="A2008">
        <v>2403</v>
      </c>
      <c r="B2008" t="s">
        <v>1465</v>
      </c>
      <c r="C2008" t="s">
        <v>7306</v>
      </c>
      <c r="D2008" t="s">
        <v>14</v>
      </c>
      <c r="E2008" t="s">
        <v>8787</v>
      </c>
      <c r="F2008" t="s">
        <v>8788</v>
      </c>
      <c r="G2008" t="s">
        <v>261</v>
      </c>
      <c r="H2008" s="1">
        <v>34811</v>
      </c>
      <c r="I2008" t="s">
        <v>8789</v>
      </c>
      <c r="J2008" t="s">
        <v>8790</v>
      </c>
      <c r="K2008">
        <v>68651</v>
      </c>
      <c r="L2008" t="s">
        <v>261</v>
      </c>
    </row>
    <row r="2009" spans="1:12" x14ac:dyDescent="0.3">
      <c r="A2009">
        <v>2404</v>
      </c>
      <c r="B2009" t="s">
        <v>333</v>
      </c>
      <c r="C2009" t="s">
        <v>6061</v>
      </c>
      <c r="D2009" t="s">
        <v>14</v>
      </c>
      <c r="E2009" t="s">
        <v>8791</v>
      </c>
      <c r="F2009" t="s">
        <v>8792</v>
      </c>
      <c r="G2009" t="s">
        <v>93</v>
      </c>
      <c r="H2009" s="1">
        <v>29993</v>
      </c>
      <c r="I2009" t="s">
        <v>8793</v>
      </c>
      <c r="J2009" t="s">
        <v>8794</v>
      </c>
      <c r="K2009">
        <v>87229</v>
      </c>
      <c r="L2009" t="s">
        <v>93</v>
      </c>
    </row>
    <row r="2010" spans="1:12" x14ac:dyDescent="0.3">
      <c r="A2010">
        <v>2405</v>
      </c>
      <c r="B2010" t="s">
        <v>2470</v>
      </c>
      <c r="C2010" t="s">
        <v>8795</v>
      </c>
      <c r="D2010" t="s">
        <v>14</v>
      </c>
      <c r="E2010" t="s">
        <v>8796</v>
      </c>
      <c r="F2010" t="s">
        <v>8797</v>
      </c>
      <c r="G2010" t="s">
        <v>17</v>
      </c>
      <c r="H2010" s="1">
        <v>19454</v>
      </c>
      <c r="I2010" t="s">
        <v>8798</v>
      </c>
      <c r="J2010" t="s">
        <v>8799</v>
      </c>
      <c r="K2010">
        <v>35111</v>
      </c>
      <c r="L2010" t="s">
        <v>17</v>
      </c>
    </row>
    <row r="2011" spans="1:12" x14ac:dyDescent="0.3">
      <c r="A2011">
        <v>2407</v>
      </c>
      <c r="B2011" t="s">
        <v>146</v>
      </c>
      <c r="C2011" t="s">
        <v>6305</v>
      </c>
      <c r="D2011" t="s">
        <v>14</v>
      </c>
      <c r="E2011" t="s">
        <v>8800</v>
      </c>
      <c r="F2011" t="s">
        <v>8801</v>
      </c>
      <c r="G2011" t="s">
        <v>150</v>
      </c>
      <c r="H2011" s="1">
        <v>18126</v>
      </c>
      <c r="I2011" t="s">
        <v>8802</v>
      </c>
      <c r="J2011" t="s">
        <v>8803</v>
      </c>
      <c r="K2011">
        <v>36835</v>
      </c>
      <c r="L2011" t="s">
        <v>150</v>
      </c>
    </row>
    <row r="2012" spans="1:12" x14ac:dyDescent="0.3">
      <c r="A2012">
        <v>2408</v>
      </c>
      <c r="B2012" t="s">
        <v>448</v>
      </c>
      <c r="C2012" t="s">
        <v>7830</v>
      </c>
      <c r="D2012" t="s">
        <v>22</v>
      </c>
      <c r="E2012" t="s">
        <v>8804</v>
      </c>
      <c r="F2012">
        <f>1-362-522-6703</f>
        <v>-7586</v>
      </c>
      <c r="G2012" t="s">
        <v>24</v>
      </c>
      <c r="H2012" s="1">
        <v>25254</v>
      </c>
      <c r="I2012" t="s">
        <v>8805</v>
      </c>
      <c r="J2012" t="s">
        <v>8806</v>
      </c>
      <c r="K2012">
        <v>85433</v>
      </c>
      <c r="L2012" t="s">
        <v>24</v>
      </c>
    </row>
    <row r="2013" spans="1:12" x14ac:dyDescent="0.3">
      <c r="A2013">
        <v>2409</v>
      </c>
      <c r="B2013" t="s">
        <v>275</v>
      </c>
      <c r="C2013" t="s">
        <v>5236</v>
      </c>
      <c r="D2013" t="s">
        <v>22</v>
      </c>
      <c r="E2013" t="s">
        <v>8807</v>
      </c>
      <c r="F2013" t="s">
        <v>8808</v>
      </c>
      <c r="G2013" t="s">
        <v>157</v>
      </c>
      <c r="H2013" s="1">
        <v>33921</v>
      </c>
      <c r="I2013" t="s">
        <v>8809</v>
      </c>
      <c r="J2013" t="s">
        <v>8810</v>
      </c>
      <c r="K2013">
        <v>69632</v>
      </c>
      <c r="L2013" t="s">
        <v>157</v>
      </c>
    </row>
    <row r="2014" spans="1:12" x14ac:dyDescent="0.3">
      <c r="A2014">
        <v>2410</v>
      </c>
      <c r="B2014" t="s">
        <v>1302</v>
      </c>
      <c r="C2014" t="s">
        <v>5770</v>
      </c>
      <c r="D2014" t="s">
        <v>14</v>
      </c>
      <c r="E2014" t="s">
        <v>8811</v>
      </c>
      <c r="F2014" t="s">
        <v>8812</v>
      </c>
      <c r="G2014" t="s">
        <v>76</v>
      </c>
      <c r="H2014" s="1">
        <v>31671</v>
      </c>
      <c r="I2014" t="s">
        <v>8813</v>
      </c>
      <c r="J2014" t="s">
        <v>8814</v>
      </c>
      <c r="K2014">
        <v>63629</v>
      </c>
      <c r="L2014" t="s">
        <v>76</v>
      </c>
    </row>
    <row r="2015" spans="1:12" x14ac:dyDescent="0.3">
      <c r="A2015">
        <v>2412</v>
      </c>
      <c r="B2015" t="s">
        <v>1104</v>
      </c>
      <c r="C2015" t="s">
        <v>4246</v>
      </c>
      <c r="D2015" t="s">
        <v>14</v>
      </c>
      <c r="E2015" t="s">
        <v>8815</v>
      </c>
      <c r="F2015">
        <v>3143626434</v>
      </c>
      <c r="G2015" t="s">
        <v>211</v>
      </c>
      <c r="H2015" s="1">
        <v>32141</v>
      </c>
      <c r="I2015" t="s">
        <v>8816</v>
      </c>
      <c r="J2015" t="s">
        <v>8817</v>
      </c>
      <c r="K2015">
        <v>11492</v>
      </c>
      <c r="L2015" t="s">
        <v>211</v>
      </c>
    </row>
    <row r="2016" spans="1:12" x14ac:dyDescent="0.3">
      <c r="A2016">
        <v>2413</v>
      </c>
      <c r="B2016" t="s">
        <v>91</v>
      </c>
      <c r="C2016" t="s">
        <v>570</v>
      </c>
      <c r="D2016" t="s">
        <v>22</v>
      </c>
      <c r="E2016" t="s">
        <v>8818</v>
      </c>
      <c r="F2016">
        <f>1-724-369-7117</f>
        <v>-8209</v>
      </c>
      <c r="G2016" t="s">
        <v>157</v>
      </c>
      <c r="H2016" s="1">
        <v>38681</v>
      </c>
      <c r="I2016" t="s">
        <v>8819</v>
      </c>
      <c r="J2016" t="s">
        <v>8820</v>
      </c>
      <c r="K2016">
        <v>97725</v>
      </c>
      <c r="L2016" t="s">
        <v>157</v>
      </c>
    </row>
    <row r="2017" spans="1:12" x14ac:dyDescent="0.3">
      <c r="A2017">
        <v>2414</v>
      </c>
      <c r="B2017" t="s">
        <v>174</v>
      </c>
      <c r="C2017" t="s">
        <v>141</v>
      </c>
      <c r="D2017" t="s">
        <v>14</v>
      </c>
      <c r="E2017" t="s">
        <v>8821</v>
      </c>
      <c r="F2017" t="s">
        <v>8822</v>
      </c>
      <c r="G2017" t="s">
        <v>171</v>
      </c>
      <c r="H2017" s="1">
        <v>35837</v>
      </c>
      <c r="I2017" t="s">
        <v>8823</v>
      </c>
      <c r="J2017" t="s">
        <v>8824</v>
      </c>
      <c r="K2017">
        <v>45417</v>
      </c>
      <c r="L2017" t="s">
        <v>171</v>
      </c>
    </row>
    <row r="2018" spans="1:12" x14ac:dyDescent="0.3">
      <c r="A2018">
        <v>2416</v>
      </c>
      <c r="B2018" t="s">
        <v>3330</v>
      </c>
      <c r="C2018" t="s">
        <v>491</v>
      </c>
      <c r="D2018" t="s">
        <v>22</v>
      </c>
      <c r="E2018" t="s">
        <v>8825</v>
      </c>
      <c r="F2018" t="s">
        <v>8826</v>
      </c>
      <c r="G2018" t="s">
        <v>1076</v>
      </c>
      <c r="H2018" s="1">
        <v>32153</v>
      </c>
      <c r="I2018" t="s">
        <v>8827</v>
      </c>
      <c r="J2018" t="s">
        <v>8828</v>
      </c>
      <c r="K2018">
        <v>21813</v>
      </c>
      <c r="L2018" t="s">
        <v>1076</v>
      </c>
    </row>
    <row r="2019" spans="1:12" x14ac:dyDescent="0.3">
      <c r="A2019">
        <v>2418</v>
      </c>
      <c r="B2019" t="s">
        <v>1098</v>
      </c>
      <c r="C2019" t="s">
        <v>8829</v>
      </c>
      <c r="D2019" t="s">
        <v>14</v>
      </c>
      <c r="E2019" t="s">
        <v>8830</v>
      </c>
      <c r="F2019" t="s">
        <v>8831</v>
      </c>
      <c r="G2019" t="s">
        <v>1194</v>
      </c>
      <c r="H2019" s="1">
        <v>18200</v>
      </c>
      <c r="I2019" t="s">
        <v>8832</v>
      </c>
      <c r="J2019" t="s">
        <v>8833</v>
      </c>
      <c r="K2019">
        <v>682</v>
      </c>
      <c r="L2019" t="s">
        <v>1194</v>
      </c>
    </row>
    <row r="2020" spans="1:12" x14ac:dyDescent="0.3">
      <c r="A2020">
        <v>2420</v>
      </c>
      <c r="B2020" t="s">
        <v>8834</v>
      </c>
      <c r="C2020" t="s">
        <v>3240</v>
      </c>
      <c r="D2020" t="s">
        <v>14</v>
      </c>
      <c r="E2020" t="s">
        <v>8835</v>
      </c>
      <c r="F2020" t="s">
        <v>8836</v>
      </c>
      <c r="G2020" t="s">
        <v>436</v>
      </c>
      <c r="H2020" s="1">
        <v>37895</v>
      </c>
      <c r="I2020" t="s">
        <v>8837</v>
      </c>
      <c r="J2020" t="s">
        <v>8838</v>
      </c>
      <c r="K2020">
        <v>48391</v>
      </c>
      <c r="L2020" t="s">
        <v>436</v>
      </c>
    </row>
    <row r="2021" spans="1:12" x14ac:dyDescent="0.3">
      <c r="A2021">
        <v>2421</v>
      </c>
      <c r="B2021" t="s">
        <v>8839</v>
      </c>
      <c r="C2021" t="s">
        <v>576</v>
      </c>
      <c r="D2021" t="s">
        <v>14</v>
      </c>
      <c r="E2021" t="s">
        <v>8840</v>
      </c>
      <c r="F2021">
        <v>7056729924</v>
      </c>
      <c r="G2021" t="s">
        <v>211</v>
      </c>
      <c r="H2021" s="1">
        <v>32454</v>
      </c>
      <c r="I2021" t="s">
        <v>8841</v>
      </c>
      <c r="J2021" t="s">
        <v>8615</v>
      </c>
      <c r="K2021">
        <v>45353</v>
      </c>
      <c r="L2021" t="s">
        <v>211</v>
      </c>
    </row>
    <row r="2022" spans="1:12" x14ac:dyDescent="0.3">
      <c r="A2022">
        <v>2422</v>
      </c>
      <c r="B2022" t="s">
        <v>91</v>
      </c>
      <c r="C2022" t="s">
        <v>4187</v>
      </c>
      <c r="D2022" t="s">
        <v>22</v>
      </c>
      <c r="E2022" t="s">
        <v>8842</v>
      </c>
      <c r="F2022" t="s">
        <v>8843</v>
      </c>
      <c r="G2022" t="s">
        <v>38</v>
      </c>
      <c r="H2022" s="1">
        <v>33210</v>
      </c>
      <c r="I2022" t="s">
        <v>8844</v>
      </c>
      <c r="J2022" t="s">
        <v>8845</v>
      </c>
      <c r="K2022">
        <v>44456</v>
      </c>
      <c r="L2022" t="s">
        <v>38</v>
      </c>
    </row>
    <row r="2023" spans="1:12" x14ac:dyDescent="0.3">
      <c r="A2023">
        <v>2424</v>
      </c>
      <c r="B2023" t="s">
        <v>490</v>
      </c>
      <c r="C2023" t="s">
        <v>1997</v>
      </c>
      <c r="D2023" t="s">
        <v>14</v>
      </c>
      <c r="E2023" t="s">
        <v>8846</v>
      </c>
      <c r="F2023" t="s">
        <v>8847</v>
      </c>
      <c r="G2023" t="s">
        <v>71</v>
      </c>
      <c r="H2023" s="1">
        <v>34693</v>
      </c>
      <c r="I2023" t="s">
        <v>8848</v>
      </c>
      <c r="J2023" t="s">
        <v>8849</v>
      </c>
      <c r="K2023">
        <v>52958</v>
      </c>
      <c r="L2023" t="s">
        <v>71</v>
      </c>
    </row>
    <row r="2024" spans="1:12" x14ac:dyDescent="0.3">
      <c r="A2024">
        <v>2425</v>
      </c>
      <c r="B2024" t="s">
        <v>680</v>
      </c>
      <c r="C2024" t="s">
        <v>8850</v>
      </c>
      <c r="D2024" t="s">
        <v>22</v>
      </c>
      <c r="E2024" t="s">
        <v>8851</v>
      </c>
      <c r="F2024" t="s">
        <v>8852</v>
      </c>
      <c r="G2024" t="s">
        <v>51</v>
      </c>
      <c r="H2024" s="1">
        <v>15846</v>
      </c>
      <c r="I2024" t="s">
        <v>8853</v>
      </c>
      <c r="J2024" t="s">
        <v>8854</v>
      </c>
      <c r="K2024">
        <v>11495</v>
      </c>
      <c r="L2024" t="s">
        <v>51</v>
      </c>
    </row>
    <row r="2025" spans="1:12" x14ac:dyDescent="0.3">
      <c r="A2025">
        <v>2426</v>
      </c>
      <c r="B2025" t="s">
        <v>146</v>
      </c>
      <c r="C2025" t="s">
        <v>681</v>
      </c>
      <c r="D2025" t="s">
        <v>22</v>
      </c>
      <c r="E2025" t="s">
        <v>8855</v>
      </c>
      <c r="F2025">
        <v>8653391125</v>
      </c>
      <c r="G2025" t="s">
        <v>243</v>
      </c>
      <c r="H2025" s="1">
        <v>36328</v>
      </c>
      <c r="I2025" t="s">
        <v>8856</v>
      </c>
      <c r="J2025" t="s">
        <v>8857</v>
      </c>
      <c r="K2025">
        <v>4308</v>
      </c>
      <c r="L2025" t="s">
        <v>243</v>
      </c>
    </row>
    <row r="2026" spans="1:12" x14ac:dyDescent="0.3">
      <c r="A2026">
        <v>2427</v>
      </c>
      <c r="B2026" t="s">
        <v>529</v>
      </c>
      <c r="C2026" t="s">
        <v>4284</v>
      </c>
      <c r="D2026" t="s">
        <v>14</v>
      </c>
      <c r="E2026" t="s">
        <v>8858</v>
      </c>
      <c r="F2026">
        <v>2575821391</v>
      </c>
      <c r="G2026" t="s">
        <v>243</v>
      </c>
      <c r="H2026" s="1">
        <v>27925</v>
      </c>
      <c r="I2026" t="s">
        <v>8859</v>
      </c>
      <c r="J2026" t="s">
        <v>8860</v>
      </c>
      <c r="K2026">
        <v>25568</v>
      </c>
      <c r="L2026" t="s">
        <v>243</v>
      </c>
    </row>
    <row r="2027" spans="1:12" x14ac:dyDescent="0.3">
      <c r="A2027">
        <v>2428</v>
      </c>
      <c r="B2027" t="s">
        <v>214</v>
      </c>
      <c r="C2027" t="s">
        <v>6197</v>
      </c>
      <c r="D2027" t="s">
        <v>22</v>
      </c>
      <c r="E2027" t="s">
        <v>8861</v>
      </c>
      <c r="F2027" t="s">
        <v>8862</v>
      </c>
      <c r="G2027" t="s">
        <v>567</v>
      </c>
      <c r="H2027" s="1">
        <v>24532</v>
      </c>
      <c r="I2027" t="s">
        <v>8863</v>
      </c>
      <c r="J2027" t="s">
        <v>8864</v>
      </c>
      <c r="K2027">
        <v>70802</v>
      </c>
      <c r="L2027" t="s">
        <v>567</v>
      </c>
    </row>
    <row r="2028" spans="1:12" x14ac:dyDescent="0.3">
      <c r="A2028">
        <v>2429</v>
      </c>
      <c r="B2028" t="s">
        <v>1391</v>
      </c>
      <c r="C2028" t="s">
        <v>611</v>
      </c>
      <c r="D2028" t="s">
        <v>14</v>
      </c>
      <c r="E2028" t="s">
        <v>8865</v>
      </c>
      <c r="F2028" t="s">
        <v>8866</v>
      </c>
      <c r="G2028" t="s">
        <v>567</v>
      </c>
      <c r="H2028" s="1">
        <v>28435</v>
      </c>
      <c r="I2028" t="s">
        <v>8867</v>
      </c>
      <c r="J2028" t="s">
        <v>4746</v>
      </c>
      <c r="K2028">
        <v>75668</v>
      </c>
      <c r="L2028" t="s">
        <v>567</v>
      </c>
    </row>
    <row r="2029" spans="1:12" x14ac:dyDescent="0.3">
      <c r="A2029">
        <v>2430</v>
      </c>
      <c r="B2029" t="s">
        <v>1141</v>
      </c>
      <c r="C2029" t="s">
        <v>42</v>
      </c>
      <c r="D2029" t="s">
        <v>14</v>
      </c>
      <c r="E2029" t="s">
        <v>8868</v>
      </c>
      <c r="F2029" t="s">
        <v>8869</v>
      </c>
      <c r="G2029" t="s">
        <v>218</v>
      </c>
      <c r="H2029" s="1">
        <v>36319</v>
      </c>
      <c r="I2029" t="s">
        <v>8870</v>
      </c>
      <c r="J2029" t="s">
        <v>8871</v>
      </c>
      <c r="K2029">
        <v>94082</v>
      </c>
      <c r="L2029" t="s">
        <v>218</v>
      </c>
    </row>
    <row r="2030" spans="1:12" x14ac:dyDescent="0.3">
      <c r="A2030">
        <v>2432</v>
      </c>
      <c r="B2030" t="s">
        <v>1380</v>
      </c>
      <c r="C2030" t="s">
        <v>349</v>
      </c>
      <c r="D2030" t="s">
        <v>22</v>
      </c>
      <c r="E2030" t="s">
        <v>8872</v>
      </c>
      <c r="F2030" t="s">
        <v>8873</v>
      </c>
      <c r="G2030" t="s">
        <v>261</v>
      </c>
      <c r="H2030" s="1">
        <v>37248</v>
      </c>
      <c r="I2030" t="s">
        <v>8874</v>
      </c>
      <c r="J2030" t="s">
        <v>1536</v>
      </c>
      <c r="K2030">
        <v>8997</v>
      </c>
      <c r="L2030" t="s">
        <v>261</v>
      </c>
    </row>
    <row r="2031" spans="1:12" x14ac:dyDescent="0.3">
      <c r="A2031">
        <v>2433</v>
      </c>
      <c r="B2031" t="s">
        <v>12</v>
      </c>
      <c r="C2031" t="s">
        <v>5576</v>
      </c>
      <c r="D2031" t="s">
        <v>22</v>
      </c>
      <c r="E2031" t="s">
        <v>8875</v>
      </c>
      <c r="F2031" t="s">
        <v>8876</v>
      </c>
      <c r="G2031" t="s">
        <v>324</v>
      </c>
      <c r="H2031" s="1">
        <v>36610</v>
      </c>
      <c r="I2031" t="s">
        <v>8877</v>
      </c>
      <c r="J2031" t="s">
        <v>8878</v>
      </c>
      <c r="K2031">
        <v>32115</v>
      </c>
      <c r="L2031" t="s">
        <v>324</v>
      </c>
    </row>
    <row r="2032" spans="1:12" x14ac:dyDescent="0.3">
      <c r="A2032">
        <v>2434</v>
      </c>
      <c r="B2032" t="s">
        <v>167</v>
      </c>
      <c r="C2032" t="s">
        <v>5111</v>
      </c>
      <c r="D2032" t="s">
        <v>14</v>
      </c>
      <c r="E2032" t="s">
        <v>8879</v>
      </c>
      <c r="F2032" t="s">
        <v>8880</v>
      </c>
      <c r="G2032" t="s">
        <v>31</v>
      </c>
      <c r="H2032" s="1">
        <v>23711</v>
      </c>
      <c r="I2032" t="s">
        <v>8881</v>
      </c>
      <c r="J2032" t="s">
        <v>6042</v>
      </c>
      <c r="K2032">
        <v>87585</v>
      </c>
      <c r="L2032" t="s">
        <v>31</v>
      </c>
    </row>
    <row r="2033" spans="1:12" x14ac:dyDescent="0.3">
      <c r="A2033">
        <v>2435</v>
      </c>
      <c r="B2033" t="s">
        <v>7383</v>
      </c>
      <c r="C2033" t="s">
        <v>8882</v>
      </c>
      <c r="D2033" t="s">
        <v>22</v>
      </c>
      <c r="E2033" t="s">
        <v>8883</v>
      </c>
      <c r="F2033" t="s">
        <v>8884</v>
      </c>
      <c r="G2033" t="s">
        <v>124</v>
      </c>
      <c r="H2033" s="1">
        <v>19472</v>
      </c>
      <c r="I2033" t="s">
        <v>8885</v>
      </c>
      <c r="J2033" t="s">
        <v>8886</v>
      </c>
      <c r="K2033">
        <v>55245</v>
      </c>
      <c r="L2033" t="s">
        <v>124</v>
      </c>
    </row>
    <row r="2034" spans="1:12" x14ac:dyDescent="0.3">
      <c r="A2034">
        <v>2436</v>
      </c>
      <c r="B2034" t="s">
        <v>12</v>
      </c>
      <c r="C2034" t="s">
        <v>1132</v>
      </c>
      <c r="D2034" t="s">
        <v>14</v>
      </c>
      <c r="E2034" t="s">
        <v>8887</v>
      </c>
      <c r="F2034" t="s">
        <v>8888</v>
      </c>
      <c r="G2034" t="s">
        <v>44</v>
      </c>
      <c r="H2034" s="1">
        <v>17131</v>
      </c>
      <c r="I2034" t="s">
        <v>8889</v>
      </c>
      <c r="J2034" t="s">
        <v>4369</v>
      </c>
      <c r="K2034">
        <v>74051</v>
      </c>
      <c r="L2034" t="s">
        <v>44</v>
      </c>
    </row>
    <row r="2035" spans="1:12" x14ac:dyDescent="0.3">
      <c r="A2035">
        <v>2437</v>
      </c>
      <c r="B2035" t="s">
        <v>2958</v>
      </c>
      <c r="C2035" t="s">
        <v>3480</v>
      </c>
      <c r="D2035" t="s">
        <v>22</v>
      </c>
      <c r="E2035" t="s">
        <v>8890</v>
      </c>
      <c r="F2035" t="s">
        <v>8891</v>
      </c>
      <c r="G2035" t="s">
        <v>82</v>
      </c>
      <c r="H2035" s="1">
        <v>31353</v>
      </c>
      <c r="I2035" t="s">
        <v>8892</v>
      </c>
      <c r="J2035" t="s">
        <v>8893</v>
      </c>
      <c r="K2035">
        <v>92635</v>
      </c>
      <c r="L2035" t="s">
        <v>82</v>
      </c>
    </row>
    <row r="2036" spans="1:12" x14ac:dyDescent="0.3">
      <c r="A2036">
        <v>2438</v>
      </c>
      <c r="B2036" t="s">
        <v>174</v>
      </c>
      <c r="C2036" t="s">
        <v>135</v>
      </c>
      <c r="D2036" t="s">
        <v>22</v>
      </c>
      <c r="E2036" t="s">
        <v>8894</v>
      </c>
      <c r="F2036" t="s">
        <v>8895</v>
      </c>
      <c r="G2036" t="s">
        <v>436</v>
      </c>
      <c r="H2036" s="1">
        <v>31171</v>
      </c>
      <c r="I2036" t="s">
        <v>8896</v>
      </c>
      <c r="J2036" t="s">
        <v>8897</v>
      </c>
      <c r="K2036">
        <v>45963</v>
      </c>
      <c r="L2036" t="s">
        <v>436</v>
      </c>
    </row>
    <row r="2037" spans="1:12" x14ac:dyDescent="0.3">
      <c r="A2037">
        <v>2439</v>
      </c>
      <c r="B2037" t="s">
        <v>1996</v>
      </c>
      <c r="C2037" t="s">
        <v>28</v>
      </c>
      <c r="D2037" t="s">
        <v>14</v>
      </c>
      <c r="E2037" t="s">
        <v>8898</v>
      </c>
      <c r="F2037" t="s">
        <v>8899</v>
      </c>
      <c r="G2037" t="s">
        <v>231</v>
      </c>
      <c r="H2037" s="1">
        <v>25904</v>
      </c>
      <c r="I2037" t="s">
        <v>8900</v>
      </c>
      <c r="J2037" t="s">
        <v>8901</v>
      </c>
      <c r="K2037">
        <v>4251</v>
      </c>
      <c r="L2037" t="s">
        <v>231</v>
      </c>
    </row>
    <row r="2038" spans="1:12" x14ac:dyDescent="0.3">
      <c r="A2038">
        <v>2440</v>
      </c>
      <c r="B2038" t="s">
        <v>1104</v>
      </c>
      <c r="C2038" t="s">
        <v>481</v>
      </c>
      <c r="D2038" t="s">
        <v>22</v>
      </c>
      <c r="E2038" t="s">
        <v>8902</v>
      </c>
      <c r="F2038" t="s">
        <v>8903</v>
      </c>
      <c r="G2038" t="s">
        <v>218</v>
      </c>
      <c r="H2038" s="1">
        <v>37045</v>
      </c>
      <c r="I2038" t="s">
        <v>8904</v>
      </c>
      <c r="J2038" t="s">
        <v>7611</v>
      </c>
      <c r="K2038">
        <v>19295</v>
      </c>
      <c r="L2038" t="s">
        <v>218</v>
      </c>
    </row>
    <row r="2039" spans="1:12" x14ac:dyDescent="0.3">
      <c r="A2039">
        <v>2441</v>
      </c>
      <c r="B2039" t="s">
        <v>953</v>
      </c>
      <c r="C2039" t="s">
        <v>8283</v>
      </c>
      <c r="D2039" t="s">
        <v>14</v>
      </c>
      <c r="E2039" t="s">
        <v>8905</v>
      </c>
      <c r="F2039" t="s">
        <v>8906</v>
      </c>
      <c r="G2039" t="s">
        <v>118</v>
      </c>
      <c r="H2039" s="1">
        <v>27507</v>
      </c>
      <c r="I2039" t="s">
        <v>8907</v>
      </c>
      <c r="J2039" t="s">
        <v>8908</v>
      </c>
      <c r="K2039">
        <v>20391</v>
      </c>
      <c r="L2039" t="s">
        <v>118</v>
      </c>
    </row>
    <row r="2040" spans="1:12" x14ac:dyDescent="0.3">
      <c r="A2040">
        <v>2442</v>
      </c>
      <c r="B2040" t="s">
        <v>54</v>
      </c>
      <c r="C2040" t="s">
        <v>1944</v>
      </c>
      <c r="D2040" t="s">
        <v>22</v>
      </c>
      <c r="E2040" t="s">
        <v>8909</v>
      </c>
      <c r="F2040" t="s">
        <v>8910</v>
      </c>
      <c r="G2040" t="s">
        <v>595</v>
      </c>
      <c r="H2040" s="1">
        <v>23897</v>
      </c>
      <c r="I2040" t="s">
        <v>8911</v>
      </c>
      <c r="J2040" t="s">
        <v>8912</v>
      </c>
      <c r="K2040">
        <v>71532</v>
      </c>
      <c r="L2040" t="s">
        <v>595</v>
      </c>
    </row>
    <row r="2041" spans="1:12" x14ac:dyDescent="0.3">
      <c r="A2041">
        <v>2443</v>
      </c>
      <c r="B2041" t="s">
        <v>67</v>
      </c>
      <c r="C2041" t="s">
        <v>97</v>
      </c>
      <c r="D2041" t="s">
        <v>14</v>
      </c>
      <c r="E2041" t="s">
        <v>8913</v>
      </c>
      <c r="F2041" t="s">
        <v>8914</v>
      </c>
      <c r="G2041" t="s">
        <v>24</v>
      </c>
      <c r="H2041" s="1">
        <v>16433</v>
      </c>
      <c r="I2041" t="s">
        <v>8915</v>
      </c>
      <c r="J2041" t="s">
        <v>8916</v>
      </c>
      <c r="K2041">
        <v>64196</v>
      </c>
      <c r="L2041" t="s">
        <v>24</v>
      </c>
    </row>
    <row r="2042" spans="1:12" x14ac:dyDescent="0.3">
      <c r="A2042">
        <v>2444</v>
      </c>
      <c r="B2042" t="s">
        <v>79</v>
      </c>
      <c r="C2042" t="s">
        <v>8917</v>
      </c>
      <c r="D2042" t="s">
        <v>14</v>
      </c>
      <c r="E2042" t="s">
        <v>8918</v>
      </c>
      <c r="F2042" t="s">
        <v>8919</v>
      </c>
      <c r="G2042" t="s">
        <v>775</v>
      </c>
      <c r="H2042" s="1">
        <v>27132</v>
      </c>
      <c r="I2042" t="s">
        <v>8920</v>
      </c>
      <c r="J2042" t="s">
        <v>8921</v>
      </c>
      <c r="K2042">
        <v>59049</v>
      </c>
      <c r="L2042" t="s">
        <v>775</v>
      </c>
    </row>
    <row r="2043" spans="1:12" x14ac:dyDescent="0.3">
      <c r="A2043">
        <v>2445</v>
      </c>
      <c r="B2043" t="s">
        <v>3648</v>
      </c>
      <c r="C2043" t="s">
        <v>1162</v>
      </c>
      <c r="D2043" t="s">
        <v>14</v>
      </c>
      <c r="E2043" t="s">
        <v>8922</v>
      </c>
      <c r="F2043" t="s">
        <v>8923</v>
      </c>
      <c r="G2043" t="s">
        <v>218</v>
      </c>
      <c r="H2043" s="1">
        <v>20975</v>
      </c>
      <c r="I2043" t="s">
        <v>8924</v>
      </c>
      <c r="J2043" t="s">
        <v>8925</v>
      </c>
      <c r="K2043">
        <v>92121</v>
      </c>
      <c r="L2043" t="s">
        <v>218</v>
      </c>
    </row>
    <row r="2044" spans="1:12" x14ac:dyDescent="0.3">
      <c r="A2044">
        <v>2448</v>
      </c>
      <c r="B2044" t="s">
        <v>174</v>
      </c>
      <c r="C2044" t="s">
        <v>1929</v>
      </c>
      <c r="D2044" t="s">
        <v>22</v>
      </c>
      <c r="E2044" t="s">
        <v>8926</v>
      </c>
      <c r="F2044" t="s">
        <v>8927</v>
      </c>
      <c r="G2044" t="s">
        <v>1194</v>
      </c>
      <c r="H2044" s="1">
        <v>18416</v>
      </c>
      <c r="I2044" t="s">
        <v>8928</v>
      </c>
      <c r="J2044" t="s">
        <v>8237</v>
      </c>
      <c r="K2044">
        <v>29522</v>
      </c>
      <c r="L2044" t="s">
        <v>1194</v>
      </c>
    </row>
    <row r="2045" spans="1:12" x14ac:dyDescent="0.3">
      <c r="A2045">
        <v>2450</v>
      </c>
      <c r="B2045" t="s">
        <v>2368</v>
      </c>
      <c r="C2045" t="s">
        <v>1014</v>
      </c>
      <c r="D2045" t="s">
        <v>22</v>
      </c>
      <c r="E2045" t="s">
        <v>8929</v>
      </c>
      <c r="F2045" t="s">
        <v>8930</v>
      </c>
      <c r="G2045" t="s">
        <v>88</v>
      </c>
      <c r="H2045" s="1">
        <v>22340</v>
      </c>
      <c r="I2045" t="s">
        <v>8931</v>
      </c>
      <c r="J2045" t="s">
        <v>8932</v>
      </c>
      <c r="K2045">
        <v>38950</v>
      </c>
      <c r="L2045" t="s">
        <v>88</v>
      </c>
    </row>
    <row r="2046" spans="1:12" x14ac:dyDescent="0.3">
      <c r="A2046">
        <v>2451</v>
      </c>
      <c r="B2046" t="s">
        <v>197</v>
      </c>
      <c r="C2046" t="s">
        <v>6769</v>
      </c>
      <c r="D2046" t="s">
        <v>14</v>
      </c>
      <c r="E2046" t="s">
        <v>8933</v>
      </c>
      <c r="F2046">
        <v>4644700618</v>
      </c>
      <c r="G2046" t="s">
        <v>261</v>
      </c>
      <c r="H2046" s="1">
        <v>34734</v>
      </c>
      <c r="I2046" t="s">
        <v>8934</v>
      </c>
      <c r="J2046" t="s">
        <v>606</v>
      </c>
      <c r="K2046">
        <v>94236</v>
      </c>
      <c r="L2046" t="s">
        <v>261</v>
      </c>
    </row>
    <row r="2047" spans="1:12" x14ac:dyDescent="0.3">
      <c r="A2047">
        <v>2455</v>
      </c>
      <c r="B2047" t="s">
        <v>675</v>
      </c>
      <c r="C2047" t="s">
        <v>7167</v>
      </c>
      <c r="D2047" t="s">
        <v>22</v>
      </c>
      <c r="E2047" t="s">
        <v>8935</v>
      </c>
      <c r="F2047" t="s">
        <v>8936</v>
      </c>
      <c r="G2047" t="s">
        <v>93</v>
      </c>
      <c r="H2047" s="1">
        <v>17757</v>
      </c>
      <c r="I2047" t="s">
        <v>8937</v>
      </c>
      <c r="J2047" t="s">
        <v>7093</v>
      </c>
      <c r="K2047">
        <v>3862</v>
      </c>
      <c r="L2047" t="s">
        <v>93</v>
      </c>
    </row>
    <row r="2048" spans="1:12" x14ac:dyDescent="0.3">
      <c r="A2048">
        <v>2457</v>
      </c>
      <c r="B2048" t="s">
        <v>778</v>
      </c>
      <c r="C2048" t="s">
        <v>8938</v>
      </c>
      <c r="D2048" t="s">
        <v>14</v>
      </c>
      <c r="E2048" t="s">
        <v>8939</v>
      </c>
      <c r="F2048">
        <f>1-270-546-1799</f>
        <v>-2614</v>
      </c>
      <c r="G2048" t="s">
        <v>24</v>
      </c>
      <c r="H2048" s="1">
        <v>36125</v>
      </c>
      <c r="I2048" t="s">
        <v>8940</v>
      </c>
      <c r="J2048" t="s">
        <v>8941</v>
      </c>
      <c r="K2048">
        <v>6313</v>
      </c>
      <c r="L2048" t="s">
        <v>24</v>
      </c>
    </row>
    <row r="2049" spans="1:12" x14ac:dyDescent="0.3">
      <c r="A2049">
        <v>2458</v>
      </c>
      <c r="B2049" t="s">
        <v>535</v>
      </c>
      <c r="C2049" t="s">
        <v>4010</v>
      </c>
      <c r="D2049" t="s">
        <v>14</v>
      </c>
      <c r="E2049" t="s">
        <v>8942</v>
      </c>
      <c r="F2049" t="s">
        <v>8943</v>
      </c>
      <c r="G2049" t="s">
        <v>324</v>
      </c>
      <c r="H2049" s="1">
        <v>38536</v>
      </c>
      <c r="I2049" t="s">
        <v>8944</v>
      </c>
      <c r="J2049" t="s">
        <v>8945</v>
      </c>
      <c r="K2049">
        <v>21099</v>
      </c>
      <c r="L2049" t="s">
        <v>324</v>
      </c>
    </row>
    <row r="2050" spans="1:12" x14ac:dyDescent="0.3">
      <c r="A2050">
        <v>2461</v>
      </c>
      <c r="B2050" t="s">
        <v>747</v>
      </c>
      <c r="C2050" t="s">
        <v>8946</v>
      </c>
      <c r="D2050" t="s">
        <v>22</v>
      </c>
      <c r="E2050" t="s">
        <v>8947</v>
      </c>
      <c r="F2050" t="s">
        <v>8948</v>
      </c>
      <c r="G2050" t="s">
        <v>82</v>
      </c>
      <c r="H2050" s="1">
        <v>17830</v>
      </c>
      <c r="I2050" t="s">
        <v>8949</v>
      </c>
      <c r="J2050" t="s">
        <v>8950</v>
      </c>
      <c r="K2050">
        <v>8019</v>
      </c>
      <c r="L2050" t="s">
        <v>82</v>
      </c>
    </row>
    <row r="2051" spans="1:12" x14ac:dyDescent="0.3">
      <c r="A2051">
        <v>2462</v>
      </c>
      <c r="B2051" t="s">
        <v>4939</v>
      </c>
      <c r="C2051" t="s">
        <v>706</v>
      </c>
      <c r="D2051" t="s">
        <v>22</v>
      </c>
      <c r="E2051" t="s">
        <v>8951</v>
      </c>
      <c r="F2051" t="s">
        <v>8952</v>
      </c>
      <c r="G2051" t="s">
        <v>118</v>
      </c>
      <c r="H2051" s="1">
        <v>31963</v>
      </c>
      <c r="I2051" t="s">
        <v>8953</v>
      </c>
      <c r="J2051" t="s">
        <v>8954</v>
      </c>
      <c r="K2051">
        <v>96765</v>
      </c>
      <c r="L2051" t="s">
        <v>118</v>
      </c>
    </row>
    <row r="2052" spans="1:12" x14ac:dyDescent="0.3">
      <c r="A2052">
        <v>2465</v>
      </c>
      <c r="B2052" t="s">
        <v>8955</v>
      </c>
      <c r="C2052" t="s">
        <v>141</v>
      </c>
      <c r="D2052" t="s">
        <v>22</v>
      </c>
      <c r="E2052" t="s">
        <v>8956</v>
      </c>
      <c r="F2052" t="s">
        <v>8957</v>
      </c>
      <c r="G2052" t="s">
        <v>231</v>
      </c>
      <c r="H2052" s="1">
        <v>33666</v>
      </c>
      <c r="I2052" t="s">
        <v>8958</v>
      </c>
      <c r="J2052" t="s">
        <v>8959</v>
      </c>
      <c r="K2052">
        <v>24840</v>
      </c>
      <c r="L2052" t="s">
        <v>231</v>
      </c>
    </row>
    <row r="2053" spans="1:12" x14ac:dyDescent="0.3">
      <c r="A2053">
        <v>2466</v>
      </c>
      <c r="B2053" t="s">
        <v>1287</v>
      </c>
      <c r="C2053" t="s">
        <v>513</v>
      </c>
      <c r="D2053" t="s">
        <v>14</v>
      </c>
      <c r="E2053" t="s">
        <v>8960</v>
      </c>
      <c r="F2053">
        <f>1-268-383-6660</f>
        <v>-7310</v>
      </c>
      <c r="G2053" t="s">
        <v>231</v>
      </c>
      <c r="H2053" s="1">
        <v>37985</v>
      </c>
      <c r="I2053" t="s">
        <v>8961</v>
      </c>
      <c r="J2053" t="s">
        <v>8962</v>
      </c>
      <c r="K2053">
        <v>39693</v>
      </c>
      <c r="L2053" t="s">
        <v>231</v>
      </c>
    </row>
    <row r="2054" spans="1:12" x14ac:dyDescent="0.3">
      <c r="A2054">
        <v>2468</v>
      </c>
      <c r="B2054" t="s">
        <v>327</v>
      </c>
      <c r="C2054" t="s">
        <v>21</v>
      </c>
      <c r="D2054" t="s">
        <v>22</v>
      </c>
      <c r="E2054" t="s">
        <v>8963</v>
      </c>
      <c r="F2054" t="s">
        <v>8964</v>
      </c>
      <c r="G2054" t="s">
        <v>124</v>
      </c>
      <c r="H2054" s="1">
        <v>27359</v>
      </c>
      <c r="I2054" t="s">
        <v>8965</v>
      </c>
      <c r="J2054" t="s">
        <v>8966</v>
      </c>
      <c r="K2054">
        <v>47890</v>
      </c>
      <c r="L2054" t="s">
        <v>124</v>
      </c>
    </row>
    <row r="2055" spans="1:12" x14ac:dyDescent="0.3">
      <c r="A2055">
        <v>2469</v>
      </c>
      <c r="B2055" t="s">
        <v>8967</v>
      </c>
      <c r="C2055" t="s">
        <v>805</v>
      </c>
      <c r="D2055" t="s">
        <v>14</v>
      </c>
      <c r="E2055" t="s">
        <v>2949</v>
      </c>
      <c r="F2055" t="s">
        <v>8968</v>
      </c>
      <c r="G2055" t="s">
        <v>38</v>
      </c>
      <c r="H2055" s="1">
        <v>37905</v>
      </c>
      <c r="I2055" t="s">
        <v>8969</v>
      </c>
      <c r="J2055" t="s">
        <v>8970</v>
      </c>
      <c r="K2055">
        <v>1255</v>
      </c>
      <c r="L2055" t="s">
        <v>38</v>
      </c>
    </row>
    <row r="2056" spans="1:12" x14ac:dyDescent="0.3">
      <c r="A2056">
        <v>2470</v>
      </c>
      <c r="B2056" t="s">
        <v>174</v>
      </c>
      <c r="C2056" t="s">
        <v>289</v>
      </c>
      <c r="D2056" t="s">
        <v>14</v>
      </c>
      <c r="E2056" t="s">
        <v>8971</v>
      </c>
      <c r="F2056" t="s">
        <v>8972</v>
      </c>
      <c r="G2056" t="s">
        <v>44</v>
      </c>
      <c r="H2056" s="1">
        <v>24778</v>
      </c>
      <c r="I2056" t="s">
        <v>8973</v>
      </c>
      <c r="J2056" t="s">
        <v>8974</v>
      </c>
      <c r="K2056">
        <v>57210</v>
      </c>
      <c r="L2056" t="s">
        <v>44</v>
      </c>
    </row>
    <row r="2057" spans="1:12" x14ac:dyDescent="0.3">
      <c r="A2057">
        <v>2471</v>
      </c>
      <c r="B2057" t="s">
        <v>2335</v>
      </c>
      <c r="C2057" t="s">
        <v>141</v>
      </c>
      <c r="D2057" t="s">
        <v>22</v>
      </c>
      <c r="E2057" t="s">
        <v>8975</v>
      </c>
      <c r="F2057" t="s">
        <v>8976</v>
      </c>
      <c r="G2057" t="s">
        <v>38</v>
      </c>
      <c r="H2057" s="1">
        <v>23159</v>
      </c>
      <c r="I2057" t="s">
        <v>8977</v>
      </c>
      <c r="J2057" t="s">
        <v>4352</v>
      </c>
      <c r="K2057">
        <v>88954</v>
      </c>
      <c r="L2057" t="s">
        <v>38</v>
      </c>
    </row>
    <row r="2058" spans="1:12" x14ac:dyDescent="0.3">
      <c r="A2058">
        <v>2472</v>
      </c>
      <c r="B2058" t="s">
        <v>312</v>
      </c>
      <c r="C2058" t="s">
        <v>696</v>
      </c>
      <c r="D2058" t="s">
        <v>14</v>
      </c>
      <c r="E2058" t="s">
        <v>8978</v>
      </c>
      <c r="F2058" t="s">
        <v>8979</v>
      </c>
      <c r="G2058" t="s">
        <v>131</v>
      </c>
      <c r="H2058" s="1">
        <v>21807</v>
      </c>
      <c r="I2058" t="s">
        <v>8980</v>
      </c>
      <c r="J2058" t="s">
        <v>8981</v>
      </c>
      <c r="K2058">
        <v>61314</v>
      </c>
      <c r="L2058" t="s">
        <v>131</v>
      </c>
    </row>
    <row r="2059" spans="1:12" x14ac:dyDescent="0.3">
      <c r="A2059">
        <v>2474</v>
      </c>
      <c r="B2059" t="s">
        <v>4863</v>
      </c>
      <c r="C2059" t="s">
        <v>390</v>
      </c>
      <c r="D2059" t="s">
        <v>14</v>
      </c>
      <c r="E2059" t="s">
        <v>8982</v>
      </c>
      <c r="F2059" t="s">
        <v>8983</v>
      </c>
      <c r="G2059" t="s">
        <v>250</v>
      </c>
      <c r="H2059" s="1">
        <v>19812</v>
      </c>
      <c r="I2059" t="s">
        <v>8984</v>
      </c>
      <c r="J2059" t="s">
        <v>8985</v>
      </c>
      <c r="K2059">
        <v>22498</v>
      </c>
      <c r="L2059" t="s">
        <v>250</v>
      </c>
    </row>
    <row r="2060" spans="1:12" x14ac:dyDescent="0.3">
      <c r="A2060">
        <v>2475</v>
      </c>
      <c r="B2060" t="s">
        <v>8986</v>
      </c>
      <c r="C2060" t="s">
        <v>1507</v>
      </c>
      <c r="D2060" t="s">
        <v>22</v>
      </c>
      <c r="E2060" t="s">
        <v>8987</v>
      </c>
      <c r="F2060" t="s">
        <v>8988</v>
      </c>
      <c r="G2060" t="s">
        <v>76</v>
      </c>
      <c r="H2060" s="1">
        <v>27456</v>
      </c>
      <c r="I2060" t="s">
        <v>8989</v>
      </c>
      <c r="J2060" t="s">
        <v>8990</v>
      </c>
      <c r="K2060">
        <v>31490</v>
      </c>
      <c r="L2060" t="s">
        <v>76</v>
      </c>
    </row>
    <row r="2061" spans="1:12" x14ac:dyDescent="0.3">
      <c r="A2061">
        <v>2476</v>
      </c>
      <c r="B2061" t="s">
        <v>857</v>
      </c>
      <c r="C2061" t="s">
        <v>4731</v>
      </c>
      <c r="D2061" t="s">
        <v>14</v>
      </c>
      <c r="E2061" t="s">
        <v>8991</v>
      </c>
      <c r="F2061" t="s">
        <v>8992</v>
      </c>
      <c r="G2061" t="s">
        <v>111</v>
      </c>
      <c r="H2061" s="1">
        <v>34548</v>
      </c>
      <c r="I2061" t="s">
        <v>8993</v>
      </c>
      <c r="J2061" t="s">
        <v>8994</v>
      </c>
      <c r="K2061">
        <v>61605</v>
      </c>
      <c r="L2061" t="s">
        <v>111</v>
      </c>
    </row>
    <row r="2062" spans="1:12" x14ac:dyDescent="0.3">
      <c r="A2062">
        <v>2478</v>
      </c>
      <c r="B2062" t="s">
        <v>953</v>
      </c>
      <c r="C2062" t="s">
        <v>427</v>
      </c>
      <c r="D2062" t="s">
        <v>14</v>
      </c>
      <c r="E2062" t="s">
        <v>8995</v>
      </c>
      <c r="F2062" t="s">
        <v>8996</v>
      </c>
      <c r="G2062" t="s">
        <v>368</v>
      </c>
      <c r="H2062" s="1">
        <v>25700</v>
      </c>
      <c r="I2062" t="s">
        <v>8997</v>
      </c>
      <c r="J2062" t="s">
        <v>8998</v>
      </c>
      <c r="K2062">
        <v>85683</v>
      </c>
      <c r="L2062" t="s">
        <v>368</v>
      </c>
    </row>
    <row r="2063" spans="1:12" x14ac:dyDescent="0.3">
      <c r="A2063">
        <v>2479</v>
      </c>
      <c r="B2063" t="s">
        <v>5505</v>
      </c>
      <c r="C2063" t="s">
        <v>8999</v>
      </c>
      <c r="D2063" t="s">
        <v>22</v>
      </c>
      <c r="E2063" t="s">
        <v>9000</v>
      </c>
      <c r="F2063" t="s">
        <v>9001</v>
      </c>
      <c r="G2063" t="s">
        <v>31</v>
      </c>
      <c r="H2063" s="1">
        <v>31630</v>
      </c>
      <c r="I2063" t="s">
        <v>9002</v>
      </c>
      <c r="J2063" t="s">
        <v>3703</v>
      </c>
      <c r="K2063">
        <v>14640</v>
      </c>
      <c r="L2063" t="s">
        <v>31</v>
      </c>
    </row>
    <row r="2064" spans="1:12" x14ac:dyDescent="0.3">
      <c r="A2064">
        <v>2480</v>
      </c>
      <c r="B2064" t="s">
        <v>221</v>
      </c>
      <c r="C2064" t="s">
        <v>115</v>
      </c>
      <c r="D2064" t="s">
        <v>14</v>
      </c>
      <c r="E2064" t="s">
        <v>9003</v>
      </c>
      <c r="F2064" t="s">
        <v>9004</v>
      </c>
      <c r="G2064" t="s">
        <v>38</v>
      </c>
      <c r="H2064" s="1">
        <v>30156</v>
      </c>
      <c r="I2064" t="s">
        <v>9005</v>
      </c>
      <c r="J2064" t="s">
        <v>9006</v>
      </c>
      <c r="K2064">
        <v>38122</v>
      </c>
      <c r="L2064" t="s">
        <v>38</v>
      </c>
    </row>
    <row r="2065" spans="1:12" x14ac:dyDescent="0.3">
      <c r="A2065">
        <v>2481</v>
      </c>
      <c r="B2065" t="s">
        <v>3343</v>
      </c>
      <c r="C2065" t="s">
        <v>186</v>
      </c>
      <c r="D2065" t="s">
        <v>14</v>
      </c>
      <c r="E2065" t="s">
        <v>9007</v>
      </c>
      <c r="F2065">
        <v>5023570533</v>
      </c>
      <c r="G2065" t="s">
        <v>261</v>
      </c>
      <c r="H2065" s="1">
        <v>19983</v>
      </c>
      <c r="I2065" t="s">
        <v>9008</v>
      </c>
      <c r="J2065" t="s">
        <v>9009</v>
      </c>
      <c r="K2065">
        <v>5829</v>
      </c>
      <c r="L2065" t="s">
        <v>261</v>
      </c>
    </row>
    <row r="2066" spans="1:12" x14ac:dyDescent="0.3">
      <c r="A2066">
        <v>2482</v>
      </c>
      <c r="B2066" t="s">
        <v>3829</v>
      </c>
      <c r="C2066" t="s">
        <v>4182</v>
      </c>
      <c r="D2066" t="s">
        <v>22</v>
      </c>
      <c r="E2066" t="s">
        <v>9010</v>
      </c>
      <c r="F2066" t="s">
        <v>9011</v>
      </c>
      <c r="G2066" t="s">
        <v>243</v>
      </c>
      <c r="H2066" s="1">
        <v>22609</v>
      </c>
      <c r="I2066" t="s">
        <v>9012</v>
      </c>
      <c r="J2066" t="s">
        <v>9013</v>
      </c>
      <c r="K2066">
        <v>92638</v>
      </c>
      <c r="L2066" t="s">
        <v>243</v>
      </c>
    </row>
    <row r="2067" spans="1:12" x14ac:dyDescent="0.3">
      <c r="A2067">
        <v>2483</v>
      </c>
      <c r="B2067" t="s">
        <v>953</v>
      </c>
      <c r="C2067" t="s">
        <v>701</v>
      </c>
      <c r="D2067" t="s">
        <v>14</v>
      </c>
      <c r="E2067" t="s">
        <v>9014</v>
      </c>
      <c r="F2067" t="s">
        <v>9015</v>
      </c>
      <c r="G2067" t="s">
        <v>157</v>
      </c>
      <c r="H2067" s="1">
        <v>22285</v>
      </c>
      <c r="I2067" t="s">
        <v>9016</v>
      </c>
      <c r="J2067" t="s">
        <v>9017</v>
      </c>
      <c r="K2067">
        <v>29799</v>
      </c>
      <c r="L2067" t="s">
        <v>157</v>
      </c>
    </row>
    <row r="2068" spans="1:12" x14ac:dyDescent="0.3">
      <c r="A2068">
        <v>2484</v>
      </c>
      <c r="B2068" t="s">
        <v>295</v>
      </c>
      <c r="C2068" t="s">
        <v>1671</v>
      </c>
      <c r="D2068" t="s">
        <v>14</v>
      </c>
      <c r="E2068" t="s">
        <v>9018</v>
      </c>
      <c r="F2068" t="s">
        <v>9019</v>
      </c>
      <c r="G2068" t="s">
        <v>744</v>
      </c>
      <c r="H2068" s="1">
        <v>16868</v>
      </c>
      <c r="I2068" t="s">
        <v>9020</v>
      </c>
      <c r="J2068" t="s">
        <v>9021</v>
      </c>
      <c r="K2068">
        <v>98262</v>
      </c>
      <c r="L2068" t="s">
        <v>744</v>
      </c>
    </row>
    <row r="2069" spans="1:12" x14ac:dyDescent="0.3">
      <c r="A2069">
        <v>2485</v>
      </c>
      <c r="B2069" t="s">
        <v>1152</v>
      </c>
      <c r="C2069" t="s">
        <v>411</v>
      </c>
      <c r="D2069" t="s">
        <v>22</v>
      </c>
      <c r="E2069" t="s">
        <v>9022</v>
      </c>
      <c r="F2069">
        <v>6334656920</v>
      </c>
      <c r="G2069" t="s">
        <v>124</v>
      </c>
      <c r="H2069" s="1">
        <v>25354</v>
      </c>
      <c r="I2069" t="s">
        <v>9023</v>
      </c>
      <c r="J2069" t="s">
        <v>9024</v>
      </c>
      <c r="K2069">
        <v>47468</v>
      </c>
      <c r="L2069" t="s">
        <v>124</v>
      </c>
    </row>
    <row r="2070" spans="1:12" x14ac:dyDescent="0.3">
      <c r="A2070">
        <v>2486</v>
      </c>
      <c r="B2070" t="s">
        <v>1314</v>
      </c>
      <c r="C2070" t="s">
        <v>4182</v>
      </c>
      <c r="D2070" t="s">
        <v>14</v>
      </c>
      <c r="E2070" t="s">
        <v>9025</v>
      </c>
      <c r="F2070" t="s">
        <v>9026</v>
      </c>
      <c r="G2070" t="s">
        <v>430</v>
      </c>
      <c r="H2070" s="1">
        <v>29398</v>
      </c>
      <c r="I2070" t="s">
        <v>9027</v>
      </c>
      <c r="J2070" t="s">
        <v>9028</v>
      </c>
      <c r="K2070">
        <v>76718</v>
      </c>
      <c r="L2070" t="s">
        <v>430</v>
      </c>
    </row>
    <row r="2071" spans="1:12" x14ac:dyDescent="0.3">
      <c r="A2071">
        <v>2487</v>
      </c>
      <c r="B2071" t="s">
        <v>680</v>
      </c>
      <c r="C2071" t="s">
        <v>570</v>
      </c>
      <c r="D2071" t="s">
        <v>14</v>
      </c>
      <c r="E2071" t="s">
        <v>9029</v>
      </c>
      <c r="F2071" t="s">
        <v>9030</v>
      </c>
      <c r="G2071" t="s">
        <v>131</v>
      </c>
      <c r="H2071" s="1">
        <v>20719</v>
      </c>
      <c r="I2071" t="s">
        <v>9031</v>
      </c>
      <c r="J2071" t="s">
        <v>4771</v>
      </c>
      <c r="K2071">
        <v>28207</v>
      </c>
      <c r="L2071" t="s">
        <v>131</v>
      </c>
    </row>
    <row r="2072" spans="1:12" x14ac:dyDescent="0.3">
      <c r="A2072">
        <v>2488</v>
      </c>
      <c r="B2072" t="s">
        <v>2644</v>
      </c>
      <c r="C2072" t="s">
        <v>55</v>
      </c>
      <c r="D2072" t="s">
        <v>14</v>
      </c>
      <c r="E2072" t="s">
        <v>9032</v>
      </c>
      <c r="F2072" t="s">
        <v>9033</v>
      </c>
      <c r="G2072" t="s">
        <v>250</v>
      </c>
      <c r="H2072" s="1">
        <v>19148</v>
      </c>
      <c r="I2072" t="s">
        <v>9034</v>
      </c>
      <c r="J2072" t="s">
        <v>9035</v>
      </c>
      <c r="K2072">
        <v>19730</v>
      </c>
      <c r="L2072" t="s">
        <v>250</v>
      </c>
    </row>
    <row r="2073" spans="1:12" x14ac:dyDescent="0.3">
      <c r="A2073">
        <v>2489</v>
      </c>
      <c r="B2073" t="s">
        <v>96</v>
      </c>
      <c r="C2073" t="s">
        <v>2137</v>
      </c>
      <c r="D2073" t="s">
        <v>22</v>
      </c>
      <c r="E2073" t="s">
        <v>9036</v>
      </c>
      <c r="F2073" t="s">
        <v>9037</v>
      </c>
      <c r="G2073" t="s">
        <v>218</v>
      </c>
      <c r="H2073" s="1">
        <v>38500</v>
      </c>
      <c r="I2073" t="s">
        <v>9038</v>
      </c>
      <c r="J2073" t="s">
        <v>9039</v>
      </c>
      <c r="K2073">
        <v>47911</v>
      </c>
      <c r="L2073" t="s">
        <v>218</v>
      </c>
    </row>
    <row r="2074" spans="1:12" x14ac:dyDescent="0.3">
      <c r="A2074">
        <v>2490</v>
      </c>
      <c r="B2074" t="s">
        <v>1579</v>
      </c>
      <c r="C2074" t="s">
        <v>9040</v>
      </c>
      <c r="D2074" t="s">
        <v>14</v>
      </c>
      <c r="E2074" t="s">
        <v>9041</v>
      </c>
      <c r="F2074" t="s">
        <v>9042</v>
      </c>
      <c r="G2074" t="s">
        <v>82</v>
      </c>
      <c r="H2074" s="1">
        <v>35301</v>
      </c>
      <c r="I2074" t="s">
        <v>9043</v>
      </c>
      <c r="J2074" t="s">
        <v>9044</v>
      </c>
      <c r="K2074">
        <v>55615</v>
      </c>
      <c r="L2074" t="s">
        <v>82</v>
      </c>
    </row>
    <row r="2075" spans="1:12" x14ac:dyDescent="0.3">
      <c r="A2075">
        <v>2492</v>
      </c>
      <c r="B2075" t="s">
        <v>140</v>
      </c>
      <c r="C2075" t="s">
        <v>427</v>
      </c>
      <c r="D2075" t="s">
        <v>14</v>
      </c>
      <c r="E2075" t="s">
        <v>9045</v>
      </c>
      <c r="F2075">
        <v>8568875486</v>
      </c>
      <c r="G2075" t="s">
        <v>775</v>
      </c>
      <c r="H2075" s="1">
        <v>29763</v>
      </c>
      <c r="I2075" t="s">
        <v>9046</v>
      </c>
      <c r="J2075" t="s">
        <v>9047</v>
      </c>
      <c r="K2075">
        <v>24784</v>
      </c>
      <c r="L2075" t="s">
        <v>775</v>
      </c>
    </row>
    <row r="2076" spans="1:12" x14ac:dyDescent="0.3">
      <c r="A2076">
        <v>2493</v>
      </c>
      <c r="B2076" t="s">
        <v>1455</v>
      </c>
      <c r="C2076" t="s">
        <v>9048</v>
      </c>
      <c r="D2076" t="s">
        <v>14</v>
      </c>
      <c r="E2076" t="s">
        <v>9049</v>
      </c>
      <c r="F2076" t="s">
        <v>9050</v>
      </c>
      <c r="G2076" t="s">
        <v>335</v>
      </c>
      <c r="H2076" s="1">
        <v>25351</v>
      </c>
      <c r="I2076" t="s">
        <v>9051</v>
      </c>
      <c r="J2076" t="s">
        <v>9052</v>
      </c>
      <c r="K2076">
        <v>45713</v>
      </c>
      <c r="L2076" t="s">
        <v>335</v>
      </c>
    </row>
    <row r="2077" spans="1:12" x14ac:dyDescent="0.3">
      <c r="A2077">
        <v>2494</v>
      </c>
      <c r="B2077" t="s">
        <v>930</v>
      </c>
      <c r="C2077" t="s">
        <v>2161</v>
      </c>
      <c r="D2077" t="s">
        <v>14</v>
      </c>
      <c r="E2077" t="s">
        <v>9053</v>
      </c>
      <c r="F2077" t="s">
        <v>9054</v>
      </c>
      <c r="G2077" t="s">
        <v>71</v>
      </c>
      <c r="H2077" s="1">
        <v>34512</v>
      </c>
      <c r="I2077" t="s">
        <v>9055</v>
      </c>
      <c r="J2077" t="s">
        <v>9056</v>
      </c>
      <c r="K2077">
        <v>90936</v>
      </c>
      <c r="L2077" t="s">
        <v>71</v>
      </c>
    </row>
    <row r="2078" spans="1:12" x14ac:dyDescent="0.3">
      <c r="A2078">
        <v>2495</v>
      </c>
      <c r="B2078" t="s">
        <v>1114</v>
      </c>
      <c r="C2078" t="s">
        <v>748</v>
      </c>
      <c r="D2078" t="s">
        <v>22</v>
      </c>
      <c r="E2078" t="s">
        <v>9057</v>
      </c>
      <c r="F2078" t="s">
        <v>9058</v>
      </c>
      <c r="G2078" t="s">
        <v>211</v>
      </c>
      <c r="H2078" s="1">
        <v>35879</v>
      </c>
      <c r="I2078" t="s">
        <v>9059</v>
      </c>
      <c r="J2078" t="s">
        <v>9060</v>
      </c>
      <c r="K2078">
        <v>50463</v>
      </c>
      <c r="L2078" t="s">
        <v>211</v>
      </c>
    </row>
    <row r="2079" spans="1:12" x14ac:dyDescent="0.3">
      <c r="A2079">
        <v>2496</v>
      </c>
      <c r="B2079" t="s">
        <v>871</v>
      </c>
      <c r="C2079" t="s">
        <v>630</v>
      </c>
      <c r="D2079" t="s">
        <v>14</v>
      </c>
      <c r="E2079" t="s">
        <v>9061</v>
      </c>
      <c r="F2079" t="s">
        <v>9062</v>
      </c>
      <c r="G2079" t="s">
        <v>231</v>
      </c>
      <c r="H2079" s="1">
        <v>25995</v>
      </c>
      <c r="I2079" t="s">
        <v>9063</v>
      </c>
      <c r="J2079" t="s">
        <v>9064</v>
      </c>
      <c r="K2079">
        <v>23160</v>
      </c>
      <c r="L2079" t="s">
        <v>231</v>
      </c>
    </row>
    <row r="2080" spans="1:12" x14ac:dyDescent="0.3">
      <c r="A2080">
        <v>2497</v>
      </c>
      <c r="B2080" t="s">
        <v>214</v>
      </c>
      <c r="C2080" t="s">
        <v>2167</v>
      </c>
      <c r="D2080" t="s">
        <v>22</v>
      </c>
      <c r="E2080" t="s">
        <v>9065</v>
      </c>
      <c r="F2080" t="s">
        <v>9066</v>
      </c>
      <c r="G2080" t="s">
        <v>38</v>
      </c>
      <c r="H2080" s="1">
        <v>34197</v>
      </c>
      <c r="I2080" t="s">
        <v>9067</v>
      </c>
      <c r="J2080" t="s">
        <v>9068</v>
      </c>
      <c r="K2080">
        <v>53794</v>
      </c>
      <c r="L2080" t="s">
        <v>38</v>
      </c>
    </row>
    <row r="2081" spans="1:12" x14ac:dyDescent="0.3">
      <c r="A2081">
        <v>2498</v>
      </c>
      <c r="B2081" t="s">
        <v>342</v>
      </c>
      <c r="C2081" t="s">
        <v>3935</v>
      </c>
      <c r="D2081" t="s">
        <v>22</v>
      </c>
      <c r="E2081" t="s">
        <v>9069</v>
      </c>
      <c r="F2081" t="s">
        <v>9070</v>
      </c>
      <c r="G2081" t="s">
        <v>38</v>
      </c>
      <c r="H2081" s="1">
        <v>27444</v>
      </c>
      <c r="I2081" t="s">
        <v>9071</v>
      </c>
      <c r="J2081" t="s">
        <v>9072</v>
      </c>
      <c r="K2081">
        <v>70605</v>
      </c>
      <c r="L2081" t="s">
        <v>38</v>
      </c>
    </row>
    <row r="2082" spans="1:12" x14ac:dyDescent="0.3">
      <c r="A2082">
        <v>2499</v>
      </c>
      <c r="B2082" t="s">
        <v>1584</v>
      </c>
      <c r="C2082" t="s">
        <v>1897</v>
      </c>
      <c r="D2082" t="s">
        <v>14</v>
      </c>
      <c r="E2082" t="s">
        <v>9073</v>
      </c>
      <c r="F2082" t="s">
        <v>9074</v>
      </c>
      <c r="G2082" t="s">
        <v>595</v>
      </c>
      <c r="H2082" s="1">
        <v>18831</v>
      </c>
      <c r="I2082" t="s">
        <v>9075</v>
      </c>
      <c r="J2082" t="s">
        <v>9076</v>
      </c>
      <c r="K2082">
        <v>46420</v>
      </c>
      <c r="L2082" t="s">
        <v>595</v>
      </c>
    </row>
    <row r="2083" spans="1:12" x14ac:dyDescent="0.3">
      <c r="A2083">
        <v>2500</v>
      </c>
      <c r="B2083" t="s">
        <v>2014</v>
      </c>
      <c r="C2083" t="s">
        <v>2281</v>
      </c>
      <c r="D2083" t="s">
        <v>14</v>
      </c>
      <c r="E2083" t="s">
        <v>9077</v>
      </c>
      <c r="F2083" t="s">
        <v>9078</v>
      </c>
      <c r="G2083" t="s">
        <v>231</v>
      </c>
      <c r="H2083" s="1">
        <v>28890</v>
      </c>
      <c r="I2083" t="s">
        <v>9079</v>
      </c>
      <c r="J2083" t="s">
        <v>9080</v>
      </c>
      <c r="K2083">
        <v>58030</v>
      </c>
      <c r="L2083" t="s">
        <v>231</v>
      </c>
    </row>
    <row r="2084" spans="1:12" x14ac:dyDescent="0.3">
      <c r="A2084">
        <v>2501</v>
      </c>
      <c r="B2084" t="s">
        <v>953</v>
      </c>
      <c r="C2084" t="s">
        <v>5547</v>
      </c>
      <c r="D2084" t="s">
        <v>22</v>
      </c>
      <c r="E2084" t="s">
        <v>9081</v>
      </c>
      <c r="F2084" t="s">
        <v>9082</v>
      </c>
      <c r="G2084" t="s">
        <v>17</v>
      </c>
      <c r="H2084" s="1">
        <v>38176</v>
      </c>
      <c r="I2084" t="s">
        <v>9083</v>
      </c>
      <c r="J2084" t="s">
        <v>9084</v>
      </c>
      <c r="K2084">
        <v>99002</v>
      </c>
      <c r="L2084" t="s">
        <v>17</v>
      </c>
    </row>
    <row r="2085" spans="1:12" x14ac:dyDescent="0.3">
      <c r="A2085">
        <v>2502</v>
      </c>
      <c r="B2085" t="s">
        <v>174</v>
      </c>
      <c r="C2085" t="s">
        <v>4177</v>
      </c>
      <c r="D2085" t="s">
        <v>22</v>
      </c>
      <c r="E2085" t="s">
        <v>9085</v>
      </c>
      <c r="F2085" t="s">
        <v>9086</v>
      </c>
      <c r="G2085" t="s">
        <v>93</v>
      </c>
      <c r="H2085" s="1">
        <v>27201</v>
      </c>
      <c r="I2085" t="s">
        <v>9087</v>
      </c>
      <c r="J2085" t="s">
        <v>9088</v>
      </c>
      <c r="K2085">
        <v>45323</v>
      </c>
      <c r="L2085" t="s">
        <v>93</v>
      </c>
    </row>
    <row r="2086" spans="1:12" x14ac:dyDescent="0.3">
      <c r="A2086">
        <v>2503</v>
      </c>
      <c r="B2086" t="s">
        <v>891</v>
      </c>
      <c r="C2086" t="s">
        <v>276</v>
      </c>
      <c r="D2086" t="s">
        <v>22</v>
      </c>
      <c r="E2086" t="s">
        <v>9089</v>
      </c>
      <c r="F2086" t="s">
        <v>9090</v>
      </c>
      <c r="G2086" t="s">
        <v>567</v>
      </c>
      <c r="H2086" s="1">
        <v>28527</v>
      </c>
      <c r="I2086" t="s">
        <v>9091</v>
      </c>
      <c r="J2086" t="s">
        <v>5345</v>
      </c>
      <c r="K2086">
        <v>73275</v>
      </c>
      <c r="L2086" t="s">
        <v>567</v>
      </c>
    </row>
    <row r="2087" spans="1:12" x14ac:dyDescent="0.3">
      <c r="A2087">
        <v>2504</v>
      </c>
      <c r="B2087" t="s">
        <v>1342</v>
      </c>
      <c r="C2087" t="s">
        <v>2264</v>
      </c>
      <c r="D2087" t="s">
        <v>14</v>
      </c>
      <c r="E2087" t="s">
        <v>9092</v>
      </c>
      <c r="F2087" t="s">
        <v>9093</v>
      </c>
      <c r="G2087" t="s">
        <v>51</v>
      </c>
      <c r="H2087" s="1">
        <v>22295</v>
      </c>
      <c r="I2087" t="s">
        <v>9094</v>
      </c>
      <c r="J2087" t="s">
        <v>9095</v>
      </c>
      <c r="K2087">
        <v>63115</v>
      </c>
      <c r="L2087" t="s">
        <v>51</v>
      </c>
    </row>
    <row r="2088" spans="1:12" x14ac:dyDescent="0.3">
      <c r="A2088">
        <v>2507</v>
      </c>
      <c r="B2088" t="s">
        <v>312</v>
      </c>
      <c r="C2088" t="s">
        <v>3221</v>
      </c>
      <c r="D2088" t="s">
        <v>14</v>
      </c>
      <c r="E2088" t="s">
        <v>9096</v>
      </c>
      <c r="F2088" t="s">
        <v>9097</v>
      </c>
      <c r="G2088" t="s">
        <v>211</v>
      </c>
      <c r="H2088" s="1">
        <v>22087</v>
      </c>
      <c r="I2088" t="s">
        <v>9098</v>
      </c>
      <c r="J2088" t="s">
        <v>9099</v>
      </c>
      <c r="K2088">
        <v>36565</v>
      </c>
      <c r="L2088" t="s">
        <v>211</v>
      </c>
    </row>
    <row r="2089" spans="1:12" x14ac:dyDescent="0.3">
      <c r="A2089">
        <v>2508</v>
      </c>
      <c r="B2089" t="s">
        <v>740</v>
      </c>
      <c r="C2089" t="s">
        <v>9100</v>
      </c>
      <c r="D2089" t="s">
        <v>14</v>
      </c>
      <c r="E2089" t="s">
        <v>9101</v>
      </c>
      <c r="F2089" t="s">
        <v>9102</v>
      </c>
      <c r="G2089" t="s">
        <v>38</v>
      </c>
      <c r="H2089" s="1">
        <v>21613</v>
      </c>
      <c r="I2089" t="s">
        <v>9103</v>
      </c>
      <c r="J2089" t="s">
        <v>9104</v>
      </c>
      <c r="K2089">
        <v>37545</v>
      </c>
      <c r="L2089" t="s">
        <v>38</v>
      </c>
    </row>
    <row r="2090" spans="1:12" x14ac:dyDescent="0.3">
      <c r="A2090">
        <v>2509</v>
      </c>
      <c r="B2090" t="s">
        <v>1584</v>
      </c>
      <c r="C2090" t="s">
        <v>640</v>
      </c>
      <c r="D2090" t="s">
        <v>22</v>
      </c>
      <c r="E2090" t="s">
        <v>9105</v>
      </c>
      <c r="F2090" t="s">
        <v>9106</v>
      </c>
      <c r="G2090" t="s">
        <v>51</v>
      </c>
      <c r="H2090" s="1">
        <v>28511</v>
      </c>
      <c r="I2090" t="s">
        <v>9107</v>
      </c>
      <c r="J2090" t="s">
        <v>9108</v>
      </c>
      <c r="K2090">
        <v>90514</v>
      </c>
      <c r="L2090" t="s">
        <v>51</v>
      </c>
    </row>
    <row r="2091" spans="1:12" x14ac:dyDescent="0.3">
      <c r="A2091">
        <v>2510</v>
      </c>
      <c r="B2091" t="s">
        <v>327</v>
      </c>
      <c r="C2091" t="s">
        <v>1386</v>
      </c>
      <c r="D2091" t="s">
        <v>22</v>
      </c>
      <c r="E2091" t="s">
        <v>9109</v>
      </c>
      <c r="F2091" t="s">
        <v>9110</v>
      </c>
      <c r="G2091" t="s">
        <v>44</v>
      </c>
      <c r="H2091" s="1">
        <v>23624</v>
      </c>
      <c r="I2091" t="s">
        <v>9111</v>
      </c>
      <c r="J2091" t="s">
        <v>9112</v>
      </c>
      <c r="K2091">
        <v>2876</v>
      </c>
      <c r="L2091" t="s">
        <v>44</v>
      </c>
    </row>
    <row r="2092" spans="1:12" x14ac:dyDescent="0.3">
      <c r="A2092">
        <v>2511</v>
      </c>
      <c r="B2092" t="s">
        <v>433</v>
      </c>
      <c r="C2092" t="s">
        <v>9113</v>
      </c>
      <c r="D2092" t="s">
        <v>14</v>
      </c>
      <c r="E2092" t="s">
        <v>9114</v>
      </c>
      <c r="F2092" t="s">
        <v>9115</v>
      </c>
      <c r="G2092" t="s">
        <v>250</v>
      </c>
      <c r="H2092" s="1">
        <v>33110</v>
      </c>
      <c r="I2092" t="s">
        <v>9116</v>
      </c>
      <c r="J2092" t="s">
        <v>9117</v>
      </c>
      <c r="K2092">
        <v>9564</v>
      </c>
      <c r="L2092" t="s">
        <v>250</v>
      </c>
    </row>
    <row r="2093" spans="1:12" x14ac:dyDescent="0.3">
      <c r="A2093">
        <v>2512</v>
      </c>
      <c r="B2093" t="s">
        <v>541</v>
      </c>
      <c r="C2093" t="s">
        <v>630</v>
      </c>
      <c r="D2093" t="s">
        <v>22</v>
      </c>
      <c r="E2093" t="s">
        <v>9118</v>
      </c>
      <c r="F2093" t="s">
        <v>9119</v>
      </c>
      <c r="G2093" t="s">
        <v>1194</v>
      </c>
      <c r="H2093" s="1">
        <v>33965</v>
      </c>
      <c r="I2093" t="s">
        <v>9120</v>
      </c>
      <c r="J2093" t="s">
        <v>9121</v>
      </c>
      <c r="K2093">
        <v>25932</v>
      </c>
      <c r="L2093" t="s">
        <v>1194</v>
      </c>
    </row>
    <row r="2094" spans="1:12" x14ac:dyDescent="0.3">
      <c r="A2094">
        <v>2513</v>
      </c>
      <c r="B2094" t="s">
        <v>4356</v>
      </c>
      <c r="C2094" t="s">
        <v>4222</v>
      </c>
      <c r="D2094" t="s">
        <v>14</v>
      </c>
      <c r="E2094" t="s">
        <v>9122</v>
      </c>
      <c r="F2094" t="s">
        <v>9123</v>
      </c>
      <c r="G2094" t="s">
        <v>1194</v>
      </c>
      <c r="H2094" s="1">
        <v>18798</v>
      </c>
      <c r="I2094" t="s">
        <v>9124</v>
      </c>
      <c r="J2094" t="s">
        <v>9125</v>
      </c>
      <c r="K2094">
        <v>27397</v>
      </c>
      <c r="L2094" t="s">
        <v>1194</v>
      </c>
    </row>
    <row r="2095" spans="1:12" x14ac:dyDescent="0.3">
      <c r="A2095">
        <v>2516</v>
      </c>
      <c r="B2095" t="s">
        <v>180</v>
      </c>
      <c r="C2095" t="s">
        <v>5967</v>
      </c>
      <c r="D2095" t="s">
        <v>14</v>
      </c>
      <c r="E2095" t="s">
        <v>9126</v>
      </c>
      <c r="F2095" t="s">
        <v>9127</v>
      </c>
      <c r="G2095" t="s">
        <v>24</v>
      </c>
      <c r="H2095" s="1">
        <v>33167</v>
      </c>
      <c r="I2095" t="s">
        <v>9128</v>
      </c>
      <c r="J2095" t="s">
        <v>9129</v>
      </c>
      <c r="K2095">
        <v>73890</v>
      </c>
      <c r="L2095" t="s">
        <v>24</v>
      </c>
    </row>
    <row r="2096" spans="1:12" x14ac:dyDescent="0.3">
      <c r="A2096">
        <v>2517</v>
      </c>
      <c r="B2096" t="s">
        <v>2050</v>
      </c>
      <c r="C2096" t="s">
        <v>5500</v>
      </c>
      <c r="D2096" t="s">
        <v>14</v>
      </c>
      <c r="E2096" t="s">
        <v>9130</v>
      </c>
      <c r="F2096">
        <v>5226988077</v>
      </c>
      <c r="G2096" t="s">
        <v>368</v>
      </c>
      <c r="H2096" s="1">
        <v>19635</v>
      </c>
      <c r="I2096" t="s">
        <v>9131</v>
      </c>
      <c r="J2096" t="s">
        <v>9132</v>
      </c>
      <c r="K2096">
        <v>39804</v>
      </c>
      <c r="L2096" t="s">
        <v>368</v>
      </c>
    </row>
    <row r="2097" spans="1:12" x14ac:dyDescent="0.3">
      <c r="A2097">
        <v>2518</v>
      </c>
      <c r="B2097" t="s">
        <v>9133</v>
      </c>
      <c r="C2097" t="s">
        <v>1875</v>
      </c>
      <c r="D2097" t="s">
        <v>14</v>
      </c>
      <c r="E2097" t="s">
        <v>9134</v>
      </c>
      <c r="F2097" t="s">
        <v>9135</v>
      </c>
      <c r="G2097" t="s">
        <v>71</v>
      </c>
      <c r="H2097" s="1">
        <v>33209</v>
      </c>
      <c r="I2097" t="s">
        <v>9136</v>
      </c>
      <c r="J2097" t="s">
        <v>9137</v>
      </c>
      <c r="K2097">
        <v>78886</v>
      </c>
      <c r="L2097" t="s">
        <v>71</v>
      </c>
    </row>
    <row r="2098" spans="1:12" x14ac:dyDescent="0.3">
      <c r="A2098">
        <v>2521</v>
      </c>
      <c r="B2098" t="s">
        <v>490</v>
      </c>
      <c r="C2098" t="s">
        <v>2975</v>
      </c>
      <c r="D2098" t="s">
        <v>22</v>
      </c>
      <c r="E2098" t="s">
        <v>9138</v>
      </c>
      <c r="F2098" t="s">
        <v>9139</v>
      </c>
      <c r="G2098" t="s">
        <v>567</v>
      </c>
      <c r="H2098" s="1">
        <v>16716</v>
      </c>
      <c r="I2098" t="s">
        <v>9140</v>
      </c>
      <c r="J2098" t="s">
        <v>9141</v>
      </c>
      <c r="K2098">
        <v>98242</v>
      </c>
      <c r="L2098" t="s">
        <v>567</v>
      </c>
    </row>
    <row r="2099" spans="1:12" x14ac:dyDescent="0.3">
      <c r="A2099">
        <v>2522</v>
      </c>
      <c r="B2099" t="s">
        <v>433</v>
      </c>
      <c r="C2099" t="s">
        <v>2458</v>
      </c>
      <c r="D2099" t="s">
        <v>14</v>
      </c>
      <c r="E2099" t="s">
        <v>9142</v>
      </c>
      <c r="F2099" t="s">
        <v>9143</v>
      </c>
      <c r="G2099" t="s">
        <v>368</v>
      </c>
      <c r="H2099" s="1">
        <v>22147</v>
      </c>
      <c r="I2099" t="s">
        <v>9144</v>
      </c>
      <c r="J2099" t="s">
        <v>9145</v>
      </c>
      <c r="K2099">
        <v>4091</v>
      </c>
      <c r="L2099" t="s">
        <v>368</v>
      </c>
    </row>
    <row r="2100" spans="1:12" x14ac:dyDescent="0.3">
      <c r="A2100">
        <v>2523</v>
      </c>
      <c r="B2100" t="s">
        <v>4356</v>
      </c>
      <c r="C2100" t="s">
        <v>3623</v>
      </c>
      <c r="D2100" t="s">
        <v>22</v>
      </c>
      <c r="E2100" t="s">
        <v>9146</v>
      </c>
      <c r="F2100" t="s">
        <v>9147</v>
      </c>
      <c r="G2100" t="s">
        <v>211</v>
      </c>
      <c r="H2100" s="1">
        <v>27936</v>
      </c>
      <c r="I2100" t="s">
        <v>9148</v>
      </c>
      <c r="J2100" t="s">
        <v>9149</v>
      </c>
      <c r="K2100">
        <v>16768</v>
      </c>
      <c r="L2100" t="s">
        <v>211</v>
      </c>
    </row>
    <row r="2101" spans="1:12" x14ac:dyDescent="0.3">
      <c r="A2101">
        <v>2525</v>
      </c>
      <c r="B2101" t="s">
        <v>9150</v>
      </c>
      <c r="C2101" t="s">
        <v>443</v>
      </c>
      <c r="D2101" t="s">
        <v>14</v>
      </c>
      <c r="E2101" t="s">
        <v>9151</v>
      </c>
      <c r="F2101" t="s">
        <v>9152</v>
      </c>
      <c r="G2101" t="s">
        <v>775</v>
      </c>
      <c r="H2101" s="1">
        <v>22729</v>
      </c>
      <c r="I2101" t="s">
        <v>9153</v>
      </c>
      <c r="J2101" t="s">
        <v>9154</v>
      </c>
      <c r="K2101">
        <v>6184</v>
      </c>
      <c r="L2101" t="s">
        <v>775</v>
      </c>
    </row>
    <row r="2102" spans="1:12" x14ac:dyDescent="0.3">
      <c r="A2102">
        <v>2526</v>
      </c>
      <c r="B2102" t="s">
        <v>4356</v>
      </c>
      <c r="C2102" t="s">
        <v>1059</v>
      </c>
      <c r="D2102" t="s">
        <v>14</v>
      </c>
      <c r="E2102" t="s">
        <v>9155</v>
      </c>
      <c r="F2102" t="s">
        <v>9156</v>
      </c>
      <c r="G2102" t="s">
        <v>171</v>
      </c>
      <c r="H2102" s="1">
        <v>30233</v>
      </c>
      <c r="I2102" t="s">
        <v>9157</v>
      </c>
      <c r="J2102" t="s">
        <v>4324</v>
      </c>
      <c r="K2102">
        <v>74573</v>
      </c>
      <c r="L2102" t="s">
        <v>171</v>
      </c>
    </row>
    <row r="2103" spans="1:12" x14ac:dyDescent="0.3">
      <c r="A2103">
        <v>2527</v>
      </c>
      <c r="B2103" t="s">
        <v>1018</v>
      </c>
      <c r="C2103" t="s">
        <v>9158</v>
      </c>
      <c r="D2103" t="s">
        <v>22</v>
      </c>
      <c r="E2103" t="s">
        <v>9159</v>
      </c>
      <c r="F2103" t="s">
        <v>9160</v>
      </c>
      <c r="G2103" t="s">
        <v>430</v>
      </c>
      <c r="H2103" s="1">
        <v>36389</v>
      </c>
      <c r="I2103" t="s">
        <v>9161</v>
      </c>
      <c r="J2103" t="s">
        <v>9162</v>
      </c>
      <c r="K2103">
        <v>61105</v>
      </c>
      <c r="L2103" t="s">
        <v>430</v>
      </c>
    </row>
    <row r="2104" spans="1:12" x14ac:dyDescent="0.3">
      <c r="A2104">
        <v>2528</v>
      </c>
      <c r="B2104" t="s">
        <v>940</v>
      </c>
      <c r="C2104" t="s">
        <v>2975</v>
      </c>
      <c r="D2104" t="s">
        <v>22</v>
      </c>
      <c r="E2104" t="s">
        <v>9163</v>
      </c>
      <c r="F2104" t="s">
        <v>9164</v>
      </c>
      <c r="G2104" t="s">
        <v>595</v>
      </c>
      <c r="H2104" s="1">
        <v>26675</v>
      </c>
      <c r="I2104" t="s">
        <v>9165</v>
      </c>
      <c r="J2104" t="s">
        <v>9166</v>
      </c>
      <c r="K2104">
        <v>47925</v>
      </c>
      <c r="L2104" t="s">
        <v>595</v>
      </c>
    </row>
    <row r="2105" spans="1:12" x14ac:dyDescent="0.3">
      <c r="A2105">
        <v>2529</v>
      </c>
      <c r="B2105" t="s">
        <v>747</v>
      </c>
      <c r="C2105" t="s">
        <v>5909</v>
      </c>
      <c r="D2105" t="s">
        <v>14</v>
      </c>
      <c r="E2105" t="s">
        <v>9167</v>
      </c>
      <c r="F2105" t="s">
        <v>9168</v>
      </c>
      <c r="G2105" t="s">
        <v>324</v>
      </c>
      <c r="H2105" s="1">
        <v>35754</v>
      </c>
      <c r="I2105" t="s">
        <v>9169</v>
      </c>
      <c r="J2105" t="s">
        <v>9170</v>
      </c>
      <c r="K2105">
        <v>86272</v>
      </c>
      <c r="L2105" t="s">
        <v>324</v>
      </c>
    </row>
    <row r="2106" spans="1:12" x14ac:dyDescent="0.3">
      <c r="A2106">
        <v>2530</v>
      </c>
      <c r="B2106" t="s">
        <v>427</v>
      </c>
      <c r="C2106" t="s">
        <v>343</v>
      </c>
      <c r="D2106" t="s">
        <v>22</v>
      </c>
      <c r="E2106" t="s">
        <v>9171</v>
      </c>
      <c r="F2106" t="s">
        <v>9172</v>
      </c>
      <c r="G2106" t="s">
        <v>24</v>
      </c>
      <c r="H2106" s="1">
        <v>28679</v>
      </c>
      <c r="I2106" t="s">
        <v>9173</v>
      </c>
      <c r="J2106" t="s">
        <v>9174</v>
      </c>
      <c r="K2106">
        <v>19572</v>
      </c>
      <c r="L2106" t="s">
        <v>24</v>
      </c>
    </row>
    <row r="2107" spans="1:12" x14ac:dyDescent="0.3">
      <c r="A2107">
        <v>2531</v>
      </c>
      <c r="B2107" t="s">
        <v>4124</v>
      </c>
      <c r="C2107" t="s">
        <v>9175</v>
      </c>
      <c r="D2107" t="s">
        <v>14</v>
      </c>
      <c r="E2107" t="s">
        <v>9176</v>
      </c>
      <c r="F2107" t="s">
        <v>9177</v>
      </c>
      <c r="G2107" t="s">
        <v>131</v>
      </c>
      <c r="H2107" s="1">
        <v>22023</v>
      </c>
      <c r="I2107" t="s">
        <v>9178</v>
      </c>
      <c r="J2107" t="s">
        <v>9179</v>
      </c>
      <c r="K2107">
        <v>84377</v>
      </c>
      <c r="L2107" t="s">
        <v>131</v>
      </c>
    </row>
    <row r="2108" spans="1:12" x14ac:dyDescent="0.3">
      <c r="A2108">
        <v>2534</v>
      </c>
      <c r="B2108" t="s">
        <v>1815</v>
      </c>
      <c r="C2108" t="s">
        <v>844</v>
      </c>
      <c r="D2108" t="s">
        <v>14</v>
      </c>
      <c r="E2108" t="s">
        <v>9180</v>
      </c>
      <c r="F2108" t="s">
        <v>9181</v>
      </c>
      <c r="G2108" t="s">
        <v>231</v>
      </c>
      <c r="H2108" s="1">
        <v>32030</v>
      </c>
      <c r="I2108" t="s">
        <v>9182</v>
      </c>
      <c r="J2108" t="s">
        <v>9183</v>
      </c>
      <c r="K2108">
        <v>87713</v>
      </c>
      <c r="L2108" t="s">
        <v>231</v>
      </c>
    </row>
    <row r="2109" spans="1:12" x14ac:dyDescent="0.3">
      <c r="A2109">
        <v>2536</v>
      </c>
      <c r="B2109" t="s">
        <v>1152</v>
      </c>
      <c r="C2109" t="s">
        <v>74</v>
      </c>
      <c r="D2109" t="s">
        <v>14</v>
      </c>
      <c r="E2109" t="s">
        <v>9184</v>
      </c>
      <c r="F2109" t="s">
        <v>9185</v>
      </c>
      <c r="G2109" t="s">
        <v>339</v>
      </c>
      <c r="H2109" s="1">
        <v>22269</v>
      </c>
      <c r="I2109" t="s">
        <v>9186</v>
      </c>
      <c r="J2109" t="s">
        <v>9187</v>
      </c>
      <c r="K2109">
        <v>25879</v>
      </c>
      <c r="L2109" t="s">
        <v>339</v>
      </c>
    </row>
    <row r="2110" spans="1:12" x14ac:dyDescent="0.3">
      <c r="A2110">
        <v>2537</v>
      </c>
      <c r="B2110" t="s">
        <v>1098</v>
      </c>
      <c r="C2110" t="s">
        <v>1603</v>
      </c>
      <c r="D2110" t="s">
        <v>22</v>
      </c>
      <c r="E2110" t="s">
        <v>9188</v>
      </c>
      <c r="F2110" t="s">
        <v>9189</v>
      </c>
      <c r="G2110" t="s">
        <v>24</v>
      </c>
      <c r="H2110" s="1">
        <v>17488</v>
      </c>
      <c r="I2110" t="s">
        <v>9190</v>
      </c>
      <c r="J2110" t="s">
        <v>9191</v>
      </c>
      <c r="K2110">
        <v>20349</v>
      </c>
      <c r="L2110" t="s">
        <v>24</v>
      </c>
    </row>
    <row r="2111" spans="1:12" x14ac:dyDescent="0.3">
      <c r="A2111">
        <v>2538</v>
      </c>
      <c r="B2111" t="s">
        <v>333</v>
      </c>
      <c r="C2111" t="s">
        <v>630</v>
      </c>
      <c r="D2111" t="s">
        <v>14</v>
      </c>
      <c r="E2111" t="s">
        <v>9192</v>
      </c>
      <c r="F2111" t="s">
        <v>9193</v>
      </c>
      <c r="G2111" t="s">
        <v>157</v>
      </c>
      <c r="H2111" s="1">
        <v>25442</v>
      </c>
      <c r="I2111" t="s">
        <v>9194</v>
      </c>
      <c r="J2111" t="s">
        <v>9195</v>
      </c>
      <c r="K2111">
        <v>16388</v>
      </c>
      <c r="L2111" t="s">
        <v>157</v>
      </c>
    </row>
    <row r="2112" spans="1:12" x14ac:dyDescent="0.3">
      <c r="A2112">
        <v>2539</v>
      </c>
      <c r="B2112" t="s">
        <v>5133</v>
      </c>
      <c r="C2112" t="s">
        <v>7508</v>
      </c>
      <c r="D2112" t="s">
        <v>22</v>
      </c>
      <c r="E2112" t="s">
        <v>9196</v>
      </c>
      <c r="F2112" t="s">
        <v>9197</v>
      </c>
      <c r="G2112" t="s">
        <v>93</v>
      </c>
      <c r="H2112" s="1">
        <v>18694</v>
      </c>
      <c r="I2112" t="s">
        <v>9198</v>
      </c>
      <c r="J2112" t="s">
        <v>9199</v>
      </c>
      <c r="K2112">
        <v>3213</v>
      </c>
      <c r="L2112" t="s">
        <v>93</v>
      </c>
    </row>
    <row r="2113" spans="1:12" x14ac:dyDescent="0.3">
      <c r="A2113">
        <v>2541</v>
      </c>
      <c r="B2113" t="s">
        <v>79</v>
      </c>
      <c r="C2113" t="s">
        <v>5934</v>
      </c>
      <c r="D2113" t="s">
        <v>22</v>
      </c>
      <c r="E2113" t="s">
        <v>9200</v>
      </c>
      <c r="F2113" t="s">
        <v>9201</v>
      </c>
      <c r="G2113" t="s">
        <v>150</v>
      </c>
      <c r="H2113" s="1">
        <v>17604</v>
      </c>
      <c r="I2113" t="s">
        <v>9202</v>
      </c>
      <c r="J2113" t="s">
        <v>9203</v>
      </c>
      <c r="K2113">
        <v>99900</v>
      </c>
      <c r="L2113" t="s">
        <v>150</v>
      </c>
    </row>
    <row r="2114" spans="1:12" x14ac:dyDescent="0.3">
      <c r="A2114">
        <v>2544</v>
      </c>
      <c r="B2114" t="s">
        <v>814</v>
      </c>
      <c r="C2114" t="s">
        <v>7598</v>
      </c>
      <c r="D2114" t="s">
        <v>14</v>
      </c>
      <c r="E2114" t="s">
        <v>9204</v>
      </c>
      <c r="F2114" t="s">
        <v>9205</v>
      </c>
      <c r="G2114" t="s">
        <v>157</v>
      </c>
      <c r="H2114" s="1">
        <v>33621</v>
      </c>
      <c r="I2114" t="s">
        <v>9206</v>
      </c>
      <c r="J2114" t="s">
        <v>9207</v>
      </c>
      <c r="K2114">
        <v>86692</v>
      </c>
      <c r="L2114" t="s">
        <v>157</v>
      </c>
    </row>
    <row r="2115" spans="1:12" x14ac:dyDescent="0.3">
      <c r="A2115">
        <v>2545</v>
      </c>
      <c r="B2115" t="s">
        <v>2335</v>
      </c>
      <c r="C2115" t="s">
        <v>3030</v>
      </c>
      <c r="D2115" t="s">
        <v>22</v>
      </c>
      <c r="E2115" t="s">
        <v>9208</v>
      </c>
      <c r="F2115" t="s">
        <v>9209</v>
      </c>
      <c r="G2115" t="s">
        <v>211</v>
      </c>
      <c r="H2115" s="1">
        <v>19104</v>
      </c>
      <c r="I2115" t="s">
        <v>9210</v>
      </c>
      <c r="J2115" t="s">
        <v>9211</v>
      </c>
      <c r="K2115">
        <v>90283</v>
      </c>
      <c r="L2115" t="s">
        <v>211</v>
      </c>
    </row>
    <row r="2116" spans="1:12" x14ac:dyDescent="0.3">
      <c r="A2116">
        <v>2546</v>
      </c>
      <c r="B2116" t="s">
        <v>1996</v>
      </c>
      <c r="C2116" t="s">
        <v>805</v>
      </c>
      <c r="D2116" t="s">
        <v>14</v>
      </c>
      <c r="E2116" t="s">
        <v>9212</v>
      </c>
      <c r="F2116" t="s">
        <v>9213</v>
      </c>
      <c r="G2116" t="s">
        <v>744</v>
      </c>
      <c r="H2116" s="1">
        <v>38367</v>
      </c>
      <c r="I2116" t="s">
        <v>9214</v>
      </c>
      <c r="J2116" t="s">
        <v>9215</v>
      </c>
      <c r="K2116">
        <v>53489</v>
      </c>
      <c r="L2116" t="s">
        <v>744</v>
      </c>
    </row>
    <row r="2117" spans="1:12" x14ac:dyDescent="0.3">
      <c r="A2117">
        <v>2547</v>
      </c>
      <c r="B2117" t="s">
        <v>991</v>
      </c>
      <c r="C2117" t="s">
        <v>427</v>
      </c>
      <c r="D2117" t="s">
        <v>14</v>
      </c>
      <c r="E2117" t="s">
        <v>9216</v>
      </c>
      <c r="F2117">
        <f>1-731-629-4225</f>
        <v>-5584</v>
      </c>
      <c r="G2117" t="s">
        <v>38</v>
      </c>
      <c r="H2117" s="1">
        <v>23625</v>
      </c>
      <c r="I2117" t="s">
        <v>9217</v>
      </c>
      <c r="J2117" t="s">
        <v>9218</v>
      </c>
      <c r="K2117">
        <v>84035</v>
      </c>
      <c r="L2117" t="s">
        <v>38</v>
      </c>
    </row>
    <row r="2118" spans="1:12" x14ac:dyDescent="0.3">
      <c r="A2118">
        <v>2550</v>
      </c>
      <c r="B2118" t="s">
        <v>3824</v>
      </c>
      <c r="C2118" t="s">
        <v>2756</v>
      </c>
      <c r="D2118" t="s">
        <v>22</v>
      </c>
      <c r="E2118" t="s">
        <v>9219</v>
      </c>
      <c r="F2118" t="s">
        <v>9220</v>
      </c>
      <c r="G2118" t="s">
        <v>71</v>
      </c>
      <c r="H2118" s="1">
        <v>16902</v>
      </c>
      <c r="I2118" t="s">
        <v>9221</v>
      </c>
      <c r="J2118" t="s">
        <v>9222</v>
      </c>
      <c r="K2118">
        <v>46573</v>
      </c>
      <c r="L2118" t="s">
        <v>71</v>
      </c>
    </row>
    <row r="2119" spans="1:12" x14ac:dyDescent="0.3">
      <c r="A2119">
        <v>2555</v>
      </c>
      <c r="B2119" t="s">
        <v>1537</v>
      </c>
      <c r="C2119" t="s">
        <v>9223</v>
      </c>
      <c r="D2119" t="s">
        <v>22</v>
      </c>
      <c r="E2119" t="s">
        <v>9224</v>
      </c>
      <c r="F2119" t="s">
        <v>9225</v>
      </c>
      <c r="G2119" t="s">
        <v>368</v>
      </c>
      <c r="H2119" s="1">
        <v>32361</v>
      </c>
      <c r="I2119" t="s">
        <v>9226</v>
      </c>
      <c r="J2119" t="s">
        <v>9227</v>
      </c>
      <c r="K2119">
        <v>77277</v>
      </c>
      <c r="L2119" t="s">
        <v>368</v>
      </c>
    </row>
    <row r="2120" spans="1:12" x14ac:dyDescent="0.3">
      <c r="A2120">
        <v>2556</v>
      </c>
      <c r="B2120" t="s">
        <v>91</v>
      </c>
      <c r="C2120" t="s">
        <v>557</v>
      </c>
      <c r="D2120" t="s">
        <v>14</v>
      </c>
      <c r="E2120" t="s">
        <v>9228</v>
      </c>
      <c r="F2120" t="s">
        <v>9229</v>
      </c>
      <c r="G2120" t="s">
        <v>1076</v>
      </c>
      <c r="H2120" s="1">
        <v>29700</v>
      </c>
      <c r="I2120" t="s">
        <v>9230</v>
      </c>
      <c r="J2120" t="s">
        <v>9231</v>
      </c>
      <c r="K2120">
        <v>97042</v>
      </c>
      <c r="L2120" t="s">
        <v>1076</v>
      </c>
    </row>
    <row r="2121" spans="1:12" x14ac:dyDescent="0.3">
      <c r="A2121">
        <v>2557</v>
      </c>
      <c r="B2121" t="s">
        <v>1244</v>
      </c>
      <c r="C2121" t="s">
        <v>9232</v>
      </c>
      <c r="D2121" t="s">
        <v>14</v>
      </c>
      <c r="E2121" t="s">
        <v>9233</v>
      </c>
      <c r="F2121">
        <v>6089472538</v>
      </c>
      <c r="G2121" t="s">
        <v>211</v>
      </c>
      <c r="H2121" s="1">
        <v>30063</v>
      </c>
      <c r="I2121" t="s">
        <v>9234</v>
      </c>
      <c r="J2121" t="s">
        <v>9235</v>
      </c>
      <c r="K2121">
        <v>19180</v>
      </c>
      <c r="L2121" t="s">
        <v>211</v>
      </c>
    </row>
    <row r="2122" spans="1:12" x14ac:dyDescent="0.3">
      <c r="A2122">
        <v>2559</v>
      </c>
      <c r="B2122" t="s">
        <v>1996</v>
      </c>
      <c r="C2122" t="s">
        <v>3103</v>
      </c>
      <c r="D2122" t="s">
        <v>22</v>
      </c>
      <c r="E2122" t="s">
        <v>9236</v>
      </c>
      <c r="F2122">
        <v>2812275368</v>
      </c>
      <c r="G2122" t="s">
        <v>339</v>
      </c>
      <c r="H2122" s="1">
        <v>31813</v>
      </c>
      <c r="I2122" t="s">
        <v>9237</v>
      </c>
      <c r="J2122" t="s">
        <v>9238</v>
      </c>
      <c r="K2122">
        <v>23698</v>
      </c>
      <c r="L2122" t="s">
        <v>339</v>
      </c>
    </row>
    <row r="2123" spans="1:12" x14ac:dyDescent="0.3">
      <c r="A2123">
        <v>2560</v>
      </c>
      <c r="B2123" t="s">
        <v>675</v>
      </c>
      <c r="C2123" t="s">
        <v>805</v>
      </c>
      <c r="D2123" t="s">
        <v>22</v>
      </c>
      <c r="E2123" t="s">
        <v>9239</v>
      </c>
      <c r="F2123" t="s">
        <v>9240</v>
      </c>
      <c r="G2123" t="s">
        <v>218</v>
      </c>
      <c r="H2123" s="1">
        <v>27558</v>
      </c>
      <c r="I2123" t="s">
        <v>9241</v>
      </c>
      <c r="J2123" t="s">
        <v>9242</v>
      </c>
      <c r="K2123">
        <v>19725</v>
      </c>
      <c r="L2123" t="s">
        <v>218</v>
      </c>
    </row>
    <row r="2124" spans="1:12" x14ac:dyDescent="0.3">
      <c r="A2124">
        <v>2564</v>
      </c>
      <c r="B2124" t="s">
        <v>675</v>
      </c>
      <c r="C2124" t="s">
        <v>9243</v>
      </c>
      <c r="D2124" t="s">
        <v>14</v>
      </c>
      <c r="E2124" t="s">
        <v>9244</v>
      </c>
      <c r="F2124" t="s">
        <v>9245</v>
      </c>
      <c r="G2124" t="s">
        <v>38</v>
      </c>
      <c r="H2124" s="1">
        <v>19056</v>
      </c>
      <c r="I2124" t="s">
        <v>9246</v>
      </c>
      <c r="J2124" t="s">
        <v>8676</v>
      </c>
      <c r="K2124">
        <v>86362</v>
      </c>
      <c r="L2124" t="s">
        <v>38</v>
      </c>
    </row>
    <row r="2125" spans="1:12" x14ac:dyDescent="0.3">
      <c r="A2125">
        <v>2566</v>
      </c>
      <c r="B2125" t="s">
        <v>9247</v>
      </c>
      <c r="C2125" t="s">
        <v>1671</v>
      </c>
      <c r="D2125" t="s">
        <v>22</v>
      </c>
      <c r="E2125" t="s">
        <v>9248</v>
      </c>
      <c r="F2125" t="s">
        <v>9249</v>
      </c>
      <c r="G2125" t="s">
        <v>261</v>
      </c>
      <c r="H2125" s="1">
        <v>23964</v>
      </c>
      <c r="I2125" t="s">
        <v>9250</v>
      </c>
      <c r="J2125" t="s">
        <v>9251</v>
      </c>
      <c r="K2125">
        <v>44880</v>
      </c>
      <c r="L2125" t="s">
        <v>261</v>
      </c>
    </row>
    <row r="2126" spans="1:12" x14ac:dyDescent="0.3">
      <c r="A2126">
        <v>2567</v>
      </c>
      <c r="B2126" t="s">
        <v>778</v>
      </c>
      <c r="C2126" t="s">
        <v>6268</v>
      </c>
      <c r="D2126" t="s">
        <v>22</v>
      </c>
      <c r="E2126" t="s">
        <v>9252</v>
      </c>
      <c r="F2126" t="s">
        <v>9253</v>
      </c>
      <c r="G2126" t="s">
        <v>744</v>
      </c>
      <c r="H2126" s="1">
        <v>19254</v>
      </c>
      <c r="I2126" t="s">
        <v>9254</v>
      </c>
      <c r="J2126" t="s">
        <v>9255</v>
      </c>
      <c r="K2126">
        <v>45260</v>
      </c>
      <c r="L2126" t="s">
        <v>744</v>
      </c>
    </row>
    <row r="2127" spans="1:12" x14ac:dyDescent="0.3">
      <c r="A2127">
        <v>2568</v>
      </c>
      <c r="B2127" t="s">
        <v>1287</v>
      </c>
      <c r="C2127" t="s">
        <v>2768</v>
      </c>
      <c r="D2127" t="s">
        <v>22</v>
      </c>
      <c r="E2127" t="s">
        <v>9256</v>
      </c>
      <c r="F2127" t="s">
        <v>9257</v>
      </c>
      <c r="G2127" t="s">
        <v>243</v>
      </c>
      <c r="H2127" s="1">
        <v>20466</v>
      </c>
      <c r="I2127" t="s">
        <v>9258</v>
      </c>
      <c r="J2127" t="s">
        <v>9259</v>
      </c>
      <c r="K2127">
        <v>78935</v>
      </c>
      <c r="L2127" t="s">
        <v>243</v>
      </c>
    </row>
    <row r="2128" spans="1:12" x14ac:dyDescent="0.3">
      <c r="A2128">
        <v>2569</v>
      </c>
      <c r="B2128" t="s">
        <v>2595</v>
      </c>
      <c r="C2128" t="s">
        <v>2335</v>
      </c>
      <c r="D2128" t="s">
        <v>22</v>
      </c>
      <c r="E2128" t="s">
        <v>9260</v>
      </c>
      <c r="F2128" t="s">
        <v>9261</v>
      </c>
      <c r="G2128" t="s">
        <v>124</v>
      </c>
      <c r="H2128" s="1">
        <v>17989</v>
      </c>
      <c r="I2128" t="s">
        <v>9262</v>
      </c>
      <c r="J2128" t="s">
        <v>2198</v>
      </c>
      <c r="K2128">
        <v>7184</v>
      </c>
      <c r="L2128" t="s">
        <v>124</v>
      </c>
    </row>
    <row r="2129" spans="1:12" x14ac:dyDescent="0.3">
      <c r="A2129">
        <v>2570</v>
      </c>
      <c r="B2129" t="s">
        <v>710</v>
      </c>
      <c r="C2129" t="s">
        <v>9263</v>
      </c>
      <c r="D2129" t="s">
        <v>14</v>
      </c>
      <c r="E2129" t="s">
        <v>9264</v>
      </c>
      <c r="F2129" t="s">
        <v>9265</v>
      </c>
      <c r="G2129" t="s">
        <v>76</v>
      </c>
      <c r="H2129" s="1">
        <v>36666</v>
      </c>
      <c r="I2129" t="s">
        <v>9266</v>
      </c>
      <c r="J2129" t="s">
        <v>3917</v>
      </c>
      <c r="K2129">
        <v>6199</v>
      </c>
      <c r="L2129" t="s">
        <v>76</v>
      </c>
    </row>
    <row r="2130" spans="1:12" x14ac:dyDescent="0.3">
      <c r="A2130">
        <v>2571</v>
      </c>
      <c r="B2130" t="s">
        <v>5116</v>
      </c>
      <c r="C2130" t="s">
        <v>28</v>
      </c>
      <c r="D2130" t="s">
        <v>22</v>
      </c>
      <c r="E2130" t="s">
        <v>9267</v>
      </c>
      <c r="F2130" t="s">
        <v>9268</v>
      </c>
      <c r="G2130" t="s">
        <v>261</v>
      </c>
      <c r="H2130" s="1">
        <v>16221</v>
      </c>
      <c r="I2130" t="s">
        <v>9269</v>
      </c>
      <c r="J2130" t="s">
        <v>9270</v>
      </c>
      <c r="K2130">
        <v>89676</v>
      </c>
      <c r="L2130" t="s">
        <v>261</v>
      </c>
    </row>
    <row r="2131" spans="1:12" x14ac:dyDescent="0.3">
      <c r="A2131">
        <v>2572</v>
      </c>
      <c r="B2131" t="s">
        <v>6019</v>
      </c>
      <c r="C2131" t="s">
        <v>794</v>
      </c>
      <c r="D2131" t="s">
        <v>14</v>
      </c>
      <c r="E2131" t="s">
        <v>9271</v>
      </c>
      <c r="F2131" t="s">
        <v>9272</v>
      </c>
      <c r="G2131" t="s">
        <v>231</v>
      </c>
      <c r="H2131" s="1">
        <v>18290</v>
      </c>
      <c r="I2131" t="s">
        <v>9273</v>
      </c>
      <c r="J2131" t="s">
        <v>9274</v>
      </c>
      <c r="K2131">
        <v>25447</v>
      </c>
      <c r="L2131" t="s">
        <v>231</v>
      </c>
    </row>
    <row r="2132" spans="1:12" x14ac:dyDescent="0.3">
      <c r="A2132">
        <v>2575</v>
      </c>
      <c r="B2132" t="s">
        <v>464</v>
      </c>
      <c r="C2132" t="s">
        <v>175</v>
      </c>
      <c r="D2132" t="s">
        <v>14</v>
      </c>
      <c r="E2132" t="s">
        <v>9275</v>
      </c>
      <c r="F2132" t="s">
        <v>9276</v>
      </c>
      <c r="G2132" t="s">
        <v>31</v>
      </c>
      <c r="H2132" s="1">
        <v>32407</v>
      </c>
      <c r="I2132" t="s">
        <v>9277</v>
      </c>
      <c r="J2132" t="s">
        <v>9278</v>
      </c>
      <c r="K2132">
        <v>10981</v>
      </c>
      <c r="L2132" t="s">
        <v>31</v>
      </c>
    </row>
    <row r="2133" spans="1:12" x14ac:dyDescent="0.3">
      <c r="A2133">
        <v>2577</v>
      </c>
      <c r="B2133" t="s">
        <v>7129</v>
      </c>
      <c r="C2133" t="s">
        <v>9279</v>
      </c>
      <c r="D2133" t="s">
        <v>22</v>
      </c>
      <c r="E2133" t="s">
        <v>9280</v>
      </c>
      <c r="F2133" t="s">
        <v>9281</v>
      </c>
      <c r="G2133" t="s">
        <v>88</v>
      </c>
      <c r="H2133" s="1">
        <v>21940</v>
      </c>
      <c r="I2133" t="s">
        <v>9282</v>
      </c>
      <c r="J2133" t="s">
        <v>6254</v>
      </c>
      <c r="K2133">
        <v>5096</v>
      </c>
      <c r="L2133" t="s">
        <v>88</v>
      </c>
    </row>
    <row r="2134" spans="1:12" x14ac:dyDescent="0.3">
      <c r="A2134">
        <v>2578</v>
      </c>
      <c r="B2134" t="s">
        <v>837</v>
      </c>
      <c r="C2134" t="s">
        <v>1512</v>
      </c>
      <c r="D2134" t="s">
        <v>14</v>
      </c>
      <c r="E2134" t="s">
        <v>9283</v>
      </c>
      <c r="F2134">
        <f>1-220-546-9633</f>
        <v>-10398</v>
      </c>
      <c r="G2134" t="s">
        <v>261</v>
      </c>
      <c r="H2134" s="1">
        <v>33154</v>
      </c>
      <c r="I2134" t="s">
        <v>9284</v>
      </c>
      <c r="J2134" t="s">
        <v>9285</v>
      </c>
      <c r="K2134">
        <v>44029</v>
      </c>
      <c r="L2134" t="s">
        <v>261</v>
      </c>
    </row>
    <row r="2135" spans="1:12" x14ac:dyDescent="0.3">
      <c r="A2135">
        <v>2579</v>
      </c>
      <c r="B2135" t="s">
        <v>1342</v>
      </c>
      <c r="C2135" t="s">
        <v>1132</v>
      </c>
      <c r="D2135" t="s">
        <v>14</v>
      </c>
      <c r="E2135" t="s">
        <v>9286</v>
      </c>
      <c r="F2135" t="s">
        <v>9287</v>
      </c>
      <c r="G2135" t="s">
        <v>335</v>
      </c>
      <c r="H2135" s="1">
        <v>16136</v>
      </c>
      <c r="I2135" t="s">
        <v>9288</v>
      </c>
      <c r="J2135" t="s">
        <v>9289</v>
      </c>
      <c r="K2135">
        <v>21064</v>
      </c>
      <c r="L2135" t="s">
        <v>335</v>
      </c>
    </row>
    <row r="2136" spans="1:12" x14ac:dyDescent="0.3">
      <c r="A2136">
        <v>2580</v>
      </c>
      <c r="B2136" t="s">
        <v>6892</v>
      </c>
      <c r="C2136" t="s">
        <v>9290</v>
      </c>
      <c r="D2136" t="s">
        <v>14</v>
      </c>
      <c r="E2136" t="s">
        <v>9291</v>
      </c>
      <c r="F2136" t="s">
        <v>9292</v>
      </c>
      <c r="G2136" t="s">
        <v>261</v>
      </c>
      <c r="H2136" s="1">
        <v>26461</v>
      </c>
      <c r="I2136" t="s">
        <v>9293</v>
      </c>
      <c r="J2136" t="s">
        <v>9294</v>
      </c>
      <c r="K2136">
        <v>5971</v>
      </c>
      <c r="L2136" t="s">
        <v>261</v>
      </c>
    </row>
    <row r="2137" spans="1:12" x14ac:dyDescent="0.3">
      <c r="A2137">
        <v>2581</v>
      </c>
      <c r="B2137" t="s">
        <v>4939</v>
      </c>
      <c r="C2137" t="s">
        <v>5770</v>
      </c>
      <c r="D2137" t="s">
        <v>22</v>
      </c>
      <c r="E2137" t="s">
        <v>9295</v>
      </c>
      <c r="F2137" t="s">
        <v>9296</v>
      </c>
      <c r="G2137" t="s">
        <v>171</v>
      </c>
      <c r="H2137" s="1">
        <v>37897</v>
      </c>
      <c r="I2137" t="s">
        <v>9297</v>
      </c>
      <c r="J2137" t="s">
        <v>9298</v>
      </c>
      <c r="K2137">
        <v>12088</v>
      </c>
      <c r="L2137" t="s">
        <v>171</v>
      </c>
    </row>
    <row r="2138" spans="1:12" x14ac:dyDescent="0.3">
      <c r="A2138">
        <v>2582</v>
      </c>
      <c r="B2138" t="s">
        <v>214</v>
      </c>
      <c r="C2138" t="s">
        <v>838</v>
      </c>
      <c r="D2138" t="s">
        <v>14</v>
      </c>
      <c r="E2138" t="s">
        <v>9299</v>
      </c>
      <c r="F2138" t="s">
        <v>9300</v>
      </c>
      <c r="G2138" t="s">
        <v>1194</v>
      </c>
      <c r="H2138" s="1">
        <v>35126</v>
      </c>
      <c r="I2138" t="s">
        <v>9301</v>
      </c>
      <c r="J2138" t="s">
        <v>3925</v>
      </c>
      <c r="K2138">
        <v>80083</v>
      </c>
      <c r="L2138" t="s">
        <v>1194</v>
      </c>
    </row>
    <row r="2139" spans="1:12" x14ac:dyDescent="0.3">
      <c r="A2139">
        <v>2583</v>
      </c>
      <c r="B2139" t="s">
        <v>1391</v>
      </c>
      <c r="C2139" t="s">
        <v>921</v>
      </c>
      <c r="D2139" t="s">
        <v>14</v>
      </c>
      <c r="E2139" t="s">
        <v>9302</v>
      </c>
      <c r="F2139" t="s">
        <v>9303</v>
      </c>
      <c r="G2139" t="s">
        <v>436</v>
      </c>
      <c r="H2139" s="1">
        <v>20690</v>
      </c>
      <c r="I2139" t="s">
        <v>9304</v>
      </c>
      <c r="J2139" t="s">
        <v>9305</v>
      </c>
      <c r="K2139">
        <v>57769</v>
      </c>
      <c r="L2139" t="s">
        <v>436</v>
      </c>
    </row>
    <row r="2140" spans="1:12" x14ac:dyDescent="0.3">
      <c r="A2140">
        <v>2585</v>
      </c>
      <c r="B2140" t="s">
        <v>659</v>
      </c>
      <c r="C2140" t="s">
        <v>9306</v>
      </c>
      <c r="D2140" t="s">
        <v>22</v>
      </c>
      <c r="E2140" t="s">
        <v>9307</v>
      </c>
      <c r="F2140" t="s">
        <v>9308</v>
      </c>
      <c r="G2140" t="s">
        <v>368</v>
      </c>
      <c r="H2140" s="1">
        <v>16364</v>
      </c>
      <c r="I2140" t="s">
        <v>9309</v>
      </c>
      <c r="J2140" t="s">
        <v>9310</v>
      </c>
      <c r="K2140">
        <v>87655</v>
      </c>
      <c r="L2140" t="s">
        <v>368</v>
      </c>
    </row>
    <row r="2141" spans="1:12" x14ac:dyDescent="0.3">
      <c r="A2141">
        <v>2586</v>
      </c>
      <c r="B2141" t="s">
        <v>724</v>
      </c>
      <c r="C2141" t="s">
        <v>4182</v>
      </c>
      <c r="D2141" t="s">
        <v>14</v>
      </c>
      <c r="E2141" t="s">
        <v>9311</v>
      </c>
      <c r="F2141" t="s">
        <v>9312</v>
      </c>
      <c r="G2141" t="s">
        <v>1194</v>
      </c>
      <c r="H2141" s="1">
        <v>25908</v>
      </c>
      <c r="I2141" t="s">
        <v>9313</v>
      </c>
      <c r="J2141" t="s">
        <v>9314</v>
      </c>
      <c r="K2141">
        <v>98832</v>
      </c>
      <c r="L2141" t="s">
        <v>1194</v>
      </c>
    </row>
    <row r="2142" spans="1:12" x14ac:dyDescent="0.3">
      <c r="A2142">
        <v>2587</v>
      </c>
      <c r="B2142" t="s">
        <v>73</v>
      </c>
      <c r="C2142" t="s">
        <v>5854</v>
      </c>
      <c r="D2142" t="s">
        <v>14</v>
      </c>
      <c r="E2142" t="s">
        <v>9315</v>
      </c>
      <c r="F2142" t="s">
        <v>9316</v>
      </c>
      <c r="G2142" t="s">
        <v>211</v>
      </c>
      <c r="H2142" s="1">
        <v>28094</v>
      </c>
      <c r="I2142" t="s">
        <v>9317</v>
      </c>
      <c r="J2142" t="s">
        <v>9318</v>
      </c>
      <c r="K2142">
        <v>62321</v>
      </c>
      <c r="L2142" t="s">
        <v>211</v>
      </c>
    </row>
    <row r="2143" spans="1:12" x14ac:dyDescent="0.3">
      <c r="A2143">
        <v>2588</v>
      </c>
      <c r="B2143" t="s">
        <v>1914</v>
      </c>
      <c r="C2143" t="s">
        <v>1019</v>
      </c>
      <c r="D2143" t="s">
        <v>14</v>
      </c>
      <c r="E2143" t="s">
        <v>9319</v>
      </c>
      <c r="F2143" t="s">
        <v>9320</v>
      </c>
      <c r="G2143" t="s">
        <v>218</v>
      </c>
      <c r="H2143" s="1">
        <v>17430</v>
      </c>
      <c r="I2143" t="s">
        <v>9321</v>
      </c>
      <c r="J2143" t="s">
        <v>562</v>
      </c>
      <c r="K2143">
        <v>25690</v>
      </c>
      <c r="L2143" t="s">
        <v>218</v>
      </c>
    </row>
    <row r="2144" spans="1:12" x14ac:dyDescent="0.3">
      <c r="A2144">
        <v>2589</v>
      </c>
      <c r="B2144" t="s">
        <v>2686</v>
      </c>
      <c r="C2144" t="s">
        <v>3049</v>
      </c>
      <c r="D2144" t="s">
        <v>22</v>
      </c>
      <c r="E2144" t="s">
        <v>9322</v>
      </c>
      <c r="F2144" t="s">
        <v>9323</v>
      </c>
      <c r="G2144" t="s">
        <v>231</v>
      </c>
      <c r="H2144" s="1">
        <v>20682</v>
      </c>
      <c r="I2144" t="s">
        <v>9324</v>
      </c>
      <c r="J2144" t="s">
        <v>9325</v>
      </c>
      <c r="K2144">
        <v>19686</v>
      </c>
      <c r="L2144" t="s">
        <v>231</v>
      </c>
    </row>
    <row r="2145" spans="1:12" x14ac:dyDescent="0.3">
      <c r="A2145">
        <v>2591</v>
      </c>
      <c r="B2145" t="s">
        <v>6974</v>
      </c>
      <c r="C2145" t="s">
        <v>28</v>
      </c>
      <c r="D2145" t="s">
        <v>22</v>
      </c>
      <c r="E2145" t="s">
        <v>9326</v>
      </c>
      <c r="F2145" t="s">
        <v>9327</v>
      </c>
      <c r="G2145" t="s">
        <v>324</v>
      </c>
      <c r="H2145" s="1">
        <v>28618</v>
      </c>
      <c r="I2145" t="s">
        <v>9328</v>
      </c>
      <c r="J2145" t="s">
        <v>9329</v>
      </c>
      <c r="K2145">
        <v>10105</v>
      </c>
      <c r="L2145" t="s">
        <v>324</v>
      </c>
    </row>
    <row r="2146" spans="1:12" x14ac:dyDescent="0.3">
      <c r="A2146">
        <v>2592</v>
      </c>
      <c r="B2146" t="s">
        <v>140</v>
      </c>
      <c r="C2146" t="s">
        <v>9175</v>
      </c>
      <c r="D2146" t="s">
        <v>22</v>
      </c>
      <c r="E2146" t="s">
        <v>9330</v>
      </c>
      <c r="F2146" t="s">
        <v>9331</v>
      </c>
      <c r="G2146" t="s">
        <v>124</v>
      </c>
      <c r="H2146" s="1">
        <v>21434</v>
      </c>
      <c r="I2146" t="s">
        <v>9332</v>
      </c>
      <c r="J2146" t="s">
        <v>9333</v>
      </c>
      <c r="K2146">
        <v>7650</v>
      </c>
      <c r="L2146" t="s">
        <v>124</v>
      </c>
    </row>
    <row r="2147" spans="1:12" x14ac:dyDescent="0.3">
      <c r="A2147">
        <v>2594</v>
      </c>
      <c r="B2147" t="s">
        <v>2941</v>
      </c>
      <c r="C2147" t="s">
        <v>1575</v>
      </c>
      <c r="D2147" t="s">
        <v>22</v>
      </c>
      <c r="E2147" t="s">
        <v>9334</v>
      </c>
      <c r="F2147">
        <f>1-856-750-9877</f>
        <v>-11482</v>
      </c>
      <c r="G2147" t="s">
        <v>567</v>
      </c>
      <c r="H2147" s="1">
        <v>24359</v>
      </c>
      <c r="I2147" t="s">
        <v>9335</v>
      </c>
      <c r="J2147" t="s">
        <v>9336</v>
      </c>
      <c r="K2147">
        <v>98582</v>
      </c>
      <c r="L2147" t="s">
        <v>567</v>
      </c>
    </row>
    <row r="2148" spans="1:12" x14ac:dyDescent="0.3">
      <c r="A2148">
        <v>2595</v>
      </c>
      <c r="B2148" t="s">
        <v>378</v>
      </c>
      <c r="C2148" t="s">
        <v>485</v>
      </c>
      <c r="D2148" t="s">
        <v>14</v>
      </c>
      <c r="E2148" t="s">
        <v>9337</v>
      </c>
      <c r="F2148" t="s">
        <v>9338</v>
      </c>
      <c r="G2148" t="s">
        <v>51</v>
      </c>
      <c r="H2148" s="1">
        <v>24688</v>
      </c>
      <c r="I2148" t="s">
        <v>9339</v>
      </c>
      <c r="J2148" t="s">
        <v>9340</v>
      </c>
      <c r="K2148">
        <v>82556</v>
      </c>
      <c r="L2148" t="s">
        <v>51</v>
      </c>
    </row>
    <row r="2149" spans="1:12" x14ac:dyDescent="0.3">
      <c r="A2149">
        <v>2597</v>
      </c>
      <c r="B2149" t="s">
        <v>4274</v>
      </c>
      <c r="C2149" t="s">
        <v>1162</v>
      </c>
      <c r="D2149" t="s">
        <v>22</v>
      </c>
      <c r="E2149" t="s">
        <v>9341</v>
      </c>
      <c r="F2149" t="s">
        <v>9342</v>
      </c>
      <c r="G2149" t="s">
        <v>64</v>
      </c>
      <c r="H2149" s="1">
        <v>21365</v>
      </c>
      <c r="I2149" t="s">
        <v>9343</v>
      </c>
      <c r="J2149" t="s">
        <v>1501</v>
      </c>
      <c r="K2149">
        <v>31313</v>
      </c>
      <c r="L2149" t="s">
        <v>64</v>
      </c>
    </row>
    <row r="2150" spans="1:12" x14ac:dyDescent="0.3">
      <c r="A2150">
        <v>2598</v>
      </c>
      <c r="B2150" t="s">
        <v>778</v>
      </c>
      <c r="C2150" t="s">
        <v>9344</v>
      </c>
      <c r="D2150" t="s">
        <v>22</v>
      </c>
      <c r="E2150" t="s">
        <v>9345</v>
      </c>
      <c r="F2150" t="s">
        <v>9346</v>
      </c>
      <c r="G2150" t="s">
        <v>157</v>
      </c>
      <c r="H2150" s="1">
        <v>33423</v>
      </c>
      <c r="I2150" t="s">
        <v>9347</v>
      </c>
      <c r="J2150" t="s">
        <v>2207</v>
      </c>
      <c r="K2150">
        <v>73682</v>
      </c>
      <c r="L2150" t="s">
        <v>157</v>
      </c>
    </row>
    <row r="2151" spans="1:12" x14ac:dyDescent="0.3">
      <c r="A2151">
        <v>2599</v>
      </c>
      <c r="B2151" t="s">
        <v>281</v>
      </c>
      <c r="C2151" t="s">
        <v>9348</v>
      </c>
      <c r="D2151" t="s">
        <v>14</v>
      </c>
      <c r="E2151" t="s">
        <v>9349</v>
      </c>
      <c r="F2151" t="s">
        <v>9350</v>
      </c>
      <c r="G2151" t="s">
        <v>171</v>
      </c>
      <c r="H2151" s="1">
        <v>28421</v>
      </c>
      <c r="I2151" t="s">
        <v>9351</v>
      </c>
      <c r="J2151" t="s">
        <v>9352</v>
      </c>
      <c r="K2151">
        <v>6328</v>
      </c>
      <c r="L2151" t="s">
        <v>171</v>
      </c>
    </row>
    <row r="2152" spans="1:12" x14ac:dyDescent="0.3">
      <c r="A2152">
        <v>2601</v>
      </c>
      <c r="B2152" t="s">
        <v>1628</v>
      </c>
      <c r="C2152" t="s">
        <v>9353</v>
      </c>
      <c r="D2152" t="s">
        <v>22</v>
      </c>
      <c r="E2152" t="s">
        <v>9354</v>
      </c>
      <c r="F2152" t="s">
        <v>9355</v>
      </c>
      <c r="G2152" t="s">
        <v>44</v>
      </c>
      <c r="H2152" s="1">
        <v>35261</v>
      </c>
      <c r="I2152" t="s">
        <v>9356</v>
      </c>
      <c r="J2152" t="s">
        <v>9357</v>
      </c>
      <c r="K2152">
        <v>71290</v>
      </c>
      <c r="L2152" t="s">
        <v>44</v>
      </c>
    </row>
    <row r="2153" spans="1:12" x14ac:dyDescent="0.3">
      <c r="A2153">
        <v>2603</v>
      </c>
      <c r="B2153" t="s">
        <v>706</v>
      </c>
      <c r="C2153" t="s">
        <v>1497</v>
      </c>
      <c r="D2153" t="s">
        <v>14</v>
      </c>
      <c r="E2153" t="s">
        <v>9358</v>
      </c>
      <c r="F2153" t="s">
        <v>9359</v>
      </c>
      <c r="G2153" t="s">
        <v>31</v>
      </c>
      <c r="H2153" s="1">
        <v>37521</v>
      </c>
      <c r="I2153" t="s">
        <v>9360</v>
      </c>
      <c r="J2153" t="s">
        <v>9361</v>
      </c>
      <c r="K2153">
        <v>12907</v>
      </c>
      <c r="L2153" t="s">
        <v>31</v>
      </c>
    </row>
    <row r="2154" spans="1:12" x14ac:dyDescent="0.3">
      <c r="A2154">
        <v>2604</v>
      </c>
      <c r="B2154" t="s">
        <v>1821</v>
      </c>
      <c r="C2154" t="s">
        <v>1428</v>
      </c>
      <c r="D2154" t="s">
        <v>14</v>
      </c>
      <c r="E2154" t="s">
        <v>9362</v>
      </c>
      <c r="F2154" t="s">
        <v>9363</v>
      </c>
      <c r="G2154" t="s">
        <v>88</v>
      </c>
      <c r="H2154" s="1">
        <v>20292</v>
      </c>
      <c r="I2154" t="s">
        <v>9364</v>
      </c>
      <c r="J2154" t="s">
        <v>9365</v>
      </c>
      <c r="K2154">
        <v>37699</v>
      </c>
      <c r="L2154" t="s">
        <v>88</v>
      </c>
    </row>
    <row r="2155" spans="1:12" x14ac:dyDescent="0.3">
      <c r="A2155">
        <v>2606</v>
      </c>
      <c r="B2155" t="s">
        <v>253</v>
      </c>
      <c r="C2155" t="s">
        <v>3217</v>
      </c>
      <c r="D2155" t="s">
        <v>14</v>
      </c>
      <c r="E2155" t="s">
        <v>9366</v>
      </c>
      <c r="F2155">
        <v>2684962907</v>
      </c>
      <c r="G2155" t="s">
        <v>44</v>
      </c>
      <c r="H2155" s="1">
        <v>36408</v>
      </c>
      <c r="I2155" t="s">
        <v>9367</v>
      </c>
      <c r="J2155" t="s">
        <v>9368</v>
      </c>
      <c r="K2155">
        <v>39101</v>
      </c>
      <c r="L2155" t="s">
        <v>44</v>
      </c>
    </row>
    <row r="2156" spans="1:12" x14ac:dyDescent="0.3">
      <c r="A2156">
        <v>2607</v>
      </c>
      <c r="B2156" t="s">
        <v>9369</v>
      </c>
      <c r="C2156" t="s">
        <v>2335</v>
      </c>
      <c r="D2156" t="s">
        <v>22</v>
      </c>
      <c r="E2156" t="s">
        <v>9370</v>
      </c>
      <c r="F2156">
        <v>9837967761</v>
      </c>
      <c r="G2156" t="s">
        <v>157</v>
      </c>
      <c r="H2156" s="1">
        <v>29120</v>
      </c>
      <c r="I2156" t="s">
        <v>9371</v>
      </c>
      <c r="J2156" t="s">
        <v>9372</v>
      </c>
      <c r="K2156">
        <v>96342</v>
      </c>
      <c r="L2156" t="s">
        <v>157</v>
      </c>
    </row>
    <row r="2157" spans="1:12" x14ac:dyDescent="0.3">
      <c r="A2157">
        <v>2608</v>
      </c>
      <c r="B2157" t="s">
        <v>6691</v>
      </c>
      <c r="C2157" t="s">
        <v>630</v>
      </c>
      <c r="D2157" t="s">
        <v>14</v>
      </c>
      <c r="E2157" t="s">
        <v>9373</v>
      </c>
      <c r="F2157" t="s">
        <v>9374</v>
      </c>
      <c r="G2157" t="s">
        <v>324</v>
      </c>
      <c r="H2157" s="1">
        <v>22902</v>
      </c>
      <c r="I2157" t="s">
        <v>9375</v>
      </c>
      <c r="J2157" t="s">
        <v>9376</v>
      </c>
      <c r="K2157">
        <v>24702</v>
      </c>
      <c r="L2157" t="s">
        <v>324</v>
      </c>
    </row>
    <row r="2158" spans="1:12" x14ac:dyDescent="0.3">
      <c r="A2158">
        <v>2609</v>
      </c>
      <c r="B2158" t="s">
        <v>2208</v>
      </c>
      <c r="C2158" t="s">
        <v>3732</v>
      </c>
      <c r="D2158" t="s">
        <v>14</v>
      </c>
      <c r="E2158" t="s">
        <v>9377</v>
      </c>
      <c r="F2158" t="s">
        <v>9378</v>
      </c>
      <c r="G2158" t="s">
        <v>124</v>
      </c>
      <c r="H2158" s="1">
        <v>22846</v>
      </c>
      <c r="I2158" t="s">
        <v>9379</v>
      </c>
      <c r="J2158" t="s">
        <v>5391</v>
      </c>
      <c r="K2158">
        <v>97490</v>
      </c>
      <c r="L2158" t="s">
        <v>124</v>
      </c>
    </row>
    <row r="2159" spans="1:12" x14ac:dyDescent="0.3">
      <c r="A2159">
        <v>2610</v>
      </c>
      <c r="B2159" t="s">
        <v>3824</v>
      </c>
      <c r="C2159" t="s">
        <v>161</v>
      </c>
      <c r="D2159" t="s">
        <v>22</v>
      </c>
      <c r="E2159" t="s">
        <v>9380</v>
      </c>
      <c r="F2159" t="s">
        <v>9381</v>
      </c>
      <c r="G2159" t="s">
        <v>76</v>
      </c>
      <c r="H2159" s="1">
        <v>19018</v>
      </c>
      <c r="I2159" t="s">
        <v>9382</v>
      </c>
      <c r="J2159" t="s">
        <v>9383</v>
      </c>
      <c r="K2159">
        <v>75696</v>
      </c>
      <c r="L2159" t="s">
        <v>76</v>
      </c>
    </row>
    <row r="2160" spans="1:12" x14ac:dyDescent="0.3">
      <c r="A2160">
        <v>2611</v>
      </c>
      <c r="B2160" t="s">
        <v>3648</v>
      </c>
      <c r="C2160" t="s">
        <v>85</v>
      </c>
      <c r="D2160" t="s">
        <v>22</v>
      </c>
      <c r="E2160" t="s">
        <v>9384</v>
      </c>
      <c r="F2160">
        <v>4168260444</v>
      </c>
      <c r="G2160" t="s">
        <v>171</v>
      </c>
      <c r="H2160" s="1">
        <v>24752</v>
      </c>
      <c r="I2160" t="s">
        <v>9385</v>
      </c>
      <c r="J2160" t="s">
        <v>9386</v>
      </c>
      <c r="K2160">
        <v>4923</v>
      </c>
      <c r="L2160" t="s">
        <v>171</v>
      </c>
    </row>
    <row r="2161" spans="1:12" x14ac:dyDescent="0.3">
      <c r="A2161">
        <v>2612</v>
      </c>
      <c r="B2161" t="s">
        <v>1254</v>
      </c>
      <c r="C2161" t="s">
        <v>9387</v>
      </c>
      <c r="D2161" t="s">
        <v>22</v>
      </c>
      <c r="E2161" t="s">
        <v>9388</v>
      </c>
      <c r="F2161" t="s">
        <v>9389</v>
      </c>
      <c r="G2161" t="s">
        <v>124</v>
      </c>
      <c r="H2161" s="1">
        <v>29288</v>
      </c>
      <c r="I2161" t="s">
        <v>9390</v>
      </c>
      <c r="J2161" t="s">
        <v>9391</v>
      </c>
      <c r="K2161">
        <v>18323</v>
      </c>
      <c r="L2161" t="s">
        <v>124</v>
      </c>
    </row>
    <row r="2162" spans="1:12" x14ac:dyDescent="0.3">
      <c r="A2162">
        <v>2614</v>
      </c>
      <c r="B2162" t="s">
        <v>91</v>
      </c>
      <c r="C2162" t="s">
        <v>7044</v>
      </c>
      <c r="D2162" t="s">
        <v>14</v>
      </c>
      <c r="E2162" t="s">
        <v>9392</v>
      </c>
      <c r="F2162" t="s">
        <v>9393</v>
      </c>
      <c r="G2162" t="s">
        <v>111</v>
      </c>
      <c r="H2162" s="1">
        <v>22365</v>
      </c>
      <c r="I2162" t="s">
        <v>9394</v>
      </c>
      <c r="J2162" t="s">
        <v>9395</v>
      </c>
      <c r="K2162">
        <v>39009</v>
      </c>
      <c r="L2162" t="s">
        <v>111</v>
      </c>
    </row>
    <row r="2163" spans="1:12" x14ac:dyDescent="0.3">
      <c r="A2163">
        <v>2615</v>
      </c>
      <c r="B2163" t="s">
        <v>127</v>
      </c>
      <c r="C2163" t="s">
        <v>7951</v>
      </c>
      <c r="D2163" t="s">
        <v>14</v>
      </c>
      <c r="E2163" t="s">
        <v>9396</v>
      </c>
      <c r="F2163">
        <v>2796784909</v>
      </c>
      <c r="G2163" t="s">
        <v>368</v>
      </c>
      <c r="H2163" s="1">
        <v>26797</v>
      </c>
      <c r="I2163" t="s">
        <v>9397</v>
      </c>
      <c r="J2163" t="s">
        <v>9398</v>
      </c>
      <c r="K2163">
        <v>54662</v>
      </c>
      <c r="L2163" t="s">
        <v>368</v>
      </c>
    </row>
    <row r="2164" spans="1:12" x14ac:dyDescent="0.3">
      <c r="A2164">
        <v>2619</v>
      </c>
      <c r="B2164" t="s">
        <v>9399</v>
      </c>
      <c r="C2164" t="s">
        <v>844</v>
      </c>
      <c r="D2164" t="s">
        <v>14</v>
      </c>
      <c r="E2164" t="s">
        <v>9400</v>
      </c>
      <c r="F2164" t="s">
        <v>9401</v>
      </c>
      <c r="G2164" t="s">
        <v>88</v>
      </c>
      <c r="H2164" s="1">
        <v>33059</v>
      </c>
      <c r="I2164" t="s">
        <v>9402</v>
      </c>
      <c r="J2164" t="s">
        <v>9403</v>
      </c>
      <c r="K2164">
        <v>8636</v>
      </c>
      <c r="L2164" t="s">
        <v>88</v>
      </c>
    </row>
    <row r="2165" spans="1:12" x14ac:dyDescent="0.3">
      <c r="A2165">
        <v>2620</v>
      </c>
      <c r="B2165" t="s">
        <v>270</v>
      </c>
      <c r="C2165" t="s">
        <v>3935</v>
      </c>
      <c r="D2165" t="s">
        <v>14</v>
      </c>
      <c r="E2165" t="s">
        <v>9404</v>
      </c>
      <c r="F2165" t="s">
        <v>9405</v>
      </c>
      <c r="G2165" t="s">
        <v>368</v>
      </c>
      <c r="H2165" s="1">
        <v>36574</v>
      </c>
      <c r="I2165" t="s">
        <v>9406</v>
      </c>
      <c r="J2165" t="s">
        <v>9407</v>
      </c>
      <c r="K2165">
        <v>29488</v>
      </c>
      <c r="L2165" t="s">
        <v>368</v>
      </c>
    </row>
    <row r="2166" spans="1:12" x14ac:dyDescent="0.3">
      <c r="A2166">
        <v>2621</v>
      </c>
      <c r="B2166" t="s">
        <v>724</v>
      </c>
      <c r="C2166" t="s">
        <v>1811</v>
      </c>
      <c r="D2166" t="s">
        <v>22</v>
      </c>
      <c r="E2166" t="s">
        <v>9408</v>
      </c>
      <c r="F2166" t="s">
        <v>9409</v>
      </c>
      <c r="G2166" t="s">
        <v>44</v>
      </c>
      <c r="H2166" s="1">
        <v>24628</v>
      </c>
      <c r="I2166" t="s">
        <v>9410</v>
      </c>
      <c r="J2166" t="s">
        <v>9411</v>
      </c>
      <c r="K2166">
        <v>5022</v>
      </c>
      <c r="L2166" t="s">
        <v>44</v>
      </c>
    </row>
    <row r="2167" spans="1:12" x14ac:dyDescent="0.3">
      <c r="A2167">
        <v>2622</v>
      </c>
      <c r="B2167" t="s">
        <v>96</v>
      </c>
      <c r="C2167" t="s">
        <v>2132</v>
      </c>
      <c r="D2167" t="s">
        <v>14</v>
      </c>
      <c r="E2167" t="s">
        <v>9412</v>
      </c>
      <c r="F2167" t="s">
        <v>9413</v>
      </c>
      <c r="G2167" t="s">
        <v>31</v>
      </c>
      <c r="H2167" s="1">
        <v>18330</v>
      </c>
      <c r="I2167" t="s">
        <v>9414</v>
      </c>
      <c r="J2167" t="s">
        <v>9415</v>
      </c>
      <c r="K2167">
        <v>68725</v>
      </c>
      <c r="L2167" t="s">
        <v>31</v>
      </c>
    </row>
    <row r="2168" spans="1:12" x14ac:dyDescent="0.3">
      <c r="A2168">
        <v>2625</v>
      </c>
      <c r="B2168" t="s">
        <v>2974</v>
      </c>
      <c r="C2168" t="s">
        <v>6129</v>
      </c>
      <c r="D2168" t="s">
        <v>22</v>
      </c>
      <c r="E2168" t="s">
        <v>9416</v>
      </c>
      <c r="F2168" t="s">
        <v>9417</v>
      </c>
      <c r="G2168" t="s">
        <v>250</v>
      </c>
      <c r="H2168" s="1">
        <v>19269</v>
      </c>
      <c r="I2168" t="s">
        <v>9418</v>
      </c>
      <c r="J2168" t="s">
        <v>9419</v>
      </c>
      <c r="K2168">
        <v>83220</v>
      </c>
      <c r="L2168" t="s">
        <v>250</v>
      </c>
    </row>
    <row r="2169" spans="1:12" x14ac:dyDescent="0.3">
      <c r="A2169">
        <v>2626</v>
      </c>
      <c r="B2169" t="s">
        <v>6378</v>
      </c>
      <c r="C2169" t="s">
        <v>6429</v>
      </c>
      <c r="D2169" t="s">
        <v>22</v>
      </c>
      <c r="E2169" t="s">
        <v>9420</v>
      </c>
      <c r="F2169" t="s">
        <v>9421</v>
      </c>
      <c r="G2169" t="s">
        <v>243</v>
      </c>
      <c r="H2169" s="1">
        <v>18011</v>
      </c>
      <c r="I2169" t="s">
        <v>9422</v>
      </c>
      <c r="J2169" t="s">
        <v>9423</v>
      </c>
      <c r="K2169">
        <v>3640</v>
      </c>
      <c r="L2169" t="s">
        <v>243</v>
      </c>
    </row>
    <row r="2170" spans="1:12" x14ac:dyDescent="0.3">
      <c r="A2170">
        <v>2627</v>
      </c>
      <c r="B2170" t="s">
        <v>448</v>
      </c>
      <c r="C2170" t="s">
        <v>630</v>
      </c>
      <c r="D2170" t="s">
        <v>14</v>
      </c>
      <c r="E2170" t="s">
        <v>9424</v>
      </c>
      <c r="F2170" t="s">
        <v>9425</v>
      </c>
      <c r="G2170" t="s">
        <v>430</v>
      </c>
      <c r="H2170" s="1">
        <v>29186</v>
      </c>
      <c r="I2170" t="s">
        <v>9426</v>
      </c>
      <c r="J2170" t="s">
        <v>5949</v>
      </c>
      <c r="K2170">
        <v>81613</v>
      </c>
      <c r="L2170" t="s">
        <v>430</v>
      </c>
    </row>
    <row r="2171" spans="1:12" x14ac:dyDescent="0.3">
      <c r="A2171">
        <v>2628</v>
      </c>
      <c r="B2171" t="s">
        <v>2325</v>
      </c>
      <c r="C2171" t="s">
        <v>617</v>
      </c>
      <c r="D2171" t="s">
        <v>22</v>
      </c>
      <c r="E2171" t="s">
        <v>9427</v>
      </c>
      <c r="F2171" t="s">
        <v>9428</v>
      </c>
      <c r="G2171" t="s">
        <v>93</v>
      </c>
      <c r="H2171" s="1">
        <v>19628</v>
      </c>
      <c r="I2171" t="s">
        <v>9429</v>
      </c>
      <c r="J2171" t="s">
        <v>9430</v>
      </c>
      <c r="K2171">
        <v>41652</v>
      </c>
      <c r="L2171" t="s">
        <v>93</v>
      </c>
    </row>
    <row r="2172" spans="1:12" x14ac:dyDescent="0.3">
      <c r="A2172">
        <v>2629</v>
      </c>
      <c r="B2172" t="s">
        <v>1152</v>
      </c>
      <c r="C2172" t="s">
        <v>9431</v>
      </c>
      <c r="D2172" t="s">
        <v>14</v>
      </c>
      <c r="E2172" t="s">
        <v>9432</v>
      </c>
      <c r="F2172" t="s">
        <v>9433</v>
      </c>
      <c r="G2172" t="s">
        <v>17</v>
      </c>
      <c r="H2172" s="1">
        <v>20552</v>
      </c>
      <c r="I2172" t="s">
        <v>9434</v>
      </c>
      <c r="J2172" t="s">
        <v>9435</v>
      </c>
      <c r="K2172">
        <v>43162</v>
      </c>
      <c r="L2172" t="s">
        <v>17</v>
      </c>
    </row>
    <row r="2173" spans="1:12" x14ac:dyDescent="0.3">
      <c r="A2173">
        <v>2631</v>
      </c>
      <c r="B2173" t="s">
        <v>9436</v>
      </c>
      <c r="C2173" t="s">
        <v>6469</v>
      </c>
      <c r="D2173" t="s">
        <v>14</v>
      </c>
      <c r="E2173" t="s">
        <v>9437</v>
      </c>
      <c r="F2173" t="s">
        <v>9438</v>
      </c>
      <c r="G2173" t="s">
        <v>118</v>
      </c>
      <c r="H2173" s="1">
        <v>37019</v>
      </c>
      <c r="I2173" t="s">
        <v>9439</v>
      </c>
      <c r="J2173" t="s">
        <v>9440</v>
      </c>
      <c r="K2173">
        <v>92194</v>
      </c>
      <c r="L2173" t="s">
        <v>118</v>
      </c>
    </row>
    <row r="2174" spans="1:12" x14ac:dyDescent="0.3">
      <c r="A2174">
        <v>2632</v>
      </c>
      <c r="B2174" t="s">
        <v>1563</v>
      </c>
      <c r="C2174" t="s">
        <v>1025</v>
      </c>
      <c r="D2174" t="s">
        <v>22</v>
      </c>
      <c r="E2174" t="s">
        <v>9441</v>
      </c>
      <c r="F2174" t="s">
        <v>9442</v>
      </c>
      <c r="G2174" t="s">
        <v>231</v>
      </c>
      <c r="H2174" s="1">
        <v>33356</v>
      </c>
      <c r="I2174" t="s">
        <v>9443</v>
      </c>
      <c r="J2174" t="s">
        <v>9444</v>
      </c>
      <c r="K2174">
        <v>73119</v>
      </c>
      <c r="L2174" t="s">
        <v>231</v>
      </c>
    </row>
    <row r="2175" spans="1:12" x14ac:dyDescent="0.3">
      <c r="A2175">
        <v>2633</v>
      </c>
      <c r="B2175" t="s">
        <v>480</v>
      </c>
      <c r="C2175" t="s">
        <v>5111</v>
      </c>
      <c r="D2175" t="s">
        <v>22</v>
      </c>
      <c r="E2175" t="s">
        <v>9445</v>
      </c>
      <c r="F2175" t="s">
        <v>9446</v>
      </c>
      <c r="G2175" t="s">
        <v>31</v>
      </c>
      <c r="H2175" s="1">
        <v>25243</v>
      </c>
      <c r="I2175" t="s">
        <v>9447</v>
      </c>
      <c r="J2175" t="s">
        <v>4289</v>
      </c>
      <c r="K2175">
        <v>48961</v>
      </c>
      <c r="L2175" t="s">
        <v>31</v>
      </c>
    </row>
    <row r="2176" spans="1:12" x14ac:dyDescent="0.3">
      <c r="A2176">
        <v>2634</v>
      </c>
      <c r="B2176" t="s">
        <v>2654</v>
      </c>
      <c r="C2176" t="s">
        <v>5446</v>
      </c>
      <c r="D2176" t="s">
        <v>14</v>
      </c>
      <c r="E2176" t="s">
        <v>9448</v>
      </c>
      <c r="F2176" t="s">
        <v>9449</v>
      </c>
      <c r="G2176" t="s">
        <v>17</v>
      </c>
      <c r="H2176" s="1">
        <v>16163</v>
      </c>
      <c r="I2176" t="s">
        <v>9450</v>
      </c>
      <c r="J2176" t="s">
        <v>9451</v>
      </c>
      <c r="K2176">
        <v>83025</v>
      </c>
      <c r="L2176" t="s">
        <v>17</v>
      </c>
    </row>
    <row r="2177" spans="1:12" x14ac:dyDescent="0.3">
      <c r="A2177">
        <v>2636</v>
      </c>
      <c r="B2177" t="s">
        <v>54</v>
      </c>
      <c r="C2177" t="s">
        <v>4237</v>
      </c>
      <c r="D2177" t="s">
        <v>14</v>
      </c>
      <c r="E2177" t="s">
        <v>9452</v>
      </c>
      <c r="F2177" t="s">
        <v>9453</v>
      </c>
      <c r="G2177" t="s">
        <v>124</v>
      </c>
      <c r="H2177" s="1">
        <v>28188</v>
      </c>
      <c r="I2177" t="s">
        <v>9454</v>
      </c>
      <c r="J2177" t="s">
        <v>9455</v>
      </c>
      <c r="K2177">
        <v>92567</v>
      </c>
      <c r="L2177" t="s">
        <v>124</v>
      </c>
    </row>
    <row r="2178" spans="1:12" x14ac:dyDescent="0.3">
      <c r="A2178">
        <v>2637</v>
      </c>
      <c r="B2178" t="s">
        <v>9456</v>
      </c>
      <c r="C2178" t="s">
        <v>4954</v>
      </c>
      <c r="D2178" t="s">
        <v>14</v>
      </c>
      <c r="E2178" t="s">
        <v>9457</v>
      </c>
      <c r="F2178" t="s">
        <v>9458</v>
      </c>
      <c r="G2178" t="s">
        <v>17</v>
      </c>
      <c r="H2178" s="1">
        <v>32174</v>
      </c>
      <c r="I2178" t="s">
        <v>9459</v>
      </c>
      <c r="J2178" t="s">
        <v>9460</v>
      </c>
      <c r="K2178">
        <v>46341</v>
      </c>
      <c r="L2178" t="s">
        <v>17</v>
      </c>
    </row>
    <row r="2179" spans="1:12" x14ac:dyDescent="0.3">
      <c r="A2179">
        <v>2638</v>
      </c>
      <c r="B2179" t="s">
        <v>866</v>
      </c>
      <c r="C2179" t="s">
        <v>2918</v>
      </c>
      <c r="D2179" t="s">
        <v>22</v>
      </c>
      <c r="E2179" t="s">
        <v>3008</v>
      </c>
      <c r="F2179" t="s">
        <v>9461</v>
      </c>
      <c r="G2179" t="s">
        <v>124</v>
      </c>
      <c r="H2179" s="1">
        <v>22767</v>
      </c>
      <c r="I2179" t="s">
        <v>9462</v>
      </c>
      <c r="J2179" t="s">
        <v>9463</v>
      </c>
      <c r="K2179">
        <v>93199</v>
      </c>
      <c r="L2179" t="s">
        <v>124</v>
      </c>
    </row>
    <row r="2180" spans="1:12" x14ac:dyDescent="0.3">
      <c r="A2180">
        <v>2639</v>
      </c>
      <c r="B2180" t="s">
        <v>4133</v>
      </c>
      <c r="C2180" t="s">
        <v>696</v>
      </c>
      <c r="D2180" t="s">
        <v>22</v>
      </c>
      <c r="E2180" t="s">
        <v>9464</v>
      </c>
      <c r="F2180">
        <v>2859647955</v>
      </c>
      <c r="G2180" t="s">
        <v>88</v>
      </c>
      <c r="H2180" s="1">
        <v>20964</v>
      </c>
      <c r="I2180" t="s">
        <v>9465</v>
      </c>
      <c r="J2180" t="s">
        <v>9466</v>
      </c>
      <c r="K2180">
        <v>63922</v>
      </c>
      <c r="L2180" t="s">
        <v>88</v>
      </c>
    </row>
    <row r="2181" spans="1:12" x14ac:dyDescent="0.3">
      <c r="A2181">
        <v>2640</v>
      </c>
      <c r="B2181" t="s">
        <v>1821</v>
      </c>
      <c r="C2181" t="s">
        <v>1073</v>
      </c>
      <c r="D2181" t="s">
        <v>14</v>
      </c>
      <c r="E2181" t="s">
        <v>9467</v>
      </c>
      <c r="F2181" t="s">
        <v>9468</v>
      </c>
      <c r="G2181" t="s">
        <v>111</v>
      </c>
      <c r="H2181" s="1">
        <v>23132</v>
      </c>
      <c r="I2181" t="s">
        <v>9469</v>
      </c>
      <c r="J2181" t="s">
        <v>9470</v>
      </c>
      <c r="K2181">
        <v>80386</v>
      </c>
      <c r="L2181" t="s">
        <v>111</v>
      </c>
    </row>
    <row r="2182" spans="1:12" x14ac:dyDescent="0.3">
      <c r="A2182">
        <v>2645</v>
      </c>
      <c r="B2182" t="s">
        <v>490</v>
      </c>
      <c r="C2182" t="s">
        <v>8168</v>
      </c>
      <c r="D2182" t="s">
        <v>14</v>
      </c>
      <c r="E2182" t="s">
        <v>9471</v>
      </c>
      <c r="F2182" t="s">
        <v>9472</v>
      </c>
      <c r="G2182" t="s">
        <v>567</v>
      </c>
      <c r="H2182" s="1">
        <v>36842</v>
      </c>
      <c r="I2182" t="s">
        <v>9473</v>
      </c>
      <c r="J2182" t="s">
        <v>9474</v>
      </c>
      <c r="K2182">
        <v>88785</v>
      </c>
      <c r="L2182" t="s">
        <v>567</v>
      </c>
    </row>
    <row r="2183" spans="1:12" x14ac:dyDescent="0.3">
      <c r="A2183">
        <v>2646</v>
      </c>
      <c r="B2183" t="s">
        <v>575</v>
      </c>
      <c r="C2183" t="s">
        <v>97</v>
      </c>
      <c r="D2183" t="s">
        <v>14</v>
      </c>
      <c r="E2183" t="s">
        <v>9475</v>
      </c>
      <c r="F2183" t="s">
        <v>9476</v>
      </c>
      <c r="G2183" t="s">
        <v>150</v>
      </c>
      <c r="H2183" s="1">
        <v>30613</v>
      </c>
      <c r="I2183" t="s">
        <v>9477</v>
      </c>
      <c r="J2183" t="s">
        <v>9478</v>
      </c>
      <c r="K2183">
        <v>99853</v>
      </c>
      <c r="L2183" t="s">
        <v>150</v>
      </c>
    </row>
    <row r="2184" spans="1:12" x14ac:dyDescent="0.3">
      <c r="A2184">
        <v>2647</v>
      </c>
      <c r="B2184" t="s">
        <v>814</v>
      </c>
      <c r="C2184" t="s">
        <v>443</v>
      </c>
      <c r="D2184" t="s">
        <v>22</v>
      </c>
      <c r="E2184" t="s">
        <v>9479</v>
      </c>
      <c r="F2184" t="s">
        <v>9480</v>
      </c>
      <c r="G2184" t="s">
        <v>157</v>
      </c>
      <c r="H2184" s="1">
        <v>37034</v>
      </c>
      <c r="I2184" t="s">
        <v>9481</v>
      </c>
      <c r="J2184" t="s">
        <v>9482</v>
      </c>
      <c r="K2184">
        <v>41655</v>
      </c>
      <c r="L2184" t="s">
        <v>157</v>
      </c>
    </row>
    <row r="2185" spans="1:12" x14ac:dyDescent="0.3">
      <c r="A2185">
        <v>2649</v>
      </c>
      <c r="B2185" t="s">
        <v>1030</v>
      </c>
      <c r="C2185" t="s">
        <v>1481</v>
      </c>
      <c r="D2185" t="s">
        <v>22</v>
      </c>
      <c r="E2185" t="s">
        <v>9483</v>
      </c>
      <c r="F2185" t="s">
        <v>9484</v>
      </c>
      <c r="G2185" t="s">
        <v>243</v>
      </c>
      <c r="H2185" s="1">
        <v>24094</v>
      </c>
      <c r="I2185" t="s">
        <v>9485</v>
      </c>
      <c r="J2185" t="s">
        <v>9486</v>
      </c>
      <c r="K2185">
        <v>75366</v>
      </c>
      <c r="L2185" t="s">
        <v>243</v>
      </c>
    </row>
    <row r="2186" spans="1:12" x14ac:dyDescent="0.3">
      <c r="A2186">
        <v>2652</v>
      </c>
      <c r="B2186" t="s">
        <v>541</v>
      </c>
      <c r="C2186" t="s">
        <v>2896</v>
      </c>
      <c r="D2186" t="s">
        <v>14</v>
      </c>
      <c r="E2186" t="s">
        <v>9487</v>
      </c>
      <c r="F2186" t="s">
        <v>9488</v>
      </c>
      <c r="G2186" t="s">
        <v>51</v>
      </c>
      <c r="H2186" s="1">
        <v>18534</v>
      </c>
      <c r="I2186" t="s">
        <v>9489</v>
      </c>
      <c r="J2186" t="s">
        <v>9490</v>
      </c>
      <c r="K2186">
        <v>87438</v>
      </c>
      <c r="L2186" t="s">
        <v>51</v>
      </c>
    </row>
    <row r="2187" spans="1:12" x14ac:dyDescent="0.3">
      <c r="A2187">
        <v>2653</v>
      </c>
      <c r="B2187" t="s">
        <v>378</v>
      </c>
      <c r="C2187" t="s">
        <v>9491</v>
      </c>
      <c r="D2187" t="s">
        <v>14</v>
      </c>
      <c r="E2187" t="s">
        <v>9492</v>
      </c>
      <c r="F2187" t="s">
        <v>9493</v>
      </c>
      <c r="G2187" t="s">
        <v>567</v>
      </c>
      <c r="H2187" s="1">
        <v>30865</v>
      </c>
      <c r="I2187" t="s">
        <v>9494</v>
      </c>
      <c r="J2187" t="s">
        <v>9495</v>
      </c>
      <c r="K2187">
        <v>79967</v>
      </c>
      <c r="L2187" t="s">
        <v>567</v>
      </c>
    </row>
    <row r="2188" spans="1:12" x14ac:dyDescent="0.3">
      <c r="A2188">
        <v>2654</v>
      </c>
      <c r="B2188" t="s">
        <v>1584</v>
      </c>
      <c r="C2188" t="s">
        <v>1603</v>
      </c>
      <c r="D2188" t="s">
        <v>22</v>
      </c>
      <c r="E2188" t="s">
        <v>9496</v>
      </c>
      <c r="F2188" t="s">
        <v>9497</v>
      </c>
      <c r="G2188" t="s">
        <v>58</v>
      </c>
      <c r="H2188" s="1">
        <v>31420</v>
      </c>
      <c r="I2188" t="s">
        <v>9498</v>
      </c>
      <c r="J2188" t="s">
        <v>9499</v>
      </c>
      <c r="K2188">
        <v>58222</v>
      </c>
      <c r="L2188" t="s">
        <v>58</v>
      </c>
    </row>
    <row r="2189" spans="1:12" x14ac:dyDescent="0.3">
      <c r="A2189">
        <v>2655</v>
      </c>
      <c r="B2189" t="s">
        <v>2567</v>
      </c>
      <c r="C2189" t="s">
        <v>931</v>
      </c>
      <c r="D2189" t="s">
        <v>14</v>
      </c>
      <c r="E2189" t="s">
        <v>9500</v>
      </c>
      <c r="F2189" t="s">
        <v>9501</v>
      </c>
      <c r="G2189" t="s">
        <v>261</v>
      </c>
      <c r="H2189" s="1">
        <v>30766</v>
      </c>
      <c r="I2189" t="s">
        <v>9502</v>
      </c>
      <c r="J2189" t="s">
        <v>9503</v>
      </c>
      <c r="K2189">
        <v>57914</v>
      </c>
      <c r="L2189" t="s">
        <v>261</v>
      </c>
    </row>
    <row r="2190" spans="1:12" x14ac:dyDescent="0.3">
      <c r="A2190">
        <v>2656</v>
      </c>
      <c r="B2190" t="s">
        <v>405</v>
      </c>
      <c r="C2190" t="s">
        <v>496</v>
      </c>
      <c r="D2190" t="s">
        <v>22</v>
      </c>
      <c r="E2190" t="s">
        <v>9504</v>
      </c>
      <c r="F2190" t="s">
        <v>9505</v>
      </c>
      <c r="G2190" t="s">
        <v>261</v>
      </c>
      <c r="H2190" s="1">
        <v>25121</v>
      </c>
      <c r="I2190" t="s">
        <v>9506</v>
      </c>
      <c r="J2190" t="s">
        <v>9507</v>
      </c>
      <c r="K2190">
        <v>43269</v>
      </c>
      <c r="L2190" t="s">
        <v>261</v>
      </c>
    </row>
    <row r="2191" spans="1:12" x14ac:dyDescent="0.3">
      <c r="A2191">
        <v>2658</v>
      </c>
      <c r="B2191" t="s">
        <v>997</v>
      </c>
      <c r="C2191" t="s">
        <v>9508</v>
      </c>
      <c r="D2191" t="s">
        <v>14</v>
      </c>
      <c r="E2191" t="s">
        <v>9509</v>
      </c>
      <c r="F2191" t="s">
        <v>9510</v>
      </c>
      <c r="G2191" t="s">
        <v>150</v>
      </c>
      <c r="H2191" s="1">
        <v>34598</v>
      </c>
      <c r="I2191" t="s">
        <v>9511</v>
      </c>
      <c r="J2191" t="s">
        <v>6050</v>
      </c>
      <c r="K2191">
        <v>5171</v>
      </c>
      <c r="L2191" t="s">
        <v>150</v>
      </c>
    </row>
    <row r="2192" spans="1:12" x14ac:dyDescent="0.3">
      <c r="A2192">
        <v>2659</v>
      </c>
      <c r="B2192" t="s">
        <v>1480</v>
      </c>
      <c r="C2192" t="s">
        <v>542</v>
      </c>
      <c r="D2192" t="s">
        <v>22</v>
      </c>
      <c r="E2192" t="s">
        <v>9512</v>
      </c>
      <c r="F2192">
        <v>2009831461</v>
      </c>
      <c r="G2192" t="s">
        <v>595</v>
      </c>
      <c r="H2192" s="1">
        <v>26577</v>
      </c>
      <c r="I2192" t="s">
        <v>9513</v>
      </c>
      <c r="J2192" t="s">
        <v>9514</v>
      </c>
      <c r="K2192">
        <v>24230</v>
      </c>
      <c r="L2192" t="s">
        <v>595</v>
      </c>
    </row>
    <row r="2193" spans="1:12" x14ac:dyDescent="0.3">
      <c r="A2193">
        <v>2660</v>
      </c>
      <c r="B2193" t="s">
        <v>506</v>
      </c>
      <c r="C2193" t="s">
        <v>79</v>
      </c>
      <c r="D2193" t="s">
        <v>14</v>
      </c>
      <c r="E2193" t="s">
        <v>9515</v>
      </c>
      <c r="F2193" t="s">
        <v>9516</v>
      </c>
      <c r="G2193" t="s">
        <v>31</v>
      </c>
      <c r="H2193" s="1">
        <v>30598</v>
      </c>
      <c r="I2193" t="s">
        <v>9517</v>
      </c>
      <c r="J2193" t="s">
        <v>9518</v>
      </c>
      <c r="K2193">
        <v>26334</v>
      </c>
      <c r="L2193" t="s">
        <v>31</v>
      </c>
    </row>
    <row r="2194" spans="1:12" x14ac:dyDescent="0.3">
      <c r="A2194">
        <v>2661</v>
      </c>
      <c r="B2194" t="s">
        <v>9519</v>
      </c>
      <c r="C2194" t="s">
        <v>576</v>
      </c>
      <c r="D2194" t="s">
        <v>22</v>
      </c>
      <c r="E2194" t="s">
        <v>9520</v>
      </c>
      <c r="F2194">
        <v>6494886439</v>
      </c>
      <c r="G2194" t="s">
        <v>82</v>
      </c>
      <c r="H2194" s="1">
        <v>27288</v>
      </c>
      <c r="I2194" t="s">
        <v>9521</v>
      </c>
      <c r="J2194" t="s">
        <v>9522</v>
      </c>
      <c r="K2194">
        <v>22943</v>
      </c>
      <c r="L2194" t="s">
        <v>82</v>
      </c>
    </row>
    <row r="2195" spans="1:12" x14ac:dyDescent="0.3">
      <c r="A2195">
        <v>2663</v>
      </c>
      <c r="B2195" t="s">
        <v>34</v>
      </c>
      <c r="C2195" t="s">
        <v>3713</v>
      </c>
      <c r="D2195" t="s">
        <v>22</v>
      </c>
      <c r="E2195" t="s">
        <v>9523</v>
      </c>
      <c r="F2195" t="s">
        <v>9524</v>
      </c>
      <c r="G2195" t="s">
        <v>211</v>
      </c>
      <c r="H2195" s="1">
        <v>23990</v>
      </c>
      <c r="I2195" t="s">
        <v>9525</v>
      </c>
      <c r="J2195" t="s">
        <v>9526</v>
      </c>
      <c r="K2195">
        <v>99627</v>
      </c>
      <c r="L2195" t="s">
        <v>211</v>
      </c>
    </row>
    <row r="2196" spans="1:12" x14ac:dyDescent="0.3">
      <c r="A2196">
        <v>2664</v>
      </c>
      <c r="B2196" t="s">
        <v>12</v>
      </c>
      <c r="C2196" t="s">
        <v>6861</v>
      </c>
      <c r="D2196" t="s">
        <v>22</v>
      </c>
      <c r="E2196" t="s">
        <v>9527</v>
      </c>
      <c r="F2196" t="s">
        <v>9528</v>
      </c>
      <c r="G2196" t="s">
        <v>595</v>
      </c>
      <c r="H2196" s="1">
        <v>32862</v>
      </c>
      <c r="I2196" t="s">
        <v>9529</v>
      </c>
      <c r="J2196" t="s">
        <v>8676</v>
      </c>
      <c r="K2196">
        <v>81769</v>
      </c>
      <c r="L2196" t="s">
        <v>595</v>
      </c>
    </row>
    <row r="2197" spans="1:12" x14ac:dyDescent="0.3">
      <c r="A2197">
        <v>2666</v>
      </c>
      <c r="B2197" t="s">
        <v>1584</v>
      </c>
      <c r="C2197" t="s">
        <v>1014</v>
      </c>
      <c r="D2197" t="s">
        <v>14</v>
      </c>
      <c r="E2197" t="s">
        <v>4712</v>
      </c>
      <c r="F2197" t="s">
        <v>9530</v>
      </c>
      <c r="G2197" t="s">
        <v>171</v>
      </c>
      <c r="H2197" s="1">
        <v>38118</v>
      </c>
      <c r="I2197" t="s">
        <v>9531</v>
      </c>
      <c r="J2197" t="s">
        <v>9532</v>
      </c>
      <c r="K2197">
        <v>80473</v>
      </c>
      <c r="L2197" t="s">
        <v>171</v>
      </c>
    </row>
    <row r="2198" spans="1:12" x14ac:dyDescent="0.3">
      <c r="A2198">
        <v>2668</v>
      </c>
      <c r="B2198" t="s">
        <v>4649</v>
      </c>
      <c r="C2198" t="s">
        <v>3863</v>
      </c>
      <c r="D2198" t="s">
        <v>14</v>
      </c>
      <c r="E2198" t="s">
        <v>9533</v>
      </c>
      <c r="F2198" t="s">
        <v>9534</v>
      </c>
      <c r="G2198" t="s">
        <v>157</v>
      </c>
      <c r="H2198" s="1">
        <v>18738</v>
      </c>
      <c r="I2198" t="s">
        <v>9535</v>
      </c>
      <c r="J2198" t="s">
        <v>9536</v>
      </c>
      <c r="K2198">
        <v>47542</v>
      </c>
      <c r="L2198" t="s">
        <v>157</v>
      </c>
    </row>
    <row r="2199" spans="1:12" x14ac:dyDescent="0.3">
      <c r="A2199">
        <v>2669</v>
      </c>
      <c r="B2199" t="s">
        <v>312</v>
      </c>
      <c r="C2199" t="s">
        <v>931</v>
      </c>
      <c r="D2199" t="s">
        <v>14</v>
      </c>
      <c r="E2199" t="s">
        <v>9537</v>
      </c>
      <c r="F2199" t="s">
        <v>9538</v>
      </c>
      <c r="G2199" t="s">
        <v>231</v>
      </c>
      <c r="H2199" s="1">
        <v>20322</v>
      </c>
      <c r="I2199" t="s">
        <v>9539</v>
      </c>
      <c r="J2199" t="s">
        <v>9540</v>
      </c>
      <c r="K2199">
        <v>60462</v>
      </c>
      <c r="L2199" t="s">
        <v>231</v>
      </c>
    </row>
    <row r="2200" spans="1:12" x14ac:dyDescent="0.3">
      <c r="A2200">
        <v>2670</v>
      </c>
      <c r="B2200" t="s">
        <v>1104</v>
      </c>
      <c r="C2200" t="s">
        <v>141</v>
      </c>
      <c r="D2200" t="s">
        <v>14</v>
      </c>
      <c r="E2200" t="s">
        <v>9541</v>
      </c>
      <c r="F2200" t="s">
        <v>9542</v>
      </c>
      <c r="G2200" t="s">
        <v>231</v>
      </c>
      <c r="H2200" s="1">
        <v>28664</v>
      </c>
      <c r="I2200" t="s">
        <v>9543</v>
      </c>
      <c r="J2200" t="s">
        <v>9544</v>
      </c>
      <c r="K2200">
        <v>54140</v>
      </c>
      <c r="L2200" t="s">
        <v>231</v>
      </c>
    </row>
    <row r="2201" spans="1:12" x14ac:dyDescent="0.3">
      <c r="A2201">
        <v>2671</v>
      </c>
      <c r="B2201" t="s">
        <v>2810</v>
      </c>
      <c r="C2201" t="s">
        <v>9545</v>
      </c>
      <c r="D2201" t="s">
        <v>14</v>
      </c>
      <c r="E2201" t="s">
        <v>9546</v>
      </c>
      <c r="F2201" t="s">
        <v>9547</v>
      </c>
      <c r="G2201" t="s">
        <v>171</v>
      </c>
      <c r="H2201" s="1">
        <v>32794</v>
      </c>
      <c r="I2201" t="s">
        <v>9548</v>
      </c>
      <c r="J2201" t="s">
        <v>9549</v>
      </c>
      <c r="K2201">
        <v>26073</v>
      </c>
      <c r="L2201" t="s">
        <v>171</v>
      </c>
    </row>
    <row r="2202" spans="1:12" x14ac:dyDescent="0.3">
      <c r="A2202">
        <v>2673</v>
      </c>
      <c r="B2202" t="s">
        <v>9550</v>
      </c>
      <c r="C2202" t="s">
        <v>161</v>
      </c>
      <c r="D2202" t="s">
        <v>14</v>
      </c>
      <c r="E2202" t="s">
        <v>9551</v>
      </c>
      <c r="F2202" t="s">
        <v>9552</v>
      </c>
      <c r="G2202" t="s">
        <v>243</v>
      </c>
      <c r="H2202" s="1">
        <v>18594</v>
      </c>
      <c r="I2202" t="s">
        <v>9553</v>
      </c>
      <c r="J2202" t="s">
        <v>9554</v>
      </c>
      <c r="K2202">
        <v>27846</v>
      </c>
      <c r="L2202" t="s">
        <v>243</v>
      </c>
    </row>
    <row r="2203" spans="1:12" x14ac:dyDescent="0.3">
      <c r="A2203">
        <v>2674</v>
      </c>
      <c r="B2203" t="s">
        <v>239</v>
      </c>
      <c r="C2203" t="s">
        <v>378</v>
      </c>
      <c r="D2203" t="s">
        <v>22</v>
      </c>
      <c r="E2203" t="s">
        <v>9555</v>
      </c>
      <c r="F2203" t="s">
        <v>9556</v>
      </c>
      <c r="G2203" t="s">
        <v>71</v>
      </c>
      <c r="H2203" s="1">
        <v>31731</v>
      </c>
      <c r="I2203" t="s">
        <v>9557</v>
      </c>
      <c r="J2203" t="s">
        <v>9558</v>
      </c>
      <c r="K2203">
        <v>35600</v>
      </c>
      <c r="L2203" t="s">
        <v>71</v>
      </c>
    </row>
    <row r="2204" spans="1:12" x14ac:dyDescent="0.3">
      <c r="A2204">
        <v>2675</v>
      </c>
      <c r="B2204" t="s">
        <v>378</v>
      </c>
      <c r="C2204" t="s">
        <v>805</v>
      </c>
      <c r="D2204" t="s">
        <v>22</v>
      </c>
      <c r="E2204" t="s">
        <v>9559</v>
      </c>
      <c r="F2204" t="s">
        <v>9560</v>
      </c>
      <c r="G2204" t="s">
        <v>218</v>
      </c>
      <c r="H2204" s="1">
        <v>34124</v>
      </c>
      <c r="I2204" t="s">
        <v>9561</v>
      </c>
      <c r="J2204" t="s">
        <v>9562</v>
      </c>
      <c r="K2204">
        <v>34452</v>
      </c>
      <c r="L2204" t="s">
        <v>218</v>
      </c>
    </row>
    <row r="2205" spans="1:12" x14ac:dyDescent="0.3">
      <c r="A2205">
        <v>2676</v>
      </c>
      <c r="B2205" t="s">
        <v>953</v>
      </c>
      <c r="C2205" t="s">
        <v>1958</v>
      </c>
      <c r="D2205" t="s">
        <v>22</v>
      </c>
      <c r="E2205" t="s">
        <v>9563</v>
      </c>
      <c r="F2205">
        <f>1-765-393-1006</f>
        <v>-2163</v>
      </c>
      <c r="G2205" t="s">
        <v>335</v>
      </c>
      <c r="H2205" s="1">
        <v>28877</v>
      </c>
      <c r="I2205" t="s">
        <v>9564</v>
      </c>
      <c r="J2205" t="s">
        <v>9565</v>
      </c>
      <c r="K2205">
        <v>5815</v>
      </c>
      <c r="L2205" t="s">
        <v>335</v>
      </c>
    </row>
    <row r="2206" spans="1:12" x14ac:dyDescent="0.3">
      <c r="A2206">
        <v>2677</v>
      </c>
      <c r="B2206" t="s">
        <v>1693</v>
      </c>
      <c r="C2206" t="s">
        <v>3179</v>
      </c>
      <c r="D2206" t="s">
        <v>14</v>
      </c>
      <c r="E2206" t="s">
        <v>9566</v>
      </c>
      <c r="F2206" t="s">
        <v>9567</v>
      </c>
      <c r="G2206" t="s">
        <v>231</v>
      </c>
      <c r="H2206" s="1">
        <v>31080</v>
      </c>
      <c r="I2206" t="s">
        <v>9568</v>
      </c>
      <c r="J2206" t="s">
        <v>9569</v>
      </c>
      <c r="K2206">
        <v>19725</v>
      </c>
      <c r="L2206" t="s">
        <v>231</v>
      </c>
    </row>
    <row r="2207" spans="1:12" x14ac:dyDescent="0.3">
      <c r="A2207">
        <v>2678</v>
      </c>
      <c r="B2207" t="s">
        <v>866</v>
      </c>
      <c r="C2207" t="s">
        <v>2015</v>
      </c>
      <c r="D2207" t="s">
        <v>14</v>
      </c>
      <c r="E2207" t="s">
        <v>9570</v>
      </c>
      <c r="F2207" t="s">
        <v>9571</v>
      </c>
      <c r="G2207" t="s">
        <v>335</v>
      </c>
      <c r="H2207" s="1">
        <v>17656</v>
      </c>
      <c r="I2207" t="s">
        <v>9572</v>
      </c>
      <c r="J2207" t="s">
        <v>9573</v>
      </c>
      <c r="K2207">
        <v>22871</v>
      </c>
      <c r="L2207" t="s">
        <v>335</v>
      </c>
    </row>
    <row r="2208" spans="1:12" x14ac:dyDescent="0.3">
      <c r="A2208">
        <v>2679</v>
      </c>
      <c r="B2208" t="s">
        <v>2708</v>
      </c>
      <c r="C2208" t="s">
        <v>215</v>
      </c>
      <c r="D2208" t="s">
        <v>14</v>
      </c>
      <c r="E2208" t="s">
        <v>9574</v>
      </c>
      <c r="F2208" t="s">
        <v>9575</v>
      </c>
      <c r="G2208" t="s">
        <v>211</v>
      </c>
      <c r="H2208" s="1">
        <v>21777</v>
      </c>
      <c r="I2208" t="s">
        <v>9576</v>
      </c>
      <c r="J2208" t="s">
        <v>9577</v>
      </c>
      <c r="K2208">
        <v>17619</v>
      </c>
      <c r="L2208" t="s">
        <v>211</v>
      </c>
    </row>
    <row r="2209" spans="1:12" x14ac:dyDescent="0.3">
      <c r="A2209">
        <v>2680</v>
      </c>
      <c r="B2209" t="s">
        <v>490</v>
      </c>
      <c r="C2209" t="s">
        <v>5967</v>
      </c>
      <c r="D2209" t="s">
        <v>14</v>
      </c>
      <c r="E2209" t="s">
        <v>9578</v>
      </c>
      <c r="F2209" t="s">
        <v>9579</v>
      </c>
      <c r="G2209" t="s">
        <v>150</v>
      </c>
      <c r="H2209" s="1">
        <v>38260</v>
      </c>
      <c r="I2209" t="s">
        <v>9580</v>
      </c>
      <c r="J2209" t="s">
        <v>9581</v>
      </c>
      <c r="K2209">
        <v>38828</v>
      </c>
      <c r="L2209" t="s">
        <v>150</v>
      </c>
    </row>
    <row r="2210" spans="1:12" x14ac:dyDescent="0.3">
      <c r="A2210">
        <v>2681</v>
      </c>
      <c r="B2210" t="s">
        <v>289</v>
      </c>
      <c r="C2210" t="s">
        <v>9582</v>
      </c>
      <c r="D2210" t="s">
        <v>22</v>
      </c>
      <c r="E2210" t="s">
        <v>9583</v>
      </c>
      <c r="F2210" t="s">
        <v>9584</v>
      </c>
      <c r="G2210" t="s">
        <v>88</v>
      </c>
      <c r="H2210" s="1">
        <v>24479</v>
      </c>
      <c r="I2210" t="s">
        <v>9585</v>
      </c>
      <c r="J2210" t="s">
        <v>9199</v>
      </c>
      <c r="K2210">
        <v>32184</v>
      </c>
      <c r="L2210" t="s">
        <v>88</v>
      </c>
    </row>
    <row r="2211" spans="1:12" x14ac:dyDescent="0.3">
      <c r="A2211">
        <v>2682</v>
      </c>
      <c r="B2211" t="s">
        <v>67</v>
      </c>
      <c r="C2211" t="s">
        <v>4529</v>
      </c>
      <c r="D2211" t="s">
        <v>14</v>
      </c>
      <c r="E2211" t="s">
        <v>9586</v>
      </c>
      <c r="F2211" t="s">
        <v>9587</v>
      </c>
      <c r="G2211" t="s">
        <v>1194</v>
      </c>
      <c r="H2211" s="1">
        <v>18167</v>
      </c>
      <c r="I2211" t="s">
        <v>9588</v>
      </c>
      <c r="J2211" t="s">
        <v>9589</v>
      </c>
      <c r="K2211">
        <v>77692</v>
      </c>
      <c r="L2211" t="s">
        <v>1194</v>
      </c>
    </row>
    <row r="2212" spans="1:12" x14ac:dyDescent="0.3">
      <c r="A2212">
        <v>2683</v>
      </c>
      <c r="B2212" t="s">
        <v>675</v>
      </c>
      <c r="C2212" t="s">
        <v>9590</v>
      </c>
      <c r="D2212" t="s">
        <v>22</v>
      </c>
      <c r="E2212" t="s">
        <v>9591</v>
      </c>
      <c r="F2212" t="s">
        <v>9592</v>
      </c>
      <c r="G2212" t="s">
        <v>368</v>
      </c>
      <c r="H2212" s="1">
        <v>17145</v>
      </c>
      <c r="I2212" t="s">
        <v>9593</v>
      </c>
      <c r="J2212" t="s">
        <v>8180</v>
      </c>
      <c r="K2212">
        <v>52884</v>
      </c>
      <c r="L2212" t="s">
        <v>368</v>
      </c>
    </row>
    <row r="2213" spans="1:12" x14ac:dyDescent="0.3">
      <c r="A2213">
        <v>2684</v>
      </c>
      <c r="B2213" t="s">
        <v>843</v>
      </c>
      <c r="C2213" t="s">
        <v>3963</v>
      </c>
      <c r="D2213" t="s">
        <v>14</v>
      </c>
      <c r="E2213" t="s">
        <v>9594</v>
      </c>
      <c r="F2213" t="s">
        <v>9595</v>
      </c>
      <c r="G2213" t="s">
        <v>339</v>
      </c>
      <c r="H2213" s="1">
        <v>24527</v>
      </c>
      <c r="I2213" t="s">
        <v>9596</v>
      </c>
      <c r="J2213" t="s">
        <v>9597</v>
      </c>
      <c r="K2213">
        <v>55412</v>
      </c>
      <c r="L2213" t="s">
        <v>339</v>
      </c>
    </row>
    <row r="2214" spans="1:12" x14ac:dyDescent="0.3">
      <c r="A2214">
        <v>2685</v>
      </c>
      <c r="B2214" t="s">
        <v>1264</v>
      </c>
      <c r="C2214" t="s">
        <v>85</v>
      </c>
      <c r="D2214" t="s">
        <v>14</v>
      </c>
      <c r="E2214" t="s">
        <v>9598</v>
      </c>
      <c r="F2214" t="s">
        <v>9599</v>
      </c>
      <c r="G2214" t="s">
        <v>211</v>
      </c>
      <c r="H2214" s="1">
        <v>32845</v>
      </c>
      <c r="I2214" t="s">
        <v>9600</v>
      </c>
      <c r="J2214" t="s">
        <v>9601</v>
      </c>
      <c r="K2214">
        <v>25329</v>
      </c>
      <c r="L2214" t="s">
        <v>211</v>
      </c>
    </row>
    <row r="2215" spans="1:12" x14ac:dyDescent="0.3">
      <c r="A2215">
        <v>2686</v>
      </c>
      <c r="B2215" t="s">
        <v>2161</v>
      </c>
      <c r="C2215" t="s">
        <v>383</v>
      </c>
      <c r="D2215" t="s">
        <v>22</v>
      </c>
      <c r="E2215" t="s">
        <v>9602</v>
      </c>
      <c r="F2215" t="s">
        <v>9603</v>
      </c>
      <c r="G2215" t="s">
        <v>17</v>
      </c>
      <c r="H2215" s="1">
        <v>34145</v>
      </c>
      <c r="I2215" t="s">
        <v>9604</v>
      </c>
      <c r="J2215" t="s">
        <v>9605</v>
      </c>
      <c r="K2215">
        <v>99451</v>
      </c>
      <c r="L2215" t="s">
        <v>17</v>
      </c>
    </row>
    <row r="2216" spans="1:12" x14ac:dyDescent="0.3">
      <c r="A2216">
        <v>2687</v>
      </c>
      <c r="B2216" t="s">
        <v>997</v>
      </c>
      <c r="C2216" t="s">
        <v>5770</v>
      </c>
      <c r="D2216" t="s">
        <v>14</v>
      </c>
      <c r="E2216" t="s">
        <v>9606</v>
      </c>
      <c r="F2216" t="s">
        <v>9607</v>
      </c>
      <c r="G2216" t="s">
        <v>38</v>
      </c>
      <c r="H2216" s="1">
        <v>26442</v>
      </c>
      <c r="I2216" t="s">
        <v>9608</v>
      </c>
      <c r="J2216" t="s">
        <v>9609</v>
      </c>
      <c r="K2216">
        <v>41671</v>
      </c>
      <c r="L2216" t="s">
        <v>38</v>
      </c>
    </row>
    <row r="2217" spans="1:12" x14ac:dyDescent="0.3">
      <c r="A2217">
        <v>2688</v>
      </c>
      <c r="B2217" t="s">
        <v>2335</v>
      </c>
      <c r="C2217" t="s">
        <v>762</v>
      </c>
      <c r="D2217" t="s">
        <v>22</v>
      </c>
      <c r="E2217" t="s">
        <v>9610</v>
      </c>
      <c r="F2217" t="s">
        <v>9611</v>
      </c>
      <c r="G2217" t="s">
        <v>31</v>
      </c>
      <c r="H2217" s="1">
        <v>27332</v>
      </c>
      <c r="I2217" t="s">
        <v>9612</v>
      </c>
      <c r="J2217" t="s">
        <v>3773</v>
      </c>
      <c r="K2217">
        <v>66545</v>
      </c>
      <c r="L2217" t="s">
        <v>31</v>
      </c>
    </row>
    <row r="2218" spans="1:12" x14ac:dyDescent="0.3">
      <c r="A2218">
        <v>2689</v>
      </c>
      <c r="B2218" t="s">
        <v>2166</v>
      </c>
      <c r="C2218" t="s">
        <v>9613</v>
      </c>
      <c r="D2218" t="s">
        <v>22</v>
      </c>
      <c r="E2218" t="s">
        <v>9614</v>
      </c>
      <c r="F2218" t="s">
        <v>9615</v>
      </c>
      <c r="G2218" t="s">
        <v>64</v>
      </c>
      <c r="H2218" s="1">
        <v>27119</v>
      </c>
      <c r="I2218" t="s">
        <v>9616</v>
      </c>
      <c r="J2218" t="s">
        <v>26</v>
      </c>
      <c r="K2218">
        <v>8167</v>
      </c>
      <c r="L2218" t="s">
        <v>64</v>
      </c>
    </row>
    <row r="2219" spans="1:12" x14ac:dyDescent="0.3">
      <c r="A2219">
        <v>2690</v>
      </c>
      <c r="B2219" t="s">
        <v>997</v>
      </c>
      <c r="C2219" t="s">
        <v>9617</v>
      </c>
      <c r="D2219" t="s">
        <v>22</v>
      </c>
      <c r="E2219" t="s">
        <v>9618</v>
      </c>
      <c r="F2219" t="s">
        <v>9619</v>
      </c>
      <c r="G2219" t="s">
        <v>157</v>
      </c>
      <c r="H2219" s="1">
        <v>20200</v>
      </c>
      <c r="I2219" t="s">
        <v>9620</v>
      </c>
      <c r="J2219" t="s">
        <v>9621</v>
      </c>
      <c r="K2219">
        <v>4127</v>
      </c>
      <c r="L2219" t="s">
        <v>157</v>
      </c>
    </row>
    <row r="2220" spans="1:12" x14ac:dyDescent="0.3">
      <c r="A2220">
        <v>2691</v>
      </c>
      <c r="B2220" t="s">
        <v>275</v>
      </c>
      <c r="C2220" t="s">
        <v>826</v>
      </c>
      <c r="D2220" t="s">
        <v>14</v>
      </c>
      <c r="E2220" t="s">
        <v>9622</v>
      </c>
      <c r="F2220" t="s">
        <v>9623</v>
      </c>
      <c r="G2220" t="s">
        <v>118</v>
      </c>
      <c r="H2220" s="1">
        <v>36020</v>
      </c>
      <c r="I2220" t="s">
        <v>9624</v>
      </c>
      <c r="J2220" t="s">
        <v>9625</v>
      </c>
      <c r="K2220">
        <v>26770</v>
      </c>
      <c r="L2220" t="s">
        <v>118</v>
      </c>
    </row>
    <row r="2221" spans="1:12" x14ac:dyDescent="0.3">
      <c r="A2221">
        <v>2692</v>
      </c>
      <c r="B2221" t="s">
        <v>2906</v>
      </c>
      <c r="C2221" t="s">
        <v>1093</v>
      </c>
      <c r="D2221" t="s">
        <v>22</v>
      </c>
      <c r="E2221" t="s">
        <v>9626</v>
      </c>
      <c r="F2221">
        <v>9812741633</v>
      </c>
      <c r="G2221" t="s">
        <v>335</v>
      </c>
      <c r="H2221" s="1">
        <v>20975</v>
      </c>
      <c r="I2221" t="s">
        <v>9627</v>
      </c>
      <c r="J2221" t="s">
        <v>9628</v>
      </c>
      <c r="K2221">
        <v>60302</v>
      </c>
      <c r="L2221" t="s">
        <v>335</v>
      </c>
    </row>
    <row r="2222" spans="1:12" x14ac:dyDescent="0.3">
      <c r="A2222">
        <v>2695</v>
      </c>
      <c r="B2222" t="s">
        <v>866</v>
      </c>
      <c r="C2222" t="s">
        <v>963</v>
      </c>
      <c r="D2222" t="s">
        <v>22</v>
      </c>
      <c r="E2222" t="s">
        <v>9629</v>
      </c>
      <c r="F2222" t="s">
        <v>9630</v>
      </c>
      <c r="G2222" t="s">
        <v>744</v>
      </c>
      <c r="H2222" s="1">
        <v>36032</v>
      </c>
      <c r="I2222" t="s">
        <v>9631</v>
      </c>
      <c r="J2222" t="s">
        <v>9632</v>
      </c>
      <c r="K2222">
        <v>54749</v>
      </c>
      <c r="L2222" t="s">
        <v>744</v>
      </c>
    </row>
    <row r="2223" spans="1:12" x14ac:dyDescent="0.3">
      <c r="A2223">
        <v>2696</v>
      </c>
      <c r="B2223" t="s">
        <v>843</v>
      </c>
      <c r="C2223" t="s">
        <v>6157</v>
      </c>
      <c r="D2223" t="s">
        <v>14</v>
      </c>
      <c r="E2223" t="s">
        <v>9633</v>
      </c>
      <c r="F2223" t="s">
        <v>9634</v>
      </c>
      <c r="G2223" t="s">
        <v>58</v>
      </c>
      <c r="H2223" s="1">
        <v>24321</v>
      </c>
      <c r="I2223" t="s">
        <v>9635</v>
      </c>
      <c r="J2223" t="s">
        <v>9636</v>
      </c>
      <c r="K2223">
        <v>47407</v>
      </c>
      <c r="L2223" t="s">
        <v>58</v>
      </c>
    </row>
    <row r="2224" spans="1:12" x14ac:dyDescent="0.3">
      <c r="A2224">
        <v>2697</v>
      </c>
      <c r="B2224" t="s">
        <v>940</v>
      </c>
      <c r="C2224" t="s">
        <v>3662</v>
      </c>
      <c r="D2224" t="s">
        <v>14</v>
      </c>
      <c r="E2224" t="s">
        <v>9637</v>
      </c>
      <c r="F2224" t="s">
        <v>9638</v>
      </c>
      <c r="G2224" t="s">
        <v>51</v>
      </c>
      <c r="H2224" s="1">
        <v>16526</v>
      </c>
      <c r="I2224" t="s">
        <v>9639</v>
      </c>
      <c r="J2224" t="s">
        <v>9640</v>
      </c>
      <c r="K2224">
        <v>19184</v>
      </c>
      <c r="L2224" t="s">
        <v>51</v>
      </c>
    </row>
    <row r="2225" spans="1:12" x14ac:dyDescent="0.3">
      <c r="A2225">
        <v>2699</v>
      </c>
      <c r="B2225" t="s">
        <v>778</v>
      </c>
      <c r="C2225" t="s">
        <v>691</v>
      </c>
      <c r="D2225" t="s">
        <v>14</v>
      </c>
      <c r="E2225" t="s">
        <v>9641</v>
      </c>
      <c r="F2225" t="s">
        <v>9642</v>
      </c>
      <c r="G2225" t="s">
        <v>118</v>
      </c>
      <c r="H2225" s="1">
        <v>29423</v>
      </c>
      <c r="I2225" t="s">
        <v>9643</v>
      </c>
      <c r="J2225" t="s">
        <v>9644</v>
      </c>
      <c r="K2225">
        <v>4603</v>
      </c>
      <c r="L2225" t="s">
        <v>118</v>
      </c>
    </row>
    <row r="2226" spans="1:12" x14ac:dyDescent="0.3">
      <c r="A2226">
        <v>2700</v>
      </c>
      <c r="B2226" t="s">
        <v>1287</v>
      </c>
      <c r="C2226" t="s">
        <v>1594</v>
      </c>
      <c r="D2226" t="s">
        <v>14</v>
      </c>
      <c r="E2226" t="s">
        <v>9645</v>
      </c>
      <c r="F2226" t="s">
        <v>9646</v>
      </c>
      <c r="G2226" t="s">
        <v>595</v>
      </c>
      <c r="H2226" s="1">
        <v>15899</v>
      </c>
      <c r="I2226" t="s">
        <v>9647</v>
      </c>
      <c r="J2226" t="s">
        <v>9648</v>
      </c>
      <c r="K2226">
        <v>66672</v>
      </c>
      <c r="L2226" t="s">
        <v>595</v>
      </c>
    </row>
    <row r="2227" spans="1:12" x14ac:dyDescent="0.3">
      <c r="A2227">
        <v>2702</v>
      </c>
      <c r="B2227" t="s">
        <v>239</v>
      </c>
      <c r="C2227" t="s">
        <v>9649</v>
      </c>
      <c r="D2227" t="s">
        <v>14</v>
      </c>
      <c r="E2227" t="s">
        <v>9650</v>
      </c>
      <c r="F2227" t="s">
        <v>9651</v>
      </c>
      <c r="G2227" t="s">
        <v>82</v>
      </c>
      <c r="H2227" s="1">
        <v>37208</v>
      </c>
      <c r="I2227" t="s">
        <v>9652</v>
      </c>
      <c r="J2227" t="s">
        <v>9653</v>
      </c>
      <c r="K2227">
        <v>33247</v>
      </c>
      <c r="L2227" t="s">
        <v>82</v>
      </c>
    </row>
    <row r="2228" spans="1:12" x14ac:dyDescent="0.3">
      <c r="A2228">
        <v>2704</v>
      </c>
      <c r="B2228" t="s">
        <v>6055</v>
      </c>
      <c r="C2228" t="s">
        <v>1532</v>
      </c>
      <c r="D2228" t="s">
        <v>22</v>
      </c>
      <c r="E2228" t="s">
        <v>9654</v>
      </c>
      <c r="F2228" t="s">
        <v>9655</v>
      </c>
      <c r="G2228" t="s">
        <v>231</v>
      </c>
      <c r="H2228" s="1">
        <v>24916</v>
      </c>
      <c r="I2228" t="s">
        <v>9656</v>
      </c>
      <c r="J2228" t="s">
        <v>9657</v>
      </c>
      <c r="K2228">
        <v>94805</v>
      </c>
      <c r="L2228" t="s">
        <v>231</v>
      </c>
    </row>
    <row r="2229" spans="1:12" x14ac:dyDescent="0.3">
      <c r="A2229">
        <v>2706</v>
      </c>
      <c r="B2229" t="s">
        <v>5546</v>
      </c>
      <c r="C2229" t="s">
        <v>4545</v>
      </c>
      <c r="D2229" t="s">
        <v>22</v>
      </c>
      <c r="E2229" t="s">
        <v>9658</v>
      </c>
      <c r="F2229" t="s">
        <v>9659</v>
      </c>
      <c r="G2229" t="s">
        <v>339</v>
      </c>
      <c r="H2229" s="1">
        <v>32952</v>
      </c>
      <c r="I2229" t="s">
        <v>9660</v>
      </c>
      <c r="J2229" t="s">
        <v>7801</v>
      </c>
      <c r="K2229">
        <v>54318</v>
      </c>
      <c r="L2229" t="s">
        <v>339</v>
      </c>
    </row>
    <row r="2230" spans="1:12" x14ac:dyDescent="0.3">
      <c r="A2230">
        <v>2707</v>
      </c>
      <c r="B2230" t="s">
        <v>1037</v>
      </c>
      <c r="C2230" t="s">
        <v>2874</v>
      </c>
      <c r="D2230" t="s">
        <v>14</v>
      </c>
      <c r="E2230" t="s">
        <v>9661</v>
      </c>
      <c r="F2230" t="s">
        <v>9662</v>
      </c>
      <c r="G2230" t="s">
        <v>24</v>
      </c>
      <c r="H2230" s="1">
        <v>31766</v>
      </c>
      <c r="I2230" t="s">
        <v>9663</v>
      </c>
      <c r="J2230" t="s">
        <v>9664</v>
      </c>
      <c r="K2230">
        <v>22103</v>
      </c>
      <c r="L2230" t="s">
        <v>24</v>
      </c>
    </row>
    <row r="2231" spans="1:12" x14ac:dyDescent="0.3">
      <c r="A2231">
        <v>2708</v>
      </c>
      <c r="B2231" t="s">
        <v>4507</v>
      </c>
      <c r="C2231" t="s">
        <v>1014</v>
      </c>
      <c r="D2231" t="s">
        <v>22</v>
      </c>
      <c r="E2231" t="s">
        <v>9665</v>
      </c>
      <c r="F2231" t="s">
        <v>9666</v>
      </c>
      <c r="G2231" t="s">
        <v>595</v>
      </c>
      <c r="H2231" s="1">
        <v>22609</v>
      </c>
      <c r="I2231" t="s">
        <v>9667</v>
      </c>
      <c r="J2231" t="s">
        <v>9668</v>
      </c>
      <c r="K2231">
        <v>20454</v>
      </c>
      <c r="L2231" t="s">
        <v>595</v>
      </c>
    </row>
    <row r="2232" spans="1:12" x14ac:dyDescent="0.3">
      <c r="A2232">
        <v>2709</v>
      </c>
      <c r="B2232" t="s">
        <v>3694</v>
      </c>
      <c r="C2232" t="s">
        <v>2137</v>
      </c>
      <c r="D2232" t="s">
        <v>22</v>
      </c>
      <c r="E2232" t="s">
        <v>9669</v>
      </c>
      <c r="F2232" t="s">
        <v>9670</v>
      </c>
      <c r="G2232" t="s">
        <v>164</v>
      </c>
      <c r="H2232" s="1">
        <v>26281</v>
      </c>
      <c r="I2232" t="s">
        <v>9671</v>
      </c>
      <c r="J2232" t="s">
        <v>9672</v>
      </c>
      <c r="K2232">
        <v>78687</v>
      </c>
      <c r="L2232" t="s">
        <v>164</v>
      </c>
    </row>
    <row r="2233" spans="1:12" x14ac:dyDescent="0.3">
      <c r="A2233">
        <v>2710</v>
      </c>
      <c r="B2233" t="s">
        <v>480</v>
      </c>
      <c r="C2233" t="s">
        <v>485</v>
      </c>
      <c r="D2233" t="s">
        <v>14</v>
      </c>
      <c r="E2233" t="s">
        <v>9673</v>
      </c>
      <c r="F2233" t="s">
        <v>9674</v>
      </c>
      <c r="G2233" t="s">
        <v>595</v>
      </c>
      <c r="H2233" s="1">
        <v>17048</v>
      </c>
      <c r="I2233" t="s">
        <v>9675</v>
      </c>
      <c r="J2233" t="s">
        <v>562</v>
      </c>
      <c r="K2233">
        <v>70072</v>
      </c>
      <c r="L2233" t="s">
        <v>595</v>
      </c>
    </row>
    <row r="2234" spans="1:12" x14ac:dyDescent="0.3">
      <c r="A2234">
        <v>2711</v>
      </c>
      <c r="B2234" t="s">
        <v>767</v>
      </c>
      <c r="C2234" t="s">
        <v>4302</v>
      </c>
      <c r="D2234" t="s">
        <v>14</v>
      </c>
      <c r="E2234" t="s">
        <v>9676</v>
      </c>
      <c r="F2234" t="s">
        <v>9677</v>
      </c>
      <c r="G2234" t="s">
        <v>58</v>
      </c>
      <c r="H2234" s="1">
        <v>36207</v>
      </c>
      <c r="I2234" t="s">
        <v>9678</v>
      </c>
      <c r="J2234" t="s">
        <v>1248</v>
      </c>
      <c r="K2234">
        <v>21662</v>
      </c>
      <c r="L2234" t="s">
        <v>58</v>
      </c>
    </row>
    <row r="2235" spans="1:12" x14ac:dyDescent="0.3">
      <c r="A2235">
        <v>2713</v>
      </c>
      <c r="B2235" t="s">
        <v>535</v>
      </c>
      <c r="C2235" t="s">
        <v>7990</v>
      </c>
      <c r="D2235" t="s">
        <v>22</v>
      </c>
      <c r="E2235" t="s">
        <v>9679</v>
      </c>
      <c r="F2235" t="s">
        <v>9680</v>
      </c>
      <c r="G2235" t="s">
        <v>171</v>
      </c>
      <c r="H2235" s="1">
        <v>19108</v>
      </c>
      <c r="I2235" t="s">
        <v>9681</v>
      </c>
      <c r="J2235" t="s">
        <v>9682</v>
      </c>
      <c r="K2235">
        <v>67766</v>
      </c>
      <c r="L2235" t="s">
        <v>171</v>
      </c>
    </row>
    <row r="2236" spans="1:12" x14ac:dyDescent="0.3">
      <c r="A2236">
        <v>2714</v>
      </c>
      <c r="B2236" t="s">
        <v>541</v>
      </c>
      <c r="C2236" t="s">
        <v>349</v>
      </c>
      <c r="D2236" t="s">
        <v>14</v>
      </c>
      <c r="E2236" t="s">
        <v>9683</v>
      </c>
      <c r="F2236" t="s">
        <v>9684</v>
      </c>
      <c r="G2236" t="s">
        <v>71</v>
      </c>
      <c r="H2236" s="1">
        <v>19457</v>
      </c>
      <c r="I2236" t="s">
        <v>9685</v>
      </c>
      <c r="J2236" t="s">
        <v>9686</v>
      </c>
      <c r="K2236">
        <v>29367</v>
      </c>
      <c r="L2236" t="s">
        <v>71</v>
      </c>
    </row>
    <row r="2237" spans="1:12" x14ac:dyDescent="0.3">
      <c r="A2237">
        <v>2715</v>
      </c>
      <c r="B2237" t="s">
        <v>2567</v>
      </c>
      <c r="C2237" t="s">
        <v>3360</v>
      </c>
      <c r="D2237" t="s">
        <v>22</v>
      </c>
      <c r="E2237" t="s">
        <v>9687</v>
      </c>
      <c r="F2237" t="s">
        <v>9688</v>
      </c>
      <c r="G2237" t="s">
        <v>324</v>
      </c>
      <c r="H2237" s="1">
        <v>18029</v>
      </c>
      <c r="I2237" t="s">
        <v>9689</v>
      </c>
      <c r="J2237" t="s">
        <v>9690</v>
      </c>
      <c r="K2237">
        <v>21619</v>
      </c>
      <c r="L2237" t="s">
        <v>324</v>
      </c>
    </row>
    <row r="2238" spans="1:12" x14ac:dyDescent="0.3">
      <c r="A2238">
        <v>2718</v>
      </c>
      <c r="B2238" t="s">
        <v>675</v>
      </c>
      <c r="C2238" t="s">
        <v>28</v>
      </c>
      <c r="D2238" t="s">
        <v>14</v>
      </c>
      <c r="E2238" t="s">
        <v>9691</v>
      </c>
      <c r="F2238" t="s">
        <v>9692</v>
      </c>
      <c r="G2238" t="s">
        <v>436</v>
      </c>
      <c r="H2238" s="1">
        <v>37599</v>
      </c>
      <c r="I2238" t="s">
        <v>9693</v>
      </c>
      <c r="J2238" t="s">
        <v>9694</v>
      </c>
      <c r="K2238">
        <v>36734</v>
      </c>
      <c r="L2238" t="s">
        <v>436</v>
      </c>
    </row>
    <row r="2239" spans="1:12" x14ac:dyDescent="0.3">
      <c r="A2239">
        <v>2719</v>
      </c>
      <c r="B2239" t="s">
        <v>2020</v>
      </c>
      <c r="C2239" t="s">
        <v>9695</v>
      </c>
      <c r="D2239" t="s">
        <v>22</v>
      </c>
      <c r="E2239" t="s">
        <v>9696</v>
      </c>
      <c r="F2239" t="s">
        <v>9697</v>
      </c>
      <c r="G2239" t="s">
        <v>1034</v>
      </c>
      <c r="H2239" s="1">
        <v>19424</v>
      </c>
      <c r="I2239" t="s">
        <v>9698</v>
      </c>
      <c r="J2239" t="s">
        <v>9699</v>
      </c>
      <c r="K2239">
        <v>13247</v>
      </c>
      <c r="L2239" t="s">
        <v>1034</v>
      </c>
    </row>
    <row r="2240" spans="1:12" x14ac:dyDescent="0.3">
      <c r="A2240">
        <v>2720</v>
      </c>
      <c r="B2240" t="s">
        <v>197</v>
      </c>
      <c r="C2240" t="s">
        <v>4182</v>
      </c>
      <c r="D2240" t="s">
        <v>14</v>
      </c>
      <c r="E2240" t="s">
        <v>9700</v>
      </c>
      <c r="F2240" t="s">
        <v>9701</v>
      </c>
      <c r="G2240" t="s">
        <v>335</v>
      </c>
      <c r="H2240" s="1">
        <v>37420</v>
      </c>
      <c r="I2240" t="s">
        <v>9702</v>
      </c>
      <c r="J2240" t="s">
        <v>9703</v>
      </c>
      <c r="K2240">
        <v>38064</v>
      </c>
      <c r="L2240" t="s">
        <v>335</v>
      </c>
    </row>
    <row r="2241" spans="1:12" x14ac:dyDescent="0.3">
      <c r="A2241">
        <v>2721</v>
      </c>
      <c r="B2241" t="s">
        <v>96</v>
      </c>
      <c r="C2241" t="s">
        <v>5073</v>
      </c>
      <c r="D2241" t="s">
        <v>14</v>
      </c>
      <c r="E2241" t="s">
        <v>9704</v>
      </c>
      <c r="F2241" t="s">
        <v>9705</v>
      </c>
      <c r="G2241" t="s">
        <v>76</v>
      </c>
      <c r="H2241" s="1">
        <v>16331</v>
      </c>
      <c r="I2241" t="s">
        <v>9706</v>
      </c>
      <c r="J2241" t="s">
        <v>9707</v>
      </c>
      <c r="K2241">
        <v>11539</v>
      </c>
      <c r="L2241" t="s">
        <v>76</v>
      </c>
    </row>
    <row r="2242" spans="1:12" x14ac:dyDescent="0.3">
      <c r="A2242">
        <v>2722</v>
      </c>
      <c r="B2242" t="s">
        <v>4649</v>
      </c>
      <c r="C2242" t="s">
        <v>3699</v>
      </c>
      <c r="D2242" t="s">
        <v>14</v>
      </c>
      <c r="E2242" t="s">
        <v>9708</v>
      </c>
      <c r="F2242" t="s">
        <v>9709</v>
      </c>
      <c r="G2242" t="s">
        <v>436</v>
      </c>
      <c r="H2242" s="1">
        <v>27420</v>
      </c>
      <c r="I2242" t="s">
        <v>9710</v>
      </c>
      <c r="J2242" t="s">
        <v>9711</v>
      </c>
      <c r="K2242">
        <v>91474</v>
      </c>
      <c r="L2242" t="s">
        <v>436</v>
      </c>
    </row>
    <row r="2243" spans="1:12" x14ac:dyDescent="0.3">
      <c r="A2243">
        <v>2723</v>
      </c>
      <c r="B2243" t="s">
        <v>767</v>
      </c>
      <c r="C2243" t="s">
        <v>1721</v>
      </c>
      <c r="D2243" t="s">
        <v>22</v>
      </c>
      <c r="E2243" t="s">
        <v>9712</v>
      </c>
      <c r="F2243" t="s">
        <v>9713</v>
      </c>
      <c r="G2243" t="s">
        <v>150</v>
      </c>
      <c r="H2243" s="1">
        <v>29059</v>
      </c>
      <c r="I2243" t="s">
        <v>9714</v>
      </c>
      <c r="J2243" t="s">
        <v>9715</v>
      </c>
      <c r="K2243">
        <v>86306</v>
      </c>
      <c r="L2243" t="s">
        <v>150</v>
      </c>
    </row>
    <row r="2244" spans="1:12" x14ac:dyDescent="0.3">
      <c r="A2244">
        <v>2724</v>
      </c>
      <c r="B2244" t="s">
        <v>9716</v>
      </c>
      <c r="C2244" t="s">
        <v>2815</v>
      </c>
      <c r="D2244" t="s">
        <v>14</v>
      </c>
      <c r="E2244" t="s">
        <v>9717</v>
      </c>
      <c r="F2244" t="s">
        <v>9718</v>
      </c>
      <c r="G2244" t="s">
        <v>82</v>
      </c>
      <c r="H2244" s="1">
        <v>33960</v>
      </c>
      <c r="I2244" t="s">
        <v>9719</v>
      </c>
      <c r="J2244" t="s">
        <v>9720</v>
      </c>
      <c r="K2244">
        <v>90380</v>
      </c>
      <c r="L2244" t="s">
        <v>82</v>
      </c>
    </row>
    <row r="2245" spans="1:12" x14ac:dyDescent="0.3">
      <c r="A2245">
        <v>2725</v>
      </c>
      <c r="B2245" t="s">
        <v>837</v>
      </c>
      <c r="C2245" t="s">
        <v>6779</v>
      </c>
      <c r="D2245" t="s">
        <v>14</v>
      </c>
      <c r="E2245" t="s">
        <v>9721</v>
      </c>
      <c r="F2245" t="s">
        <v>9722</v>
      </c>
      <c r="G2245" t="s">
        <v>339</v>
      </c>
      <c r="H2245" s="1">
        <v>29706</v>
      </c>
      <c r="I2245" t="s">
        <v>9723</v>
      </c>
      <c r="J2245" t="s">
        <v>9724</v>
      </c>
      <c r="K2245">
        <v>82484</v>
      </c>
      <c r="L2245" t="s">
        <v>339</v>
      </c>
    </row>
    <row r="2246" spans="1:12" x14ac:dyDescent="0.3">
      <c r="A2246">
        <v>2726</v>
      </c>
      <c r="B2246" t="s">
        <v>3708</v>
      </c>
      <c r="C2246" t="s">
        <v>276</v>
      </c>
      <c r="D2246" t="s">
        <v>22</v>
      </c>
      <c r="E2246" t="s">
        <v>9725</v>
      </c>
      <c r="F2246" t="s">
        <v>9726</v>
      </c>
      <c r="G2246" t="s">
        <v>218</v>
      </c>
      <c r="H2246" s="1">
        <v>19442</v>
      </c>
      <c r="I2246" t="s">
        <v>9727</v>
      </c>
      <c r="J2246" t="s">
        <v>8066</v>
      </c>
      <c r="K2246">
        <v>85452</v>
      </c>
      <c r="L2246" t="s">
        <v>218</v>
      </c>
    </row>
    <row r="2247" spans="1:12" x14ac:dyDescent="0.3">
      <c r="A2247">
        <v>2727</v>
      </c>
      <c r="B2247" t="s">
        <v>680</v>
      </c>
      <c r="C2247" t="s">
        <v>1897</v>
      </c>
      <c r="D2247" t="s">
        <v>14</v>
      </c>
      <c r="E2247" t="s">
        <v>9728</v>
      </c>
      <c r="F2247" t="s">
        <v>9729</v>
      </c>
      <c r="G2247" t="s">
        <v>335</v>
      </c>
      <c r="H2247" s="1">
        <v>34887</v>
      </c>
      <c r="I2247" t="s">
        <v>9730</v>
      </c>
      <c r="J2247" t="s">
        <v>9731</v>
      </c>
      <c r="K2247">
        <v>71499</v>
      </c>
      <c r="L2247" t="s">
        <v>335</v>
      </c>
    </row>
    <row r="2248" spans="1:12" x14ac:dyDescent="0.3">
      <c r="A2248">
        <v>2728</v>
      </c>
      <c r="B2248" t="s">
        <v>575</v>
      </c>
      <c r="C2248" t="s">
        <v>4739</v>
      </c>
      <c r="D2248" t="s">
        <v>22</v>
      </c>
      <c r="E2248" t="s">
        <v>9732</v>
      </c>
      <c r="F2248" t="s">
        <v>9733</v>
      </c>
      <c r="G2248" t="s">
        <v>261</v>
      </c>
      <c r="H2248" s="1">
        <v>24763</v>
      </c>
      <c r="I2248" t="s">
        <v>9734</v>
      </c>
      <c r="J2248" t="s">
        <v>9735</v>
      </c>
      <c r="K2248">
        <v>51418</v>
      </c>
      <c r="L2248" t="s">
        <v>261</v>
      </c>
    </row>
    <row r="2249" spans="1:12" x14ac:dyDescent="0.3">
      <c r="A2249">
        <v>2729</v>
      </c>
      <c r="B2249" t="s">
        <v>2901</v>
      </c>
      <c r="C2249" t="s">
        <v>1162</v>
      </c>
      <c r="D2249" t="s">
        <v>22</v>
      </c>
      <c r="E2249" t="s">
        <v>9736</v>
      </c>
      <c r="F2249" t="s">
        <v>9737</v>
      </c>
      <c r="G2249" t="s">
        <v>218</v>
      </c>
      <c r="H2249" s="1">
        <v>15939</v>
      </c>
      <c r="I2249" t="s">
        <v>9738</v>
      </c>
      <c r="J2249" t="s">
        <v>9739</v>
      </c>
      <c r="K2249">
        <v>38733</v>
      </c>
      <c r="L2249" t="s">
        <v>218</v>
      </c>
    </row>
    <row r="2250" spans="1:12" x14ac:dyDescent="0.3">
      <c r="A2250">
        <v>2730</v>
      </c>
      <c r="B2250" t="s">
        <v>592</v>
      </c>
      <c r="C2250" t="s">
        <v>1845</v>
      </c>
      <c r="D2250" t="s">
        <v>22</v>
      </c>
      <c r="E2250" t="s">
        <v>9740</v>
      </c>
      <c r="F2250" t="s">
        <v>9741</v>
      </c>
      <c r="G2250" t="s">
        <v>124</v>
      </c>
      <c r="H2250" s="1">
        <v>32655</v>
      </c>
      <c r="I2250" t="s">
        <v>9742</v>
      </c>
      <c r="J2250" t="s">
        <v>9743</v>
      </c>
      <c r="K2250">
        <v>52416</v>
      </c>
      <c r="L2250" t="s">
        <v>124</v>
      </c>
    </row>
    <row r="2251" spans="1:12" x14ac:dyDescent="0.3">
      <c r="A2251">
        <v>2733</v>
      </c>
      <c r="B2251" t="s">
        <v>253</v>
      </c>
      <c r="C2251" t="s">
        <v>5765</v>
      </c>
      <c r="D2251" t="s">
        <v>14</v>
      </c>
      <c r="E2251" t="s">
        <v>9744</v>
      </c>
      <c r="F2251" t="s">
        <v>9745</v>
      </c>
      <c r="G2251" t="s">
        <v>324</v>
      </c>
      <c r="H2251" s="1">
        <v>26895</v>
      </c>
      <c r="I2251" t="s">
        <v>9746</v>
      </c>
      <c r="J2251" t="s">
        <v>9747</v>
      </c>
      <c r="K2251">
        <v>51913</v>
      </c>
      <c r="L2251" t="s">
        <v>324</v>
      </c>
    </row>
    <row r="2252" spans="1:12" x14ac:dyDescent="0.3">
      <c r="A2252">
        <v>2735</v>
      </c>
      <c r="B2252" t="s">
        <v>1584</v>
      </c>
      <c r="C2252" t="s">
        <v>97</v>
      </c>
      <c r="D2252" t="s">
        <v>14</v>
      </c>
      <c r="E2252" t="s">
        <v>2450</v>
      </c>
      <c r="F2252">
        <f>1-506-629-7918</f>
        <v>-9052</v>
      </c>
      <c r="G2252" t="s">
        <v>436</v>
      </c>
      <c r="H2252" s="1">
        <v>29646</v>
      </c>
      <c r="I2252" t="s">
        <v>9748</v>
      </c>
      <c r="J2252" t="s">
        <v>9749</v>
      </c>
      <c r="K2252">
        <v>94077</v>
      </c>
      <c r="L2252" t="s">
        <v>436</v>
      </c>
    </row>
    <row r="2253" spans="1:12" x14ac:dyDescent="0.3">
      <c r="A2253">
        <v>2736</v>
      </c>
      <c r="B2253" t="s">
        <v>3351</v>
      </c>
      <c r="C2253" t="s">
        <v>9750</v>
      </c>
      <c r="D2253" t="s">
        <v>14</v>
      </c>
      <c r="E2253" t="s">
        <v>9751</v>
      </c>
      <c r="F2253" t="s">
        <v>9752</v>
      </c>
      <c r="G2253" t="s">
        <v>775</v>
      </c>
      <c r="H2253" s="1">
        <v>27497</v>
      </c>
      <c r="I2253" t="s">
        <v>9753</v>
      </c>
      <c r="J2253" t="s">
        <v>9754</v>
      </c>
      <c r="K2253">
        <v>19354</v>
      </c>
      <c r="L2253" t="s">
        <v>775</v>
      </c>
    </row>
    <row r="2254" spans="1:12" x14ac:dyDescent="0.3">
      <c r="A2254">
        <v>2737</v>
      </c>
      <c r="B2254" t="s">
        <v>9755</v>
      </c>
      <c r="C2254" t="s">
        <v>9756</v>
      </c>
      <c r="D2254" t="s">
        <v>14</v>
      </c>
      <c r="E2254" t="s">
        <v>9757</v>
      </c>
      <c r="F2254">
        <v>5977025925</v>
      </c>
      <c r="G2254" t="s">
        <v>171</v>
      </c>
      <c r="H2254" s="1">
        <v>20544</v>
      </c>
      <c r="I2254" t="s">
        <v>9758</v>
      </c>
      <c r="J2254" t="s">
        <v>9759</v>
      </c>
      <c r="K2254">
        <v>12992</v>
      </c>
      <c r="L2254" t="s">
        <v>171</v>
      </c>
    </row>
    <row r="2255" spans="1:12" x14ac:dyDescent="0.3">
      <c r="A2255">
        <v>2739</v>
      </c>
      <c r="B2255" t="s">
        <v>953</v>
      </c>
      <c r="C2255" t="s">
        <v>681</v>
      </c>
      <c r="D2255" t="s">
        <v>14</v>
      </c>
      <c r="E2255" t="s">
        <v>9760</v>
      </c>
      <c r="F2255">
        <v>7739302244</v>
      </c>
      <c r="G2255" t="s">
        <v>744</v>
      </c>
      <c r="H2255" s="1">
        <v>20318</v>
      </c>
      <c r="I2255" t="s">
        <v>9761</v>
      </c>
      <c r="J2255" t="s">
        <v>9762</v>
      </c>
      <c r="K2255">
        <v>87083</v>
      </c>
      <c r="L2255" t="s">
        <v>744</v>
      </c>
    </row>
    <row r="2256" spans="1:12" x14ac:dyDescent="0.3">
      <c r="A2256">
        <v>2740</v>
      </c>
      <c r="B2256" t="s">
        <v>9763</v>
      </c>
      <c r="C2256" t="s">
        <v>9764</v>
      </c>
      <c r="D2256" t="s">
        <v>14</v>
      </c>
      <c r="E2256" t="s">
        <v>9765</v>
      </c>
      <c r="F2256" t="s">
        <v>9766</v>
      </c>
      <c r="G2256" t="s">
        <v>24</v>
      </c>
      <c r="H2256" s="1">
        <v>35699</v>
      </c>
      <c r="I2256" t="s">
        <v>9767</v>
      </c>
      <c r="J2256" t="s">
        <v>9768</v>
      </c>
      <c r="K2256">
        <v>98044</v>
      </c>
      <c r="L2256" t="s">
        <v>24</v>
      </c>
    </row>
    <row r="2257" spans="1:12" x14ac:dyDescent="0.3">
      <c r="A2257">
        <v>2743</v>
      </c>
      <c r="B2257" t="s">
        <v>911</v>
      </c>
      <c r="C2257" t="s">
        <v>2335</v>
      </c>
      <c r="D2257" t="s">
        <v>22</v>
      </c>
      <c r="E2257" t="s">
        <v>9769</v>
      </c>
      <c r="F2257" t="s">
        <v>9770</v>
      </c>
      <c r="G2257" t="s">
        <v>218</v>
      </c>
      <c r="H2257" s="1">
        <v>35953</v>
      </c>
      <c r="I2257" t="s">
        <v>9771</v>
      </c>
      <c r="J2257" t="s">
        <v>9772</v>
      </c>
      <c r="K2257">
        <v>60433</v>
      </c>
      <c r="L2257" t="s">
        <v>218</v>
      </c>
    </row>
    <row r="2258" spans="1:12" x14ac:dyDescent="0.3">
      <c r="A2258">
        <v>2744</v>
      </c>
      <c r="B2258" t="s">
        <v>1750</v>
      </c>
      <c r="C2258" t="s">
        <v>7172</v>
      </c>
      <c r="D2258" t="s">
        <v>22</v>
      </c>
      <c r="E2258" t="s">
        <v>9773</v>
      </c>
      <c r="F2258" t="s">
        <v>9774</v>
      </c>
      <c r="G2258" t="s">
        <v>31</v>
      </c>
      <c r="H2258" s="1">
        <v>23544</v>
      </c>
      <c r="I2258" t="s">
        <v>9775</v>
      </c>
      <c r="J2258" t="s">
        <v>9776</v>
      </c>
      <c r="K2258">
        <v>53638</v>
      </c>
      <c r="L2258" t="s">
        <v>31</v>
      </c>
    </row>
    <row r="2259" spans="1:12" x14ac:dyDescent="0.3">
      <c r="A2259">
        <v>2745</v>
      </c>
      <c r="B2259" t="s">
        <v>2507</v>
      </c>
      <c r="C2259" t="s">
        <v>968</v>
      </c>
      <c r="D2259" t="s">
        <v>22</v>
      </c>
      <c r="E2259" t="s">
        <v>9777</v>
      </c>
      <c r="F2259">
        <v>7105397168</v>
      </c>
      <c r="G2259" t="s">
        <v>124</v>
      </c>
      <c r="H2259" s="1">
        <v>31732</v>
      </c>
      <c r="I2259" t="s">
        <v>9778</v>
      </c>
      <c r="J2259" t="s">
        <v>9779</v>
      </c>
      <c r="K2259">
        <v>57361</v>
      </c>
      <c r="L2259" t="s">
        <v>124</v>
      </c>
    </row>
    <row r="2260" spans="1:12" x14ac:dyDescent="0.3">
      <c r="A2260">
        <v>2746</v>
      </c>
      <c r="B2260" t="s">
        <v>2800</v>
      </c>
      <c r="C2260" t="s">
        <v>240</v>
      </c>
      <c r="D2260" t="s">
        <v>14</v>
      </c>
      <c r="E2260" t="s">
        <v>9780</v>
      </c>
      <c r="F2260">
        <v>7789594888</v>
      </c>
      <c r="G2260" t="s">
        <v>595</v>
      </c>
      <c r="H2260" s="1">
        <v>37653</v>
      </c>
      <c r="I2260" t="s">
        <v>9781</v>
      </c>
      <c r="J2260" t="s">
        <v>9782</v>
      </c>
      <c r="K2260">
        <v>38117</v>
      </c>
      <c r="L2260" t="s">
        <v>595</v>
      </c>
    </row>
    <row r="2261" spans="1:12" x14ac:dyDescent="0.3">
      <c r="A2261">
        <v>2747</v>
      </c>
      <c r="B2261" t="s">
        <v>79</v>
      </c>
      <c r="C2261" t="s">
        <v>8168</v>
      </c>
      <c r="D2261" t="s">
        <v>22</v>
      </c>
      <c r="E2261" t="s">
        <v>9783</v>
      </c>
      <c r="F2261" t="s">
        <v>9784</v>
      </c>
      <c r="G2261" t="s">
        <v>368</v>
      </c>
      <c r="H2261" s="1">
        <v>36530</v>
      </c>
      <c r="I2261" t="s">
        <v>9785</v>
      </c>
      <c r="J2261" t="s">
        <v>9786</v>
      </c>
      <c r="K2261">
        <v>8719</v>
      </c>
      <c r="L2261" t="s">
        <v>368</v>
      </c>
    </row>
    <row r="2262" spans="1:12" x14ac:dyDescent="0.3">
      <c r="A2262">
        <v>2748</v>
      </c>
      <c r="B2262" t="s">
        <v>2786</v>
      </c>
      <c r="C2262" t="s">
        <v>301</v>
      </c>
      <c r="D2262" t="s">
        <v>22</v>
      </c>
      <c r="E2262" t="s">
        <v>9787</v>
      </c>
      <c r="F2262" t="s">
        <v>9788</v>
      </c>
      <c r="G2262" t="s">
        <v>231</v>
      </c>
      <c r="H2262" s="1">
        <v>35284</v>
      </c>
      <c r="I2262" t="s">
        <v>9789</v>
      </c>
      <c r="J2262" t="s">
        <v>9790</v>
      </c>
      <c r="K2262">
        <v>7187</v>
      </c>
      <c r="L2262" t="s">
        <v>231</v>
      </c>
    </row>
    <row r="2263" spans="1:12" x14ac:dyDescent="0.3">
      <c r="A2263">
        <v>2749</v>
      </c>
      <c r="B2263" t="s">
        <v>1287</v>
      </c>
      <c r="C2263" t="s">
        <v>360</v>
      </c>
      <c r="D2263" t="s">
        <v>14</v>
      </c>
      <c r="E2263" t="s">
        <v>9791</v>
      </c>
      <c r="F2263" t="s">
        <v>9792</v>
      </c>
      <c r="G2263" t="s">
        <v>339</v>
      </c>
      <c r="H2263" s="1">
        <v>25760</v>
      </c>
      <c r="I2263" t="s">
        <v>9793</v>
      </c>
      <c r="J2263" t="s">
        <v>9794</v>
      </c>
      <c r="K2263">
        <v>15865</v>
      </c>
      <c r="L2263" t="s">
        <v>339</v>
      </c>
    </row>
    <row r="2264" spans="1:12" x14ac:dyDescent="0.3">
      <c r="A2264">
        <v>2752</v>
      </c>
      <c r="B2264" t="s">
        <v>490</v>
      </c>
      <c r="C2264" t="s">
        <v>9795</v>
      </c>
      <c r="D2264" t="s">
        <v>22</v>
      </c>
      <c r="E2264" t="s">
        <v>9796</v>
      </c>
      <c r="F2264" t="s">
        <v>9797</v>
      </c>
      <c r="G2264" t="s">
        <v>124</v>
      </c>
      <c r="H2264" s="1">
        <v>37196</v>
      </c>
      <c r="I2264" t="s">
        <v>9798</v>
      </c>
      <c r="J2264" t="s">
        <v>9799</v>
      </c>
      <c r="K2264">
        <v>61480</v>
      </c>
      <c r="L2264" t="s">
        <v>124</v>
      </c>
    </row>
    <row r="2265" spans="1:12" x14ac:dyDescent="0.3">
      <c r="A2265">
        <v>2753</v>
      </c>
      <c r="B2265" t="s">
        <v>490</v>
      </c>
      <c r="C2265" t="s">
        <v>1671</v>
      </c>
      <c r="D2265" t="s">
        <v>22</v>
      </c>
      <c r="E2265" t="s">
        <v>9800</v>
      </c>
      <c r="F2265" t="s">
        <v>9801</v>
      </c>
      <c r="G2265" t="s">
        <v>76</v>
      </c>
      <c r="H2265" s="1">
        <v>29600</v>
      </c>
      <c r="I2265" t="s">
        <v>9802</v>
      </c>
      <c r="J2265" t="s">
        <v>9601</v>
      </c>
      <c r="K2265">
        <v>62963</v>
      </c>
      <c r="L2265" t="s">
        <v>76</v>
      </c>
    </row>
    <row r="2266" spans="1:12" x14ac:dyDescent="0.3">
      <c r="A2266">
        <v>2755</v>
      </c>
      <c r="B2266" t="s">
        <v>837</v>
      </c>
      <c r="C2266" t="s">
        <v>1460</v>
      </c>
      <c r="D2266" t="s">
        <v>22</v>
      </c>
      <c r="E2266" t="s">
        <v>9803</v>
      </c>
      <c r="F2266" t="s">
        <v>9804</v>
      </c>
      <c r="G2266" t="s">
        <v>211</v>
      </c>
      <c r="H2266" s="1">
        <v>18959</v>
      </c>
      <c r="I2266" t="s">
        <v>9805</v>
      </c>
      <c r="J2266" t="s">
        <v>9806</v>
      </c>
      <c r="K2266">
        <v>59482</v>
      </c>
      <c r="L2266" t="s">
        <v>211</v>
      </c>
    </row>
    <row r="2267" spans="1:12" x14ac:dyDescent="0.3">
      <c r="A2267">
        <v>2756</v>
      </c>
      <c r="B2267" t="s">
        <v>474</v>
      </c>
      <c r="C2267" t="s">
        <v>9807</v>
      </c>
      <c r="D2267" t="s">
        <v>14</v>
      </c>
      <c r="E2267" t="s">
        <v>9808</v>
      </c>
      <c r="F2267" t="s">
        <v>9809</v>
      </c>
      <c r="G2267" t="s">
        <v>82</v>
      </c>
      <c r="H2267" s="1">
        <v>26416</v>
      </c>
      <c r="I2267" t="s">
        <v>9810</v>
      </c>
      <c r="J2267" t="s">
        <v>9811</v>
      </c>
      <c r="K2267">
        <v>24177</v>
      </c>
      <c r="L2267" t="s">
        <v>82</v>
      </c>
    </row>
    <row r="2268" spans="1:12" x14ac:dyDescent="0.3">
      <c r="A2268">
        <v>2757</v>
      </c>
      <c r="B2268" t="s">
        <v>34</v>
      </c>
      <c r="C2268" t="s">
        <v>2975</v>
      </c>
      <c r="D2268" t="s">
        <v>14</v>
      </c>
      <c r="E2268" t="s">
        <v>9812</v>
      </c>
      <c r="F2268" t="s">
        <v>9813</v>
      </c>
      <c r="G2268" t="s">
        <v>17</v>
      </c>
      <c r="H2268" s="1">
        <v>38149</v>
      </c>
      <c r="I2268" t="s">
        <v>9814</v>
      </c>
      <c r="J2268" t="s">
        <v>9815</v>
      </c>
      <c r="K2268">
        <v>2866</v>
      </c>
      <c r="L2268" t="s">
        <v>17</v>
      </c>
    </row>
    <row r="2269" spans="1:12" x14ac:dyDescent="0.3">
      <c r="A2269">
        <v>2759</v>
      </c>
      <c r="B2269" t="s">
        <v>127</v>
      </c>
      <c r="C2269" t="s">
        <v>9816</v>
      </c>
      <c r="D2269" t="s">
        <v>14</v>
      </c>
      <c r="E2269" t="s">
        <v>9817</v>
      </c>
      <c r="F2269" t="s">
        <v>9818</v>
      </c>
      <c r="G2269" t="s">
        <v>231</v>
      </c>
      <c r="H2269" s="1">
        <v>19097</v>
      </c>
      <c r="I2269" t="s">
        <v>9819</v>
      </c>
      <c r="J2269" t="s">
        <v>9820</v>
      </c>
      <c r="K2269">
        <v>71440</v>
      </c>
      <c r="L2269" t="s">
        <v>231</v>
      </c>
    </row>
    <row r="2270" spans="1:12" x14ac:dyDescent="0.3">
      <c r="A2270">
        <v>2760</v>
      </c>
      <c r="B2270" t="s">
        <v>1048</v>
      </c>
      <c r="C2270" t="s">
        <v>42</v>
      </c>
      <c r="D2270" t="s">
        <v>14</v>
      </c>
      <c r="E2270" t="s">
        <v>9821</v>
      </c>
      <c r="F2270" t="s">
        <v>9822</v>
      </c>
      <c r="G2270" t="s">
        <v>324</v>
      </c>
      <c r="H2270" s="1">
        <v>26953</v>
      </c>
      <c r="I2270" t="s">
        <v>9823</v>
      </c>
      <c r="J2270" t="s">
        <v>9824</v>
      </c>
      <c r="K2270">
        <v>48794</v>
      </c>
      <c r="L2270" t="s">
        <v>324</v>
      </c>
    </row>
    <row r="2271" spans="1:12" x14ac:dyDescent="0.3">
      <c r="A2271">
        <v>2761</v>
      </c>
      <c r="B2271" t="s">
        <v>778</v>
      </c>
      <c r="C2271" t="s">
        <v>7167</v>
      </c>
      <c r="D2271" t="s">
        <v>14</v>
      </c>
      <c r="E2271" t="s">
        <v>9825</v>
      </c>
      <c r="F2271" t="s">
        <v>9826</v>
      </c>
      <c r="G2271" t="s">
        <v>595</v>
      </c>
      <c r="H2271" s="1">
        <v>22153</v>
      </c>
      <c r="I2271" t="s">
        <v>9827</v>
      </c>
      <c r="J2271" t="s">
        <v>9828</v>
      </c>
      <c r="K2271">
        <v>92065</v>
      </c>
      <c r="L2271" t="s">
        <v>595</v>
      </c>
    </row>
    <row r="2272" spans="1:12" x14ac:dyDescent="0.3">
      <c r="A2272">
        <v>2762</v>
      </c>
      <c r="B2272" t="s">
        <v>1226</v>
      </c>
      <c r="C2272" t="s">
        <v>1721</v>
      </c>
      <c r="D2272" t="s">
        <v>14</v>
      </c>
      <c r="E2272" t="s">
        <v>9829</v>
      </c>
      <c r="F2272" t="s">
        <v>9830</v>
      </c>
      <c r="G2272" t="s">
        <v>744</v>
      </c>
      <c r="H2272" s="1">
        <v>29886</v>
      </c>
      <c r="I2272" t="s">
        <v>9831</v>
      </c>
      <c r="J2272" t="s">
        <v>9832</v>
      </c>
      <c r="K2272">
        <v>50472</v>
      </c>
      <c r="L2272" t="s">
        <v>744</v>
      </c>
    </row>
    <row r="2273" spans="1:12" x14ac:dyDescent="0.3">
      <c r="A2273">
        <v>2763</v>
      </c>
      <c r="B2273" t="s">
        <v>490</v>
      </c>
      <c r="C2273" t="s">
        <v>681</v>
      </c>
      <c r="D2273" t="s">
        <v>22</v>
      </c>
      <c r="E2273" t="s">
        <v>9833</v>
      </c>
      <c r="F2273" t="s">
        <v>9834</v>
      </c>
      <c r="G2273" t="s">
        <v>31</v>
      </c>
      <c r="H2273" s="1">
        <v>21244</v>
      </c>
      <c r="I2273" t="s">
        <v>9835</v>
      </c>
      <c r="J2273" t="s">
        <v>7637</v>
      </c>
      <c r="K2273">
        <v>84058</v>
      </c>
      <c r="L2273" t="s">
        <v>31</v>
      </c>
    </row>
    <row r="2274" spans="1:12" x14ac:dyDescent="0.3">
      <c r="A2274">
        <v>2765</v>
      </c>
      <c r="B2274" t="s">
        <v>121</v>
      </c>
      <c r="C2274" t="s">
        <v>8795</v>
      </c>
      <c r="D2274" t="s">
        <v>14</v>
      </c>
      <c r="E2274" t="s">
        <v>9836</v>
      </c>
      <c r="F2274">
        <v>9913665206</v>
      </c>
      <c r="G2274" t="s">
        <v>335</v>
      </c>
      <c r="H2274" s="1">
        <v>37139</v>
      </c>
      <c r="I2274" t="s">
        <v>9837</v>
      </c>
      <c r="J2274" t="s">
        <v>9838</v>
      </c>
      <c r="K2274">
        <v>85707</v>
      </c>
      <c r="L2274" t="s">
        <v>335</v>
      </c>
    </row>
    <row r="2275" spans="1:12" x14ac:dyDescent="0.3">
      <c r="A2275">
        <v>2767</v>
      </c>
      <c r="B2275" t="s">
        <v>9839</v>
      </c>
      <c r="C2275" t="s">
        <v>696</v>
      </c>
      <c r="D2275" t="s">
        <v>14</v>
      </c>
      <c r="E2275" t="s">
        <v>9840</v>
      </c>
      <c r="F2275">
        <v>8522018240</v>
      </c>
      <c r="G2275" t="s">
        <v>243</v>
      </c>
      <c r="H2275" s="1">
        <v>38568</v>
      </c>
      <c r="I2275" t="s">
        <v>9841</v>
      </c>
      <c r="J2275" t="s">
        <v>9842</v>
      </c>
      <c r="K2275">
        <v>73669</v>
      </c>
      <c r="L2275" t="s">
        <v>243</v>
      </c>
    </row>
    <row r="2276" spans="1:12" x14ac:dyDescent="0.3">
      <c r="A2276">
        <v>2768</v>
      </c>
      <c r="B2276" t="s">
        <v>592</v>
      </c>
      <c r="C2276" t="s">
        <v>9695</v>
      </c>
      <c r="D2276" t="s">
        <v>14</v>
      </c>
      <c r="E2276" t="s">
        <v>9843</v>
      </c>
      <c r="F2276" t="s">
        <v>9844</v>
      </c>
      <c r="G2276" t="s">
        <v>231</v>
      </c>
      <c r="H2276" s="1">
        <v>20427</v>
      </c>
      <c r="I2276" t="s">
        <v>9845</v>
      </c>
      <c r="J2276" t="s">
        <v>9846</v>
      </c>
      <c r="K2276">
        <v>79252</v>
      </c>
      <c r="L2276" t="s">
        <v>231</v>
      </c>
    </row>
    <row r="2277" spans="1:12" x14ac:dyDescent="0.3">
      <c r="A2277">
        <v>2769</v>
      </c>
      <c r="B2277" t="s">
        <v>9847</v>
      </c>
      <c r="C2277" t="s">
        <v>2530</v>
      </c>
      <c r="D2277" t="s">
        <v>22</v>
      </c>
      <c r="E2277" t="s">
        <v>5930</v>
      </c>
      <c r="F2277">
        <v>7726312769</v>
      </c>
      <c r="G2277" t="s">
        <v>261</v>
      </c>
      <c r="H2277" s="1">
        <v>22962</v>
      </c>
      <c r="I2277" t="s">
        <v>9848</v>
      </c>
      <c r="J2277" t="s">
        <v>9849</v>
      </c>
      <c r="K2277">
        <v>73468</v>
      </c>
      <c r="L2277" t="s">
        <v>261</v>
      </c>
    </row>
    <row r="2278" spans="1:12" x14ac:dyDescent="0.3">
      <c r="A2278">
        <v>2770</v>
      </c>
      <c r="B2278" t="s">
        <v>953</v>
      </c>
      <c r="C2278" t="s">
        <v>2369</v>
      </c>
      <c r="D2278" t="s">
        <v>22</v>
      </c>
      <c r="E2278" t="s">
        <v>9850</v>
      </c>
      <c r="F2278" t="s">
        <v>9851</v>
      </c>
      <c r="G2278" t="s">
        <v>744</v>
      </c>
      <c r="H2278" s="1">
        <v>20732</v>
      </c>
      <c r="I2278" t="s">
        <v>9852</v>
      </c>
      <c r="J2278" t="s">
        <v>9853</v>
      </c>
      <c r="K2278">
        <v>73368</v>
      </c>
      <c r="L2278" t="s">
        <v>744</v>
      </c>
    </row>
    <row r="2279" spans="1:12" x14ac:dyDescent="0.3">
      <c r="A2279">
        <v>2772</v>
      </c>
      <c r="B2279" t="s">
        <v>54</v>
      </c>
      <c r="C2279" t="s">
        <v>4459</v>
      </c>
      <c r="D2279" t="s">
        <v>22</v>
      </c>
      <c r="E2279" t="s">
        <v>9854</v>
      </c>
      <c r="F2279" t="s">
        <v>9855</v>
      </c>
      <c r="G2279" t="s">
        <v>368</v>
      </c>
      <c r="H2279" s="1">
        <v>24293</v>
      </c>
      <c r="I2279" t="s">
        <v>9856</v>
      </c>
      <c r="J2279" t="s">
        <v>9857</v>
      </c>
      <c r="K2279">
        <v>10037</v>
      </c>
      <c r="L2279" t="s">
        <v>368</v>
      </c>
    </row>
    <row r="2280" spans="1:12" x14ac:dyDescent="0.3">
      <c r="A2280">
        <v>2773</v>
      </c>
      <c r="B2280" t="s">
        <v>8839</v>
      </c>
      <c r="C2280" t="s">
        <v>9858</v>
      </c>
      <c r="D2280" t="s">
        <v>14</v>
      </c>
      <c r="E2280" t="s">
        <v>9859</v>
      </c>
      <c r="F2280" t="s">
        <v>9860</v>
      </c>
      <c r="G2280" t="s">
        <v>218</v>
      </c>
      <c r="H2280" s="1">
        <v>38051</v>
      </c>
      <c r="I2280" t="s">
        <v>9861</v>
      </c>
      <c r="J2280" t="s">
        <v>4472</v>
      </c>
      <c r="K2280">
        <v>36828</v>
      </c>
      <c r="L2280" t="s">
        <v>218</v>
      </c>
    </row>
    <row r="2281" spans="1:12" x14ac:dyDescent="0.3">
      <c r="A2281">
        <v>2776</v>
      </c>
      <c r="B2281" t="s">
        <v>5116</v>
      </c>
      <c r="C2281" t="s">
        <v>805</v>
      </c>
      <c r="D2281" t="s">
        <v>22</v>
      </c>
      <c r="E2281" t="s">
        <v>9862</v>
      </c>
      <c r="F2281" t="s">
        <v>9863</v>
      </c>
      <c r="G2281" t="s">
        <v>17</v>
      </c>
      <c r="H2281" s="1">
        <v>29068</v>
      </c>
      <c r="I2281" t="s">
        <v>9864</v>
      </c>
      <c r="J2281" t="s">
        <v>9865</v>
      </c>
      <c r="K2281">
        <v>10742</v>
      </c>
      <c r="L2281" t="s">
        <v>17</v>
      </c>
    </row>
    <row r="2282" spans="1:12" x14ac:dyDescent="0.3">
      <c r="A2282">
        <v>2778</v>
      </c>
      <c r="B2282" t="s">
        <v>9866</v>
      </c>
      <c r="C2282" t="s">
        <v>1162</v>
      </c>
      <c r="D2282" t="s">
        <v>14</v>
      </c>
      <c r="E2282" t="s">
        <v>9867</v>
      </c>
      <c r="F2282" t="s">
        <v>9868</v>
      </c>
      <c r="G2282" t="s">
        <v>1194</v>
      </c>
      <c r="H2282" s="1">
        <v>32687</v>
      </c>
      <c r="I2282" t="s">
        <v>9869</v>
      </c>
      <c r="J2282" t="s">
        <v>4597</v>
      </c>
      <c r="K2282">
        <v>21462</v>
      </c>
      <c r="L2282" t="s">
        <v>1194</v>
      </c>
    </row>
    <row r="2283" spans="1:12" x14ac:dyDescent="0.3">
      <c r="A2283">
        <v>2779</v>
      </c>
      <c r="B2283" t="s">
        <v>490</v>
      </c>
      <c r="C2283" t="s">
        <v>848</v>
      </c>
      <c r="D2283" t="s">
        <v>22</v>
      </c>
      <c r="E2283" t="s">
        <v>9870</v>
      </c>
      <c r="F2283">
        <v>2005272637</v>
      </c>
      <c r="G2283" t="s">
        <v>82</v>
      </c>
      <c r="H2283" s="1">
        <v>28294</v>
      </c>
      <c r="I2283" t="s">
        <v>9871</v>
      </c>
      <c r="J2283" t="s">
        <v>9872</v>
      </c>
      <c r="K2283">
        <v>6194</v>
      </c>
      <c r="L2283" t="s">
        <v>82</v>
      </c>
    </row>
    <row r="2284" spans="1:12" x14ac:dyDescent="0.3">
      <c r="A2284">
        <v>2780</v>
      </c>
      <c r="B2284" t="s">
        <v>146</v>
      </c>
      <c r="C2284" t="s">
        <v>9431</v>
      </c>
      <c r="D2284" t="s">
        <v>22</v>
      </c>
      <c r="E2284" t="s">
        <v>9873</v>
      </c>
      <c r="F2284" t="s">
        <v>9874</v>
      </c>
      <c r="G2284" t="s">
        <v>31</v>
      </c>
      <c r="H2284" s="1">
        <v>24567</v>
      </c>
      <c r="I2284" t="s">
        <v>9875</v>
      </c>
      <c r="J2284" t="s">
        <v>7189</v>
      </c>
      <c r="K2284">
        <v>93590</v>
      </c>
      <c r="L2284" t="s">
        <v>31</v>
      </c>
    </row>
    <row r="2285" spans="1:12" x14ac:dyDescent="0.3">
      <c r="A2285">
        <v>2781</v>
      </c>
      <c r="B2285" t="s">
        <v>953</v>
      </c>
      <c r="C2285" t="s">
        <v>48</v>
      </c>
      <c r="D2285" t="s">
        <v>22</v>
      </c>
      <c r="E2285" t="s">
        <v>9876</v>
      </c>
      <c r="F2285" t="s">
        <v>9877</v>
      </c>
      <c r="G2285" t="s">
        <v>231</v>
      </c>
      <c r="H2285" s="1">
        <v>24685</v>
      </c>
      <c r="I2285" t="s">
        <v>9878</v>
      </c>
      <c r="J2285" t="s">
        <v>9879</v>
      </c>
      <c r="K2285">
        <v>51011</v>
      </c>
      <c r="L2285" t="s">
        <v>231</v>
      </c>
    </row>
    <row r="2286" spans="1:12" x14ac:dyDescent="0.3">
      <c r="A2286">
        <v>2783</v>
      </c>
      <c r="B2286" t="s">
        <v>953</v>
      </c>
      <c r="C2286" t="s">
        <v>68</v>
      </c>
      <c r="D2286" t="s">
        <v>22</v>
      </c>
      <c r="E2286" t="s">
        <v>9880</v>
      </c>
      <c r="F2286" t="s">
        <v>9881</v>
      </c>
      <c r="G2286" t="s">
        <v>436</v>
      </c>
      <c r="H2286" s="1">
        <v>26437</v>
      </c>
      <c r="I2286" t="s">
        <v>9882</v>
      </c>
      <c r="J2286" t="s">
        <v>9883</v>
      </c>
      <c r="K2286">
        <v>37568</v>
      </c>
      <c r="L2286" t="s">
        <v>436</v>
      </c>
    </row>
    <row r="2287" spans="1:12" x14ac:dyDescent="0.3">
      <c r="A2287">
        <v>2785</v>
      </c>
      <c r="B2287" t="s">
        <v>1018</v>
      </c>
      <c r="C2287" t="s">
        <v>3578</v>
      </c>
      <c r="D2287" t="s">
        <v>14</v>
      </c>
      <c r="E2287" t="s">
        <v>9884</v>
      </c>
      <c r="F2287" t="s">
        <v>9885</v>
      </c>
      <c r="G2287" t="s">
        <v>567</v>
      </c>
      <c r="H2287" s="1">
        <v>25460</v>
      </c>
      <c r="I2287" t="s">
        <v>9886</v>
      </c>
      <c r="J2287" t="s">
        <v>9887</v>
      </c>
      <c r="K2287">
        <v>54455</v>
      </c>
      <c r="L2287" t="s">
        <v>567</v>
      </c>
    </row>
    <row r="2288" spans="1:12" x14ac:dyDescent="0.3">
      <c r="A2288">
        <v>2786</v>
      </c>
      <c r="B2288" t="s">
        <v>153</v>
      </c>
      <c r="C2288" t="s">
        <v>9888</v>
      </c>
      <c r="D2288" t="s">
        <v>14</v>
      </c>
      <c r="E2288" t="s">
        <v>9889</v>
      </c>
      <c r="F2288" t="s">
        <v>9890</v>
      </c>
      <c r="G2288" t="s">
        <v>775</v>
      </c>
      <c r="H2288" s="1">
        <v>36666</v>
      </c>
      <c r="I2288" t="s">
        <v>9891</v>
      </c>
      <c r="J2288" t="s">
        <v>9892</v>
      </c>
      <c r="K2288">
        <v>34280</v>
      </c>
      <c r="L2288" t="s">
        <v>775</v>
      </c>
    </row>
    <row r="2289" spans="1:12" x14ac:dyDescent="0.3">
      <c r="A2289">
        <v>2787</v>
      </c>
      <c r="B2289" t="s">
        <v>490</v>
      </c>
      <c r="C2289" t="s">
        <v>28</v>
      </c>
      <c r="D2289" t="s">
        <v>14</v>
      </c>
      <c r="E2289" t="s">
        <v>9893</v>
      </c>
      <c r="F2289" t="s">
        <v>9894</v>
      </c>
      <c r="G2289" t="s">
        <v>44</v>
      </c>
      <c r="H2289" s="1">
        <v>24132</v>
      </c>
      <c r="I2289" t="s">
        <v>9895</v>
      </c>
      <c r="J2289" t="s">
        <v>9896</v>
      </c>
      <c r="K2289">
        <v>30761</v>
      </c>
      <c r="L2289" t="s">
        <v>44</v>
      </c>
    </row>
    <row r="2290" spans="1:12" x14ac:dyDescent="0.3">
      <c r="A2290">
        <v>2788</v>
      </c>
      <c r="B2290" t="s">
        <v>2708</v>
      </c>
      <c r="C2290" t="s">
        <v>97</v>
      </c>
      <c r="D2290" t="s">
        <v>14</v>
      </c>
      <c r="E2290" t="s">
        <v>9897</v>
      </c>
      <c r="F2290" t="s">
        <v>9898</v>
      </c>
      <c r="G2290" t="s">
        <v>76</v>
      </c>
      <c r="H2290" s="1">
        <v>35840</v>
      </c>
      <c r="I2290" t="s">
        <v>9899</v>
      </c>
      <c r="J2290" t="s">
        <v>9900</v>
      </c>
      <c r="K2290">
        <v>3460</v>
      </c>
      <c r="L2290" t="s">
        <v>76</v>
      </c>
    </row>
    <row r="2291" spans="1:12" x14ac:dyDescent="0.3">
      <c r="A2291">
        <v>2789</v>
      </c>
      <c r="B2291" t="s">
        <v>1491</v>
      </c>
      <c r="C2291" t="s">
        <v>6584</v>
      </c>
      <c r="D2291" t="s">
        <v>14</v>
      </c>
      <c r="E2291" t="s">
        <v>9901</v>
      </c>
      <c r="F2291" t="s">
        <v>9902</v>
      </c>
      <c r="G2291" t="s">
        <v>567</v>
      </c>
      <c r="H2291" s="1">
        <v>36037</v>
      </c>
      <c r="I2291" t="s">
        <v>9903</v>
      </c>
      <c r="J2291" t="s">
        <v>9904</v>
      </c>
      <c r="K2291">
        <v>12567</v>
      </c>
      <c r="L2291" t="s">
        <v>567</v>
      </c>
    </row>
    <row r="2292" spans="1:12" x14ac:dyDescent="0.3">
      <c r="A2292">
        <v>2790</v>
      </c>
      <c r="B2292" t="s">
        <v>490</v>
      </c>
      <c r="C2292" t="s">
        <v>2142</v>
      </c>
      <c r="D2292" t="s">
        <v>14</v>
      </c>
      <c r="E2292" t="s">
        <v>9905</v>
      </c>
      <c r="F2292" t="s">
        <v>9906</v>
      </c>
      <c r="G2292" t="s">
        <v>261</v>
      </c>
      <c r="H2292" s="1">
        <v>30823</v>
      </c>
      <c r="I2292" t="s">
        <v>9907</v>
      </c>
      <c r="J2292" t="s">
        <v>9908</v>
      </c>
      <c r="K2292">
        <v>82853</v>
      </c>
      <c r="L2292" t="s">
        <v>261</v>
      </c>
    </row>
    <row r="2293" spans="1:12" x14ac:dyDescent="0.3">
      <c r="A2293">
        <v>2792</v>
      </c>
      <c r="B2293" t="s">
        <v>395</v>
      </c>
      <c r="C2293" t="s">
        <v>8283</v>
      </c>
      <c r="D2293" t="s">
        <v>22</v>
      </c>
      <c r="E2293" t="s">
        <v>9909</v>
      </c>
      <c r="F2293">
        <f>1-228-416-7836</f>
        <v>-8479</v>
      </c>
      <c r="G2293" t="s">
        <v>51</v>
      </c>
      <c r="H2293" s="1">
        <v>20457</v>
      </c>
      <c r="I2293" t="s">
        <v>9910</v>
      </c>
      <c r="J2293" t="s">
        <v>9911</v>
      </c>
      <c r="K2293">
        <v>13533</v>
      </c>
      <c r="L2293" t="s">
        <v>51</v>
      </c>
    </row>
    <row r="2294" spans="1:12" x14ac:dyDescent="0.3">
      <c r="A2294">
        <v>2793</v>
      </c>
      <c r="B2294" t="s">
        <v>2166</v>
      </c>
      <c r="C2294" t="s">
        <v>20</v>
      </c>
      <c r="D2294" t="s">
        <v>22</v>
      </c>
      <c r="E2294" t="s">
        <v>9912</v>
      </c>
      <c r="F2294" t="s">
        <v>9913</v>
      </c>
      <c r="G2294" t="s">
        <v>150</v>
      </c>
      <c r="H2294" s="1">
        <v>29631</v>
      </c>
      <c r="I2294" t="s">
        <v>9914</v>
      </c>
      <c r="J2294" t="s">
        <v>4268</v>
      </c>
      <c r="K2294">
        <v>38627</v>
      </c>
      <c r="L2294" t="s">
        <v>150</v>
      </c>
    </row>
    <row r="2295" spans="1:12" x14ac:dyDescent="0.3">
      <c r="A2295">
        <v>2794</v>
      </c>
      <c r="B2295" t="s">
        <v>54</v>
      </c>
      <c r="C2295" t="s">
        <v>9915</v>
      </c>
      <c r="D2295" t="s">
        <v>22</v>
      </c>
      <c r="E2295" t="s">
        <v>9916</v>
      </c>
      <c r="F2295" t="s">
        <v>9917</v>
      </c>
      <c r="G2295" t="s">
        <v>595</v>
      </c>
      <c r="H2295" s="1">
        <v>35284</v>
      </c>
      <c r="I2295" t="s">
        <v>9918</v>
      </c>
      <c r="J2295" t="s">
        <v>6437</v>
      </c>
      <c r="K2295">
        <v>59610</v>
      </c>
      <c r="L2295" t="s">
        <v>595</v>
      </c>
    </row>
    <row r="2296" spans="1:12" x14ac:dyDescent="0.3">
      <c r="A2296">
        <v>2796</v>
      </c>
      <c r="B2296" t="s">
        <v>1320</v>
      </c>
      <c r="C2296" t="s">
        <v>1938</v>
      </c>
      <c r="D2296" t="s">
        <v>22</v>
      </c>
      <c r="E2296" t="s">
        <v>7328</v>
      </c>
      <c r="F2296">
        <f>1-782-803-7797</f>
        <v>-9381</v>
      </c>
      <c r="G2296" t="s">
        <v>131</v>
      </c>
      <c r="H2296" s="1">
        <v>36397</v>
      </c>
      <c r="I2296" t="s">
        <v>9919</v>
      </c>
      <c r="J2296" t="s">
        <v>9920</v>
      </c>
      <c r="K2296">
        <v>28275</v>
      </c>
      <c r="L2296" t="s">
        <v>131</v>
      </c>
    </row>
    <row r="2297" spans="1:12" x14ac:dyDescent="0.3">
      <c r="A2297">
        <v>2797</v>
      </c>
      <c r="B2297" t="s">
        <v>214</v>
      </c>
      <c r="C2297" t="s">
        <v>8917</v>
      </c>
      <c r="D2297" t="s">
        <v>14</v>
      </c>
      <c r="E2297" t="s">
        <v>9921</v>
      </c>
      <c r="F2297" t="s">
        <v>9922</v>
      </c>
      <c r="G2297" t="s">
        <v>335</v>
      </c>
      <c r="H2297" s="1">
        <v>25536</v>
      </c>
      <c r="I2297" t="s">
        <v>9923</v>
      </c>
      <c r="J2297" t="s">
        <v>9924</v>
      </c>
      <c r="K2297">
        <v>17905</v>
      </c>
      <c r="L2297" t="s">
        <v>335</v>
      </c>
    </row>
    <row r="2298" spans="1:12" x14ac:dyDescent="0.3">
      <c r="A2298">
        <v>2798</v>
      </c>
      <c r="B2298" t="s">
        <v>4829</v>
      </c>
      <c r="C2298" t="s">
        <v>1822</v>
      </c>
      <c r="D2298" t="s">
        <v>14</v>
      </c>
      <c r="E2298" t="s">
        <v>9925</v>
      </c>
      <c r="F2298">
        <v>5277655392</v>
      </c>
      <c r="G2298" t="s">
        <v>218</v>
      </c>
      <c r="H2298" s="1">
        <v>37804</v>
      </c>
      <c r="I2298" t="s">
        <v>9926</v>
      </c>
      <c r="J2298" t="s">
        <v>9927</v>
      </c>
      <c r="K2298">
        <v>81386</v>
      </c>
      <c r="L2298" t="s">
        <v>218</v>
      </c>
    </row>
    <row r="2299" spans="1:12" x14ac:dyDescent="0.3">
      <c r="A2299">
        <v>2802</v>
      </c>
      <c r="B2299" t="s">
        <v>1835</v>
      </c>
      <c r="C2299" t="s">
        <v>530</v>
      </c>
      <c r="D2299" t="s">
        <v>14</v>
      </c>
      <c r="E2299" t="s">
        <v>9928</v>
      </c>
      <c r="F2299" t="s">
        <v>9929</v>
      </c>
      <c r="G2299" t="s">
        <v>82</v>
      </c>
      <c r="H2299" s="1">
        <v>23956</v>
      </c>
      <c r="I2299" t="s">
        <v>9930</v>
      </c>
      <c r="J2299" t="s">
        <v>9931</v>
      </c>
      <c r="K2299">
        <v>30078</v>
      </c>
      <c r="L2299" t="s">
        <v>82</v>
      </c>
    </row>
    <row r="2300" spans="1:12" x14ac:dyDescent="0.3">
      <c r="A2300">
        <v>2804</v>
      </c>
      <c r="B2300" t="s">
        <v>5460</v>
      </c>
      <c r="C2300" t="s">
        <v>378</v>
      </c>
      <c r="D2300" t="s">
        <v>14</v>
      </c>
      <c r="E2300" t="s">
        <v>9932</v>
      </c>
      <c r="F2300" t="s">
        <v>9933</v>
      </c>
      <c r="G2300" t="s">
        <v>111</v>
      </c>
      <c r="H2300" s="1">
        <v>17662</v>
      </c>
      <c r="I2300" t="s">
        <v>9934</v>
      </c>
      <c r="J2300" t="s">
        <v>9935</v>
      </c>
      <c r="K2300">
        <v>51615</v>
      </c>
      <c r="L2300" t="s">
        <v>111</v>
      </c>
    </row>
    <row r="2301" spans="1:12" x14ac:dyDescent="0.3">
      <c r="A2301">
        <v>2806</v>
      </c>
      <c r="B2301" t="s">
        <v>2739</v>
      </c>
      <c r="C2301" t="s">
        <v>513</v>
      </c>
      <c r="D2301" t="s">
        <v>22</v>
      </c>
      <c r="E2301" t="s">
        <v>9936</v>
      </c>
      <c r="F2301" t="s">
        <v>9937</v>
      </c>
      <c r="G2301" t="s">
        <v>368</v>
      </c>
      <c r="H2301" s="1">
        <v>22631</v>
      </c>
      <c r="I2301" t="s">
        <v>9938</v>
      </c>
      <c r="J2301" t="s">
        <v>4706</v>
      </c>
      <c r="K2301">
        <v>41316</v>
      </c>
      <c r="L2301" t="s">
        <v>368</v>
      </c>
    </row>
    <row r="2302" spans="1:12" x14ac:dyDescent="0.3">
      <c r="A2302">
        <v>2807</v>
      </c>
      <c r="B2302" t="s">
        <v>3926</v>
      </c>
      <c r="C2302" t="s">
        <v>7733</v>
      </c>
      <c r="D2302" t="s">
        <v>22</v>
      </c>
      <c r="E2302" t="s">
        <v>9939</v>
      </c>
      <c r="F2302">
        <v>8873436233</v>
      </c>
      <c r="G2302" t="s">
        <v>82</v>
      </c>
      <c r="H2302" s="1">
        <v>37119</v>
      </c>
      <c r="I2302" t="s">
        <v>9940</v>
      </c>
      <c r="J2302" t="s">
        <v>9941</v>
      </c>
      <c r="K2302">
        <v>6708</v>
      </c>
      <c r="L2302" t="s">
        <v>82</v>
      </c>
    </row>
    <row r="2303" spans="1:12" x14ac:dyDescent="0.3">
      <c r="A2303">
        <v>2809</v>
      </c>
      <c r="B2303" t="s">
        <v>257</v>
      </c>
      <c r="C2303" t="s">
        <v>1014</v>
      </c>
      <c r="D2303" t="s">
        <v>22</v>
      </c>
      <c r="E2303" t="s">
        <v>9942</v>
      </c>
      <c r="F2303" t="s">
        <v>9943</v>
      </c>
      <c r="G2303" t="s">
        <v>31</v>
      </c>
      <c r="H2303" s="1">
        <v>18575</v>
      </c>
      <c r="I2303" t="s">
        <v>9944</v>
      </c>
      <c r="J2303" t="s">
        <v>9945</v>
      </c>
      <c r="K2303">
        <v>77942</v>
      </c>
      <c r="L2303" t="s">
        <v>31</v>
      </c>
    </row>
    <row r="2304" spans="1:12" x14ac:dyDescent="0.3">
      <c r="A2304">
        <v>2810</v>
      </c>
      <c r="B2304" t="s">
        <v>54</v>
      </c>
      <c r="C2304" t="s">
        <v>2015</v>
      </c>
      <c r="D2304" t="s">
        <v>22</v>
      </c>
      <c r="E2304" t="s">
        <v>9946</v>
      </c>
      <c r="F2304" t="s">
        <v>9947</v>
      </c>
      <c r="G2304" t="s">
        <v>150</v>
      </c>
      <c r="H2304" s="1">
        <v>33054</v>
      </c>
      <c r="I2304" t="s">
        <v>9948</v>
      </c>
      <c r="J2304" t="s">
        <v>9949</v>
      </c>
      <c r="K2304">
        <v>12240</v>
      </c>
      <c r="L2304" t="s">
        <v>150</v>
      </c>
    </row>
    <row r="2305" spans="1:12" x14ac:dyDescent="0.3">
      <c r="A2305">
        <v>2813</v>
      </c>
      <c r="B2305" t="s">
        <v>778</v>
      </c>
      <c r="C2305" t="s">
        <v>6964</v>
      </c>
      <c r="D2305" t="s">
        <v>22</v>
      </c>
      <c r="E2305" t="s">
        <v>9950</v>
      </c>
      <c r="F2305">
        <v>7146946771</v>
      </c>
      <c r="G2305" t="s">
        <v>124</v>
      </c>
      <c r="H2305" s="1">
        <v>33292</v>
      </c>
      <c r="I2305" t="s">
        <v>9951</v>
      </c>
      <c r="J2305" t="s">
        <v>9952</v>
      </c>
      <c r="K2305">
        <v>35458</v>
      </c>
      <c r="L2305" t="s">
        <v>124</v>
      </c>
    </row>
    <row r="2306" spans="1:12" x14ac:dyDescent="0.3">
      <c r="A2306">
        <v>2814</v>
      </c>
      <c r="B2306" t="s">
        <v>523</v>
      </c>
      <c r="C2306" t="s">
        <v>9431</v>
      </c>
      <c r="D2306" t="s">
        <v>14</v>
      </c>
      <c r="E2306" t="s">
        <v>9953</v>
      </c>
      <c r="F2306" t="s">
        <v>9954</v>
      </c>
      <c r="G2306" t="s">
        <v>243</v>
      </c>
      <c r="H2306" s="1">
        <v>38246</v>
      </c>
      <c r="I2306" t="s">
        <v>9955</v>
      </c>
      <c r="J2306" t="s">
        <v>9956</v>
      </c>
      <c r="K2306">
        <v>53367</v>
      </c>
      <c r="L2306" t="s">
        <v>243</v>
      </c>
    </row>
    <row r="2307" spans="1:12" x14ac:dyDescent="0.3">
      <c r="A2307">
        <v>2815</v>
      </c>
      <c r="B2307" t="s">
        <v>3270</v>
      </c>
      <c r="C2307" t="s">
        <v>270</v>
      </c>
      <c r="D2307" t="s">
        <v>22</v>
      </c>
      <c r="E2307" t="s">
        <v>9957</v>
      </c>
      <c r="F2307" t="s">
        <v>9958</v>
      </c>
      <c r="G2307" t="s">
        <v>339</v>
      </c>
      <c r="H2307" s="1">
        <v>30771</v>
      </c>
      <c r="I2307" t="s">
        <v>9959</v>
      </c>
      <c r="J2307" t="s">
        <v>9960</v>
      </c>
      <c r="K2307">
        <v>31959</v>
      </c>
      <c r="L2307" t="s">
        <v>339</v>
      </c>
    </row>
    <row r="2308" spans="1:12" x14ac:dyDescent="0.3">
      <c r="A2308">
        <v>2816</v>
      </c>
      <c r="B2308" t="s">
        <v>778</v>
      </c>
      <c r="C2308" t="s">
        <v>6869</v>
      </c>
      <c r="D2308" t="s">
        <v>22</v>
      </c>
      <c r="E2308" t="s">
        <v>9961</v>
      </c>
      <c r="F2308">
        <v>3597525295</v>
      </c>
      <c r="G2308" t="s">
        <v>150</v>
      </c>
      <c r="H2308" s="1">
        <v>33922</v>
      </c>
      <c r="I2308" t="s">
        <v>9962</v>
      </c>
      <c r="J2308" t="s">
        <v>9963</v>
      </c>
      <c r="K2308">
        <v>69867</v>
      </c>
      <c r="L2308" t="s">
        <v>150</v>
      </c>
    </row>
    <row r="2309" spans="1:12" x14ac:dyDescent="0.3">
      <c r="A2309">
        <v>2817</v>
      </c>
      <c r="B2309" t="s">
        <v>3279</v>
      </c>
      <c r="C2309" t="s">
        <v>285</v>
      </c>
      <c r="D2309" t="s">
        <v>22</v>
      </c>
      <c r="E2309" t="s">
        <v>9964</v>
      </c>
      <c r="F2309" t="s">
        <v>9965</v>
      </c>
      <c r="G2309" t="s">
        <v>93</v>
      </c>
      <c r="H2309" s="1">
        <v>17547</v>
      </c>
      <c r="I2309" t="s">
        <v>9966</v>
      </c>
      <c r="J2309" t="s">
        <v>9967</v>
      </c>
      <c r="K2309">
        <v>28424</v>
      </c>
      <c r="L2309" t="s">
        <v>93</v>
      </c>
    </row>
    <row r="2310" spans="1:12" x14ac:dyDescent="0.3">
      <c r="A2310">
        <v>2819</v>
      </c>
      <c r="B2310" t="s">
        <v>659</v>
      </c>
      <c r="C2310" t="s">
        <v>1260</v>
      </c>
      <c r="D2310" t="s">
        <v>14</v>
      </c>
      <c r="E2310" t="s">
        <v>9968</v>
      </c>
      <c r="F2310" t="s">
        <v>9969</v>
      </c>
      <c r="G2310" t="s">
        <v>243</v>
      </c>
      <c r="H2310" s="1">
        <v>16394</v>
      </c>
      <c r="I2310" t="s">
        <v>9970</v>
      </c>
      <c r="J2310" t="s">
        <v>9971</v>
      </c>
      <c r="K2310">
        <v>56393</v>
      </c>
      <c r="L2310" t="s">
        <v>243</v>
      </c>
    </row>
    <row r="2311" spans="1:12" x14ac:dyDescent="0.3">
      <c r="A2311">
        <v>2820</v>
      </c>
      <c r="B2311" t="s">
        <v>167</v>
      </c>
      <c r="C2311" t="s">
        <v>3708</v>
      </c>
      <c r="D2311" t="s">
        <v>14</v>
      </c>
      <c r="E2311" t="s">
        <v>9972</v>
      </c>
      <c r="F2311" t="s">
        <v>9973</v>
      </c>
      <c r="G2311" t="s">
        <v>775</v>
      </c>
      <c r="H2311" s="1">
        <v>28979</v>
      </c>
      <c r="I2311" t="s">
        <v>9974</v>
      </c>
      <c r="J2311" t="s">
        <v>9975</v>
      </c>
      <c r="K2311">
        <v>16795</v>
      </c>
      <c r="L2311" t="s">
        <v>775</v>
      </c>
    </row>
    <row r="2312" spans="1:12" x14ac:dyDescent="0.3">
      <c r="A2312">
        <v>2822</v>
      </c>
      <c r="B2312" t="s">
        <v>2917</v>
      </c>
      <c r="C2312" t="s">
        <v>9976</v>
      </c>
      <c r="D2312" t="s">
        <v>22</v>
      </c>
      <c r="E2312" t="s">
        <v>9977</v>
      </c>
      <c r="F2312" t="s">
        <v>9978</v>
      </c>
      <c r="G2312" t="s">
        <v>24</v>
      </c>
      <c r="H2312" s="1">
        <v>31558</v>
      </c>
      <c r="I2312" t="s">
        <v>9979</v>
      </c>
      <c r="J2312" t="s">
        <v>9980</v>
      </c>
      <c r="K2312">
        <v>60315</v>
      </c>
      <c r="L2312" t="s">
        <v>24</v>
      </c>
    </row>
    <row r="2313" spans="1:12" x14ac:dyDescent="0.3">
      <c r="A2313">
        <v>2823</v>
      </c>
      <c r="B2313" t="s">
        <v>9981</v>
      </c>
      <c r="C2313" t="s">
        <v>731</v>
      </c>
      <c r="D2313" t="s">
        <v>14</v>
      </c>
      <c r="E2313" t="s">
        <v>9982</v>
      </c>
      <c r="F2313" t="s">
        <v>9983</v>
      </c>
      <c r="G2313" t="s">
        <v>211</v>
      </c>
      <c r="H2313" s="1">
        <v>20980</v>
      </c>
      <c r="I2313" t="s">
        <v>9984</v>
      </c>
      <c r="J2313" t="s">
        <v>9985</v>
      </c>
      <c r="K2313">
        <v>66336</v>
      </c>
      <c r="L2313" t="s">
        <v>211</v>
      </c>
    </row>
    <row r="2314" spans="1:12" x14ac:dyDescent="0.3">
      <c r="A2314">
        <v>2825</v>
      </c>
      <c r="B2314" t="s">
        <v>1996</v>
      </c>
      <c r="C2314" t="s">
        <v>1396</v>
      </c>
      <c r="D2314" t="s">
        <v>14</v>
      </c>
      <c r="E2314" t="s">
        <v>9986</v>
      </c>
      <c r="F2314" t="s">
        <v>9987</v>
      </c>
      <c r="G2314" t="s">
        <v>339</v>
      </c>
      <c r="H2314" s="1">
        <v>20705</v>
      </c>
      <c r="I2314" t="s">
        <v>9988</v>
      </c>
      <c r="J2314" t="s">
        <v>9989</v>
      </c>
      <c r="K2314">
        <v>19450</v>
      </c>
      <c r="L2314" t="s">
        <v>339</v>
      </c>
    </row>
    <row r="2315" spans="1:12" x14ac:dyDescent="0.3">
      <c r="A2315">
        <v>2826</v>
      </c>
      <c r="B2315" t="s">
        <v>383</v>
      </c>
      <c r="C2315" t="s">
        <v>8938</v>
      </c>
      <c r="D2315" t="s">
        <v>14</v>
      </c>
      <c r="E2315" t="s">
        <v>9990</v>
      </c>
      <c r="F2315" t="s">
        <v>9991</v>
      </c>
      <c r="G2315" t="s">
        <v>775</v>
      </c>
      <c r="H2315" s="1">
        <v>20187</v>
      </c>
      <c r="I2315" t="s">
        <v>9992</v>
      </c>
      <c r="J2315" t="s">
        <v>9993</v>
      </c>
      <c r="K2315">
        <v>48750</v>
      </c>
      <c r="L2315" t="s">
        <v>775</v>
      </c>
    </row>
    <row r="2316" spans="1:12" x14ac:dyDescent="0.3">
      <c r="A2316">
        <v>2828</v>
      </c>
      <c r="B2316" t="s">
        <v>4863</v>
      </c>
      <c r="C2316" t="s">
        <v>4165</v>
      </c>
      <c r="D2316" t="s">
        <v>14</v>
      </c>
      <c r="E2316" t="s">
        <v>9994</v>
      </c>
      <c r="F2316" t="s">
        <v>9995</v>
      </c>
      <c r="G2316" t="s">
        <v>1076</v>
      </c>
      <c r="H2316" s="1">
        <v>36321</v>
      </c>
      <c r="I2316" t="s">
        <v>9996</v>
      </c>
      <c r="J2316" t="s">
        <v>9997</v>
      </c>
      <c r="K2316">
        <v>84221</v>
      </c>
      <c r="L2316" t="s">
        <v>1076</v>
      </c>
    </row>
    <row r="2317" spans="1:12" x14ac:dyDescent="0.3">
      <c r="A2317">
        <v>2829</v>
      </c>
      <c r="B2317" t="s">
        <v>1037</v>
      </c>
      <c r="C2317" t="s">
        <v>228</v>
      </c>
      <c r="D2317" t="s">
        <v>22</v>
      </c>
      <c r="E2317" t="s">
        <v>9998</v>
      </c>
      <c r="F2317" t="s">
        <v>9999</v>
      </c>
      <c r="G2317" t="s">
        <v>17</v>
      </c>
      <c r="H2317" s="1">
        <v>27958</v>
      </c>
      <c r="I2317" t="s">
        <v>10000</v>
      </c>
      <c r="J2317" t="s">
        <v>10001</v>
      </c>
      <c r="K2317">
        <v>62536</v>
      </c>
      <c r="L2317" t="s">
        <v>17</v>
      </c>
    </row>
    <row r="2318" spans="1:12" x14ac:dyDescent="0.3">
      <c r="A2318">
        <v>2832</v>
      </c>
      <c r="B2318" t="s">
        <v>203</v>
      </c>
      <c r="C2318" t="s">
        <v>4182</v>
      </c>
      <c r="D2318" t="s">
        <v>22</v>
      </c>
      <c r="E2318" t="s">
        <v>10002</v>
      </c>
      <c r="F2318" t="s">
        <v>10003</v>
      </c>
      <c r="G2318" t="s">
        <v>150</v>
      </c>
      <c r="H2318" s="1">
        <v>28936</v>
      </c>
      <c r="I2318" t="s">
        <v>10004</v>
      </c>
      <c r="J2318" t="s">
        <v>10005</v>
      </c>
      <c r="K2318">
        <v>86997</v>
      </c>
      <c r="L2318" t="s">
        <v>150</v>
      </c>
    </row>
    <row r="2319" spans="1:12" x14ac:dyDescent="0.3">
      <c r="A2319">
        <v>2833</v>
      </c>
      <c r="B2319" t="s">
        <v>778</v>
      </c>
      <c r="C2319" t="s">
        <v>10006</v>
      </c>
      <c r="D2319" t="s">
        <v>22</v>
      </c>
      <c r="E2319" t="s">
        <v>10007</v>
      </c>
      <c r="F2319" t="s">
        <v>10008</v>
      </c>
      <c r="G2319" t="s">
        <v>211</v>
      </c>
      <c r="H2319" s="1">
        <v>35295</v>
      </c>
      <c r="I2319" t="s">
        <v>10009</v>
      </c>
      <c r="J2319" t="s">
        <v>8155</v>
      </c>
      <c r="K2319">
        <v>17818</v>
      </c>
      <c r="L2319" t="s">
        <v>211</v>
      </c>
    </row>
    <row r="2320" spans="1:12" x14ac:dyDescent="0.3">
      <c r="A2320">
        <v>2834</v>
      </c>
      <c r="B2320" t="s">
        <v>348</v>
      </c>
      <c r="C2320" t="s">
        <v>4393</v>
      </c>
      <c r="D2320" t="s">
        <v>14</v>
      </c>
      <c r="E2320" t="s">
        <v>10010</v>
      </c>
      <c r="F2320" t="s">
        <v>10011</v>
      </c>
      <c r="G2320" t="s">
        <v>211</v>
      </c>
      <c r="H2320" s="1">
        <v>25711</v>
      </c>
      <c r="I2320" t="s">
        <v>10012</v>
      </c>
      <c r="J2320" t="s">
        <v>10013</v>
      </c>
      <c r="K2320">
        <v>96086</v>
      </c>
      <c r="L2320" t="s">
        <v>211</v>
      </c>
    </row>
    <row r="2321" spans="1:12" x14ac:dyDescent="0.3">
      <c r="A2321">
        <v>2837</v>
      </c>
      <c r="B2321" t="s">
        <v>1821</v>
      </c>
      <c r="C2321" t="s">
        <v>992</v>
      </c>
      <c r="D2321" t="s">
        <v>14</v>
      </c>
      <c r="E2321" t="s">
        <v>10014</v>
      </c>
      <c r="F2321" t="s">
        <v>10015</v>
      </c>
      <c r="G2321" t="s">
        <v>1076</v>
      </c>
      <c r="H2321" s="1">
        <v>36708</v>
      </c>
      <c r="I2321" t="s">
        <v>10016</v>
      </c>
      <c r="J2321" t="s">
        <v>10017</v>
      </c>
      <c r="K2321">
        <v>96447</v>
      </c>
      <c r="L2321" t="s">
        <v>1076</v>
      </c>
    </row>
    <row r="2322" spans="1:12" x14ac:dyDescent="0.3">
      <c r="A2322">
        <v>2838</v>
      </c>
      <c r="B2322" t="s">
        <v>10018</v>
      </c>
      <c r="C2322" t="s">
        <v>307</v>
      </c>
      <c r="D2322" t="s">
        <v>14</v>
      </c>
      <c r="E2322" t="s">
        <v>10019</v>
      </c>
      <c r="F2322" t="s">
        <v>10020</v>
      </c>
      <c r="G2322" t="s">
        <v>567</v>
      </c>
      <c r="H2322" s="1">
        <v>18157</v>
      </c>
      <c r="I2322" t="s">
        <v>10021</v>
      </c>
      <c r="J2322" t="s">
        <v>10022</v>
      </c>
      <c r="K2322">
        <v>81236</v>
      </c>
      <c r="L2322" t="s">
        <v>567</v>
      </c>
    </row>
    <row r="2323" spans="1:12" x14ac:dyDescent="0.3">
      <c r="A2323">
        <v>2839</v>
      </c>
      <c r="B2323" t="s">
        <v>2444</v>
      </c>
      <c r="C2323" t="s">
        <v>2530</v>
      </c>
      <c r="D2323" t="s">
        <v>14</v>
      </c>
      <c r="E2323" t="s">
        <v>10023</v>
      </c>
      <c r="F2323" t="s">
        <v>10024</v>
      </c>
      <c r="G2323" t="s">
        <v>335</v>
      </c>
      <c r="H2323" s="1">
        <v>38683</v>
      </c>
      <c r="I2323" t="s">
        <v>10025</v>
      </c>
      <c r="J2323" t="s">
        <v>196</v>
      </c>
      <c r="K2323">
        <v>25931</v>
      </c>
      <c r="L2323" t="s">
        <v>335</v>
      </c>
    </row>
    <row r="2324" spans="1:12" x14ac:dyDescent="0.3">
      <c r="A2324">
        <v>2844</v>
      </c>
      <c r="B2324" t="s">
        <v>5116</v>
      </c>
      <c r="C2324" t="s">
        <v>1186</v>
      </c>
      <c r="D2324" t="s">
        <v>22</v>
      </c>
      <c r="E2324" t="s">
        <v>10026</v>
      </c>
      <c r="F2324" t="s">
        <v>10027</v>
      </c>
      <c r="G2324" t="s">
        <v>1034</v>
      </c>
      <c r="H2324" s="1">
        <v>16674</v>
      </c>
      <c r="I2324" t="s">
        <v>10028</v>
      </c>
      <c r="J2324" t="s">
        <v>10029</v>
      </c>
      <c r="K2324">
        <v>30585</v>
      </c>
      <c r="L2324" t="s">
        <v>1034</v>
      </c>
    </row>
    <row r="2325" spans="1:12" x14ac:dyDescent="0.3">
      <c r="A2325">
        <v>2846</v>
      </c>
      <c r="B2325" t="s">
        <v>3824</v>
      </c>
      <c r="C2325" t="s">
        <v>6255</v>
      </c>
      <c r="D2325" t="s">
        <v>22</v>
      </c>
      <c r="E2325" t="s">
        <v>10030</v>
      </c>
      <c r="F2325" t="s">
        <v>10031</v>
      </c>
      <c r="G2325" t="s">
        <v>231</v>
      </c>
      <c r="H2325" s="1">
        <v>28017</v>
      </c>
      <c r="I2325" t="s">
        <v>10032</v>
      </c>
      <c r="J2325" t="s">
        <v>10033</v>
      </c>
      <c r="K2325">
        <v>96340</v>
      </c>
      <c r="L2325" t="s">
        <v>231</v>
      </c>
    </row>
    <row r="2326" spans="1:12" x14ac:dyDescent="0.3">
      <c r="A2326">
        <v>2847</v>
      </c>
      <c r="B2326" t="s">
        <v>1202</v>
      </c>
      <c r="C2326" t="s">
        <v>1162</v>
      </c>
      <c r="D2326" t="s">
        <v>22</v>
      </c>
      <c r="E2326" t="s">
        <v>10034</v>
      </c>
      <c r="F2326" t="s">
        <v>10035</v>
      </c>
      <c r="G2326" t="s">
        <v>93</v>
      </c>
      <c r="H2326" s="1">
        <v>36788</v>
      </c>
      <c r="I2326" t="s">
        <v>10036</v>
      </c>
      <c r="J2326" t="s">
        <v>10037</v>
      </c>
      <c r="K2326">
        <v>74469</v>
      </c>
      <c r="L2326" t="s">
        <v>93</v>
      </c>
    </row>
    <row r="2327" spans="1:12" x14ac:dyDescent="0.3">
      <c r="A2327">
        <v>2849</v>
      </c>
      <c r="B2327" t="s">
        <v>3043</v>
      </c>
      <c r="C2327" t="s">
        <v>1162</v>
      </c>
      <c r="D2327" t="s">
        <v>14</v>
      </c>
      <c r="E2327" t="s">
        <v>10038</v>
      </c>
      <c r="F2327" t="s">
        <v>10039</v>
      </c>
      <c r="G2327" t="s">
        <v>1034</v>
      </c>
      <c r="H2327" s="1">
        <v>21561</v>
      </c>
      <c r="I2327" t="s">
        <v>10040</v>
      </c>
      <c r="J2327" t="s">
        <v>10041</v>
      </c>
      <c r="K2327">
        <v>78042</v>
      </c>
      <c r="L2327" t="s">
        <v>1034</v>
      </c>
    </row>
    <row r="2328" spans="1:12" x14ac:dyDescent="0.3">
      <c r="A2328">
        <v>2851</v>
      </c>
      <c r="B2328" t="s">
        <v>2974</v>
      </c>
      <c r="C2328" t="s">
        <v>1044</v>
      </c>
      <c r="D2328" t="s">
        <v>22</v>
      </c>
      <c r="E2328" t="s">
        <v>10042</v>
      </c>
      <c r="F2328" t="s">
        <v>10043</v>
      </c>
      <c r="G2328" t="s">
        <v>88</v>
      </c>
      <c r="H2328" s="1">
        <v>30477</v>
      </c>
      <c r="I2328" t="s">
        <v>10044</v>
      </c>
      <c r="J2328" t="s">
        <v>10045</v>
      </c>
      <c r="K2328">
        <v>72771</v>
      </c>
      <c r="L2328" t="s">
        <v>88</v>
      </c>
    </row>
    <row r="2329" spans="1:12" x14ac:dyDescent="0.3">
      <c r="A2329">
        <v>2852</v>
      </c>
      <c r="B2329" t="s">
        <v>1628</v>
      </c>
      <c r="C2329" t="s">
        <v>1721</v>
      </c>
      <c r="D2329" t="s">
        <v>22</v>
      </c>
      <c r="E2329" t="s">
        <v>10046</v>
      </c>
      <c r="F2329" t="s">
        <v>10047</v>
      </c>
      <c r="G2329" t="s">
        <v>430</v>
      </c>
      <c r="H2329" s="1">
        <v>23523</v>
      </c>
      <c r="I2329" t="s">
        <v>10048</v>
      </c>
      <c r="J2329" t="s">
        <v>10049</v>
      </c>
      <c r="K2329">
        <v>78980</v>
      </c>
      <c r="L2329" t="s">
        <v>430</v>
      </c>
    </row>
    <row r="2330" spans="1:12" x14ac:dyDescent="0.3">
      <c r="A2330">
        <v>2853</v>
      </c>
      <c r="B2330" t="s">
        <v>825</v>
      </c>
      <c r="C2330" t="s">
        <v>10050</v>
      </c>
      <c r="D2330" t="s">
        <v>14</v>
      </c>
      <c r="E2330" t="s">
        <v>10051</v>
      </c>
      <c r="F2330" t="s">
        <v>10052</v>
      </c>
      <c r="G2330" t="s">
        <v>76</v>
      </c>
      <c r="H2330" s="1">
        <v>29050</v>
      </c>
      <c r="I2330" t="s">
        <v>10053</v>
      </c>
      <c r="J2330" t="s">
        <v>10054</v>
      </c>
      <c r="K2330">
        <v>83056</v>
      </c>
      <c r="L2330" t="s">
        <v>76</v>
      </c>
    </row>
    <row r="2331" spans="1:12" x14ac:dyDescent="0.3">
      <c r="A2331">
        <v>2854</v>
      </c>
      <c r="B2331" t="s">
        <v>3737</v>
      </c>
      <c r="C2331" t="s">
        <v>696</v>
      </c>
      <c r="D2331" t="s">
        <v>14</v>
      </c>
      <c r="E2331" t="s">
        <v>10055</v>
      </c>
      <c r="F2331" t="s">
        <v>10056</v>
      </c>
      <c r="G2331" t="s">
        <v>124</v>
      </c>
      <c r="H2331" s="1">
        <v>22223</v>
      </c>
      <c r="I2331" t="s">
        <v>10057</v>
      </c>
      <c r="J2331" t="s">
        <v>709</v>
      </c>
      <c r="K2331">
        <v>19046</v>
      </c>
      <c r="L2331" t="s">
        <v>124</v>
      </c>
    </row>
    <row r="2332" spans="1:12" x14ac:dyDescent="0.3">
      <c r="A2332">
        <v>2856</v>
      </c>
      <c r="B2332" t="s">
        <v>953</v>
      </c>
      <c r="C2332" t="s">
        <v>881</v>
      </c>
      <c r="D2332" t="s">
        <v>22</v>
      </c>
      <c r="E2332" t="s">
        <v>10058</v>
      </c>
      <c r="F2332" t="s">
        <v>10059</v>
      </c>
      <c r="G2332" t="s">
        <v>17</v>
      </c>
      <c r="H2332" s="1">
        <v>18275</v>
      </c>
      <c r="I2332" t="s">
        <v>10060</v>
      </c>
      <c r="J2332" t="s">
        <v>10061</v>
      </c>
      <c r="K2332">
        <v>33154</v>
      </c>
      <c r="L2332" t="s">
        <v>17</v>
      </c>
    </row>
    <row r="2333" spans="1:12" x14ac:dyDescent="0.3">
      <c r="A2333">
        <v>2858</v>
      </c>
      <c r="B2333" t="s">
        <v>512</v>
      </c>
      <c r="C2333" t="s">
        <v>1409</v>
      </c>
      <c r="D2333" t="s">
        <v>22</v>
      </c>
      <c r="E2333" t="s">
        <v>10062</v>
      </c>
      <c r="F2333" t="s">
        <v>10063</v>
      </c>
      <c r="G2333" t="s">
        <v>131</v>
      </c>
      <c r="H2333" s="1">
        <v>19203</v>
      </c>
      <c r="I2333" t="s">
        <v>10064</v>
      </c>
      <c r="J2333" t="s">
        <v>10065</v>
      </c>
      <c r="K2333">
        <v>38048</v>
      </c>
      <c r="L2333" t="s">
        <v>131</v>
      </c>
    </row>
    <row r="2334" spans="1:12" x14ac:dyDescent="0.3">
      <c r="A2334">
        <v>2859</v>
      </c>
      <c r="B2334" t="s">
        <v>1475</v>
      </c>
      <c r="C2334" t="s">
        <v>3783</v>
      </c>
      <c r="D2334" t="s">
        <v>14</v>
      </c>
      <c r="E2334" t="s">
        <v>10066</v>
      </c>
      <c r="F2334" t="s">
        <v>10067</v>
      </c>
      <c r="G2334" t="s">
        <v>17</v>
      </c>
      <c r="H2334" s="1">
        <v>30917</v>
      </c>
      <c r="I2334" t="s">
        <v>10068</v>
      </c>
      <c r="J2334" t="s">
        <v>10069</v>
      </c>
      <c r="K2334">
        <v>40535</v>
      </c>
      <c r="L2334" t="s">
        <v>17</v>
      </c>
    </row>
    <row r="2335" spans="1:12" x14ac:dyDescent="0.3">
      <c r="A2335">
        <v>2862</v>
      </c>
      <c r="B2335" t="s">
        <v>275</v>
      </c>
      <c r="C2335" t="s">
        <v>186</v>
      </c>
      <c r="D2335" t="s">
        <v>22</v>
      </c>
      <c r="E2335" t="s">
        <v>10070</v>
      </c>
      <c r="F2335" t="s">
        <v>10071</v>
      </c>
      <c r="G2335" t="s">
        <v>744</v>
      </c>
      <c r="H2335" s="1">
        <v>22588</v>
      </c>
      <c r="I2335" t="s">
        <v>10072</v>
      </c>
      <c r="J2335" t="s">
        <v>10073</v>
      </c>
      <c r="K2335">
        <v>75431</v>
      </c>
      <c r="L2335" t="s">
        <v>744</v>
      </c>
    </row>
    <row r="2336" spans="1:12" x14ac:dyDescent="0.3">
      <c r="A2336">
        <v>2863</v>
      </c>
      <c r="B2336" t="s">
        <v>34</v>
      </c>
      <c r="C2336" t="s">
        <v>383</v>
      </c>
      <c r="D2336" t="s">
        <v>22</v>
      </c>
      <c r="E2336" t="s">
        <v>10074</v>
      </c>
      <c r="F2336">
        <v>3923018522</v>
      </c>
      <c r="G2336" t="s">
        <v>51</v>
      </c>
      <c r="H2336" s="1">
        <v>20297</v>
      </c>
      <c r="I2336" t="s">
        <v>10075</v>
      </c>
      <c r="J2336" t="s">
        <v>8397</v>
      </c>
      <c r="K2336">
        <v>56877</v>
      </c>
      <c r="L2336" t="s">
        <v>51</v>
      </c>
    </row>
    <row r="2337" spans="1:12" x14ac:dyDescent="0.3">
      <c r="A2337">
        <v>2864</v>
      </c>
      <c r="B2337" t="s">
        <v>353</v>
      </c>
      <c r="C2337" t="s">
        <v>10076</v>
      </c>
      <c r="D2337" t="s">
        <v>22</v>
      </c>
      <c r="E2337" t="s">
        <v>10077</v>
      </c>
      <c r="F2337" t="s">
        <v>10078</v>
      </c>
      <c r="G2337" t="s">
        <v>82</v>
      </c>
      <c r="H2337" s="1">
        <v>33725</v>
      </c>
      <c r="I2337" t="s">
        <v>10079</v>
      </c>
      <c r="J2337" t="s">
        <v>10080</v>
      </c>
      <c r="K2337">
        <v>98785</v>
      </c>
      <c r="L2337" t="s">
        <v>82</v>
      </c>
    </row>
    <row r="2338" spans="1:12" x14ac:dyDescent="0.3">
      <c r="A2338">
        <v>2866</v>
      </c>
      <c r="B2338" t="s">
        <v>778</v>
      </c>
      <c r="C2338" t="s">
        <v>1073</v>
      </c>
      <c r="D2338" t="s">
        <v>14</v>
      </c>
      <c r="E2338" t="s">
        <v>10081</v>
      </c>
      <c r="F2338" t="s">
        <v>10082</v>
      </c>
      <c r="G2338" t="s">
        <v>88</v>
      </c>
      <c r="H2338" s="1">
        <v>21209</v>
      </c>
      <c r="I2338" t="s">
        <v>10083</v>
      </c>
      <c r="J2338" t="s">
        <v>10084</v>
      </c>
      <c r="K2338">
        <v>91892</v>
      </c>
      <c r="L2338" t="s">
        <v>88</v>
      </c>
    </row>
    <row r="2339" spans="1:12" x14ac:dyDescent="0.3">
      <c r="A2339">
        <v>2867</v>
      </c>
      <c r="B2339" t="s">
        <v>1563</v>
      </c>
      <c r="C2339" t="s">
        <v>7279</v>
      </c>
      <c r="D2339" t="s">
        <v>14</v>
      </c>
      <c r="E2339" t="s">
        <v>10085</v>
      </c>
      <c r="F2339" t="s">
        <v>10086</v>
      </c>
      <c r="G2339" t="s">
        <v>64</v>
      </c>
      <c r="H2339" s="1">
        <v>32435</v>
      </c>
      <c r="I2339" t="s">
        <v>10087</v>
      </c>
      <c r="J2339" t="s">
        <v>3917</v>
      </c>
      <c r="K2339">
        <v>62775</v>
      </c>
      <c r="L2339" t="s">
        <v>64</v>
      </c>
    </row>
    <row r="2340" spans="1:12" x14ac:dyDescent="0.3">
      <c r="A2340">
        <v>2869</v>
      </c>
      <c r="B2340" t="s">
        <v>295</v>
      </c>
      <c r="C2340" t="s">
        <v>10088</v>
      </c>
      <c r="D2340" t="s">
        <v>14</v>
      </c>
      <c r="E2340" t="s">
        <v>10089</v>
      </c>
      <c r="F2340" t="s">
        <v>10090</v>
      </c>
      <c r="G2340" t="s">
        <v>124</v>
      </c>
      <c r="H2340" s="1">
        <v>37909</v>
      </c>
      <c r="I2340" t="s">
        <v>10091</v>
      </c>
      <c r="J2340" t="s">
        <v>10092</v>
      </c>
      <c r="K2340">
        <v>91158</v>
      </c>
      <c r="L2340" t="s">
        <v>124</v>
      </c>
    </row>
    <row r="2341" spans="1:12" x14ac:dyDescent="0.3">
      <c r="A2341">
        <v>2870</v>
      </c>
      <c r="B2341" t="s">
        <v>2800</v>
      </c>
      <c r="C2341" t="s">
        <v>5087</v>
      </c>
      <c r="D2341" t="s">
        <v>22</v>
      </c>
      <c r="E2341" t="s">
        <v>10093</v>
      </c>
      <c r="F2341" t="s">
        <v>10094</v>
      </c>
      <c r="G2341" t="s">
        <v>24</v>
      </c>
      <c r="H2341" s="1">
        <v>32065</v>
      </c>
      <c r="I2341" t="s">
        <v>10095</v>
      </c>
      <c r="J2341" t="s">
        <v>10096</v>
      </c>
      <c r="K2341">
        <v>47694</v>
      </c>
      <c r="L2341" t="s">
        <v>24</v>
      </c>
    </row>
    <row r="2342" spans="1:12" x14ac:dyDescent="0.3">
      <c r="A2342">
        <v>2872</v>
      </c>
      <c r="B2342" t="s">
        <v>557</v>
      </c>
      <c r="C2342" t="s">
        <v>97</v>
      </c>
      <c r="D2342" t="s">
        <v>22</v>
      </c>
      <c r="E2342" t="s">
        <v>10097</v>
      </c>
      <c r="F2342" t="s">
        <v>10098</v>
      </c>
      <c r="G2342" t="s">
        <v>24</v>
      </c>
      <c r="H2342" s="1">
        <v>35429</v>
      </c>
      <c r="I2342" t="s">
        <v>10099</v>
      </c>
      <c r="J2342" t="s">
        <v>2552</v>
      </c>
      <c r="K2342">
        <v>36505</v>
      </c>
      <c r="L2342" t="s">
        <v>24</v>
      </c>
    </row>
    <row r="2343" spans="1:12" x14ac:dyDescent="0.3">
      <c r="A2343">
        <v>2874</v>
      </c>
      <c r="B2343" t="s">
        <v>1202</v>
      </c>
      <c r="C2343" t="s">
        <v>290</v>
      </c>
      <c r="D2343" t="s">
        <v>14</v>
      </c>
      <c r="E2343" t="s">
        <v>10100</v>
      </c>
      <c r="F2343" t="s">
        <v>10101</v>
      </c>
      <c r="G2343" t="s">
        <v>335</v>
      </c>
      <c r="H2343" s="1">
        <v>32348</v>
      </c>
      <c r="I2343" t="s">
        <v>10102</v>
      </c>
      <c r="J2343" t="s">
        <v>10103</v>
      </c>
      <c r="K2343">
        <v>648</v>
      </c>
      <c r="L2343" t="s">
        <v>335</v>
      </c>
    </row>
    <row r="2344" spans="1:12" x14ac:dyDescent="0.3">
      <c r="A2344">
        <v>2877</v>
      </c>
      <c r="B2344" t="s">
        <v>421</v>
      </c>
      <c r="C2344" t="s">
        <v>8829</v>
      </c>
      <c r="D2344" t="s">
        <v>14</v>
      </c>
      <c r="E2344" t="s">
        <v>10104</v>
      </c>
      <c r="F2344">
        <f>1-318-579-4060</f>
        <v>-4956</v>
      </c>
      <c r="G2344" t="s">
        <v>595</v>
      </c>
      <c r="H2344" s="1">
        <v>26389</v>
      </c>
      <c r="I2344" t="s">
        <v>10105</v>
      </c>
      <c r="J2344" t="s">
        <v>8328</v>
      </c>
      <c r="K2344">
        <v>49778</v>
      </c>
      <c r="L2344" t="s">
        <v>595</v>
      </c>
    </row>
    <row r="2345" spans="1:12" x14ac:dyDescent="0.3">
      <c r="A2345">
        <v>2878</v>
      </c>
      <c r="B2345" t="s">
        <v>1147</v>
      </c>
      <c r="C2345" t="s">
        <v>3288</v>
      </c>
      <c r="D2345" t="s">
        <v>22</v>
      </c>
      <c r="E2345" t="s">
        <v>1508</v>
      </c>
      <c r="F2345" t="s">
        <v>10106</v>
      </c>
      <c r="G2345" t="s">
        <v>58</v>
      </c>
      <c r="H2345" s="1">
        <v>34515</v>
      </c>
      <c r="I2345" t="s">
        <v>10107</v>
      </c>
      <c r="J2345" t="s">
        <v>10108</v>
      </c>
      <c r="K2345">
        <v>94827</v>
      </c>
      <c r="L2345" t="s">
        <v>58</v>
      </c>
    </row>
    <row r="2346" spans="1:12" x14ac:dyDescent="0.3">
      <c r="A2346">
        <v>2880</v>
      </c>
      <c r="B2346" t="s">
        <v>295</v>
      </c>
      <c r="C2346" t="s">
        <v>576</v>
      </c>
      <c r="D2346" t="s">
        <v>14</v>
      </c>
      <c r="E2346" t="s">
        <v>10109</v>
      </c>
      <c r="F2346" t="s">
        <v>10110</v>
      </c>
      <c r="G2346" t="s">
        <v>24</v>
      </c>
      <c r="H2346" s="1">
        <v>32968</v>
      </c>
      <c r="I2346" t="s">
        <v>10111</v>
      </c>
      <c r="J2346" t="s">
        <v>10112</v>
      </c>
      <c r="K2346">
        <v>67599</v>
      </c>
      <c r="L2346" t="s">
        <v>24</v>
      </c>
    </row>
    <row r="2347" spans="1:12" x14ac:dyDescent="0.3">
      <c r="A2347">
        <v>2881</v>
      </c>
      <c r="B2347" t="s">
        <v>10113</v>
      </c>
      <c r="C2347" t="s">
        <v>10114</v>
      </c>
      <c r="D2347" t="s">
        <v>14</v>
      </c>
      <c r="E2347" t="s">
        <v>10115</v>
      </c>
      <c r="F2347" t="s">
        <v>10116</v>
      </c>
      <c r="G2347" t="s">
        <v>44</v>
      </c>
      <c r="H2347" s="1">
        <v>23079</v>
      </c>
      <c r="I2347" t="s">
        <v>10117</v>
      </c>
      <c r="J2347" t="s">
        <v>10118</v>
      </c>
      <c r="K2347">
        <v>54220</v>
      </c>
      <c r="L2347" t="s">
        <v>44</v>
      </c>
    </row>
    <row r="2348" spans="1:12" x14ac:dyDescent="0.3">
      <c r="A2348">
        <v>2882</v>
      </c>
      <c r="B2348" t="s">
        <v>214</v>
      </c>
      <c r="C2348" t="s">
        <v>396</v>
      </c>
      <c r="D2348" t="s">
        <v>14</v>
      </c>
      <c r="E2348" t="s">
        <v>10119</v>
      </c>
      <c r="F2348" t="s">
        <v>10120</v>
      </c>
      <c r="G2348" t="s">
        <v>171</v>
      </c>
      <c r="H2348" s="1">
        <v>22907</v>
      </c>
      <c r="I2348" t="s">
        <v>10121</v>
      </c>
      <c r="J2348" t="s">
        <v>10122</v>
      </c>
      <c r="K2348">
        <v>56259</v>
      </c>
      <c r="L2348" t="s">
        <v>171</v>
      </c>
    </row>
    <row r="2349" spans="1:12" x14ac:dyDescent="0.3">
      <c r="A2349">
        <v>2883</v>
      </c>
      <c r="B2349" t="s">
        <v>96</v>
      </c>
      <c r="C2349" t="s">
        <v>931</v>
      </c>
      <c r="D2349" t="s">
        <v>22</v>
      </c>
      <c r="E2349" t="s">
        <v>10123</v>
      </c>
      <c r="F2349" t="s">
        <v>10124</v>
      </c>
      <c r="G2349" t="s">
        <v>88</v>
      </c>
      <c r="H2349" s="1">
        <v>22629</v>
      </c>
      <c r="I2349" t="s">
        <v>10125</v>
      </c>
      <c r="J2349" t="s">
        <v>1568</v>
      </c>
      <c r="K2349">
        <v>1206</v>
      </c>
      <c r="L2349" t="s">
        <v>88</v>
      </c>
    </row>
    <row r="2350" spans="1:12" x14ac:dyDescent="0.3">
      <c r="A2350">
        <v>2886</v>
      </c>
      <c r="B2350" t="s">
        <v>843</v>
      </c>
      <c r="C2350" t="s">
        <v>85</v>
      </c>
      <c r="D2350" t="s">
        <v>22</v>
      </c>
      <c r="E2350" t="s">
        <v>10126</v>
      </c>
      <c r="F2350" t="s">
        <v>10127</v>
      </c>
      <c r="G2350" t="s">
        <v>567</v>
      </c>
      <c r="H2350" s="1">
        <v>19080</v>
      </c>
      <c r="I2350" t="s">
        <v>10128</v>
      </c>
      <c r="J2350" t="s">
        <v>10129</v>
      </c>
      <c r="K2350">
        <v>15507</v>
      </c>
      <c r="L2350" t="s">
        <v>567</v>
      </c>
    </row>
    <row r="2351" spans="1:12" x14ac:dyDescent="0.3">
      <c r="A2351">
        <v>2887</v>
      </c>
      <c r="B2351" t="s">
        <v>680</v>
      </c>
      <c r="C2351" t="s">
        <v>3316</v>
      </c>
      <c r="D2351" t="s">
        <v>22</v>
      </c>
      <c r="E2351" t="s">
        <v>10130</v>
      </c>
      <c r="F2351" t="s">
        <v>10131</v>
      </c>
      <c r="G2351" t="s">
        <v>567</v>
      </c>
      <c r="H2351" s="1">
        <v>16589</v>
      </c>
      <c r="I2351" t="s">
        <v>10132</v>
      </c>
      <c r="J2351" t="s">
        <v>10133</v>
      </c>
      <c r="K2351">
        <v>79496</v>
      </c>
      <c r="L2351" t="s">
        <v>567</v>
      </c>
    </row>
    <row r="2352" spans="1:12" x14ac:dyDescent="0.3">
      <c r="A2352">
        <v>2889</v>
      </c>
      <c r="B2352" t="s">
        <v>778</v>
      </c>
      <c r="C2352" t="s">
        <v>9617</v>
      </c>
      <c r="D2352" t="s">
        <v>22</v>
      </c>
      <c r="E2352" t="s">
        <v>10134</v>
      </c>
      <c r="F2352">
        <v>8318480643</v>
      </c>
      <c r="G2352" t="s">
        <v>744</v>
      </c>
      <c r="H2352" s="1">
        <v>28105</v>
      </c>
      <c r="I2352" t="s">
        <v>10135</v>
      </c>
      <c r="J2352" t="s">
        <v>7512</v>
      </c>
      <c r="K2352">
        <v>46775</v>
      </c>
      <c r="L2352" t="s">
        <v>744</v>
      </c>
    </row>
    <row r="2353" spans="1:12" x14ac:dyDescent="0.3">
      <c r="A2353">
        <v>2890</v>
      </c>
      <c r="B2353" t="s">
        <v>67</v>
      </c>
      <c r="C2353" t="s">
        <v>2142</v>
      </c>
      <c r="D2353" t="s">
        <v>22</v>
      </c>
      <c r="E2353" t="s">
        <v>402</v>
      </c>
      <c r="F2353" t="s">
        <v>10136</v>
      </c>
      <c r="G2353" t="s">
        <v>231</v>
      </c>
      <c r="H2353" s="1">
        <v>36121</v>
      </c>
      <c r="I2353" t="s">
        <v>10137</v>
      </c>
      <c r="J2353" t="s">
        <v>10138</v>
      </c>
      <c r="K2353">
        <v>55268</v>
      </c>
      <c r="L2353" t="s">
        <v>231</v>
      </c>
    </row>
    <row r="2354" spans="1:12" x14ac:dyDescent="0.3">
      <c r="A2354">
        <v>2891</v>
      </c>
      <c r="B2354" t="s">
        <v>4133</v>
      </c>
      <c r="C2354" t="s">
        <v>10139</v>
      </c>
      <c r="D2354" t="s">
        <v>22</v>
      </c>
      <c r="E2354" t="s">
        <v>10140</v>
      </c>
      <c r="F2354" t="s">
        <v>10141</v>
      </c>
      <c r="G2354" t="s">
        <v>567</v>
      </c>
      <c r="H2354" s="1">
        <v>21789</v>
      </c>
      <c r="I2354" t="s">
        <v>10142</v>
      </c>
      <c r="J2354" t="s">
        <v>10143</v>
      </c>
      <c r="K2354">
        <v>80898</v>
      </c>
      <c r="L2354" t="s">
        <v>567</v>
      </c>
    </row>
    <row r="2355" spans="1:12" x14ac:dyDescent="0.3">
      <c r="A2355">
        <v>2892</v>
      </c>
      <c r="B2355" t="s">
        <v>383</v>
      </c>
      <c r="C2355" t="s">
        <v>570</v>
      </c>
      <c r="D2355" t="s">
        <v>14</v>
      </c>
      <c r="E2355" t="s">
        <v>10144</v>
      </c>
      <c r="F2355" t="s">
        <v>10145</v>
      </c>
      <c r="G2355" t="s">
        <v>1076</v>
      </c>
      <c r="H2355" s="1">
        <v>17409</v>
      </c>
      <c r="I2355" t="s">
        <v>10146</v>
      </c>
      <c r="J2355" t="s">
        <v>10147</v>
      </c>
      <c r="K2355">
        <v>93064</v>
      </c>
      <c r="L2355" t="s">
        <v>1076</v>
      </c>
    </row>
    <row r="2356" spans="1:12" x14ac:dyDescent="0.3">
      <c r="A2356">
        <v>2893</v>
      </c>
      <c r="B2356" t="s">
        <v>328</v>
      </c>
      <c r="C2356" t="s">
        <v>1822</v>
      </c>
      <c r="D2356" t="s">
        <v>22</v>
      </c>
      <c r="E2356" t="s">
        <v>10148</v>
      </c>
      <c r="F2356" t="s">
        <v>10149</v>
      </c>
      <c r="G2356" t="s">
        <v>124</v>
      </c>
      <c r="H2356" s="1">
        <v>28704</v>
      </c>
      <c r="I2356" t="s">
        <v>10150</v>
      </c>
      <c r="J2356" t="s">
        <v>10151</v>
      </c>
      <c r="K2356">
        <v>25888</v>
      </c>
      <c r="L2356" t="s">
        <v>124</v>
      </c>
    </row>
    <row r="2357" spans="1:12" x14ac:dyDescent="0.3">
      <c r="A2357">
        <v>2894</v>
      </c>
      <c r="B2357" t="s">
        <v>10152</v>
      </c>
      <c r="C2357" t="s">
        <v>524</v>
      </c>
      <c r="D2357" t="s">
        <v>22</v>
      </c>
      <c r="E2357" t="s">
        <v>10153</v>
      </c>
      <c r="F2357" t="s">
        <v>10154</v>
      </c>
      <c r="G2357" t="s">
        <v>231</v>
      </c>
      <c r="H2357" s="1">
        <v>29835</v>
      </c>
      <c r="I2357" t="s">
        <v>10155</v>
      </c>
      <c r="J2357" t="s">
        <v>10156</v>
      </c>
      <c r="K2357">
        <v>10037</v>
      </c>
      <c r="L2357" t="s">
        <v>231</v>
      </c>
    </row>
    <row r="2358" spans="1:12" x14ac:dyDescent="0.3">
      <c r="A2358">
        <v>2895</v>
      </c>
      <c r="B2358" t="s">
        <v>1273</v>
      </c>
      <c r="C2358" t="s">
        <v>97</v>
      </c>
      <c r="D2358" t="s">
        <v>14</v>
      </c>
      <c r="E2358" t="s">
        <v>10157</v>
      </c>
      <c r="F2358" t="s">
        <v>10158</v>
      </c>
      <c r="G2358" t="s">
        <v>231</v>
      </c>
      <c r="H2358" s="1">
        <v>20031</v>
      </c>
      <c r="I2358" t="s">
        <v>10159</v>
      </c>
      <c r="J2358" t="s">
        <v>10160</v>
      </c>
      <c r="K2358">
        <v>93203</v>
      </c>
      <c r="L2358" t="s">
        <v>231</v>
      </c>
    </row>
    <row r="2359" spans="1:12" x14ac:dyDescent="0.3">
      <c r="A2359">
        <v>2896</v>
      </c>
      <c r="B2359" t="s">
        <v>54</v>
      </c>
      <c r="C2359" t="s">
        <v>6861</v>
      </c>
      <c r="D2359" t="s">
        <v>14</v>
      </c>
      <c r="E2359" t="s">
        <v>10161</v>
      </c>
      <c r="F2359">
        <v>2942326883</v>
      </c>
      <c r="G2359" t="s">
        <v>243</v>
      </c>
      <c r="H2359" s="1">
        <v>21974</v>
      </c>
      <c r="I2359" t="s">
        <v>10162</v>
      </c>
      <c r="J2359" t="s">
        <v>10163</v>
      </c>
      <c r="K2359">
        <v>41064</v>
      </c>
      <c r="L2359" t="s">
        <v>243</v>
      </c>
    </row>
    <row r="2360" spans="1:12" x14ac:dyDescent="0.3">
      <c r="A2360">
        <v>2897</v>
      </c>
      <c r="B2360" t="s">
        <v>2264</v>
      </c>
      <c r="C2360" t="s">
        <v>10164</v>
      </c>
      <c r="D2360" t="s">
        <v>22</v>
      </c>
      <c r="E2360" t="s">
        <v>10165</v>
      </c>
      <c r="F2360" t="s">
        <v>10166</v>
      </c>
      <c r="G2360" t="s">
        <v>744</v>
      </c>
      <c r="H2360" s="1">
        <v>36392</v>
      </c>
      <c r="I2360" t="s">
        <v>10167</v>
      </c>
      <c r="J2360" t="s">
        <v>10168</v>
      </c>
      <c r="K2360">
        <v>1895</v>
      </c>
      <c r="L2360" t="s">
        <v>744</v>
      </c>
    </row>
    <row r="2361" spans="1:12" x14ac:dyDescent="0.3">
      <c r="A2361">
        <v>2898</v>
      </c>
      <c r="B2361" t="s">
        <v>2507</v>
      </c>
      <c r="C2361" t="s">
        <v>5350</v>
      </c>
      <c r="D2361" t="s">
        <v>14</v>
      </c>
      <c r="E2361" t="s">
        <v>10169</v>
      </c>
      <c r="F2361" t="s">
        <v>10170</v>
      </c>
      <c r="G2361" t="s">
        <v>567</v>
      </c>
      <c r="H2361" s="1">
        <v>38734</v>
      </c>
      <c r="I2361" t="s">
        <v>10171</v>
      </c>
      <c r="J2361" t="s">
        <v>10172</v>
      </c>
      <c r="K2361">
        <v>4230</v>
      </c>
      <c r="L2361" t="s">
        <v>567</v>
      </c>
    </row>
    <row r="2362" spans="1:12" x14ac:dyDescent="0.3">
      <c r="A2362">
        <v>2899</v>
      </c>
      <c r="B2362" t="s">
        <v>740</v>
      </c>
      <c r="C2362" t="s">
        <v>496</v>
      </c>
      <c r="D2362" t="s">
        <v>22</v>
      </c>
      <c r="E2362" t="s">
        <v>10173</v>
      </c>
      <c r="F2362" t="s">
        <v>10174</v>
      </c>
      <c r="G2362" t="s">
        <v>51</v>
      </c>
      <c r="H2362" s="1">
        <v>31526</v>
      </c>
      <c r="I2362" t="s">
        <v>10175</v>
      </c>
      <c r="J2362" t="s">
        <v>10176</v>
      </c>
      <c r="K2362">
        <v>65544</v>
      </c>
      <c r="L2362" t="s">
        <v>51</v>
      </c>
    </row>
    <row r="2363" spans="1:12" x14ac:dyDescent="0.3">
      <c r="A2363">
        <v>2904</v>
      </c>
      <c r="B2363" t="s">
        <v>592</v>
      </c>
      <c r="C2363" t="s">
        <v>115</v>
      </c>
      <c r="D2363" t="s">
        <v>14</v>
      </c>
      <c r="E2363" t="s">
        <v>10177</v>
      </c>
      <c r="F2363" t="s">
        <v>10178</v>
      </c>
      <c r="G2363" t="s">
        <v>324</v>
      </c>
      <c r="H2363" s="1">
        <v>29516</v>
      </c>
      <c r="I2363" t="s">
        <v>10179</v>
      </c>
      <c r="J2363" t="s">
        <v>10180</v>
      </c>
      <c r="K2363">
        <v>49292</v>
      </c>
      <c r="L2363" t="s">
        <v>324</v>
      </c>
    </row>
    <row r="2364" spans="1:12" x14ac:dyDescent="0.3">
      <c r="A2364">
        <v>2906</v>
      </c>
      <c r="B2364" t="s">
        <v>10181</v>
      </c>
      <c r="C2364" t="s">
        <v>4459</v>
      </c>
      <c r="D2364" t="s">
        <v>22</v>
      </c>
      <c r="E2364" t="s">
        <v>10182</v>
      </c>
      <c r="F2364" t="s">
        <v>10183</v>
      </c>
      <c r="G2364" t="s">
        <v>261</v>
      </c>
      <c r="H2364" s="1">
        <v>16174</v>
      </c>
      <c r="I2364" t="s">
        <v>10184</v>
      </c>
      <c r="J2364" t="s">
        <v>10185</v>
      </c>
      <c r="K2364">
        <v>38612</v>
      </c>
      <c r="L2364" t="s">
        <v>261</v>
      </c>
    </row>
    <row r="2365" spans="1:12" x14ac:dyDescent="0.3">
      <c r="A2365">
        <v>2907</v>
      </c>
      <c r="B2365" t="s">
        <v>10186</v>
      </c>
      <c r="C2365" t="s">
        <v>5392</v>
      </c>
      <c r="D2365" t="s">
        <v>14</v>
      </c>
      <c r="E2365" t="s">
        <v>10187</v>
      </c>
      <c r="F2365" t="s">
        <v>10188</v>
      </c>
      <c r="G2365" t="s">
        <v>111</v>
      </c>
      <c r="H2365" s="1">
        <v>31328</v>
      </c>
      <c r="I2365" t="s">
        <v>10189</v>
      </c>
      <c r="J2365" t="s">
        <v>10190</v>
      </c>
      <c r="K2365">
        <v>22726</v>
      </c>
      <c r="L2365" t="s">
        <v>111</v>
      </c>
    </row>
    <row r="2366" spans="1:12" x14ac:dyDescent="0.3">
      <c r="A2366">
        <v>2908</v>
      </c>
      <c r="B2366" t="s">
        <v>1018</v>
      </c>
      <c r="C2366" t="s">
        <v>276</v>
      </c>
      <c r="D2366" t="s">
        <v>22</v>
      </c>
      <c r="E2366" t="s">
        <v>10191</v>
      </c>
      <c r="F2366" t="s">
        <v>10192</v>
      </c>
      <c r="G2366" t="s">
        <v>58</v>
      </c>
      <c r="H2366" s="1">
        <v>31451</v>
      </c>
      <c r="I2366" t="s">
        <v>10193</v>
      </c>
      <c r="J2366" t="s">
        <v>10194</v>
      </c>
      <c r="K2366">
        <v>19897</v>
      </c>
      <c r="L2366" t="s">
        <v>58</v>
      </c>
    </row>
    <row r="2367" spans="1:12" x14ac:dyDescent="0.3">
      <c r="A2367">
        <v>2909</v>
      </c>
      <c r="B2367" t="s">
        <v>930</v>
      </c>
      <c r="C2367" t="s">
        <v>3017</v>
      </c>
      <c r="D2367" t="s">
        <v>22</v>
      </c>
      <c r="E2367" t="s">
        <v>10195</v>
      </c>
      <c r="F2367" t="s">
        <v>10196</v>
      </c>
      <c r="G2367" t="s">
        <v>31</v>
      </c>
      <c r="H2367" s="1">
        <v>36770</v>
      </c>
      <c r="I2367" t="s">
        <v>10197</v>
      </c>
      <c r="J2367" t="s">
        <v>10198</v>
      </c>
      <c r="K2367">
        <v>17767</v>
      </c>
      <c r="L2367" t="s">
        <v>31</v>
      </c>
    </row>
    <row r="2368" spans="1:12" x14ac:dyDescent="0.3">
      <c r="A2368">
        <v>2910</v>
      </c>
      <c r="B2368" t="s">
        <v>857</v>
      </c>
      <c r="C2368" t="s">
        <v>5776</v>
      </c>
      <c r="D2368" t="s">
        <v>22</v>
      </c>
      <c r="E2368" t="s">
        <v>10199</v>
      </c>
      <c r="F2368" t="s">
        <v>10200</v>
      </c>
      <c r="G2368" t="s">
        <v>64</v>
      </c>
      <c r="H2368" s="1">
        <v>21615</v>
      </c>
      <c r="I2368" t="s">
        <v>10201</v>
      </c>
      <c r="J2368" t="s">
        <v>10202</v>
      </c>
      <c r="K2368">
        <v>57907</v>
      </c>
      <c r="L2368" t="s">
        <v>64</v>
      </c>
    </row>
    <row r="2369" spans="1:12" x14ac:dyDescent="0.3">
      <c r="A2369">
        <v>2911</v>
      </c>
      <c r="B2369" t="s">
        <v>275</v>
      </c>
      <c r="C2369" t="s">
        <v>592</v>
      </c>
      <c r="D2369" t="s">
        <v>22</v>
      </c>
      <c r="E2369" t="s">
        <v>10203</v>
      </c>
      <c r="F2369" t="s">
        <v>10204</v>
      </c>
      <c r="G2369" t="s">
        <v>339</v>
      </c>
      <c r="H2369" s="1">
        <v>24363</v>
      </c>
      <c r="I2369" t="s">
        <v>10205</v>
      </c>
      <c r="J2369" t="s">
        <v>10206</v>
      </c>
      <c r="K2369">
        <v>18624</v>
      </c>
      <c r="L2369" t="s">
        <v>339</v>
      </c>
    </row>
    <row r="2370" spans="1:12" x14ac:dyDescent="0.3">
      <c r="A2370">
        <v>2912</v>
      </c>
      <c r="B2370" t="s">
        <v>8700</v>
      </c>
      <c r="C2370" t="s">
        <v>696</v>
      </c>
      <c r="D2370" t="s">
        <v>22</v>
      </c>
      <c r="E2370" t="s">
        <v>10207</v>
      </c>
      <c r="F2370" t="s">
        <v>10208</v>
      </c>
      <c r="G2370" t="s">
        <v>171</v>
      </c>
      <c r="H2370" s="1">
        <v>29877</v>
      </c>
      <c r="I2370" t="s">
        <v>10209</v>
      </c>
      <c r="J2370" t="s">
        <v>10210</v>
      </c>
      <c r="K2370">
        <v>29674</v>
      </c>
      <c r="L2370" t="s">
        <v>171</v>
      </c>
    </row>
    <row r="2371" spans="1:12" x14ac:dyDescent="0.3">
      <c r="A2371">
        <v>2913</v>
      </c>
      <c r="B2371" t="s">
        <v>837</v>
      </c>
      <c r="C2371" t="s">
        <v>28</v>
      </c>
      <c r="D2371" t="s">
        <v>22</v>
      </c>
      <c r="E2371" t="s">
        <v>10211</v>
      </c>
      <c r="F2371" t="s">
        <v>10212</v>
      </c>
      <c r="G2371" t="s">
        <v>211</v>
      </c>
      <c r="H2371" s="1">
        <v>38553</v>
      </c>
      <c r="I2371" t="s">
        <v>10213</v>
      </c>
      <c r="J2371" t="s">
        <v>10214</v>
      </c>
      <c r="K2371">
        <v>88453</v>
      </c>
      <c r="L2371" t="s">
        <v>211</v>
      </c>
    </row>
    <row r="2372" spans="1:12" x14ac:dyDescent="0.3">
      <c r="A2372">
        <v>2916</v>
      </c>
      <c r="B2372" t="s">
        <v>1773</v>
      </c>
      <c r="C2372" t="s">
        <v>42</v>
      </c>
      <c r="D2372" t="s">
        <v>14</v>
      </c>
      <c r="E2372" t="s">
        <v>10215</v>
      </c>
      <c r="F2372">
        <f>1-204-623-1652</f>
        <v>-2478</v>
      </c>
      <c r="G2372" t="s">
        <v>58</v>
      </c>
      <c r="H2372" s="1">
        <v>36946</v>
      </c>
      <c r="I2372" t="s">
        <v>10216</v>
      </c>
      <c r="J2372" t="s">
        <v>10217</v>
      </c>
      <c r="K2372">
        <v>45723</v>
      </c>
      <c r="L2372" t="s">
        <v>58</v>
      </c>
    </row>
    <row r="2373" spans="1:12" x14ac:dyDescent="0.3">
      <c r="A2373">
        <v>2917</v>
      </c>
      <c r="B2373" t="s">
        <v>680</v>
      </c>
      <c r="C2373" t="s">
        <v>2161</v>
      </c>
      <c r="D2373" t="s">
        <v>22</v>
      </c>
      <c r="E2373" t="s">
        <v>10218</v>
      </c>
      <c r="F2373" t="s">
        <v>10219</v>
      </c>
      <c r="G2373" t="s">
        <v>1194</v>
      </c>
      <c r="H2373" s="1">
        <v>24653</v>
      </c>
      <c r="I2373" t="s">
        <v>10220</v>
      </c>
      <c r="J2373" t="s">
        <v>10221</v>
      </c>
      <c r="K2373">
        <v>15408</v>
      </c>
      <c r="L2373" t="s">
        <v>1194</v>
      </c>
    </row>
    <row r="2374" spans="1:12" x14ac:dyDescent="0.3">
      <c r="A2374">
        <v>2918</v>
      </c>
      <c r="B2374" t="s">
        <v>474</v>
      </c>
      <c r="C2374" t="s">
        <v>5704</v>
      </c>
      <c r="D2374" t="s">
        <v>14</v>
      </c>
      <c r="E2374" t="s">
        <v>10222</v>
      </c>
      <c r="F2374" t="s">
        <v>10223</v>
      </c>
      <c r="G2374" t="s">
        <v>171</v>
      </c>
      <c r="H2374" s="1">
        <v>30014</v>
      </c>
      <c r="I2374" t="s">
        <v>10224</v>
      </c>
      <c r="J2374" t="s">
        <v>10225</v>
      </c>
      <c r="K2374">
        <v>41675</v>
      </c>
      <c r="L2374" t="s">
        <v>171</v>
      </c>
    </row>
    <row r="2375" spans="1:12" x14ac:dyDescent="0.3">
      <c r="A2375">
        <v>2919</v>
      </c>
      <c r="B2375" t="s">
        <v>6378</v>
      </c>
      <c r="C2375" t="s">
        <v>264</v>
      </c>
      <c r="D2375" t="s">
        <v>14</v>
      </c>
      <c r="E2375" t="s">
        <v>10226</v>
      </c>
      <c r="F2375" t="s">
        <v>10227</v>
      </c>
      <c r="G2375" t="s">
        <v>250</v>
      </c>
      <c r="H2375" s="1">
        <v>28962</v>
      </c>
      <c r="I2375" t="s">
        <v>10228</v>
      </c>
      <c r="J2375" t="s">
        <v>10229</v>
      </c>
      <c r="K2375">
        <v>43061</v>
      </c>
      <c r="L2375" t="s">
        <v>250</v>
      </c>
    </row>
    <row r="2376" spans="1:12" x14ac:dyDescent="0.3">
      <c r="A2376">
        <v>2920</v>
      </c>
      <c r="B2376" t="s">
        <v>7761</v>
      </c>
      <c r="C2376" t="s">
        <v>630</v>
      </c>
      <c r="D2376" t="s">
        <v>22</v>
      </c>
      <c r="E2376" t="s">
        <v>10230</v>
      </c>
      <c r="F2376" t="s">
        <v>10231</v>
      </c>
      <c r="G2376" t="s">
        <v>124</v>
      </c>
      <c r="H2376" s="1">
        <v>36437</v>
      </c>
      <c r="I2376" t="s">
        <v>10232</v>
      </c>
      <c r="J2376" t="s">
        <v>10233</v>
      </c>
      <c r="K2376">
        <v>13921</v>
      </c>
      <c r="L2376" t="s">
        <v>124</v>
      </c>
    </row>
    <row r="2377" spans="1:12" x14ac:dyDescent="0.3">
      <c r="A2377">
        <v>2922</v>
      </c>
      <c r="B2377" t="s">
        <v>557</v>
      </c>
      <c r="C2377" t="s">
        <v>1044</v>
      </c>
      <c r="D2377" t="s">
        <v>22</v>
      </c>
      <c r="E2377" t="s">
        <v>10234</v>
      </c>
      <c r="F2377" t="s">
        <v>10235</v>
      </c>
      <c r="G2377" t="s">
        <v>17</v>
      </c>
      <c r="H2377" s="1">
        <v>28312</v>
      </c>
      <c r="I2377" t="s">
        <v>10236</v>
      </c>
      <c r="J2377" t="s">
        <v>10237</v>
      </c>
      <c r="K2377">
        <v>51913</v>
      </c>
      <c r="L2377" t="s">
        <v>17</v>
      </c>
    </row>
    <row r="2378" spans="1:12" x14ac:dyDescent="0.3">
      <c r="A2378">
        <v>2923</v>
      </c>
      <c r="B2378" t="s">
        <v>295</v>
      </c>
      <c r="C2378" t="s">
        <v>706</v>
      </c>
      <c r="D2378" t="s">
        <v>14</v>
      </c>
      <c r="E2378" t="s">
        <v>10238</v>
      </c>
      <c r="F2378" t="s">
        <v>10239</v>
      </c>
      <c r="G2378" t="s">
        <v>567</v>
      </c>
      <c r="H2378" s="1">
        <v>31792</v>
      </c>
      <c r="I2378" t="s">
        <v>10240</v>
      </c>
      <c r="J2378" t="s">
        <v>10241</v>
      </c>
      <c r="K2378">
        <v>36985</v>
      </c>
      <c r="L2378" t="s">
        <v>567</v>
      </c>
    </row>
    <row r="2379" spans="1:12" x14ac:dyDescent="0.3">
      <c r="A2379">
        <v>2924</v>
      </c>
      <c r="B2379" t="s">
        <v>1054</v>
      </c>
      <c r="C2379" t="s">
        <v>4393</v>
      </c>
      <c r="D2379" t="s">
        <v>14</v>
      </c>
      <c r="E2379" t="s">
        <v>10242</v>
      </c>
      <c r="F2379" t="s">
        <v>10243</v>
      </c>
      <c r="G2379" t="s">
        <v>744</v>
      </c>
      <c r="H2379" s="1">
        <v>25220</v>
      </c>
      <c r="I2379" t="s">
        <v>10244</v>
      </c>
      <c r="J2379" t="s">
        <v>10245</v>
      </c>
      <c r="K2379">
        <v>7677</v>
      </c>
      <c r="L2379" t="s">
        <v>744</v>
      </c>
    </row>
    <row r="2380" spans="1:12" x14ac:dyDescent="0.3">
      <c r="A2380">
        <v>2925</v>
      </c>
      <c r="B2380" t="s">
        <v>1152</v>
      </c>
      <c r="C2380" t="s">
        <v>10246</v>
      </c>
      <c r="D2380" t="s">
        <v>14</v>
      </c>
      <c r="E2380" t="s">
        <v>10247</v>
      </c>
      <c r="F2380" t="s">
        <v>10248</v>
      </c>
      <c r="G2380" t="s">
        <v>131</v>
      </c>
      <c r="H2380" s="1">
        <v>26518</v>
      </c>
      <c r="I2380" t="s">
        <v>10249</v>
      </c>
      <c r="J2380" t="s">
        <v>10250</v>
      </c>
      <c r="K2380">
        <v>40309</v>
      </c>
      <c r="L2380" t="s">
        <v>131</v>
      </c>
    </row>
    <row r="2381" spans="1:12" x14ac:dyDescent="0.3">
      <c r="A2381">
        <v>2926</v>
      </c>
      <c r="B2381" t="s">
        <v>501</v>
      </c>
      <c r="C2381" t="s">
        <v>3578</v>
      </c>
      <c r="D2381" t="s">
        <v>22</v>
      </c>
      <c r="E2381" t="s">
        <v>10251</v>
      </c>
      <c r="F2381" t="s">
        <v>10252</v>
      </c>
      <c r="G2381" t="s">
        <v>243</v>
      </c>
      <c r="H2381" s="1">
        <v>30445</v>
      </c>
      <c r="I2381" t="s">
        <v>10253</v>
      </c>
      <c r="J2381" t="s">
        <v>4181</v>
      </c>
      <c r="K2381">
        <v>59011</v>
      </c>
      <c r="L2381" t="s">
        <v>243</v>
      </c>
    </row>
    <row r="2382" spans="1:12" x14ac:dyDescent="0.3">
      <c r="A2382">
        <v>2927</v>
      </c>
      <c r="B2382" t="s">
        <v>724</v>
      </c>
      <c r="C2382" t="s">
        <v>343</v>
      </c>
      <c r="D2382" t="s">
        <v>22</v>
      </c>
      <c r="E2382" t="s">
        <v>10254</v>
      </c>
      <c r="F2382" t="s">
        <v>10255</v>
      </c>
      <c r="G2382" t="s">
        <v>124</v>
      </c>
      <c r="H2382" s="1">
        <v>28958</v>
      </c>
      <c r="I2382" t="s">
        <v>10256</v>
      </c>
      <c r="J2382" t="s">
        <v>10257</v>
      </c>
      <c r="K2382">
        <v>17134</v>
      </c>
      <c r="L2382" t="s">
        <v>124</v>
      </c>
    </row>
    <row r="2383" spans="1:12" x14ac:dyDescent="0.3">
      <c r="A2383">
        <v>2928</v>
      </c>
      <c r="B2383" t="s">
        <v>96</v>
      </c>
      <c r="C2383" t="s">
        <v>475</v>
      </c>
      <c r="D2383" t="s">
        <v>22</v>
      </c>
      <c r="E2383" t="s">
        <v>10258</v>
      </c>
      <c r="F2383" t="s">
        <v>10259</v>
      </c>
      <c r="G2383" t="s">
        <v>368</v>
      </c>
      <c r="H2383" s="1">
        <v>38114</v>
      </c>
      <c r="I2383" t="s">
        <v>10260</v>
      </c>
      <c r="J2383" t="s">
        <v>10261</v>
      </c>
      <c r="K2383">
        <v>5144</v>
      </c>
      <c r="L2383" t="s">
        <v>368</v>
      </c>
    </row>
    <row r="2384" spans="1:12" x14ac:dyDescent="0.3">
      <c r="A2384">
        <v>2931</v>
      </c>
      <c r="B2384" t="s">
        <v>2166</v>
      </c>
      <c r="C2384" t="s">
        <v>1428</v>
      </c>
      <c r="D2384" t="s">
        <v>22</v>
      </c>
      <c r="E2384" t="s">
        <v>10262</v>
      </c>
      <c r="F2384" t="s">
        <v>10263</v>
      </c>
      <c r="G2384" t="s">
        <v>1194</v>
      </c>
      <c r="H2384" s="1">
        <v>35093</v>
      </c>
      <c r="I2384" t="s">
        <v>10264</v>
      </c>
      <c r="J2384" t="s">
        <v>10265</v>
      </c>
      <c r="K2384">
        <v>18590</v>
      </c>
      <c r="L2384" t="s">
        <v>1194</v>
      </c>
    </row>
    <row r="2385" spans="1:12" x14ac:dyDescent="0.3">
      <c r="A2385">
        <v>2933</v>
      </c>
      <c r="B2385" t="s">
        <v>747</v>
      </c>
      <c r="C2385" t="s">
        <v>62</v>
      </c>
      <c r="D2385" t="s">
        <v>14</v>
      </c>
      <c r="E2385" t="s">
        <v>10266</v>
      </c>
      <c r="F2385" t="s">
        <v>10267</v>
      </c>
      <c r="G2385" t="s">
        <v>335</v>
      </c>
      <c r="H2385" s="1">
        <v>36623</v>
      </c>
      <c r="I2385" t="s">
        <v>10268</v>
      </c>
      <c r="J2385" t="s">
        <v>10269</v>
      </c>
      <c r="K2385">
        <v>28439</v>
      </c>
      <c r="L2385" t="s">
        <v>335</v>
      </c>
    </row>
    <row r="2386" spans="1:12" x14ac:dyDescent="0.3">
      <c r="A2386">
        <v>2934</v>
      </c>
      <c r="B2386" t="s">
        <v>490</v>
      </c>
      <c r="C2386" t="s">
        <v>4789</v>
      </c>
      <c r="D2386" t="s">
        <v>22</v>
      </c>
      <c r="E2386" t="s">
        <v>10270</v>
      </c>
      <c r="F2386" t="s">
        <v>10271</v>
      </c>
      <c r="G2386" t="s">
        <v>218</v>
      </c>
      <c r="H2386" s="1">
        <v>15847</v>
      </c>
      <c r="I2386" t="s">
        <v>10272</v>
      </c>
      <c r="J2386" t="s">
        <v>10273</v>
      </c>
      <c r="K2386">
        <v>30713</v>
      </c>
      <c r="L2386" t="s">
        <v>218</v>
      </c>
    </row>
    <row r="2387" spans="1:12" x14ac:dyDescent="0.3">
      <c r="A2387">
        <v>2936</v>
      </c>
      <c r="B2387" t="s">
        <v>2739</v>
      </c>
      <c r="C2387" t="s">
        <v>5934</v>
      </c>
      <c r="D2387" t="s">
        <v>22</v>
      </c>
      <c r="E2387" t="s">
        <v>10274</v>
      </c>
      <c r="F2387" t="s">
        <v>10275</v>
      </c>
      <c r="G2387" t="s">
        <v>124</v>
      </c>
      <c r="H2387" s="1">
        <v>28026</v>
      </c>
      <c r="I2387" t="s">
        <v>10276</v>
      </c>
      <c r="J2387" t="s">
        <v>10277</v>
      </c>
      <c r="K2387">
        <v>93715</v>
      </c>
      <c r="L2387" t="s">
        <v>124</v>
      </c>
    </row>
    <row r="2388" spans="1:12" x14ac:dyDescent="0.3">
      <c r="A2388">
        <v>2937</v>
      </c>
      <c r="B2388" t="s">
        <v>3422</v>
      </c>
      <c r="C2388" t="s">
        <v>10278</v>
      </c>
      <c r="D2388" t="s">
        <v>14</v>
      </c>
      <c r="E2388" t="s">
        <v>10279</v>
      </c>
      <c r="F2388" t="s">
        <v>10280</v>
      </c>
      <c r="G2388" t="s">
        <v>24</v>
      </c>
      <c r="H2388" s="1">
        <v>28489</v>
      </c>
      <c r="I2388" t="s">
        <v>10281</v>
      </c>
      <c r="J2388" t="s">
        <v>10282</v>
      </c>
      <c r="K2388">
        <v>95352</v>
      </c>
      <c r="L2388" t="s">
        <v>24</v>
      </c>
    </row>
    <row r="2389" spans="1:12" x14ac:dyDescent="0.3">
      <c r="A2389">
        <v>2938</v>
      </c>
      <c r="B2389" t="s">
        <v>1264</v>
      </c>
      <c r="C2389" t="s">
        <v>6634</v>
      </c>
      <c r="D2389" t="s">
        <v>14</v>
      </c>
      <c r="E2389" t="s">
        <v>10283</v>
      </c>
      <c r="F2389" t="s">
        <v>10284</v>
      </c>
      <c r="G2389" t="s">
        <v>775</v>
      </c>
      <c r="H2389" s="1">
        <v>16424</v>
      </c>
      <c r="I2389" t="s">
        <v>10285</v>
      </c>
      <c r="J2389" t="s">
        <v>10286</v>
      </c>
      <c r="K2389">
        <v>97542</v>
      </c>
      <c r="L2389" t="s">
        <v>775</v>
      </c>
    </row>
    <row r="2390" spans="1:12" x14ac:dyDescent="0.3">
      <c r="A2390">
        <v>2939</v>
      </c>
      <c r="B2390" t="s">
        <v>2659</v>
      </c>
      <c r="C2390" t="s">
        <v>4846</v>
      </c>
      <c r="D2390" t="s">
        <v>14</v>
      </c>
      <c r="E2390" t="s">
        <v>10287</v>
      </c>
      <c r="F2390" t="s">
        <v>10288</v>
      </c>
      <c r="G2390" t="s">
        <v>1194</v>
      </c>
      <c r="H2390" s="1">
        <v>26243</v>
      </c>
      <c r="I2390" t="s">
        <v>10289</v>
      </c>
      <c r="J2390" t="s">
        <v>10290</v>
      </c>
      <c r="K2390">
        <v>21914</v>
      </c>
      <c r="L2390" t="s">
        <v>1194</v>
      </c>
    </row>
    <row r="2391" spans="1:12" x14ac:dyDescent="0.3">
      <c r="A2391">
        <v>2941</v>
      </c>
      <c r="B2391" t="s">
        <v>1302</v>
      </c>
      <c r="C2391" t="s">
        <v>307</v>
      </c>
      <c r="D2391" t="s">
        <v>22</v>
      </c>
      <c r="E2391" t="s">
        <v>10291</v>
      </c>
      <c r="F2391" t="s">
        <v>10292</v>
      </c>
      <c r="G2391" t="s">
        <v>124</v>
      </c>
      <c r="H2391" s="1">
        <v>35620</v>
      </c>
      <c r="I2391" t="s">
        <v>10293</v>
      </c>
      <c r="J2391" t="s">
        <v>10294</v>
      </c>
      <c r="K2391">
        <v>58225</v>
      </c>
      <c r="L2391" t="s">
        <v>124</v>
      </c>
    </row>
    <row r="2392" spans="1:12" x14ac:dyDescent="0.3">
      <c r="A2392">
        <v>2942</v>
      </c>
      <c r="B2392" t="s">
        <v>2974</v>
      </c>
      <c r="C2392" t="s">
        <v>3212</v>
      </c>
      <c r="D2392" t="s">
        <v>22</v>
      </c>
      <c r="E2392" t="s">
        <v>10295</v>
      </c>
      <c r="F2392" t="s">
        <v>10296</v>
      </c>
      <c r="G2392" t="s">
        <v>124</v>
      </c>
      <c r="H2392" s="1">
        <v>33439</v>
      </c>
      <c r="I2392" t="s">
        <v>10297</v>
      </c>
      <c r="J2392" t="s">
        <v>10298</v>
      </c>
      <c r="K2392">
        <v>63710</v>
      </c>
      <c r="L2392" t="s">
        <v>124</v>
      </c>
    </row>
    <row r="2393" spans="1:12" x14ac:dyDescent="0.3">
      <c r="A2393">
        <v>2943</v>
      </c>
      <c r="B2393" t="s">
        <v>4863</v>
      </c>
      <c r="C2393" t="s">
        <v>3117</v>
      </c>
      <c r="D2393" t="s">
        <v>22</v>
      </c>
      <c r="E2393" t="s">
        <v>10299</v>
      </c>
      <c r="F2393" t="s">
        <v>10300</v>
      </c>
      <c r="G2393" t="s">
        <v>335</v>
      </c>
      <c r="H2393" s="1">
        <v>17419</v>
      </c>
      <c r="I2393" t="s">
        <v>10301</v>
      </c>
      <c r="J2393" t="s">
        <v>10302</v>
      </c>
      <c r="K2393">
        <v>37676</v>
      </c>
      <c r="L2393" t="s">
        <v>335</v>
      </c>
    </row>
    <row r="2394" spans="1:12" x14ac:dyDescent="0.3">
      <c r="A2394">
        <v>2944</v>
      </c>
      <c r="B2394" t="s">
        <v>2917</v>
      </c>
      <c r="C2394" t="s">
        <v>42</v>
      </c>
      <c r="D2394" t="s">
        <v>22</v>
      </c>
      <c r="E2394" t="s">
        <v>10303</v>
      </c>
      <c r="F2394" t="s">
        <v>10304</v>
      </c>
      <c r="G2394" t="s">
        <v>58</v>
      </c>
      <c r="H2394" s="1">
        <v>34255</v>
      </c>
      <c r="I2394" t="s">
        <v>10305</v>
      </c>
      <c r="J2394" t="s">
        <v>10306</v>
      </c>
      <c r="K2394">
        <v>82549</v>
      </c>
      <c r="L2394" t="s">
        <v>58</v>
      </c>
    </row>
    <row r="2395" spans="1:12" x14ac:dyDescent="0.3">
      <c r="A2395">
        <v>2945</v>
      </c>
      <c r="B2395" t="s">
        <v>448</v>
      </c>
      <c r="C2395" t="s">
        <v>485</v>
      </c>
      <c r="D2395" t="s">
        <v>22</v>
      </c>
      <c r="E2395" t="s">
        <v>10307</v>
      </c>
      <c r="F2395" t="s">
        <v>10308</v>
      </c>
      <c r="G2395" t="s">
        <v>324</v>
      </c>
      <c r="H2395" s="1">
        <v>26049</v>
      </c>
      <c r="I2395" t="s">
        <v>10309</v>
      </c>
      <c r="J2395" t="s">
        <v>10310</v>
      </c>
      <c r="K2395">
        <v>14213</v>
      </c>
      <c r="L2395" t="s">
        <v>324</v>
      </c>
    </row>
    <row r="2396" spans="1:12" x14ac:dyDescent="0.3">
      <c r="A2396">
        <v>2946</v>
      </c>
      <c r="B2396" t="s">
        <v>1264</v>
      </c>
      <c r="C2396" t="s">
        <v>4904</v>
      </c>
      <c r="D2396" t="s">
        <v>14</v>
      </c>
      <c r="E2396" t="s">
        <v>10311</v>
      </c>
      <c r="F2396" t="s">
        <v>10312</v>
      </c>
      <c r="G2396" t="s">
        <v>88</v>
      </c>
      <c r="H2396" s="1">
        <v>17106</v>
      </c>
      <c r="I2396" t="s">
        <v>10313</v>
      </c>
      <c r="J2396" t="s">
        <v>10314</v>
      </c>
      <c r="K2396">
        <v>8811</v>
      </c>
      <c r="L2396" t="s">
        <v>88</v>
      </c>
    </row>
    <row r="2397" spans="1:12" x14ac:dyDescent="0.3">
      <c r="A2397">
        <v>2948</v>
      </c>
      <c r="B2397" t="s">
        <v>10315</v>
      </c>
      <c r="C2397" t="s">
        <v>2800</v>
      </c>
      <c r="D2397" t="s">
        <v>22</v>
      </c>
      <c r="E2397" t="s">
        <v>10316</v>
      </c>
      <c r="F2397" t="s">
        <v>10317</v>
      </c>
      <c r="G2397" t="s">
        <v>218</v>
      </c>
      <c r="H2397" s="1">
        <v>34101</v>
      </c>
      <c r="I2397" t="s">
        <v>10318</v>
      </c>
      <c r="J2397" t="s">
        <v>10319</v>
      </c>
      <c r="K2397">
        <v>47732</v>
      </c>
      <c r="L2397" t="s">
        <v>218</v>
      </c>
    </row>
    <row r="2398" spans="1:12" x14ac:dyDescent="0.3">
      <c r="A2398">
        <v>2950</v>
      </c>
      <c r="B2398" t="s">
        <v>9247</v>
      </c>
      <c r="C2398" t="s">
        <v>10320</v>
      </c>
      <c r="D2398" t="s">
        <v>22</v>
      </c>
      <c r="E2398" t="s">
        <v>10321</v>
      </c>
      <c r="F2398" t="s">
        <v>10322</v>
      </c>
      <c r="G2398" t="s">
        <v>71</v>
      </c>
      <c r="H2398" s="1">
        <v>32325</v>
      </c>
      <c r="I2398" t="s">
        <v>10323</v>
      </c>
      <c r="J2398" t="s">
        <v>10324</v>
      </c>
      <c r="K2398">
        <v>39006</v>
      </c>
      <c r="L2398" t="s">
        <v>71</v>
      </c>
    </row>
    <row r="2399" spans="1:12" x14ac:dyDescent="0.3">
      <c r="A2399">
        <v>2951</v>
      </c>
      <c r="B2399" t="s">
        <v>2659</v>
      </c>
      <c r="C2399" t="s">
        <v>141</v>
      </c>
      <c r="D2399" t="s">
        <v>22</v>
      </c>
      <c r="E2399" t="s">
        <v>10325</v>
      </c>
      <c r="F2399" t="s">
        <v>10326</v>
      </c>
      <c r="G2399" t="s">
        <v>164</v>
      </c>
      <c r="H2399" s="1">
        <v>28382</v>
      </c>
      <c r="I2399" t="s">
        <v>10327</v>
      </c>
      <c r="J2399" t="s">
        <v>10328</v>
      </c>
      <c r="K2399">
        <v>11633</v>
      </c>
      <c r="L2399" t="s">
        <v>164</v>
      </c>
    </row>
    <row r="2400" spans="1:12" x14ac:dyDescent="0.3">
      <c r="A2400">
        <v>2952</v>
      </c>
      <c r="B2400" t="s">
        <v>4316</v>
      </c>
      <c r="C2400" t="s">
        <v>630</v>
      </c>
      <c r="D2400" t="s">
        <v>22</v>
      </c>
      <c r="E2400" t="s">
        <v>10329</v>
      </c>
      <c r="F2400" t="s">
        <v>10330</v>
      </c>
      <c r="G2400" t="s">
        <v>1034</v>
      </c>
      <c r="H2400" s="1">
        <v>36748</v>
      </c>
      <c r="I2400" t="s">
        <v>10331</v>
      </c>
      <c r="J2400" t="s">
        <v>10332</v>
      </c>
      <c r="K2400">
        <v>29361</v>
      </c>
      <c r="L2400" t="s">
        <v>1034</v>
      </c>
    </row>
    <row r="2401" spans="1:12" x14ac:dyDescent="0.3">
      <c r="A2401">
        <v>2953</v>
      </c>
      <c r="B2401" t="s">
        <v>4921</v>
      </c>
      <c r="C2401" t="s">
        <v>48</v>
      </c>
      <c r="D2401" t="s">
        <v>22</v>
      </c>
      <c r="E2401" t="s">
        <v>10333</v>
      </c>
      <c r="F2401" t="s">
        <v>10334</v>
      </c>
      <c r="G2401" t="s">
        <v>775</v>
      </c>
      <c r="H2401" s="1">
        <v>38605</v>
      </c>
      <c r="I2401" t="s">
        <v>10335</v>
      </c>
      <c r="J2401" t="s">
        <v>10336</v>
      </c>
      <c r="K2401">
        <v>10955</v>
      </c>
      <c r="L2401" t="s">
        <v>775</v>
      </c>
    </row>
    <row r="2402" spans="1:12" x14ac:dyDescent="0.3">
      <c r="A2402">
        <v>2954</v>
      </c>
      <c r="B2402" t="s">
        <v>1356</v>
      </c>
      <c r="C2402" t="s">
        <v>28</v>
      </c>
      <c r="D2402" t="s">
        <v>22</v>
      </c>
      <c r="E2402" t="s">
        <v>10337</v>
      </c>
      <c r="F2402">
        <f>1-701-792-8948</f>
        <v>-10440</v>
      </c>
      <c r="G2402" t="s">
        <v>595</v>
      </c>
      <c r="H2402" s="1">
        <v>38258</v>
      </c>
      <c r="I2402" t="s">
        <v>10338</v>
      </c>
      <c r="J2402" t="s">
        <v>10339</v>
      </c>
      <c r="K2402">
        <v>66376</v>
      </c>
      <c r="L2402" t="s">
        <v>595</v>
      </c>
    </row>
    <row r="2403" spans="1:12" x14ac:dyDescent="0.3">
      <c r="A2403">
        <v>2955</v>
      </c>
      <c r="B2403" t="s">
        <v>621</v>
      </c>
      <c r="C2403" t="s">
        <v>10340</v>
      </c>
      <c r="D2403" t="s">
        <v>14</v>
      </c>
      <c r="E2403" t="s">
        <v>10341</v>
      </c>
      <c r="F2403" t="s">
        <v>10342</v>
      </c>
      <c r="G2403" t="s">
        <v>775</v>
      </c>
      <c r="H2403" s="1">
        <v>22177</v>
      </c>
      <c r="I2403" t="s">
        <v>10343</v>
      </c>
      <c r="J2403" t="s">
        <v>10344</v>
      </c>
      <c r="K2403">
        <v>54468</v>
      </c>
      <c r="L2403" t="s">
        <v>775</v>
      </c>
    </row>
    <row r="2404" spans="1:12" x14ac:dyDescent="0.3">
      <c r="A2404">
        <v>2958</v>
      </c>
      <c r="B2404" t="s">
        <v>1773</v>
      </c>
      <c r="C2404" t="s">
        <v>5760</v>
      </c>
      <c r="D2404" t="s">
        <v>14</v>
      </c>
      <c r="E2404" t="s">
        <v>10345</v>
      </c>
      <c r="F2404" t="s">
        <v>10346</v>
      </c>
      <c r="G2404" t="s">
        <v>131</v>
      </c>
      <c r="H2404" s="1">
        <v>36864</v>
      </c>
      <c r="I2404" t="s">
        <v>10347</v>
      </c>
      <c r="J2404" t="s">
        <v>10348</v>
      </c>
      <c r="K2404">
        <v>81057</v>
      </c>
      <c r="L2404" t="s">
        <v>131</v>
      </c>
    </row>
    <row r="2405" spans="1:12" x14ac:dyDescent="0.3">
      <c r="A2405">
        <v>2959</v>
      </c>
      <c r="B2405" t="s">
        <v>180</v>
      </c>
      <c r="C2405" t="s">
        <v>10349</v>
      </c>
      <c r="D2405" t="s">
        <v>22</v>
      </c>
      <c r="E2405" t="s">
        <v>10350</v>
      </c>
      <c r="F2405" t="s">
        <v>10351</v>
      </c>
      <c r="G2405" t="s">
        <v>430</v>
      </c>
      <c r="H2405" s="1">
        <v>35680</v>
      </c>
      <c r="I2405" t="s">
        <v>10352</v>
      </c>
      <c r="J2405" t="s">
        <v>2421</v>
      </c>
      <c r="K2405">
        <v>86625</v>
      </c>
      <c r="L2405" t="s">
        <v>430</v>
      </c>
    </row>
    <row r="2406" spans="1:12" x14ac:dyDescent="0.3">
      <c r="A2406">
        <v>2960</v>
      </c>
      <c r="B2406" t="s">
        <v>1018</v>
      </c>
      <c r="C2406" t="s">
        <v>696</v>
      </c>
      <c r="D2406" t="s">
        <v>22</v>
      </c>
      <c r="E2406" t="s">
        <v>10353</v>
      </c>
      <c r="F2406" t="s">
        <v>10354</v>
      </c>
      <c r="G2406" t="s">
        <v>17</v>
      </c>
      <c r="H2406" s="1">
        <v>24956</v>
      </c>
      <c r="I2406" t="s">
        <v>10355</v>
      </c>
      <c r="J2406" t="s">
        <v>10356</v>
      </c>
      <c r="K2406">
        <v>13827</v>
      </c>
      <c r="L2406" t="s">
        <v>17</v>
      </c>
    </row>
    <row r="2407" spans="1:12" x14ac:dyDescent="0.3">
      <c r="A2407">
        <v>2962</v>
      </c>
      <c r="B2407" t="s">
        <v>1584</v>
      </c>
      <c r="C2407" t="s">
        <v>3417</v>
      </c>
      <c r="D2407" t="s">
        <v>14</v>
      </c>
      <c r="E2407" t="s">
        <v>10357</v>
      </c>
      <c r="F2407" t="s">
        <v>10358</v>
      </c>
      <c r="G2407" t="s">
        <v>171</v>
      </c>
      <c r="H2407" s="1">
        <v>34198</v>
      </c>
      <c r="I2407" t="s">
        <v>10359</v>
      </c>
      <c r="J2407" t="s">
        <v>10360</v>
      </c>
      <c r="K2407">
        <v>18903</v>
      </c>
      <c r="L2407" t="s">
        <v>171</v>
      </c>
    </row>
    <row r="2408" spans="1:12" x14ac:dyDescent="0.3">
      <c r="A2408">
        <v>2965</v>
      </c>
      <c r="B2408" t="s">
        <v>140</v>
      </c>
      <c r="C2408" t="s">
        <v>10361</v>
      </c>
      <c r="D2408" t="s">
        <v>22</v>
      </c>
      <c r="E2408" t="s">
        <v>10362</v>
      </c>
      <c r="F2408" t="s">
        <v>10363</v>
      </c>
      <c r="G2408" t="s">
        <v>250</v>
      </c>
      <c r="H2408" s="1">
        <v>20956</v>
      </c>
      <c r="I2408" t="s">
        <v>10364</v>
      </c>
      <c r="J2408" t="s">
        <v>10365</v>
      </c>
      <c r="K2408">
        <v>69431</v>
      </c>
      <c r="L2408" t="s">
        <v>250</v>
      </c>
    </row>
    <row r="2409" spans="1:12" x14ac:dyDescent="0.3">
      <c r="A2409">
        <v>2966</v>
      </c>
      <c r="B2409" t="s">
        <v>1741</v>
      </c>
      <c r="C2409" t="s">
        <v>62</v>
      </c>
      <c r="D2409" t="s">
        <v>14</v>
      </c>
      <c r="E2409" t="s">
        <v>10366</v>
      </c>
      <c r="F2409">
        <v>7149023931</v>
      </c>
      <c r="G2409" t="s">
        <v>164</v>
      </c>
      <c r="H2409" s="1">
        <v>24076</v>
      </c>
      <c r="I2409" t="s">
        <v>10367</v>
      </c>
      <c r="J2409" t="s">
        <v>10368</v>
      </c>
      <c r="K2409">
        <v>84271</v>
      </c>
      <c r="L2409" t="s">
        <v>164</v>
      </c>
    </row>
    <row r="2410" spans="1:12" x14ac:dyDescent="0.3">
      <c r="A2410">
        <v>2967</v>
      </c>
      <c r="B2410" t="s">
        <v>91</v>
      </c>
      <c r="C2410" t="s">
        <v>2264</v>
      </c>
      <c r="D2410" t="s">
        <v>14</v>
      </c>
      <c r="E2410" t="s">
        <v>10369</v>
      </c>
      <c r="F2410" t="s">
        <v>10370</v>
      </c>
      <c r="G2410" t="s">
        <v>335</v>
      </c>
      <c r="H2410" s="1">
        <v>26228</v>
      </c>
      <c r="I2410" t="s">
        <v>10371</v>
      </c>
      <c r="J2410" t="s">
        <v>5345</v>
      </c>
      <c r="K2410">
        <v>2489</v>
      </c>
      <c r="L2410" t="s">
        <v>335</v>
      </c>
    </row>
    <row r="2411" spans="1:12" x14ac:dyDescent="0.3">
      <c r="A2411">
        <v>2968</v>
      </c>
      <c r="B2411" t="s">
        <v>174</v>
      </c>
      <c r="C2411" t="s">
        <v>1875</v>
      </c>
      <c r="D2411" t="s">
        <v>14</v>
      </c>
      <c r="E2411" t="s">
        <v>10372</v>
      </c>
      <c r="F2411" t="s">
        <v>10373</v>
      </c>
      <c r="G2411" t="s">
        <v>595</v>
      </c>
      <c r="H2411" s="1">
        <v>25593</v>
      </c>
      <c r="I2411" t="s">
        <v>10374</v>
      </c>
      <c r="J2411" t="s">
        <v>10375</v>
      </c>
      <c r="K2411">
        <v>56961</v>
      </c>
      <c r="L2411" t="s">
        <v>595</v>
      </c>
    </row>
    <row r="2412" spans="1:12" x14ac:dyDescent="0.3">
      <c r="A2412">
        <v>2969</v>
      </c>
      <c r="B2412" t="s">
        <v>490</v>
      </c>
      <c r="C2412" t="s">
        <v>2756</v>
      </c>
      <c r="D2412" t="s">
        <v>14</v>
      </c>
      <c r="E2412" t="s">
        <v>10376</v>
      </c>
      <c r="F2412" t="s">
        <v>10377</v>
      </c>
      <c r="G2412" t="s">
        <v>131</v>
      </c>
      <c r="H2412" s="1">
        <v>20652</v>
      </c>
      <c r="I2412" t="s">
        <v>10378</v>
      </c>
      <c r="J2412" t="s">
        <v>10379</v>
      </c>
      <c r="K2412">
        <v>81713</v>
      </c>
      <c r="L2412" t="s">
        <v>131</v>
      </c>
    </row>
    <row r="2413" spans="1:12" x14ac:dyDescent="0.3">
      <c r="A2413">
        <v>2972</v>
      </c>
      <c r="B2413" t="s">
        <v>328</v>
      </c>
      <c r="C2413" t="s">
        <v>10380</v>
      </c>
      <c r="D2413" t="s">
        <v>22</v>
      </c>
      <c r="E2413" t="s">
        <v>10381</v>
      </c>
      <c r="F2413" t="s">
        <v>10382</v>
      </c>
      <c r="G2413" t="s">
        <v>150</v>
      </c>
      <c r="H2413" s="1">
        <v>36670</v>
      </c>
      <c r="I2413" t="s">
        <v>10383</v>
      </c>
      <c r="J2413" t="s">
        <v>10384</v>
      </c>
      <c r="K2413">
        <v>31838</v>
      </c>
      <c r="L2413" t="s">
        <v>150</v>
      </c>
    </row>
    <row r="2414" spans="1:12" x14ac:dyDescent="0.3">
      <c r="A2414">
        <v>2973</v>
      </c>
      <c r="B2414" t="s">
        <v>5626</v>
      </c>
      <c r="C2414" t="s">
        <v>4214</v>
      </c>
      <c r="D2414" t="s">
        <v>14</v>
      </c>
      <c r="E2414" t="s">
        <v>10385</v>
      </c>
      <c r="F2414" t="s">
        <v>10386</v>
      </c>
      <c r="G2414" t="s">
        <v>17</v>
      </c>
      <c r="H2414" s="1">
        <v>30812</v>
      </c>
      <c r="I2414" t="s">
        <v>10387</v>
      </c>
      <c r="J2414" t="s">
        <v>10388</v>
      </c>
      <c r="K2414">
        <v>44003</v>
      </c>
      <c r="L2414" t="s">
        <v>17</v>
      </c>
    </row>
    <row r="2415" spans="1:12" x14ac:dyDescent="0.3">
      <c r="A2415">
        <v>2976</v>
      </c>
      <c r="B2415" t="s">
        <v>541</v>
      </c>
      <c r="C2415" t="s">
        <v>4334</v>
      </c>
      <c r="D2415" t="s">
        <v>14</v>
      </c>
      <c r="E2415" t="s">
        <v>10389</v>
      </c>
      <c r="F2415" t="s">
        <v>10390</v>
      </c>
      <c r="G2415" t="s">
        <v>171</v>
      </c>
      <c r="H2415" s="1">
        <v>25674</v>
      </c>
      <c r="I2415" t="s">
        <v>10391</v>
      </c>
      <c r="J2415" t="s">
        <v>10392</v>
      </c>
      <c r="K2415">
        <v>62178</v>
      </c>
      <c r="L2415" t="s">
        <v>171</v>
      </c>
    </row>
    <row r="2416" spans="1:12" x14ac:dyDescent="0.3">
      <c r="A2416">
        <v>2979</v>
      </c>
      <c r="B2416" t="s">
        <v>96</v>
      </c>
      <c r="C2416" t="s">
        <v>3949</v>
      </c>
      <c r="D2416" t="s">
        <v>14</v>
      </c>
      <c r="E2416" t="s">
        <v>10393</v>
      </c>
      <c r="F2416" t="s">
        <v>10394</v>
      </c>
      <c r="G2416" t="s">
        <v>82</v>
      </c>
      <c r="H2416" s="1">
        <v>28956</v>
      </c>
      <c r="I2416" t="s">
        <v>10395</v>
      </c>
      <c r="J2416" t="s">
        <v>10396</v>
      </c>
      <c r="K2416">
        <v>36875</v>
      </c>
      <c r="L2416" t="s">
        <v>82</v>
      </c>
    </row>
    <row r="2417" spans="1:12" x14ac:dyDescent="0.3">
      <c r="A2417">
        <v>2980</v>
      </c>
      <c r="B2417" t="s">
        <v>675</v>
      </c>
      <c r="C2417" t="s">
        <v>378</v>
      </c>
      <c r="D2417" t="s">
        <v>14</v>
      </c>
      <c r="E2417" t="s">
        <v>10397</v>
      </c>
      <c r="F2417" t="s">
        <v>10398</v>
      </c>
      <c r="G2417" t="s">
        <v>88</v>
      </c>
      <c r="H2417" s="1">
        <v>37277</v>
      </c>
      <c r="I2417" t="s">
        <v>10399</v>
      </c>
      <c r="J2417" t="s">
        <v>10400</v>
      </c>
      <c r="K2417">
        <v>35805</v>
      </c>
      <c r="L2417" t="s">
        <v>88</v>
      </c>
    </row>
    <row r="2418" spans="1:12" x14ac:dyDescent="0.3">
      <c r="A2418">
        <v>2981</v>
      </c>
      <c r="B2418" t="s">
        <v>6840</v>
      </c>
      <c r="C2418" t="s">
        <v>2581</v>
      </c>
      <c r="D2418" t="s">
        <v>22</v>
      </c>
      <c r="E2418" t="s">
        <v>10401</v>
      </c>
      <c r="F2418">
        <f>1-399-417-238</f>
        <v>-1053</v>
      </c>
      <c r="G2418" t="s">
        <v>88</v>
      </c>
      <c r="H2418" s="1">
        <v>30526</v>
      </c>
      <c r="I2418" t="s">
        <v>10402</v>
      </c>
      <c r="J2418" t="s">
        <v>10403</v>
      </c>
      <c r="K2418">
        <v>87087</v>
      </c>
      <c r="L2418" t="s">
        <v>88</v>
      </c>
    </row>
    <row r="2419" spans="1:12" x14ac:dyDescent="0.3">
      <c r="A2419">
        <v>2982</v>
      </c>
      <c r="B2419" t="s">
        <v>10404</v>
      </c>
      <c r="C2419" t="s">
        <v>67</v>
      </c>
      <c r="D2419" t="s">
        <v>22</v>
      </c>
      <c r="E2419" t="s">
        <v>10405</v>
      </c>
      <c r="F2419" t="s">
        <v>10406</v>
      </c>
      <c r="G2419" t="s">
        <v>595</v>
      </c>
      <c r="H2419" s="1">
        <v>35521</v>
      </c>
      <c r="I2419" t="s">
        <v>10407</v>
      </c>
      <c r="J2419" t="s">
        <v>2399</v>
      </c>
      <c r="K2419">
        <v>29701</v>
      </c>
      <c r="L2419" t="s">
        <v>595</v>
      </c>
    </row>
    <row r="2420" spans="1:12" x14ac:dyDescent="0.3">
      <c r="A2420">
        <v>2983</v>
      </c>
      <c r="B2420" t="s">
        <v>680</v>
      </c>
      <c r="C2420" t="s">
        <v>524</v>
      </c>
      <c r="D2420" t="s">
        <v>22</v>
      </c>
      <c r="E2420" t="s">
        <v>10408</v>
      </c>
      <c r="F2420" t="s">
        <v>10409</v>
      </c>
      <c r="G2420" t="s">
        <v>31</v>
      </c>
      <c r="H2420" s="1">
        <v>34092</v>
      </c>
      <c r="I2420" t="s">
        <v>10410</v>
      </c>
      <c r="J2420" t="s">
        <v>10411</v>
      </c>
      <c r="K2420">
        <v>65472</v>
      </c>
      <c r="L2420" t="s">
        <v>31</v>
      </c>
    </row>
    <row r="2421" spans="1:12" x14ac:dyDescent="0.3">
      <c r="A2421">
        <v>2984</v>
      </c>
      <c r="B2421" t="s">
        <v>146</v>
      </c>
      <c r="C2421" t="s">
        <v>5078</v>
      </c>
      <c r="D2421" t="s">
        <v>14</v>
      </c>
      <c r="E2421" t="s">
        <v>10412</v>
      </c>
      <c r="F2421">
        <v>9798634190</v>
      </c>
      <c r="G2421" t="s">
        <v>335</v>
      </c>
      <c r="H2421" s="1">
        <v>20932</v>
      </c>
      <c r="I2421" t="s">
        <v>10413</v>
      </c>
      <c r="J2421" t="s">
        <v>10414</v>
      </c>
      <c r="K2421">
        <v>4430</v>
      </c>
      <c r="L2421" t="s">
        <v>335</v>
      </c>
    </row>
    <row r="2422" spans="1:12" x14ac:dyDescent="0.3">
      <c r="A2422">
        <v>2989</v>
      </c>
      <c r="B2422" t="s">
        <v>10415</v>
      </c>
      <c r="C2422" t="s">
        <v>10416</v>
      </c>
      <c r="D2422" t="s">
        <v>22</v>
      </c>
      <c r="E2422" t="s">
        <v>10417</v>
      </c>
      <c r="F2422" t="s">
        <v>10418</v>
      </c>
      <c r="G2422" t="s">
        <v>171</v>
      </c>
      <c r="H2422" s="1">
        <v>31310</v>
      </c>
      <c r="I2422" t="s">
        <v>10419</v>
      </c>
      <c r="J2422" t="s">
        <v>10420</v>
      </c>
      <c r="K2422">
        <v>93151</v>
      </c>
      <c r="L2422" t="s">
        <v>171</v>
      </c>
    </row>
    <row r="2423" spans="1:12" x14ac:dyDescent="0.3">
      <c r="A2423">
        <v>2990</v>
      </c>
      <c r="B2423" t="s">
        <v>1996</v>
      </c>
      <c r="C2423" t="s">
        <v>518</v>
      </c>
      <c r="D2423" t="s">
        <v>14</v>
      </c>
      <c r="E2423" t="s">
        <v>10421</v>
      </c>
      <c r="F2423" t="s">
        <v>10422</v>
      </c>
      <c r="G2423" t="s">
        <v>324</v>
      </c>
      <c r="H2423" s="1">
        <v>28135</v>
      </c>
      <c r="I2423" t="s">
        <v>10423</v>
      </c>
      <c r="J2423" t="s">
        <v>10424</v>
      </c>
      <c r="K2423">
        <v>92982</v>
      </c>
      <c r="L2423" t="s">
        <v>324</v>
      </c>
    </row>
    <row r="2424" spans="1:12" x14ac:dyDescent="0.3">
      <c r="A2424">
        <v>2991</v>
      </c>
      <c r="B2424" t="s">
        <v>1114</v>
      </c>
      <c r="C2424" t="s">
        <v>1617</v>
      </c>
      <c r="D2424" t="s">
        <v>22</v>
      </c>
      <c r="E2424" t="s">
        <v>10425</v>
      </c>
      <c r="F2424">
        <f>1-853-520-8223</f>
        <v>-9595</v>
      </c>
      <c r="G2424" t="s">
        <v>368</v>
      </c>
      <c r="H2424" s="1">
        <v>35554</v>
      </c>
      <c r="I2424" t="s">
        <v>10426</v>
      </c>
      <c r="J2424" t="s">
        <v>1281</v>
      </c>
      <c r="K2424">
        <v>56760</v>
      </c>
      <c r="L2424" t="s">
        <v>368</v>
      </c>
    </row>
    <row r="2425" spans="1:12" x14ac:dyDescent="0.3">
      <c r="A2425">
        <v>2993</v>
      </c>
      <c r="B2425" t="s">
        <v>289</v>
      </c>
      <c r="C2425" t="s">
        <v>85</v>
      </c>
      <c r="D2425" t="s">
        <v>14</v>
      </c>
      <c r="E2425" t="s">
        <v>10427</v>
      </c>
      <c r="F2425" t="s">
        <v>10428</v>
      </c>
      <c r="G2425" t="s">
        <v>335</v>
      </c>
      <c r="H2425" s="1">
        <v>36816</v>
      </c>
      <c r="I2425" t="s">
        <v>10429</v>
      </c>
      <c r="J2425" t="s">
        <v>10430</v>
      </c>
      <c r="K2425">
        <v>85660</v>
      </c>
      <c r="L2425" t="s">
        <v>335</v>
      </c>
    </row>
    <row r="2426" spans="1:12" x14ac:dyDescent="0.3">
      <c r="A2426">
        <v>2994</v>
      </c>
      <c r="B2426" t="s">
        <v>480</v>
      </c>
      <c r="C2426" t="s">
        <v>8176</v>
      </c>
      <c r="D2426" t="s">
        <v>14</v>
      </c>
      <c r="E2426" t="s">
        <v>10431</v>
      </c>
      <c r="F2426" t="s">
        <v>10432</v>
      </c>
      <c r="G2426" t="s">
        <v>261</v>
      </c>
      <c r="H2426" s="1">
        <v>35431</v>
      </c>
      <c r="I2426" t="s">
        <v>10433</v>
      </c>
      <c r="J2426" t="s">
        <v>10434</v>
      </c>
      <c r="K2426">
        <v>50211</v>
      </c>
      <c r="L2426" t="s">
        <v>261</v>
      </c>
    </row>
    <row r="2427" spans="1:12" x14ac:dyDescent="0.3">
      <c r="A2427">
        <v>2996</v>
      </c>
      <c r="B2427" t="s">
        <v>724</v>
      </c>
      <c r="C2427" t="s">
        <v>3628</v>
      </c>
      <c r="D2427" t="s">
        <v>22</v>
      </c>
      <c r="E2427" t="s">
        <v>10435</v>
      </c>
      <c r="F2427" t="s">
        <v>10436</v>
      </c>
      <c r="G2427" t="s">
        <v>82</v>
      </c>
      <c r="H2427" s="1">
        <v>20490</v>
      </c>
      <c r="I2427" t="s">
        <v>10437</v>
      </c>
      <c r="J2427" t="s">
        <v>10438</v>
      </c>
      <c r="K2427">
        <v>88412</v>
      </c>
      <c r="L2427" t="s">
        <v>82</v>
      </c>
    </row>
    <row r="2428" spans="1:12" x14ac:dyDescent="0.3">
      <c r="A2428">
        <v>2997</v>
      </c>
      <c r="B2428" t="s">
        <v>5365</v>
      </c>
      <c r="C2428" t="s">
        <v>378</v>
      </c>
      <c r="D2428" t="s">
        <v>14</v>
      </c>
      <c r="E2428" t="s">
        <v>10439</v>
      </c>
      <c r="F2428" t="s">
        <v>10440</v>
      </c>
      <c r="G2428" t="s">
        <v>31</v>
      </c>
      <c r="H2428" s="1">
        <v>37422</v>
      </c>
      <c r="I2428" t="s">
        <v>10441</v>
      </c>
      <c r="J2428" t="s">
        <v>10442</v>
      </c>
      <c r="K2428">
        <v>68962</v>
      </c>
      <c r="L2428" t="s">
        <v>31</v>
      </c>
    </row>
    <row r="2429" spans="1:12" x14ac:dyDescent="0.3">
      <c r="A2429">
        <v>3002</v>
      </c>
      <c r="B2429" t="s">
        <v>649</v>
      </c>
      <c r="C2429" t="s">
        <v>378</v>
      </c>
      <c r="D2429" t="s">
        <v>14</v>
      </c>
      <c r="E2429" t="s">
        <v>10443</v>
      </c>
      <c r="F2429" t="s">
        <v>10444</v>
      </c>
      <c r="G2429" t="s">
        <v>124</v>
      </c>
      <c r="H2429" s="1">
        <v>24654</v>
      </c>
      <c r="I2429" t="s">
        <v>10445</v>
      </c>
      <c r="J2429" t="s">
        <v>10446</v>
      </c>
      <c r="K2429">
        <v>17594</v>
      </c>
      <c r="L2429" t="s">
        <v>124</v>
      </c>
    </row>
    <row r="2430" spans="1:12" x14ac:dyDescent="0.3">
      <c r="A2430">
        <v>3005</v>
      </c>
      <c r="B2430" t="s">
        <v>160</v>
      </c>
      <c r="C2430" t="s">
        <v>2907</v>
      </c>
      <c r="D2430" t="s">
        <v>14</v>
      </c>
      <c r="E2430" t="s">
        <v>10447</v>
      </c>
      <c r="F2430" t="s">
        <v>10448</v>
      </c>
      <c r="G2430" t="s">
        <v>157</v>
      </c>
      <c r="H2430" s="1">
        <v>22926</v>
      </c>
      <c r="I2430" t="s">
        <v>10449</v>
      </c>
      <c r="J2430" t="s">
        <v>9776</v>
      </c>
      <c r="K2430">
        <v>64646</v>
      </c>
      <c r="L2430" t="s">
        <v>157</v>
      </c>
    </row>
    <row r="2431" spans="1:12" x14ac:dyDescent="0.3">
      <c r="A2431">
        <v>3010</v>
      </c>
      <c r="B2431" t="s">
        <v>9133</v>
      </c>
      <c r="C2431" t="s">
        <v>8955</v>
      </c>
      <c r="D2431" t="s">
        <v>14</v>
      </c>
      <c r="E2431" t="s">
        <v>10450</v>
      </c>
      <c r="F2431" t="s">
        <v>10451</v>
      </c>
      <c r="G2431" t="s">
        <v>595</v>
      </c>
      <c r="H2431" s="1">
        <v>16828</v>
      </c>
      <c r="I2431" t="s">
        <v>10452</v>
      </c>
      <c r="J2431" t="s">
        <v>10453</v>
      </c>
      <c r="K2431">
        <v>27815</v>
      </c>
      <c r="L2431" t="s">
        <v>595</v>
      </c>
    </row>
    <row r="2432" spans="1:12" x14ac:dyDescent="0.3">
      <c r="A2432">
        <v>3011</v>
      </c>
      <c r="B2432" t="s">
        <v>825</v>
      </c>
      <c r="C2432" t="s">
        <v>3022</v>
      </c>
      <c r="D2432" t="s">
        <v>14</v>
      </c>
      <c r="E2432" t="s">
        <v>10454</v>
      </c>
      <c r="F2432" t="s">
        <v>10455</v>
      </c>
      <c r="G2432" t="s">
        <v>261</v>
      </c>
      <c r="H2432" s="1">
        <v>33743</v>
      </c>
      <c r="I2432" t="s">
        <v>10456</v>
      </c>
      <c r="J2432" t="s">
        <v>10457</v>
      </c>
      <c r="K2432">
        <v>5477</v>
      </c>
      <c r="L2432" t="s">
        <v>261</v>
      </c>
    </row>
    <row r="2433" spans="1:12" x14ac:dyDescent="0.3">
      <c r="A2433">
        <v>3013</v>
      </c>
      <c r="B2433" t="s">
        <v>1455</v>
      </c>
      <c r="C2433" t="s">
        <v>2435</v>
      </c>
      <c r="D2433" t="s">
        <v>14</v>
      </c>
      <c r="E2433" t="s">
        <v>10458</v>
      </c>
      <c r="F2433" t="s">
        <v>10459</v>
      </c>
      <c r="G2433" t="s">
        <v>261</v>
      </c>
      <c r="H2433" s="1">
        <v>21356</v>
      </c>
      <c r="I2433" t="s">
        <v>10460</v>
      </c>
      <c r="J2433" t="s">
        <v>5870</v>
      </c>
      <c r="K2433">
        <v>70145</v>
      </c>
      <c r="L2433" t="s">
        <v>261</v>
      </c>
    </row>
    <row r="2434" spans="1:12" x14ac:dyDescent="0.3">
      <c r="A2434">
        <v>3014</v>
      </c>
      <c r="B2434" t="s">
        <v>427</v>
      </c>
      <c r="C2434" t="s">
        <v>1376</v>
      </c>
      <c r="D2434" t="s">
        <v>22</v>
      </c>
      <c r="E2434" t="s">
        <v>10461</v>
      </c>
      <c r="F2434" t="s">
        <v>10462</v>
      </c>
      <c r="G2434" t="s">
        <v>775</v>
      </c>
      <c r="H2434" s="1">
        <v>25069</v>
      </c>
      <c r="I2434" t="s">
        <v>10463</v>
      </c>
      <c r="J2434" t="s">
        <v>10464</v>
      </c>
      <c r="K2434">
        <v>81510</v>
      </c>
      <c r="L2434" t="s">
        <v>775</v>
      </c>
    </row>
    <row r="2435" spans="1:12" x14ac:dyDescent="0.3">
      <c r="A2435">
        <v>3015</v>
      </c>
      <c r="B2435" t="s">
        <v>79</v>
      </c>
      <c r="C2435" t="s">
        <v>4975</v>
      </c>
      <c r="D2435" t="s">
        <v>14</v>
      </c>
      <c r="E2435" t="s">
        <v>10465</v>
      </c>
      <c r="F2435" t="s">
        <v>10466</v>
      </c>
      <c r="G2435" t="s">
        <v>744</v>
      </c>
      <c r="H2435" s="1">
        <v>21837</v>
      </c>
      <c r="I2435" t="s">
        <v>10467</v>
      </c>
      <c r="J2435" t="s">
        <v>10468</v>
      </c>
      <c r="K2435">
        <v>75497</v>
      </c>
      <c r="L2435" t="s">
        <v>744</v>
      </c>
    </row>
    <row r="2436" spans="1:12" x14ac:dyDescent="0.3">
      <c r="A2436">
        <v>3016</v>
      </c>
      <c r="B2436" t="s">
        <v>395</v>
      </c>
      <c r="C2436" t="s">
        <v>696</v>
      </c>
      <c r="D2436" t="s">
        <v>22</v>
      </c>
      <c r="E2436" t="s">
        <v>10469</v>
      </c>
      <c r="F2436" t="s">
        <v>10470</v>
      </c>
      <c r="G2436" t="s">
        <v>93</v>
      </c>
      <c r="H2436" s="1">
        <v>20012</v>
      </c>
      <c r="I2436" t="s">
        <v>10471</v>
      </c>
      <c r="J2436" t="s">
        <v>10472</v>
      </c>
      <c r="K2436">
        <v>39378</v>
      </c>
      <c r="L2436" t="s">
        <v>93</v>
      </c>
    </row>
    <row r="2437" spans="1:12" x14ac:dyDescent="0.3">
      <c r="A2437">
        <v>3019</v>
      </c>
      <c r="B2437" t="s">
        <v>861</v>
      </c>
      <c r="C2437" t="s">
        <v>4010</v>
      </c>
      <c r="D2437" t="s">
        <v>14</v>
      </c>
      <c r="E2437" t="s">
        <v>10473</v>
      </c>
      <c r="F2437" t="s">
        <v>10474</v>
      </c>
      <c r="G2437" t="s">
        <v>58</v>
      </c>
      <c r="H2437" s="1">
        <v>37955</v>
      </c>
      <c r="I2437" t="s">
        <v>10475</v>
      </c>
      <c r="J2437" t="s">
        <v>10476</v>
      </c>
      <c r="K2437">
        <v>60831</v>
      </c>
      <c r="L2437" t="s">
        <v>58</v>
      </c>
    </row>
    <row r="2438" spans="1:12" x14ac:dyDescent="0.3">
      <c r="A2438">
        <v>3020</v>
      </c>
      <c r="B2438" t="s">
        <v>146</v>
      </c>
      <c r="C2438" t="s">
        <v>354</v>
      </c>
      <c r="D2438" t="s">
        <v>14</v>
      </c>
      <c r="E2438" t="s">
        <v>10477</v>
      </c>
      <c r="F2438" t="s">
        <v>10478</v>
      </c>
      <c r="G2438" t="s">
        <v>250</v>
      </c>
      <c r="H2438" s="1">
        <v>36736</v>
      </c>
      <c r="I2438" t="s">
        <v>10479</v>
      </c>
      <c r="J2438" t="s">
        <v>10480</v>
      </c>
      <c r="K2438">
        <v>71222</v>
      </c>
      <c r="L2438" t="s">
        <v>250</v>
      </c>
    </row>
    <row r="2439" spans="1:12" x14ac:dyDescent="0.3">
      <c r="A2439">
        <v>3026</v>
      </c>
      <c r="B2439" t="s">
        <v>1741</v>
      </c>
      <c r="C2439" t="s">
        <v>6124</v>
      </c>
      <c r="D2439" t="s">
        <v>22</v>
      </c>
      <c r="E2439" t="s">
        <v>10481</v>
      </c>
      <c r="F2439" t="s">
        <v>10482</v>
      </c>
      <c r="G2439" t="s">
        <v>124</v>
      </c>
      <c r="H2439" s="1">
        <v>35537</v>
      </c>
      <c r="I2439" t="s">
        <v>10483</v>
      </c>
      <c r="J2439" t="s">
        <v>10484</v>
      </c>
      <c r="K2439">
        <v>50721</v>
      </c>
      <c r="L2439" t="s">
        <v>124</v>
      </c>
    </row>
    <row r="2440" spans="1:12" x14ac:dyDescent="0.3">
      <c r="A2440">
        <v>3027</v>
      </c>
      <c r="B2440" t="s">
        <v>3694</v>
      </c>
      <c r="C2440" t="s">
        <v>301</v>
      </c>
      <c r="D2440" t="s">
        <v>14</v>
      </c>
      <c r="E2440" t="s">
        <v>10485</v>
      </c>
      <c r="F2440" t="s">
        <v>10486</v>
      </c>
      <c r="G2440" t="s">
        <v>171</v>
      </c>
      <c r="H2440" s="1">
        <v>38250</v>
      </c>
      <c r="I2440" t="s">
        <v>10487</v>
      </c>
      <c r="J2440" t="s">
        <v>3757</v>
      </c>
      <c r="K2440">
        <v>88586</v>
      </c>
      <c r="L2440" t="s">
        <v>171</v>
      </c>
    </row>
    <row r="2441" spans="1:12" x14ac:dyDescent="0.3">
      <c r="A2441">
        <v>3028</v>
      </c>
      <c r="B2441" t="s">
        <v>4880</v>
      </c>
      <c r="C2441" t="s">
        <v>1009</v>
      </c>
      <c r="D2441" t="s">
        <v>14</v>
      </c>
      <c r="E2441" t="s">
        <v>10488</v>
      </c>
      <c r="F2441" t="s">
        <v>10489</v>
      </c>
      <c r="G2441" t="s">
        <v>124</v>
      </c>
      <c r="H2441" s="1">
        <v>26485</v>
      </c>
      <c r="I2441" t="s">
        <v>10490</v>
      </c>
      <c r="J2441" t="s">
        <v>10491</v>
      </c>
      <c r="K2441">
        <v>86811</v>
      </c>
      <c r="L2441" t="s">
        <v>124</v>
      </c>
    </row>
    <row r="2442" spans="1:12" x14ac:dyDescent="0.3">
      <c r="A2442">
        <v>3030</v>
      </c>
      <c r="B2442" t="s">
        <v>96</v>
      </c>
      <c r="C2442" t="s">
        <v>161</v>
      </c>
      <c r="D2442" t="s">
        <v>14</v>
      </c>
      <c r="E2442" t="s">
        <v>10492</v>
      </c>
      <c r="F2442" t="s">
        <v>10493</v>
      </c>
      <c r="G2442" t="s">
        <v>339</v>
      </c>
      <c r="H2442" s="1">
        <v>32744</v>
      </c>
      <c r="I2442" t="s">
        <v>10494</v>
      </c>
      <c r="J2442" t="s">
        <v>10495</v>
      </c>
      <c r="K2442">
        <v>28344</v>
      </c>
      <c r="L2442" t="s">
        <v>339</v>
      </c>
    </row>
    <row r="2443" spans="1:12" x14ac:dyDescent="0.3">
      <c r="A2443">
        <v>3031</v>
      </c>
      <c r="B2443" t="s">
        <v>592</v>
      </c>
      <c r="C2443" t="s">
        <v>805</v>
      </c>
      <c r="D2443" t="s">
        <v>14</v>
      </c>
      <c r="E2443" t="s">
        <v>10496</v>
      </c>
      <c r="F2443" t="s">
        <v>10497</v>
      </c>
      <c r="G2443" t="s">
        <v>231</v>
      </c>
      <c r="H2443" s="1">
        <v>32461</v>
      </c>
      <c r="I2443" t="s">
        <v>10498</v>
      </c>
      <c r="J2443" t="s">
        <v>268</v>
      </c>
      <c r="K2443">
        <v>43130</v>
      </c>
      <c r="L2443" t="s">
        <v>231</v>
      </c>
    </row>
    <row r="2444" spans="1:12" x14ac:dyDescent="0.3">
      <c r="A2444">
        <v>3034</v>
      </c>
      <c r="B2444" t="s">
        <v>5061</v>
      </c>
      <c r="C2444" t="s">
        <v>1830</v>
      </c>
      <c r="D2444" t="s">
        <v>22</v>
      </c>
      <c r="E2444" t="s">
        <v>10499</v>
      </c>
      <c r="F2444" t="s">
        <v>10500</v>
      </c>
      <c r="G2444" t="s">
        <v>339</v>
      </c>
      <c r="H2444" s="1">
        <v>25052</v>
      </c>
      <c r="I2444" t="s">
        <v>10501</v>
      </c>
      <c r="J2444" t="s">
        <v>10502</v>
      </c>
      <c r="K2444">
        <v>20122</v>
      </c>
      <c r="L2444" t="s">
        <v>339</v>
      </c>
    </row>
    <row r="2445" spans="1:12" x14ac:dyDescent="0.3">
      <c r="A2445">
        <v>3035</v>
      </c>
      <c r="B2445" t="s">
        <v>2161</v>
      </c>
      <c r="C2445" t="s">
        <v>5087</v>
      </c>
      <c r="D2445" t="s">
        <v>14</v>
      </c>
      <c r="E2445" t="s">
        <v>10503</v>
      </c>
      <c r="F2445" t="s">
        <v>10504</v>
      </c>
      <c r="G2445" t="s">
        <v>124</v>
      </c>
      <c r="H2445" s="1">
        <v>33145</v>
      </c>
      <c r="I2445" t="s">
        <v>10505</v>
      </c>
      <c r="J2445" t="s">
        <v>10506</v>
      </c>
      <c r="K2445">
        <v>52713</v>
      </c>
      <c r="L2445" t="s">
        <v>124</v>
      </c>
    </row>
    <row r="2446" spans="1:12" x14ac:dyDescent="0.3">
      <c r="A2446">
        <v>3036</v>
      </c>
      <c r="B2446" t="s">
        <v>10507</v>
      </c>
      <c r="C2446" t="s">
        <v>10508</v>
      </c>
      <c r="D2446" t="s">
        <v>14</v>
      </c>
      <c r="E2446" t="s">
        <v>10509</v>
      </c>
      <c r="F2446" t="s">
        <v>10510</v>
      </c>
      <c r="G2446" t="s">
        <v>157</v>
      </c>
      <c r="H2446" s="1">
        <v>35399</v>
      </c>
      <c r="I2446" t="s">
        <v>10511</v>
      </c>
      <c r="J2446" t="s">
        <v>10512</v>
      </c>
      <c r="K2446">
        <v>57272</v>
      </c>
      <c r="L2446" t="s">
        <v>157</v>
      </c>
    </row>
    <row r="2447" spans="1:12" x14ac:dyDescent="0.3">
      <c r="A2447">
        <v>3037</v>
      </c>
      <c r="B2447" t="s">
        <v>837</v>
      </c>
      <c r="C2447" t="s">
        <v>285</v>
      </c>
      <c r="D2447" t="s">
        <v>14</v>
      </c>
      <c r="E2447" t="s">
        <v>10513</v>
      </c>
      <c r="F2447" t="s">
        <v>10514</v>
      </c>
      <c r="G2447" t="s">
        <v>436</v>
      </c>
      <c r="H2447" s="1">
        <v>21605</v>
      </c>
      <c r="I2447" t="s">
        <v>10515</v>
      </c>
      <c r="J2447" t="s">
        <v>10516</v>
      </c>
      <c r="K2447">
        <v>82607</v>
      </c>
      <c r="L2447" t="s">
        <v>436</v>
      </c>
    </row>
    <row r="2448" spans="1:12" x14ac:dyDescent="0.3">
      <c r="A2448">
        <v>3038</v>
      </c>
      <c r="B2448" t="s">
        <v>134</v>
      </c>
      <c r="C2448" t="s">
        <v>1455</v>
      </c>
      <c r="D2448" t="s">
        <v>22</v>
      </c>
      <c r="E2448" t="s">
        <v>10517</v>
      </c>
      <c r="F2448" t="s">
        <v>10518</v>
      </c>
      <c r="G2448" t="s">
        <v>339</v>
      </c>
      <c r="H2448" s="1">
        <v>19557</v>
      </c>
      <c r="I2448" t="s">
        <v>10519</v>
      </c>
      <c r="J2448" t="s">
        <v>10520</v>
      </c>
      <c r="K2448">
        <v>48773</v>
      </c>
      <c r="L2448" t="s">
        <v>339</v>
      </c>
    </row>
    <row r="2449" spans="1:12" x14ac:dyDescent="0.3">
      <c r="A2449">
        <v>3039</v>
      </c>
      <c r="B2449" t="s">
        <v>174</v>
      </c>
      <c r="C2449" t="s">
        <v>630</v>
      </c>
      <c r="D2449" t="s">
        <v>14</v>
      </c>
      <c r="E2449" t="s">
        <v>10521</v>
      </c>
      <c r="F2449" t="s">
        <v>10522</v>
      </c>
      <c r="G2449" t="s">
        <v>124</v>
      </c>
      <c r="H2449" s="1">
        <v>25495</v>
      </c>
      <c r="I2449" t="s">
        <v>10523</v>
      </c>
      <c r="J2449" t="s">
        <v>10524</v>
      </c>
      <c r="K2449">
        <v>94727</v>
      </c>
      <c r="L2449" t="s">
        <v>124</v>
      </c>
    </row>
    <row r="2450" spans="1:12" x14ac:dyDescent="0.3">
      <c r="A2450">
        <v>3040</v>
      </c>
      <c r="B2450" t="s">
        <v>34</v>
      </c>
      <c r="C2450" t="s">
        <v>2137</v>
      </c>
      <c r="D2450" t="s">
        <v>14</v>
      </c>
      <c r="E2450" t="s">
        <v>10525</v>
      </c>
      <c r="F2450">
        <f>1-578-414-8062</f>
        <v>-9053</v>
      </c>
      <c r="G2450" t="s">
        <v>124</v>
      </c>
      <c r="H2450" s="1">
        <v>26041</v>
      </c>
      <c r="I2450" t="s">
        <v>10526</v>
      </c>
      <c r="J2450" t="s">
        <v>5738</v>
      </c>
      <c r="K2450">
        <v>19388</v>
      </c>
      <c r="L2450" t="s">
        <v>124</v>
      </c>
    </row>
    <row r="2451" spans="1:12" x14ac:dyDescent="0.3">
      <c r="A2451">
        <v>3042</v>
      </c>
      <c r="B2451" t="s">
        <v>474</v>
      </c>
      <c r="C2451" t="s">
        <v>10527</v>
      </c>
      <c r="D2451" t="s">
        <v>14</v>
      </c>
      <c r="E2451" t="s">
        <v>10528</v>
      </c>
      <c r="F2451">
        <f>1-554-492-5993</f>
        <v>-7038</v>
      </c>
      <c r="G2451" t="s">
        <v>1076</v>
      </c>
      <c r="H2451" s="1">
        <v>31822</v>
      </c>
      <c r="I2451" t="s">
        <v>10529</v>
      </c>
      <c r="J2451" t="s">
        <v>10530</v>
      </c>
      <c r="K2451">
        <v>52763</v>
      </c>
      <c r="L2451" t="s">
        <v>1076</v>
      </c>
    </row>
    <row r="2452" spans="1:12" x14ac:dyDescent="0.3">
      <c r="A2452">
        <v>3044</v>
      </c>
      <c r="B2452" t="s">
        <v>342</v>
      </c>
      <c r="C2452" t="s">
        <v>1603</v>
      </c>
      <c r="D2452" t="s">
        <v>22</v>
      </c>
      <c r="E2452" t="s">
        <v>10531</v>
      </c>
      <c r="F2452" t="s">
        <v>10532</v>
      </c>
      <c r="G2452" t="s">
        <v>211</v>
      </c>
      <c r="H2452" s="1">
        <v>36540</v>
      </c>
      <c r="I2452" t="s">
        <v>10533</v>
      </c>
      <c r="J2452" t="s">
        <v>7410</v>
      </c>
      <c r="K2452">
        <v>40198</v>
      </c>
      <c r="L2452" t="s">
        <v>211</v>
      </c>
    </row>
    <row r="2453" spans="1:12" x14ac:dyDescent="0.3">
      <c r="A2453">
        <v>3046</v>
      </c>
      <c r="B2453" t="s">
        <v>2020</v>
      </c>
      <c r="C2453" t="s">
        <v>5962</v>
      </c>
      <c r="D2453" t="s">
        <v>22</v>
      </c>
      <c r="E2453" t="s">
        <v>10534</v>
      </c>
      <c r="F2453" t="s">
        <v>10535</v>
      </c>
      <c r="G2453" t="s">
        <v>124</v>
      </c>
      <c r="H2453" s="1">
        <v>18328</v>
      </c>
      <c r="I2453" t="s">
        <v>10536</v>
      </c>
      <c r="J2453" t="s">
        <v>10537</v>
      </c>
      <c r="K2453">
        <v>37262</v>
      </c>
      <c r="L2453" t="s">
        <v>124</v>
      </c>
    </row>
    <row r="2454" spans="1:12" x14ac:dyDescent="0.3">
      <c r="A2454">
        <v>3047</v>
      </c>
      <c r="B2454" t="s">
        <v>3043</v>
      </c>
      <c r="C2454" t="s">
        <v>10538</v>
      </c>
      <c r="D2454" t="s">
        <v>22</v>
      </c>
      <c r="E2454" t="s">
        <v>10539</v>
      </c>
      <c r="F2454" t="s">
        <v>10540</v>
      </c>
      <c r="G2454" t="s">
        <v>335</v>
      </c>
      <c r="H2454" s="1">
        <v>29224</v>
      </c>
      <c r="I2454" t="s">
        <v>10541</v>
      </c>
      <c r="J2454" t="s">
        <v>10542</v>
      </c>
      <c r="K2454">
        <v>23970</v>
      </c>
      <c r="L2454" t="s">
        <v>335</v>
      </c>
    </row>
    <row r="2455" spans="1:12" x14ac:dyDescent="0.3">
      <c r="A2455">
        <v>3048</v>
      </c>
      <c r="B2455" t="s">
        <v>12</v>
      </c>
      <c r="C2455" t="s">
        <v>161</v>
      </c>
      <c r="D2455" t="s">
        <v>14</v>
      </c>
      <c r="E2455" t="s">
        <v>10543</v>
      </c>
      <c r="F2455" t="s">
        <v>10544</v>
      </c>
      <c r="G2455" t="s">
        <v>261</v>
      </c>
      <c r="H2455" s="1">
        <v>19279</v>
      </c>
      <c r="I2455" t="s">
        <v>10545</v>
      </c>
      <c r="J2455" t="s">
        <v>10546</v>
      </c>
      <c r="K2455">
        <v>41792</v>
      </c>
      <c r="L2455" t="s">
        <v>261</v>
      </c>
    </row>
    <row r="2456" spans="1:12" x14ac:dyDescent="0.3">
      <c r="A2456">
        <v>3049</v>
      </c>
      <c r="B2456" t="s">
        <v>312</v>
      </c>
      <c r="C2456" t="s">
        <v>5182</v>
      </c>
      <c r="D2456" t="s">
        <v>22</v>
      </c>
      <c r="E2456" t="s">
        <v>10547</v>
      </c>
      <c r="F2456">
        <f>1-588-426-7643</f>
        <v>-8656</v>
      </c>
      <c r="G2456" t="s">
        <v>171</v>
      </c>
      <c r="H2456" s="1">
        <v>26601</v>
      </c>
      <c r="I2456" t="s">
        <v>10548</v>
      </c>
      <c r="J2456" t="s">
        <v>10549</v>
      </c>
      <c r="K2456">
        <v>58402</v>
      </c>
      <c r="L2456" t="s">
        <v>171</v>
      </c>
    </row>
    <row r="2457" spans="1:12" x14ac:dyDescent="0.3">
      <c r="A2457">
        <v>3050</v>
      </c>
      <c r="B2457" t="s">
        <v>1098</v>
      </c>
      <c r="C2457" t="s">
        <v>307</v>
      </c>
      <c r="D2457" t="s">
        <v>14</v>
      </c>
      <c r="E2457" t="s">
        <v>10550</v>
      </c>
      <c r="F2457" t="s">
        <v>10551</v>
      </c>
      <c r="G2457" t="s">
        <v>17</v>
      </c>
      <c r="H2457" s="1">
        <v>28149</v>
      </c>
      <c r="I2457" t="s">
        <v>10552</v>
      </c>
      <c r="J2457" t="s">
        <v>10553</v>
      </c>
      <c r="K2457">
        <v>2810</v>
      </c>
      <c r="L2457" t="s">
        <v>17</v>
      </c>
    </row>
    <row r="2458" spans="1:12" x14ac:dyDescent="0.3">
      <c r="A2458">
        <v>3051</v>
      </c>
      <c r="B2458" t="s">
        <v>389</v>
      </c>
      <c r="C2458" t="s">
        <v>2696</v>
      </c>
      <c r="D2458" t="s">
        <v>22</v>
      </c>
      <c r="E2458" t="s">
        <v>10554</v>
      </c>
      <c r="F2458" t="s">
        <v>10555</v>
      </c>
      <c r="G2458" t="s">
        <v>171</v>
      </c>
      <c r="H2458" s="1">
        <v>25336</v>
      </c>
      <c r="I2458" t="s">
        <v>10556</v>
      </c>
      <c r="J2458" t="s">
        <v>10557</v>
      </c>
      <c r="K2458">
        <v>22842</v>
      </c>
      <c r="L2458" t="s">
        <v>171</v>
      </c>
    </row>
    <row r="2459" spans="1:12" x14ac:dyDescent="0.3">
      <c r="A2459">
        <v>3052</v>
      </c>
      <c r="B2459" t="s">
        <v>378</v>
      </c>
      <c r="C2459" t="s">
        <v>10558</v>
      </c>
      <c r="D2459" t="s">
        <v>14</v>
      </c>
      <c r="E2459" t="s">
        <v>10559</v>
      </c>
      <c r="F2459" t="s">
        <v>10560</v>
      </c>
      <c r="G2459" t="s">
        <v>124</v>
      </c>
      <c r="H2459" s="1">
        <v>19829</v>
      </c>
      <c r="I2459" t="s">
        <v>10561</v>
      </c>
      <c r="J2459" t="s">
        <v>5938</v>
      </c>
      <c r="K2459">
        <v>55989</v>
      </c>
      <c r="L2459" t="s">
        <v>124</v>
      </c>
    </row>
    <row r="2460" spans="1:12" x14ac:dyDescent="0.3">
      <c r="A2460">
        <v>3053</v>
      </c>
      <c r="B2460" t="s">
        <v>3330</v>
      </c>
      <c r="C2460" t="s">
        <v>1132</v>
      </c>
      <c r="D2460" t="s">
        <v>14</v>
      </c>
      <c r="E2460" t="s">
        <v>10562</v>
      </c>
      <c r="F2460" t="s">
        <v>10563</v>
      </c>
      <c r="G2460" t="s">
        <v>250</v>
      </c>
      <c r="H2460" s="1">
        <v>31582</v>
      </c>
      <c r="I2460" t="s">
        <v>10564</v>
      </c>
      <c r="J2460" t="s">
        <v>10565</v>
      </c>
      <c r="K2460">
        <v>70190</v>
      </c>
      <c r="L2460" t="s">
        <v>250</v>
      </c>
    </row>
    <row r="2461" spans="1:12" x14ac:dyDescent="0.3">
      <c r="A2461">
        <v>3054</v>
      </c>
      <c r="B2461" t="s">
        <v>953</v>
      </c>
      <c r="C2461" t="s">
        <v>360</v>
      </c>
      <c r="D2461" t="s">
        <v>14</v>
      </c>
      <c r="E2461" t="s">
        <v>10566</v>
      </c>
      <c r="F2461" t="s">
        <v>10567</v>
      </c>
      <c r="G2461" t="s">
        <v>118</v>
      </c>
      <c r="H2461" s="1">
        <v>36854</v>
      </c>
      <c r="I2461" t="s">
        <v>10568</v>
      </c>
      <c r="J2461" t="s">
        <v>26</v>
      </c>
      <c r="K2461">
        <v>22614</v>
      </c>
      <c r="L2461" t="s">
        <v>118</v>
      </c>
    </row>
    <row r="2462" spans="1:12" x14ac:dyDescent="0.3">
      <c r="A2462">
        <v>3055</v>
      </c>
      <c r="B2462" t="s">
        <v>1287</v>
      </c>
      <c r="C2462" t="s">
        <v>7352</v>
      </c>
      <c r="D2462" t="s">
        <v>14</v>
      </c>
      <c r="E2462" t="s">
        <v>10569</v>
      </c>
      <c r="F2462" t="s">
        <v>10570</v>
      </c>
      <c r="G2462" t="s">
        <v>231</v>
      </c>
      <c r="H2462" s="1">
        <v>21071</v>
      </c>
      <c r="I2462" t="s">
        <v>10571</v>
      </c>
      <c r="J2462" t="s">
        <v>10572</v>
      </c>
      <c r="K2462">
        <v>5889</v>
      </c>
      <c r="L2462" t="s">
        <v>231</v>
      </c>
    </row>
    <row r="2463" spans="1:12" x14ac:dyDescent="0.3">
      <c r="A2463">
        <v>3056</v>
      </c>
      <c r="B2463" t="s">
        <v>747</v>
      </c>
      <c r="C2463" t="s">
        <v>4739</v>
      </c>
      <c r="D2463" t="s">
        <v>14</v>
      </c>
      <c r="E2463" t="s">
        <v>10573</v>
      </c>
      <c r="F2463" t="s">
        <v>10574</v>
      </c>
      <c r="G2463" t="s">
        <v>76</v>
      </c>
      <c r="H2463" s="1">
        <v>27114</v>
      </c>
      <c r="I2463" t="s">
        <v>10575</v>
      </c>
      <c r="J2463" t="s">
        <v>10576</v>
      </c>
      <c r="K2463">
        <v>56388</v>
      </c>
      <c r="L2463" t="s">
        <v>76</v>
      </c>
    </row>
    <row r="2464" spans="1:12" x14ac:dyDescent="0.3">
      <c r="A2464">
        <v>3057</v>
      </c>
      <c r="B2464" t="s">
        <v>10577</v>
      </c>
      <c r="C2464" t="s">
        <v>6116</v>
      </c>
      <c r="D2464" t="s">
        <v>14</v>
      </c>
      <c r="E2464" t="s">
        <v>10578</v>
      </c>
      <c r="F2464" t="s">
        <v>10579</v>
      </c>
      <c r="G2464" t="s">
        <v>775</v>
      </c>
      <c r="H2464" s="1">
        <v>31082</v>
      </c>
      <c r="I2464" t="s">
        <v>10580</v>
      </c>
      <c r="J2464" t="s">
        <v>10581</v>
      </c>
      <c r="K2464">
        <v>96582</v>
      </c>
      <c r="L2464" t="s">
        <v>775</v>
      </c>
    </row>
    <row r="2465" spans="1:12" x14ac:dyDescent="0.3">
      <c r="A2465">
        <v>3059</v>
      </c>
      <c r="B2465" t="s">
        <v>427</v>
      </c>
      <c r="C2465" t="s">
        <v>222</v>
      </c>
      <c r="D2465" t="s">
        <v>22</v>
      </c>
      <c r="E2465" t="s">
        <v>10582</v>
      </c>
      <c r="F2465" t="s">
        <v>10583</v>
      </c>
      <c r="G2465" t="s">
        <v>157</v>
      </c>
      <c r="H2465" s="1">
        <v>28055</v>
      </c>
      <c r="I2465" t="s">
        <v>10584</v>
      </c>
      <c r="J2465" t="s">
        <v>10585</v>
      </c>
      <c r="K2465">
        <v>59428</v>
      </c>
      <c r="L2465" t="s">
        <v>157</v>
      </c>
    </row>
    <row r="2466" spans="1:12" x14ac:dyDescent="0.3">
      <c r="A2466">
        <v>3060</v>
      </c>
      <c r="B2466" t="s">
        <v>448</v>
      </c>
      <c r="C2466" t="s">
        <v>1594</v>
      </c>
      <c r="D2466" t="s">
        <v>22</v>
      </c>
      <c r="E2466" t="s">
        <v>10586</v>
      </c>
      <c r="F2466" t="s">
        <v>10587</v>
      </c>
      <c r="G2466" t="s">
        <v>368</v>
      </c>
      <c r="H2466" s="1">
        <v>27822</v>
      </c>
      <c r="I2466" t="s">
        <v>10588</v>
      </c>
      <c r="J2466" t="s">
        <v>10589</v>
      </c>
      <c r="K2466">
        <v>1287</v>
      </c>
      <c r="L2466" t="s">
        <v>368</v>
      </c>
    </row>
    <row r="2467" spans="1:12" x14ac:dyDescent="0.3">
      <c r="A2467">
        <v>3061</v>
      </c>
      <c r="B2467" t="s">
        <v>1810</v>
      </c>
      <c r="C2467" t="s">
        <v>10590</v>
      </c>
      <c r="D2467" t="s">
        <v>14</v>
      </c>
      <c r="E2467" t="s">
        <v>10591</v>
      </c>
      <c r="F2467" t="s">
        <v>10592</v>
      </c>
      <c r="G2467" t="s">
        <v>93</v>
      </c>
      <c r="H2467" s="1">
        <v>26341</v>
      </c>
      <c r="I2467" t="s">
        <v>10593</v>
      </c>
      <c r="J2467" t="s">
        <v>10594</v>
      </c>
      <c r="K2467">
        <v>96618</v>
      </c>
      <c r="L2467" t="s">
        <v>93</v>
      </c>
    </row>
    <row r="2468" spans="1:12" x14ac:dyDescent="0.3">
      <c r="A2468">
        <v>3063</v>
      </c>
      <c r="B2468" t="s">
        <v>940</v>
      </c>
      <c r="C2468" t="s">
        <v>611</v>
      </c>
      <c r="D2468" t="s">
        <v>22</v>
      </c>
      <c r="E2468" t="s">
        <v>10595</v>
      </c>
      <c r="F2468" t="s">
        <v>10596</v>
      </c>
      <c r="G2468" t="s">
        <v>1076</v>
      </c>
      <c r="H2468" s="1">
        <v>27640</v>
      </c>
      <c r="I2468" t="s">
        <v>10597</v>
      </c>
      <c r="J2468" t="s">
        <v>10598</v>
      </c>
      <c r="K2468">
        <v>76355</v>
      </c>
      <c r="L2468" t="s">
        <v>1076</v>
      </c>
    </row>
    <row r="2469" spans="1:12" x14ac:dyDescent="0.3">
      <c r="A2469">
        <v>3064</v>
      </c>
      <c r="B2469" t="s">
        <v>214</v>
      </c>
      <c r="C2469" t="s">
        <v>1249</v>
      </c>
      <c r="D2469" t="s">
        <v>22</v>
      </c>
      <c r="E2469" t="s">
        <v>10599</v>
      </c>
      <c r="F2469">
        <f>1-285-521-4719</f>
        <v>-5524</v>
      </c>
      <c r="G2469" t="s">
        <v>436</v>
      </c>
      <c r="H2469" s="1">
        <v>19431</v>
      </c>
      <c r="I2469" t="s">
        <v>10600</v>
      </c>
      <c r="J2469" t="s">
        <v>7447</v>
      </c>
      <c r="K2469">
        <v>51634</v>
      </c>
      <c r="L2469" t="s">
        <v>436</v>
      </c>
    </row>
    <row r="2470" spans="1:12" x14ac:dyDescent="0.3">
      <c r="A2470">
        <v>3065</v>
      </c>
      <c r="B2470" t="s">
        <v>1264</v>
      </c>
      <c r="C2470" t="s">
        <v>1875</v>
      </c>
      <c r="D2470" t="s">
        <v>14</v>
      </c>
      <c r="E2470" t="s">
        <v>10601</v>
      </c>
      <c r="F2470" t="s">
        <v>10602</v>
      </c>
      <c r="G2470" t="s">
        <v>71</v>
      </c>
      <c r="H2470" s="1">
        <v>31550</v>
      </c>
      <c r="I2470" t="s">
        <v>10603</v>
      </c>
      <c r="J2470" t="s">
        <v>10604</v>
      </c>
      <c r="K2470">
        <v>37396</v>
      </c>
      <c r="L2470" t="s">
        <v>71</v>
      </c>
    </row>
    <row r="2471" spans="1:12" x14ac:dyDescent="0.3">
      <c r="A2471">
        <v>3066</v>
      </c>
      <c r="B2471" t="s">
        <v>2998</v>
      </c>
      <c r="C2471" t="s">
        <v>349</v>
      </c>
      <c r="D2471" t="s">
        <v>14</v>
      </c>
      <c r="E2471" t="s">
        <v>10605</v>
      </c>
      <c r="F2471" t="s">
        <v>10606</v>
      </c>
      <c r="G2471" t="s">
        <v>71</v>
      </c>
      <c r="H2471" s="1">
        <v>36369</v>
      </c>
      <c r="I2471" t="s">
        <v>10607</v>
      </c>
      <c r="J2471" t="s">
        <v>10608</v>
      </c>
      <c r="K2471">
        <v>92418</v>
      </c>
      <c r="L2471" t="s">
        <v>71</v>
      </c>
    </row>
    <row r="2472" spans="1:12" x14ac:dyDescent="0.3">
      <c r="A2472">
        <v>3068</v>
      </c>
      <c r="B2472" t="s">
        <v>289</v>
      </c>
      <c r="C2472" t="s">
        <v>931</v>
      </c>
      <c r="D2472" t="s">
        <v>14</v>
      </c>
      <c r="E2472" t="s">
        <v>10609</v>
      </c>
      <c r="F2472" t="s">
        <v>10610</v>
      </c>
      <c r="G2472" t="s">
        <v>368</v>
      </c>
      <c r="H2472" s="1">
        <v>35907</v>
      </c>
      <c r="I2472" t="s">
        <v>10611</v>
      </c>
      <c r="J2472" t="s">
        <v>10612</v>
      </c>
      <c r="K2472">
        <v>36432</v>
      </c>
      <c r="L2472" t="s">
        <v>368</v>
      </c>
    </row>
    <row r="2473" spans="1:12" x14ac:dyDescent="0.3">
      <c r="A2473">
        <v>3069</v>
      </c>
      <c r="B2473" t="s">
        <v>10613</v>
      </c>
      <c r="C2473" t="s">
        <v>954</v>
      </c>
      <c r="D2473" t="s">
        <v>22</v>
      </c>
      <c r="E2473" t="s">
        <v>10614</v>
      </c>
      <c r="F2473">
        <f>1-242-830-6424</f>
        <v>-7495</v>
      </c>
      <c r="G2473" t="s">
        <v>24</v>
      </c>
      <c r="H2473" s="1">
        <v>18329</v>
      </c>
      <c r="I2473" t="s">
        <v>10615</v>
      </c>
      <c r="J2473" t="s">
        <v>10616</v>
      </c>
      <c r="K2473">
        <v>48918</v>
      </c>
      <c r="L2473" t="s">
        <v>24</v>
      </c>
    </row>
    <row r="2474" spans="1:12" x14ac:dyDescent="0.3">
      <c r="A2474">
        <v>3071</v>
      </c>
      <c r="B2474" t="s">
        <v>2050</v>
      </c>
      <c r="C2474" t="s">
        <v>10617</v>
      </c>
      <c r="D2474" t="s">
        <v>14</v>
      </c>
      <c r="E2474" t="s">
        <v>10618</v>
      </c>
      <c r="F2474" t="s">
        <v>10619</v>
      </c>
      <c r="G2474" t="s">
        <v>231</v>
      </c>
      <c r="H2474" s="1">
        <v>37779</v>
      </c>
      <c r="I2474" t="s">
        <v>10620</v>
      </c>
      <c r="J2474" t="s">
        <v>3411</v>
      </c>
      <c r="K2474">
        <v>94442</v>
      </c>
      <c r="L2474" t="s">
        <v>231</v>
      </c>
    </row>
    <row r="2475" spans="1:12" x14ac:dyDescent="0.3">
      <c r="A2475">
        <v>3072</v>
      </c>
      <c r="B2475" t="s">
        <v>10621</v>
      </c>
      <c r="C2475" t="s">
        <v>5541</v>
      </c>
      <c r="D2475" t="s">
        <v>14</v>
      </c>
      <c r="E2475" t="s">
        <v>10622</v>
      </c>
      <c r="F2475" t="s">
        <v>10623</v>
      </c>
      <c r="G2475" t="s">
        <v>1076</v>
      </c>
      <c r="H2475" s="1">
        <v>18697</v>
      </c>
      <c r="I2475" t="s">
        <v>10624</v>
      </c>
      <c r="J2475" t="s">
        <v>9386</v>
      </c>
      <c r="K2475">
        <v>53002</v>
      </c>
      <c r="L2475" t="s">
        <v>1076</v>
      </c>
    </row>
    <row r="2476" spans="1:12" x14ac:dyDescent="0.3">
      <c r="A2476">
        <v>3073</v>
      </c>
      <c r="B2476" t="s">
        <v>180</v>
      </c>
      <c r="C2476" t="s">
        <v>587</v>
      </c>
      <c r="D2476" t="s">
        <v>22</v>
      </c>
      <c r="E2476" t="s">
        <v>10625</v>
      </c>
      <c r="F2476" t="s">
        <v>10626</v>
      </c>
      <c r="G2476" t="s">
        <v>44</v>
      </c>
      <c r="H2476" s="1">
        <v>29910</v>
      </c>
      <c r="I2476" t="s">
        <v>10627</v>
      </c>
      <c r="J2476" t="s">
        <v>10628</v>
      </c>
      <c r="K2476">
        <v>26268</v>
      </c>
      <c r="L2476" t="s">
        <v>44</v>
      </c>
    </row>
    <row r="2477" spans="1:12" x14ac:dyDescent="0.3">
      <c r="A2477">
        <v>3074</v>
      </c>
      <c r="B2477" t="s">
        <v>10629</v>
      </c>
      <c r="C2477" t="s">
        <v>681</v>
      </c>
      <c r="D2477" t="s">
        <v>14</v>
      </c>
      <c r="E2477" t="s">
        <v>10630</v>
      </c>
      <c r="F2477" t="s">
        <v>10631</v>
      </c>
      <c r="G2477" t="s">
        <v>368</v>
      </c>
      <c r="H2477" s="1">
        <v>22178</v>
      </c>
      <c r="I2477" t="s">
        <v>10632</v>
      </c>
      <c r="J2477" t="s">
        <v>7669</v>
      </c>
      <c r="K2477">
        <v>66552</v>
      </c>
      <c r="L2477" t="s">
        <v>368</v>
      </c>
    </row>
    <row r="2478" spans="1:12" x14ac:dyDescent="0.3">
      <c r="A2478">
        <v>3075</v>
      </c>
      <c r="B2478" t="s">
        <v>312</v>
      </c>
      <c r="C2478" t="s">
        <v>7352</v>
      </c>
      <c r="D2478" t="s">
        <v>22</v>
      </c>
      <c r="E2478" t="s">
        <v>10633</v>
      </c>
      <c r="F2478" t="s">
        <v>10634</v>
      </c>
      <c r="G2478" t="s">
        <v>1076</v>
      </c>
      <c r="H2478" s="1">
        <v>36665</v>
      </c>
      <c r="I2478" t="s">
        <v>10635</v>
      </c>
      <c r="J2478" t="s">
        <v>10636</v>
      </c>
      <c r="K2478">
        <v>59996</v>
      </c>
      <c r="L2478" t="s">
        <v>1076</v>
      </c>
    </row>
    <row r="2479" spans="1:12" x14ac:dyDescent="0.3">
      <c r="A2479">
        <v>3078</v>
      </c>
      <c r="B2479" t="s">
        <v>1152</v>
      </c>
      <c r="C2479" t="s">
        <v>10637</v>
      </c>
      <c r="D2479" t="s">
        <v>14</v>
      </c>
      <c r="E2479" t="s">
        <v>10638</v>
      </c>
      <c r="F2479" t="s">
        <v>10639</v>
      </c>
      <c r="G2479" t="s">
        <v>595</v>
      </c>
      <c r="H2479" s="1">
        <v>25451</v>
      </c>
      <c r="I2479" t="s">
        <v>10640</v>
      </c>
      <c r="J2479" t="s">
        <v>10641</v>
      </c>
      <c r="K2479">
        <v>25575</v>
      </c>
      <c r="L2479" t="s">
        <v>595</v>
      </c>
    </row>
    <row r="2480" spans="1:12" x14ac:dyDescent="0.3">
      <c r="A2480">
        <v>3079</v>
      </c>
      <c r="B2480" t="s">
        <v>464</v>
      </c>
      <c r="C2480" t="s">
        <v>5052</v>
      </c>
      <c r="D2480" t="s">
        <v>14</v>
      </c>
      <c r="E2480" t="s">
        <v>10642</v>
      </c>
      <c r="F2480" t="s">
        <v>10643</v>
      </c>
      <c r="G2480" t="s">
        <v>93</v>
      </c>
      <c r="H2480" s="1">
        <v>24231</v>
      </c>
      <c r="I2480" t="s">
        <v>10644</v>
      </c>
      <c r="J2480" t="s">
        <v>10645</v>
      </c>
      <c r="K2480">
        <v>34652</v>
      </c>
      <c r="L2480" t="s">
        <v>93</v>
      </c>
    </row>
    <row r="2481" spans="1:12" x14ac:dyDescent="0.3">
      <c r="A2481">
        <v>3080</v>
      </c>
      <c r="B2481" t="s">
        <v>174</v>
      </c>
      <c r="C2481" t="s">
        <v>54</v>
      </c>
      <c r="D2481" t="s">
        <v>14</v>
      </c>
      <c r="E2481" t="s">
        <v>10646</v>
      </c>
      <c r="F2481" t="s">
        <v>10647</v>
      </c>
      <c r="G2481" t="s">
        <v>744</v>
      </c>
      <c r="H2481" s="1">
        <v>35298</v>
      </c>
      <c r="I2481" t="s">
        <v>10648</v>
      </c>
      <c r="J2481" t="s">
        <v>9455</v>
      </c>
      <c r="K2481">
        <v>6626</v>
      </c>
      <c r="L2481" t="s">
        <v>744</v>
      </c>
    </row>
    <row r="2482" spans="1:12" x14ac:dyDescent="0.3">
      <c r="A2482">
        <v>3081</v>
      </c>
      <c r="B2482" t="s">
        <v>1218</v>
      </c>
      <c r="C2482" t="s">
        <v>1938</v>
      </c>
      <c r="D2482" t="s">
        <v>22</v>
      </c>
      <c r="E2482" t="s">
        <v>10649</v>
      </c>
      <c r="F2482" t="s">
        <v>10650</v>
      </c>
      <c r="G2482" t="s">
        <v>157</v>
      </c>
      <c r="H2482" s="1">
        <v>18807</v>
      </c>
      <c r="I2482" t="s">
        <v>10651</v>
      </c>
      <c r="J2482" t="s">
        <v>10652</v>
      </c>
      <c r="K2482">
        <v>84533</v>
      </c>
      <c r="L2482" t="s">
        <v>157</v>
      </c>
    </row>
    <row r="2483" spans="1:12" x14ac:dyDescent="0.3">
      <c r="A2483">
        <v>3082</v>
      </c>
      <c r="B2483" t="s">
        <v>42</v>
      </c>
      <c r="C2483" t="s">
        <v>1822</v>
      </c>
      <c r="D2483" t="s">
        <v>14</v>
      </c>
      <c r="E2483" t="s">
        <v>10653</v>
      </c>
      <c r="F2483" t="s">
        <v>10654</v>
      </c>
      <c r="G2483" t="s">
        <v>157</v>
      </c>
      <c r="H2483" s="1">
        <v>34124</v>
      </c>
      <c r="I2483" t="s">
        <v>10655</v>
      </c>
      <c r="J2483" t="s">
        <v>10656</v>
      </c>
      <c r="K2483">
        <v>20741</v>
      </c>
      <c r="L2483" t="s">
        <v>157</v>
      </c>
    </row>
    <row r="2484" spans="1:12" x14ac:dyDescent="0.3">
      <c r="A2484">
        <v>3084</v>
      </c>
      <c r="B2484" t="s">
        <v>1767</v>
      </c>
      <c r="C2484" t="s">
        <v>1093</v>
      </c>
      <c r="D2484" t="s">
        <v>22</v>
      </c>
      <c r="E2484" t="s">
        <v>10657</v>
      </c>
      <c r="F2484" t="s">
        <v>10658</v>
      </c>
      <c r="G2484" t="s">
        <v>17</v>
      </c>
      <c r="H2484" s="1">
        <v>29983</v>
      </c>
      <c r="I2484" t="s">
        <v>10659</v>
      </c>
      <c r="J2484" t="s">
        <v>10660</v>
      </c>
      <c r="K2484">
        <v>34177</v>
      </c>
      <c r="L2484" t="s">
        <v>17</v>
      </c>
    </row>
    <row r="2485" spans="1:12" x14ac:dyDescent="0.3">
      <c r="A2485">
        <v>3085</v>
      </c>
      <c r="B2485" t="s">
        <v>1147</v>
      </c>
      <c r="C2485" t="s">
        <v>2161</v>
      </c>
      <c r="D2485" t="s">
        <v>22</v>
      </c>
      <c r="E2485" t="s">
        <v>10661</v>
      </c>
      <c r="F2485" t="s">
        <v>10662</v>
      </c>
      <c r="G2485" t="s">
        <v>231</v>
      </c>
      <c r="H2485" s="1">
        <v>37090</v>
      </c>
      <c r="I2485" t="s">
        <v>10663</v>
      </c>
      <c r="J2485" t="s">
        <v>10664</v>
      </c>
      <c r="K2485">
        <v>93646</v>
      </c>
      <c r="L2485" t="s">
        <v>231</v>
      </c>
    </row>
    <row r="2486" spans="1:12" x14ac:dyDescent="0.3">
      <c r="A2486">
        <v>3086</v>
      </c>
      <c r="B2486" t="s">
        <v>1835</v>
      </c>
      <c r="C2486" t="s">
        <v>10114</v>
      </c>
      <c r="D2486" t="s">
        <v>14</v>
      </c>
      <c r="E2486" t="s">
        <v>10665</v>
      </c>
      <c r="F2486" t="s">
        <v>10666</v>
      </c>
      <c r="G2486" t="s">
        <v>118</v>
      </c>
      <c r="H2486" s="1">
        <v>31541</v>
      </c>
      <c r="I2486" t="s">
        <v>10667</v>
      </c>
      <c r="J2486" t="s">
        <v>10668</v>
      </c>
      <c r="K2486">
        <v>93718</v>
      </c>
      <c r="L2486" t="s">
        <v>118</v>
      </c>
    </row>
    <row r="2487" spans="1:12" x14ac:dyDescent="0.3">
      <c r="A2487">
        <v>3087</v>
      </c>
      <c r="B2487" t="s">
        <v>1296</v>
      </c>
      <c r="C2487" t="s">
        <v>1409</v>
      </c>
      <c r="D2487" t="s">
        <v>14</v>
      </c>
      <c r="E2487" t="s">
        <v>10669</v>
      </c>
      <c r="F2487" t="s">
        <v>10670</v>
      </c>
      <c r="G2487" t="s">
        <v>218</v>
      </c>
      <c r="H2487" s="1">
        <v>23738</v>
      </c>
      <c r="I2487" t="s">
        <v>10671</v>
      </c>
      <c r="J2487" t="s">
        <v>10672</v>
      </c>
      <c r="K2487">
        <v>95618</v>
      </c>
      <c r="L2487" t="s">
        <v>218</v>
      </c>
    </row>
    <row r="2488" spans="1:12" x14ac:dyDescent="0.3">
      <c r="A2488">
        <v>3089</v>
      </c>
      <c r="B2488" t="s">
        <v>541</v>
      </c>
      <c r="C2488" t="s">
        <v>4083</v>
      </c>
      <c r="D2488" t="s">
        <v>22</v>
      </c>
      <c r="E2488" t="s">
        <v>10673</v>
      </c>
      <c r="F2488">
        <v>2498803081</v>
      </c>
      <c r="G2488" t="s">
        <v>24</v>
      </c>
      <c r="H2488" s="1">
        <v>29788</v>
      </c>
      <c r="I2488" t="s">
        <v>10674</v>
      </c>
      <c r="J2488" t="s">
        <v>10675</v>
      </c>
      <c r="K2488">
        <v>56211</v>
      </c>
      <c r="L2488" t="s">
        <v>24</v>
      </c>
    </row>
    <row r="2489" spans="1:12" x14ac:dyDescent="0.3">
      <c r="A2489">
        <v>3090</v>
      </c>
      <c r="B2489" t="s">
        <v>490</v>
      </c>
      <c r="C2489" t="s">
        <v>3212</v>
      </c>
      <c r="D2489" t="s">
        <v>14</v>
      </c>
      <c r="E2489" t="s">
        <v>10676</v>
      </c>
      <c r="F2489" t="s">
        <v>10677</v>
      </c>
      <c r="G2489" t="s">
        <v>24</v>
      </c>
      <c r="H2489" s="1">
        <v>33605</v>
      </c>
      <c r="I2489" t="s">
        <v>10678</v>
      </c>
      <c r="J2489" t="s">
        <v>10679</v>
      </c>
      <c r="K2489">
        <v>25247</v>
      </c>
      <c r="L2489" t="s">
        <v>24</v>
      </c>
    </row>
    <row r="2490" spans="1:12" x14ac:dyDescent="0.3">
      <c r="A2490">
        <v>3091</v>
      </c>
      <c r="B2490" t="s">
        <v>306</v>
      </c>
      <c r="C2490" t="s">
        <v>141</v>
      </c>
      <c r="D2490" t="s">
        <v>22</v>
      </c>
      <c r="E2490" t="s">
        <v>10680</v>
      </c>
      <c r="F2490" t="s">
        <v>10681</v>
      </c>
      <c r="G2490" t="s">
        <v>335</v>
      </c>
      <c r="H2490" s="1">
        <v>16762</v>
      </c>
      <c r="I2490" t="s">
        <v>10682</v>
      </c>
      <c r="J2490" t="s">
        <v>10683</v>
      </c>
      <c r="K2490">
        <v>74309</v>
      </c>
      <c r="L2490" t="s">
        <v>335</v>
      </c>
    </row>
    <row r="2491" spans="1:12" x14ac:dyDescent="0.3">
      <c r="A2491">
        <v>3092</v>
      </c>
      <c r="B2491" t="s">
        <v>529</v>
      </c>
      <c r="C2491" t="s">
        <v>2489</v>
      </c>
      <c r="D2491" t="s">
        <v>22</v>
      </c>
      <c r="E2491" t="s">
        <v>10684</v>
      </c>
      <c r="F2491" t="s">
        <v>10685</v>
      </c>
      <c r="G2491" t="s">
        <v>211</v>
      </c>
      <c r="H2491" s="1">
        <v>26066</v>
      </c>
      <c r="I2491" t="s">
        <v>10686</v>
      </c>
      <c r="J2491" t="s">
        <v>10687</v>
      </c>
      <c r="K2491">
        <v>31193</v>
      </c>
      <c r="L2491" t="s">
        <v>211</v>
      </c>
    </row>
    <row r="2492" spans="1:12" x14ac:dyDescent="0.3">
      <c r="A2492">
        <v>3094</v>
      </c>
      <c r="B2492" t="s">
        <v>997</v>
      </c>
      <c r="C2492" t="s">
        <v>7981</v>
      </c>
      <c r="D2492" t="s">
        <v>14</v>
      </c>
      <c r="E2492" t="s">
        <v>10688</v>
      </c>
      <c r="F2492" t="s">
        <v>10689</v>
      </c>
      <c r="G2492" t="s">
        <v>31</v>
      </c>
      <c r="H2492" s="1">
        <v>25348</v>
      </c>
      <c r="I2492" t="s">
        <v>10690</v>
      </c>
      <c r="J2492" t="s">
        <v>10691</v>
      </c>
      <c r="K2492">
        <v>84047</v>
      </c>
      <c r="L2492" t="s">
        <v>31</v>
      </c>
    </row>
    <row r="2493" spans="1:12" x14ac:dyDescent="0.3">
      <c r="A2493">
        <v>3096</v>
      </c>
      <c r="B2493" t="s">
        <v>10692</v>
      </c>
      <c r="C2493" t="s">
        <v>372</v>
      </c>
      <c r="D2493" t="s">
        <v>14</v>
      </c>
      <c r="E2493" t="s">
        <v>10693</v>
      </c>
      <c r="F2493" t="s">
        <v>10694</v>
      </c>
      <c r="G2493" t="s">
        <v>1194</v>
      </c>
      <c r="H2493" s="1">
        <v>17790</v>
      </c>
      <c r="I2493" t="s">
        <v>10695</v>
      </c>
      <c r="J2493" t="s">
        <v>10696</v>
      </c>
      <c r="K2493">
        <v>96260</v>
      </c>
      <c r="L2493" t="s">
        <v>1194</v>
      </c>
    </row>
    <row r="2494" spans="1:12" x14ac:dyDescent="0.3">
      <c r="A2494">
        <v>3097</v>
      </c>
      <c r="B2494" t="s">
        <v>134</v>
      </c>
      <c r="C2494" t="s">
        <v>2281</v>
      </c>
      <c r="D2494" t="s">
        <v>14</v>
      </c>
      <c r="E2494" t="s">
        <v>10697</v>
      </c>
      <c r="F2494" t="s">
        <v>10698</v>
      </c>
      <c r="G2494" t="s">
        <v>231</v>
      </c>
      <c r="H2494" s="1">
        <v>24842</v>
      </c>
      <c r="I2494" t="s">
        <v>10699</v>
      </c>
      <c r="J2494" t="s">
        <v>10700</v>
      </c>
      <c r="K2494">
        <v>23362</v>
      </c>
      <c r="L2494" t="s">
        <v>231</v>
      </c>
    </row>
    <row r="2495" spans="1:12" x14ac:dyDescent="0.3">
      <c r="A2495">
        <v>3099</v>
      </c>
      <c r="B2495" t="s">
        <v>857</v>
      </c>
      <c r="C2495" t="s">
        <v>886</v>
      </c>
      <c r="D2495" t="s">
        <v>22</v>
      </c>
      <c r="E2495" t="s">
        <v>10701</v>
      </c>
      <c r="F2495">
        <v>6752318368</v>
      </c>
      <c r="G2495" t="s">
        <v>744</v>
      </c>
      <c r="H2495" s="1">
        <v>25009</v>
      </c>
      <c r="I2495" t="s">
        <v>10702</v>
      </c>
      <c r="J2495" t="s">
        <v>10703</v>
      </c>
      <c r="K2495">
        <v>78214</v>
      </c>
      <c r="L2495" t="s">
        <v>744</v>
      </c>
    </row>
    <row r="2496" spans="1:12" x14ac:dyDescent="0.3">
      <c r="A2496">
        <v>3100</v>
      </c>
      <c r="B2496" t="s">
        <v>659</v>
      </c>
      <c r="C2496" t="s">
        <v>141</v>
      </c>
      <c r="D2496" t="s">
        <v>14</v>
      </c>
      <c r="E2496" t="s">
        <v>10704</v>
      </c>
      <c r="F2496" t="s">
        <v>10705</v>
      </c>
      <c r="G2496" t="s">
        <v>171</v>
      </c>
      <c r="H2496" s="1">
        <v>16696</v>
      </c>
      <c r="I2496" t="s">
        <v>10706</v>
      </c>
      <c r="J2496" t="s">
        <v>10707</v>
      </c>
      <c r="K2496">
        <v>59549</v>
      </c>
      <c r="L2496" t="s">
        <v>171</v>
      </c>
    </row>
    <row r="2497" spans="1:12" x14ac:dyDescent="0.3">
      <c r="A2497">
        <v>3101</v>
      </c>
      <c r="B2497" t="s">
        <v>9436</v>
      </c>
      <c r="C2497" t="s">
        <v>931</v>
      </c>
      <c r="D2497" t="s">
        <v>22</v>
      </c>
      <c r="E2497" t="s">
        <v>10708</v>
      </c>
      <c r="F2497" t="s">
        <v>10709</v>
      </c>
      <c r="G2497" t="s">
        <v>324</v>
      </c>
      <c r="H2497" s="1">
        <v>34459</v>
      </c>
      <c r="I2497" t="s">
        <v>10710</v>
      </c>
      <c r="J2497" t="s">
        <v>10711</v>
      </c>
      <c r="K2497">
        <v>13135</v>
      </c>
      <c r="L2497" t="s">
        <v>324</v>
      </c>
    </row>
    <row r="2498" spans="1:12" x14ac:dyDescent="0.3">
      <c r="A2498">
        <v>3102</v>
      </c>
      <c r="B2498" t="s">
        <v>5116</v>
      </c>
      <c r="C2498" t="s">
        <v>10712</v>
      </c>
      <c r="D2498" t="s">
        <v>14</v>
      </c>
      <c r="E2498" t="s">
        <v>10713</v>
      </c>
      <c r="F2498" t="s">
        <v>10714</v>
      </c>
      <c r="G2498" t="s">
        <v>124</v>
      </c>
      <c r="H2498" s="1">
        <v>36416</v>
      </c>
      <c r="I2498" t="s">
        <v>10715</v>
      </c>
      <c r="J2498" t="s">
        <v>10716</v>
      </c>
      <c r="K2498">
        <v>21145</v>
      </c>
      <c r="L2498" t="s">
        <v>124</v>
      </c>
    </row>
    <row r="2499" spans="1:12" x14ac:dyDescent="0.3">
      <c r="A2499">
        <v>3104</v>
      </c>
      <c r="B2499" t="s">
        <v>1264</v>
      </c>
      <c r="C2499" t="s">
        <v>1594</v>
      </c>
      <c r="D2499" t="s">
        <v>14</v>
      </c>
      <c r="E2499" t="s">
        <v>10717</v>
      </c>
      <c r="F2499" t="s">
        <v>10718</v>
      </c>
      <c r="G2499" t="s">
        <v>124</v>
      </c>
      <c r="H2499" s="1">
        <v>38668</v>
      </c>
      <c r="I2499" t="s">
        <v>10719</v>
      </c>
      <c r="J2499" t="s">
        <v>10720</v>
      </c>
      <c r="K2499">
        <v>94643</v>
      </c>
      <c r="L2499" t="s">
        <v>124</v>
      </c>
    </row>
    <row r="2500" spans="1:12" x14ac:dyDescent="0.3">
      <c r="A2500">
        <v>3105</v>
      </c>
      <c r="B2500" t="s">
        <v>1125</v>
      </c>
      <c r="C2500" t="s">
        <v>570</v>
      </c>
      <c r="D2500" t="s">
        <v>22</v>
      </c>
      <c r="E2500" t="s">
        <v>10721</v>
      </c>
      <c r="F2500">
        <f>1-933-746-1534</f>
        <v>-3212</v>
      </c>
      <c r="G2500" t="s">
        <v>17</v>
      </c>
      <c r="H2500" s="1">
        <v>19324</v>
      </c>
      <c r="I2500" t="s">
        <v>10722</v>
      </c>
      <c r="J2500" t="s">
        <v>10723</v>
      </c>
      <c r="K2500">
        <v>75709</v>
      </c>
      <c r="L2500" t="s">
        <v>17</v>
      </c>
    </row>
    <row r="2501" spans="1:12" x14ac:dyDescent="0.3">
      <c r="A2501">
        <v>3106</v>
      </c>
      <c r="B2501" t="s">
        <v>10724</v>
      </c>
      <c r="C2501" t="s">
        <v>3597</v>
      </c>
      <c r="D2501" t="s">
        <v>22</v>
      </c>
      <c r="E2501" t="s">
        <v>10725</v>
      </c>
      <c r="F2501" t="s">
        <v>10726</v>
      </c>
      <c r="G2501" t="s">
        <v>51</v>
      </c>
      <c r="H2501" s="1">
        <v>36927</v>
      </c>
      <c r="I2501" t="s">
        <v>10727</v>
      </c>
      <c r="J2501" t="s">
        <v>10728</v>
      </c>
      <c r="K2501">
        <v>12812</v>
      </c>
      <c r="L2501" t="s">
        <v>51</v>
      </c>
    </row>
    <row r="2502" spans="1:12" x14ac:dyDescent="0.3">
      <c r="A2502">
        <v>3107</v>
      </c>
      <c r="B2502" t="s">
        <v>10729</v>
      </c>
      <c r="C2502" t="s">
        <v>1260</v>
      </c>
      <c r="D2502" t="s">
        <v>14</v>
      </c>
      <c r="E2502" t="s">
        <v>10730</v>
      </c>
      <c r="F2502" t="s">
        <v>10731</v>
      </c>
      <c r="G2502" t="s">
        <v>31</v>
      </c>
      <c r="H2502" s="1">
        <v>16766</v>
      </c>
      <c r="I2502" t="s">
        <v>10732</v>
      </c>
      <c r="J2502" t="s">
        <v>10733</v>
      </c>
      <c r="K2502">
        <v>22206</v>
      </c>
      <c r="L2502" t="s">
        <v>31</v>
      </c>
    </row>
    <row r="2503" spans="1:12" x14ac:dyDescent="0.3">
      <c r="A2503">
        <v>3108</v>
      </c>
      <c r="B2503" t="s">
        <v>295</v>
      </c>
      <c r="C2503" t="s">
        <v>270</v>
      </c>
      <c r="D2503" t="s">
        <v>22</v>
      </c>
      <c r="E2503" t="s">
        <v>10734</v>
      </c>
      <c r="F2503" t="s">
        <v>10735</v>
      </c>
      <c r="G2503" t="s">
        <v>171</v>
      </c>
      <c r="H2503" s="1">
        <v>26087</v>
      </c>
      <c r="I2503" t="s">
        <v>10736</v>
      </c>
      <c r="J2503" t="s">
        <v>10737</v>
      </c>
      <c r="K2503">
        <v>83394</v>
      </c>
      <c r="L2503" t="s">
        <v>171</v>
      </c>
    </row>
    <row r="2504" spans="1:12" x14ac:dyDescent="0.3">
      <c r="A2504">
        <v>3109</v>
      </c>
      <c r="B2504" t="s">
        <v>1098</v>
      </c>
      <c r="C2504" t="s">
        <v>307</v>
      </c>
      <c r="D2504" t="s">
        <v>22</v>
      </c>
      <c r="E2504" t="s">
        <v>10738</v>
      </c>
      <c r="F2504" t="s">
        <v>10739</v>
      </c>
      <c r="G2504" t="s">
        <v>17</v>
      </c>
      <c r="H2504" s="1">
        <v>19363</v>
      </c>
      <c r="I2504" t="s">
        <v>10740</v>
      </c>
      <c r="J2504" t="s">
        <v>10741</v>
      </c>
      <c r="K2504">
        <v>73135</v>
      </c>
      <c r="L2504" t="s">
        <v>17</v>
      </c>
    </row>
    <row r="2505" spans="1:12" x14ac:dyDescent="0.3">
      <c r="A2505">
        <v>3110</v>
      </c>
      <c r="B2505" t="s">
        <v>10742</v>
      </c>
      <c r="C2505" t="s">
        <v>7014</v>
      </c>
      <c r="D2505" t="s">
        <v>22</v>
      </c>
      <c r="E2505" t="s">
        <v>10743</v>
      </c>
      <c r="F2505" t="s">
        <v>10744</v>
      </c>
      <c r="G2505" t="s">
        <v>218</v>
      </c>
      <c r="H2505" s="1">
        <v>20264</v>
      </c>
      <c r="I2505" t="s">
        <v>10745</v>
      </c>
      <c r="J2505" t="s">
        <v>10746</v>
      </c>
      <c r="K2505">
        <v>48052</v>
      </c>
      <c r="L2505" t="s">
        <v>218</v>
      </c>
    </row>
    <row r="2506" spans="1:12" x14ac:dyDescent="0.3">
      <c r="A2506">
        <v>3112</v>
      </c>
      <c r="B2506" t="s">
        <v>10747</v>
      </c>
      <c r="C2506" t="s">
        <v>4279</v>
      </c>
      <c r="D2506" t="s">
        <v>22</v>
      </c>
      <c r="E2506" t="s">
        <v>10748</v>
      </c>
      <c r="F2506" t="s">
        <v>10749</v>
      </c>
      <c r="G2506" t="s">
        <v>164</v>
      </c>
      <c r="H2506" s="1">
        <v>20107</v>
      </c>
      <c r="I2506" t="s">
        <v>10750</v>
      </c>
      <c r="J2506" t="s">
        <v>10751</v>
      </c>
      <c r="K2506">
        <v>61625</v>
      </c>
      <c r="L2506" t="s">
        <v>164</v>
      </c>
    </row>
    <row r="2507" spans="1:12" x14ac:dyDescent="0.3">
      <c r="A2507">
        <v>3113</v>
      </c>
      <c r="B2507" t="s">
        <v>1792</v>
      </c>
      <c r="C2507" t="s">
        <v>1875</v>
      </c>
      <c r="D2507" t="s">
        <v>14</v>
      </c>
      <c r="E2507" t="s">
        <v>10752</v>
      </c>
      <c r="F2507" t="s">
        <v>10753</v>
      </c>
      <c r="G2507" t="s">
        <v>171</v>
      </c>
      <c r="H2507" s="1">
        <v>32979</v>
      </c>
      <c r="I2507" t="s">
        <v>10754</v>
      </c>
      <c r="J2507" t="s">
        <v>7593</v>
      </c>
      <c r="K2507">
        <v>61355</v>
      </c>
      <c r="L2507" t="s">
        <v>171</v>
      </c>
    </row>
    <row r="2508" spans="1:12" x14ac:dyDescent="0.3">
      <c r="A2508">
        <v>3115</v>
      </c>
      <c r="B2508" t="s">
        <v>1455</v>
      </c>
      <c r="C2508" t="s">
        <v>9816</v>
      </c>
      <c r="D2508" t="s">
        <v>14</v>
      </c>
      <c r="E2508" t="s">
        <v>10755</v>
      </c>
      <c r="F2508" t="s">
        <v>10756</v>
      </c>
      <c r="G2508" t="s">
        <v>171</v>
      </c>
      <c r="H2508" s="1">
        <v>26667</v>
      </c>
      <c r="I2508" t="s">
        <v>10757</v>
      </c>
      <c r="J2508" t="s">
        <v>10758</v>
      </c>
      <c r="K2508">
        <v>27945</v>
      </c>
      <c r="L2508" t="s">
        <v>171</v>
      </c>
    </row>
    <row r="2509" spans="1:12" x14ac:dyDescent="0.3">
      <c r="A2509">
        <v>3117</v>
      </c>
      <c r="B2509" t="s">
        <v>10629</v>
      </c>
      <c r="C2509" t="s">
        <v>7323</v>
      </c>
      <c r="D2509" t="s">
        <v>22</v>
      </c>
      <c r="E2509" t="s">
        <v>10759</v>
      </c>
      <c r="F2509" t="s">
        <v>10760</v>
      </c>
      <c r="G2509" t="s">
        <v>164</v>
      </c>
      <c r="H2509" s="1">
        <v>16728</v>
      </c>
      <c r="I2509" t="s">
        <v>10761</v>
      </c>
      <c r="J2509" t="s">
        <v>10229</v>
      </c>
      <c r="K2509">
        <v>71318</v>
      </c>
      <c r="L2509" t="s">
        <v>164</v>
      </c>
    </row>
    <row r="2510" spans="1:12" x14ac:dyDescent="0.3">
      <c r="A2510">
        <v>3118</v>
      </c>
      <c r="B2510" t="s">
        <v>5460</v>
      </c>
      <c r="C2510" t="s">
        <v>1822</v>
      </c>
      <c r="D2510" t="s">
        <v>14</v>
      </c>
      <c r="E2510" t="s">
        <v>10762</v>
      </c>
      <c r="F2510">
        <v>8668265878</v>
      </c>
      <c r="G2510" t="s">
        <v>31</v>
      </c>
      <c r="H2510" s="1">
        <v>15884</v>
      </c>
      <c r="I2510" t="s">
        <v>10763</v>
      </c>
      <c r="J2510" t="s">
        <v>10764</v>
      </c>
      <c r="K2510">
        <v>63357</v>
      </c>
      <c r="L2510" t="s">
        <v>31</v>
      </c>
    </row>
    <row r="2511" spans="1:12" x14ac:dyDescent="0.3">
      <c r="A2511">
        <v>3120</v>
      </c>
      <c r="B2511" t="s">
        <v>866</v>
      </c>
      <c r="C2511" t="s">
        <v>10765</v>
      </c>
      <c r="D2511" t="s">
        <v>14</v>
      </c>
      <c r="E2511" t="s">
        <v>10766</v>
      </c>
      <c r="F2511" t="s">
        <v>10767</v>
      </c>
      <c r="G2511" t="s">
        <v>82</v>
      </c>
      <c r="H2511" s="1">
        <v>23870</v>
      </c>
      <c r="I2511" t="s">
        <v>10768</v>
      </c>
      <c r="J2511" t="s">
        <v>10769</v>
      </c>
      <c r="K2511">
        <v>96266</v>
      </c>
      <c r="L2511" t="s">
        <v>82</v>
      </c>
    </row>
    <row r="2512" spans="1:12" x14ac:dyDescent="0.3">
      <c r="A2512">
        <v>3121</v>
      </c>
      <c r="B2512" t="s">
        <v>253</v>
      </c>
      <c r="C2512" t="s">
        <v>4089</v>
      </c>
      <c r="D2512" t="s">
        <v>14</v>
      </c>
      <c r="E2512" t="s">
        <v>10770</v>
      </c>
      <c r="F2512">
        <v>6787282276</v>
      </c>
      <c r="G2512" t="s">
        <v>82</v>
      </c>
      <c r="H2512" s="1">
        <v>18642</v>
      </c>
      <c r="I2512" t="s">
        <v>10771</v>
      </c>
      <c r="J2512" t="s">
        <v>10772</v>
      </c>
      <c r="K2512">
        <v>1619</v>
      </c>
      <c r="L2512" t="s">
        <v>82</v>
      </c>
    </row>
    <row r="2513" spans="1:12" x14ac:dyDescent="0.3">
      <c r="A2513">
        <v>3122</v>
      </c>
      <c r="B2513" t="s">
        <v>592</v>
      </c>
      <c r="C2513" t="s">
        <v>186</v>
      </c>
      <c r="D2513" t="s">
        <v>14</v>
      </c>
      <c r="E2513" t="s">
        <v>10773</v>
      </c>
      <c r="F2513" t="s">
        <v>10774</v>
      </c>
      <c r="G2513" t="s">
        <v>744</v>
      </c>
      <c r="H2513" s="1">
        <v>34989</v>
      </c>
      <c r="I2513" t="s">
        <v>10775</v>
      </c>
      <c r="J2513" t="s">
        <v>10776</v>
      </c>
      <c r="K2513">
        <v>90359</v>
      </c>
      <c r="L2513" t="s">
        <v>744</v>
      </c>
    </row>
    <row r="2514" spans="1:12" x14ac:dyDescent="0.3">
      <c r="A2514">
        <v>3123</v>
      </c>
      <c r="B2514" t="s">
        <v>706</v>
      </c>
      <c r="C2514" t="s">
        <v>7699</v>
      </c>
      <c r="D2514" t="s">
        <v>22</v>
      </c>
      <c r="E2514" t="s">
        <v>10777</v>
      </c>
      <c r="F2514" t="s">
        <v>10778</v>
      </c>
      <c r="G2514" t="s">
        <v>218</v>
      </c>
      <c r="H2514" s="1">
        <v>28030</v>
      </c>
      <c r="I2514" t="s">
        <v>10779</v>
      </c>
      <c r="J2514" t="s">
        <v>10780</v>
      </c>
      <c r="K2514">
        <v>33214</v>
      </c>
      <c r="L2514" t="s">
        <v>218</v>
      </c>
    </row>
    <row r="2515" spans="1:12" x14ac:dyDescent="0.3">
      <c r="A2515">
        <v>3124</v>
      </c>
      <c r="B2515" t="s">
        <v>8967</v>
      </c>
      <c r="C2515" t="s">
        <v>28</v>
      </c>
      <c r="D2515" t="s">
        <v>22</v>
      </c>
      <c r="E2515" t="s">
        <v>10781</v>
      </c>
      <c r="F2515" t="s">
        <v>10782</v>
      </c>
      <c r="G2515" t="s">
        <v>124</v>
      </c>
      <c r="H2515" s="1">
        <v>32686</v>
      </c>
      <c r="I2515" t="s">
        <v>10783</v>
      </c>
      <c r="J2515" t="s">
        <v>10784</v>
      </c>
      <c r="K2515">
        <v>5007</v>
      </c>
      <c r="L2515" t="s">
        <v>124</v>
      </c>
    </row>
    <row r="2516" spans="1:12" x14ac:dyDescent="0.3">
      <c r="A2516">
        <v>3125</v>
      </c>
      <c r="B2516" t="s">
        <v>659</v>
      </c>
      <c r="C2516" t="s">
        <v>1236</v>
      </c>
      <c r="D2516" t="s">
        <v>14</v>
      </c>
      <c r="E2516" t="s">
        <v>10785</v>
      </c>
      <c r="F2516" t="s">
        <v>10786</v>
      </c>
      <c r="G2516" t="s">
        <v>211</v>
      </c>
      <c r="H2516" s="1">
        <v>24945</v>
      </c>
      <c r="I2516" t="s">
        <v>10787</v>
      </c>
      <c r="J2516" t="s">
        <v>10788</v>
      </c>
      <c r="K2516">
        <v>42352</v>
      </c>
      <c r="L2516" t="s">
        <v>211</v>
      </c>
    </row>
    <row r="2517" spans="1:12" x14ac:dyDescent="0.3">
      <c r="A2517">
        <v>3126</v>
      </c>
      <c r="B2517" t="s">
        <v>2020</v>
      </c>
      <c r="C2517" t="s">
        <v>3623</v>
      </c>
      <c r="D2517" t="s">
        <v>22</v>
      </c>
      <c r="E2517" t="s">
        <v>10789</v>
      </c>
      <c r="F2517" t="s">
        <v>10790</v>
      </c>
      <c r="G2517" t="s">
        <v>595</v>
      </c>
      <c r="H2517" s="1">
        <v>29814</v>
      </c>
      <c r="I2517" t="s">
        <v>10791</v>
      </c>
      <c r="J2517" t="s">
        <v>9132</v>
      </c>
      <c r="K2517">
        <v>66285</v>
      </c>
      <c r="L2517" t="s">
        <v>595</v>
      </c>
    </row>
    <row r="2518" spans="1:12" x14ac:dyDescent="0.3">
      <c r="A2518">
        <v>3127</v>
      </c>
      <c r="B2518" t="s">
        <v>953</v>
      </c>
      <c r="C2518" t="s">
        <v>4524</v>
      </c>
      <c r="D2518" t="s">
        <v>22</v>
      </c>
      <c r="E2518" t="s">
        <v>10792</v>
      </c>
      <c r="F2518">
        <f>1-779-906-8143</f>
        <v>-9827</v>
      </c>
      <c r="G2518" t="s">
        <v>124</v>
      </c>
      <c r="H2518" s="1">
        <v>16926</v>
      </c>
      <c r="I2518" t="s">
        <v>10793</v>
      </c>
      <c r="J2518" t="s">
        <v>10794</v>
      </c>
      <c r="K2518">
        <v>40051</v>
      </c>
      <c r="L2518" t="s">
        <v>124</v>
      </c>
    </row>
    <row r="2519" spans="1:12" x14ac:dyDescent="0.3">
      <c r="A2519">
        <v>3128</v>
      </c>
      <c r="B2519" t="s">
        <v>1455</v>
      </c>
      <c r="C2519" t="s">
        <v>1481</v>
      </c>
      <c r="D2519" t="s">
        <v>22</v>
      </c>
      <c r="E2519" t="s">
        <v>10795</v>
      </c>
      <c r="F2519" t="s">
        <v>10796</v>
      </c>
      <c r="G2519" t="s">
        <v>82</v>
      </c>
      <c r="H2519" s="1">
        <v>33848</v>
      </c>
      <c r="I2519" t="s">
        <v>10797</v>
      </c>
      <c r="J2519" t="s">
        <v>10798</v>
      </c>
      <c r="K2519">
        <v>22501</v>
      </c>
      <c r="L2519" t="s">
        <v>82</v>
      </c>
    </row>
    <row r="2520" spans="1:12" x14ac:dyDescent="0.3">
      <c r="A2520">
        <v>3130</v>
      </c>
      <c r="B2520" t="s">
        <v>91</v>
      </c>
      <c r="C2520" t="s">
        <v>2264</v>
      </c>
      <c r="D2520" t="s">
        <v>14</v>
      </c>
      <c r="E2520" t="s">
        <v>10799</v>
      </c>
      <c r="F2520" t="s">
        <v>10800</v>
      </c>
      <c r="G2520" t="s">
        <v>744</v>
      </c>
      <c r="H2520" s="1">
        <v>28312</v>
      </c>
      <c r="I2520" t="s">
        <v>10801</v>
      </c>
      <c r="J2520" t="s">
        <v>10802</v>
      </c>
      <c r="K2520">
        <v>16362</v>
      </c>
      <c r="L2520" t="s">
        <v>744</v>
      </c>
    </row>
    <row r="2521" spans="1:12" x14ac:dyDescent="0.3">
      <c r="A2521">
        <v>3131</v>
      </c>
      <c r="B2521" t="s">
        <v>973</v>
      </c>
      <c r="C2521" t="s">
        <v>1491</v>
      </c>
      <c r="D2521" t="s">
        <v>22</v>
      </c>
      <c r="E2521" t="s">
        <v>10803</v>
      </c>
      <c r="F2521" t="s">
        <v>10804</v>
      </c>
      <c r="G2521" t="s">
        <v>44</v>
      </c>
      <c r="H2521" s="1">
        <v>20594</v>
      </c>
      <c r="I2521" t="s">
        <v>10805</v>
      </c>
      <c r="J2521" t="s">
        <v>10806</v>
      </c>
      <c r="K2521">
        <v>90330</v>
      </c>
      <c r="L2521" t="s">
        <v>44</v>
      </c>
    </row>
    <row r="2522" spans="1:12" x14ac:dyDescent="0.3">
      <c r="A2522">
        <v>3132</v>
      </c>
      <c r="B2522" t="s">
        <v>1024</v>
      </c>
      <c r="C2522" t="s">
        <v>1073</v>
      </c>
      <c r="D2522" t="s">
        <v>14</v>
      </c>
      <c r="E2522" t="s">
        <v>10807</v>
      </c>
      <c r="F2522" t="s">
        <v>10808</v>
      </c>
      <c r="G2522" t="s">
        <v>211</v>
      </c>
      <c r="H2522" s="1">
        <v>29829</v>
      </c>
      <c r="I2522" t="s">
        <v>10809</v>
      </c>
      <c r="J2522" t="s">
        <v>10810</v>
      </c>
      <c r="K2522">
        <v>8596</v>
      </c>
      <c r="L2522" t="s">
        <v>211</v>
      </c>
    </row>
    <row r="2523" spans="1:12" x14ac:dyDescent="0.3">
      <c r="A2523">
        <v>3134</v>
      </c>
      <c r="B2523" t="s">
        <v>490</v>
      </c>
      <c r="C2523" t="s">
        <v>630</v>
      </c>
      <c r="D2523" t="s">
        <v>14</v>
      </c>
      <c r="E2523" t="s">
        <v>10811</v>
      </c>
      <c r="F2523" t="s">
        <v>10812</v>
      </c>
      <c r="G2523" t="s">
        <v>368</v>
      </c>
      <c r="H2523" s="1">
        <v>38285</v>
      </c>
      <c r="I2523" t="s">
        <v>10813</v>
      </c>
      <c r="J2523" t="s">
        <v>10814</v>
      </c>
      <c r="K2523">
        <v>41826</v>
      </c>
      <c r="L2523" t="s">
        <v>368</v>
      </c>
    </row>
    <row r="2524" spans="1:12" x14ac:dyDescent="0.3">
      <c r="A2524">
        <v>3135</v>
      </c>
      <c r="B2524" t="s">
        <v>1131</v>
      </c>
      <c r="C2524" t="s">
        <v>1475</v>
      </c>
      <c r="D2524" t="s">
        <v>22</v>
      </c>
      <c r="E2524" t="s">
        <v>10815</v>
      </c>
      <c r="F2524" t="s">
        <v>10816</v>
      </c>
      <c r="G2524" t="s">
        <v>231</v>
      </c>
      <c r="H2524" s="1">
        <v>15839</v>
      </c>
      <c r="I2524" t="s">
        <v>10817</v>
      </c>
      <c r="J2524" t="s">
        <v>10818</v>
      </c>
      <c r="K2524">
        <v>99883</v>
      </c>
      <c r="L2524" t="s">
        <v>231</v>
      </c>
    </row>
    <row r="2525" spans="1:12" x14ac:dyDescent="0.3">
      <c r="A2525">
        <v>3136</v>
      </c>
      <c r="B2525" t="s">
        <v>10819</v>
      </c>
      <c r="C2525" t="s">
        <v>630</v>
      </c>
      <c r="D2525" t="s">
        <v>14</v>
      </c>
      <c r="E2525" t="s">
        <v>10820</v>
      </c>
      <c r="F2525" t="s">
        <v>10821</v>
      </c>
      <c r="G2525" t="s">
        <v>38</v>
      </c>
      <c r="H2525" s="1">
        <v>16187</v>
      </c>
      <c r="I2525" t="s">
        <v>10822</v>
      </c>
      <c r="J2525" t="s">
        <v>10823</v>
      </c>
      <c r="K2525">
        <v>11139</v>
      </c>
      <c r="L2525" t="s">
        <v>38</v>
      </c>
    </row>
    <row r="2526" spans="1:12" x14ac:dyDescent="0.3">
      <c r="A2526">
        <v>3138</v>
      </c>
      <c r="B2526" t="s">
        <v>7383</v>
      </c>
      <c r="C2526" t="s">
        <v>5236</v>
      </c>
      <c r="D2526" t="s">
        <v>22</v>
      </c>
      <c r="E2526" t="s">
        <v>10824</v>
      </c>
      <c r="F2526">
        <v>4714428919</v>
      </c>
      <c r="G2526" t="s">
        <v>93</v>
      </c>
      <c r="H2526" s="1">
        <v>17020</v>
      </c>
      <c r="I2526" t="s">
        <v>10825</v>
      </c>
      <c r="J2526" t="s">
        <v>10826</v>
      </c>
      <c r="K2526">
        <v>35522</v>
      </c>
      <c r="L2526" t="s">
        <v>93</v>
      </c>
    </row>
    <row r="2527" spans="1:12" x14ac:dyDescent="0.3">
      <c r="A2527">
        <v>3141</v>
      </c>
      <c r="B2527" t="s">
        <v>4356</v>
      </c>
      <c r="C2527" t="s">
        <v>3518</v>
      </c>
      <c r="D2527" t="s">
        <v>22</v>
      </c>
      <c r="E2527" t="s">
        <v>10827</v>
      </c>
      <c r="F2527" t="s">
        <v>10828</v>
      </c>
      <c r="G2527" t="s">
        <v>250</v>
      </c>
      <c r="H2527" s="1">
        <v>17797</v>
      </c>
      <c r="I2527" t="s">
        <v>10829</v>
      </c>
      <c r="J2527" t="s">
        <v>10830</v>
      </c>
      <c r="K2527">
        <v>19268</v>
      </c>
      <c r="L2527" t="s">
        <v>250</v>
      </c>
    </row>
    <row r="2528" spans="1:12" x14ac:dyDescent="0.3">
      <c r="A2528">
        <v>3144</v>
      </c>
      <c r="B2528" t="s">
        <v>1821</v>
      </c>
      <c r="C2528" t="s">
        <v>1132</v>
      </c>
      <c r="D2528" t="s">
        <v>14</v>
      </c>
      <c r="E2528" t="s">
        <v>10831</v>
      </c>
      <c r="F2528" t="s">
        <v>10832</v>
      </c>
      <c r="G2528" t="s">
        <v>261</v>
      </c>
      <c r="H2528" s="1">
        <v>30769</v>
      </c>
      <c r="I2528" t="s">
        <v>10833</v>
      </c>
      <c r="J2528" t="s">
        <v>10834</v>
      </c>
      <c r="K2528">
        <v>35187</v>
      </c>
      <c r="L2528" t="s">
        <v>261</v>
      </c>
    </row>
    <row r="2529" spans="1:12" x14ac:dyDescent="0.3">
      <c r="A2529">
        <v>3145</v>
      </c>
      <c r="B2529" t="s">
        <v>239</v>
      </c>
      <c r="C2529" t="s">
        <v>1875</v>
      </c>
      <c r="D2529" t="s">
        <v>22</v>
      </c>
      <c r="E2529" t="s">
        <v>10835</v>
      </c>
      <c r="F2529" t="s">
        <v>10836</v>
      </c>
      <c r="G2529" t="s">
        <v>211</v>
      </c>
      <c r="H2529" s="1">
        <v>20766</v>
      </c>
      <c r="I2529" t="s">
        <v>10837</v>
      </c>
      <c r="J2529" t="s">
        <v>10838</v>
      </c>
      <c r="K2529">
        <v>32416</v>
      </c>
      <c r="L2529" t="s">
        <v>211</v>
      </c>
    </row>
    <row r="2530" spans="1:12" x14ac:dyDescent="0.3">
      <c r="A2530">
        <v>3147</v>
      </c>
      <c r="B2530" t="s">
        <v>54</v>
      </c>
      <c r="C2530" t="s">
        <v>10839</v>
      </c>
      <c r="D2530" t="s">
        <v>22</v>
      </c>
      <c r="E2530" t="s">
        <v>10840</v>
      </c>
      <c r="F2530" t="s">
        <v>10841</v>
      </c>
      <c r="G2530" t="s">
        <v>17</v>
      </c>
      <c r="H2530" s="1">
        <v>23238</v>
      </c>
      <c r="I2530" t="s">
        <v>10842</v>
      </c>
      <c r="J2530" t="s">
        <v>10843</v>
      </c>
      <c r="K2530">
        <v>4615</v>
      </c>
      <c r="L2530" t="s">
        <v>17</v>
      </c>
    </row>
    <row r="2531" spans="1:12" x14ac:dyDescent="0.3">
      <c r="A2531">
        <v>3148</v>
      </c>
      <c r="B2531" t="s">
        <v>3471</v>
      </c>
      <c r="C2531" t="s">
        <v>174</v>
      </c>
      <c r="D2531" t="s">
        <v>22</v>
      </c>
      <c r="E2531" t="s">
        <v>1801</v>
      </c>
      <c r="F2531" t="s">
        <v>10844</v>
      </c>
      <c r="G2531" t="s">
        <v>124</v>
      </c>
      <c r="H2531" s="1">
        <v>19308</v>
      </c>
      <c r="I2531" t="s">
        <v>10845</v>
      </c>
      <c r="J2531" t="s">
        <v>10846</v>
      </c>
      <c r="K2531">
        <v>63178</v>
      </c>
      <c r="L2531" t="s">
        <v>124</v>
      </c>
    </row>
    <row r="2532" spans="1:12" x14ac:dyDescent="0.3">
      <c r="A2532">
        <v>3150</v>
      </c>
      <c r="B2532" t="s">
        <v>328</v>
      </c>
      <c r="C2532" t="s">
        <v>97</v>
      </c>
      <c r="D2532" t="s">
        <v>14</v>
      </c>
      <c r="E2532" t="s">
        <v>10847</v>
      </c>
      <c r="F2532" t="s">
        <v>10848</v>
      </c>
      <c r="G2532" t="s">
        <v>243</v>
      </c>
      <c r="H2532" s="1">
        <v>22865</v>
      </c>
      <c r="I2532" t="s">
        <v>10849</v>
      </c>
      <c r="J2532" t="s">
        <v>10850</v>
      </c>
      <c r="K2532">
        <v>13714</v>
      </c>
      <c r="L2532" t="s">
        <v>243</v>
      </c>
    </row>
    <row r="2533" spans="1:12" x14ac:dyDescent="0.3">
      <c r="A2533">
        <v>3152</v>
      </c>
      <c r="B2533" t="s">
        <v>4417</v>
      </c>
      <c r="C2533" t="s">
        <v>1594</v>
      </c>
      <c r="D2533" t="s">
        <v>14</v>
      </c>
      <c r="E2533" t="s">
        <v>10851</v>
      </c>
      <c r="F2533" t="s">
        <v>10852</v>
      </c>
      <c r="G2533" t="s">
        <v>218</v>
      </c>
      <c r="H2533" s="1">
        <v>32119</v>
      </c>
      <c r="I2533" t="s">
        <v>10853</v>
      </c>
      <c r="J2533" t="s">
        <v>10854</v>
      </c>
      <c r="K2533">
        <v>93323</v>
      </c>
      <c r="L2533" t="s">
        <v>218</v>
      </c>
    </row>
    <row r="2534" spans="1:12" x14ac:dyDescent="0.3">
      <c r="A2534">
        <v>3154</v>
      </c>
      <c r="B2534" t="s">
        <v>1114</v>
      </c>
      <c r="C2534" t="s">
        <v>372</v>
      </c>
      <c r="D2534" t="s">
        <v>22</v>
      </c>
      <c r="E2534" t="s">
        <v>10855</v>
      </c>
      <c r="F2534">
        <v>5274427753</v>
      </c>
      <c r="G2534" t="s">
        <v>82</v>
      </c>
      <c r="H2534" s="1">
        <v>16264</v>
      </c>
      <c r="I2534" t="s">
        <v>10856</v>
      </c>
      <c r="J2534" t="s">
        <v>10857</v>
      </c>
      <c r="K2534">
        <v>32968</v>
      </c>
      <c r="L2534" t="s">
        <v>82</v>
      </c>
    </row>
    <row r="2535" spans="1:12" x14ac:dyDescent="0.3">
      <c r="A2535">
        <v>3155</v>
      </c>
      <c r="B2535" t="s">
        <v>10858</v>
      </c>
      <c r="C2535" t="s">
        <v>1132</v>
      </c>
      <c r="D2535" t="s">
        <v>22</v>
      </c>
      <c r="E2535" t="s">
        <v>10859</v>
      </c>
      <c r="F2535" t="s">
        <v>10860</v>
      </c>
      <c r="G2535" t="s">
        <v>124</v>
      </c>
      <c r="H2535" s="1">
        <v>26242</v>
      </c>
      <c r="I2535" t="s">
        <v>10861</v>
      </c>
      <c r="J2535" t="s">
        <v>10862</v>
      </c>
      <c r="K2535">
        <v>45019</v>
      </c>
      <c r="L2535" t="s">
        <v>124</v>
      </c>
    </row>
    <row r="2536" spans="1:12" x14ac:dyDescent="0.3">
      <c r="A2536">
        <v>3157</v>
      </c>
      <c r="B2536" t="s">
        <v>1391</v>
      </c>
      <c r="C2536" t="s">
        <v>9263</v>
      </c>
      <c r="D2536" t="s">
        <v>14</v>
      </c>
      <c r="E2536" t="s">
        <v>10863</v>
      </c>
      <c r="F2536" t="s">
        <v>10864</v>
      </c>
      <c r="G2536" t="s">
        <v>1194</v>
      </c>
      <c r="H2536" s="1">
        <v>26976</v>
      </c>
      <c r="I2536" t="s">
        <v>10865</v>
      </c>
      <c r="J2536" t="s">
        <v>10866</v>
      </c>
      <c r="K2536">
        <v>29793</v>
      </c>
      <c r="L2536" t="s">
        <v>1194</v>
      </c>
    </row>
    <row r="2537" spans="1:12" x14ac:dyDescent="0.3">
      <c r="A2537">
        <v>3158</v>
      </c>
      <c r="B2537" t="s">
        <v>9550</v>
      </c>
      <c r="C2537" t="s">
        <v>48</v>
      </c>
      <c r="D2537" t="s">
        <v>14</v>
      </c>
      <c r="E2537" t="s">
        <v>10867</v>
      </c>
      <c r="F2537" t="s">
        <v>10868</v>
      </c>
      <c r="G2537" t="s">
        <v>24</v>
      </c>
      <c r="H2537" s="1">
        <v>34323</v>
      </c>
      <c r="I2537" t="s">
        <v>10869</v>
      </c>
      <c r="J2537" t="s">
        <v>10870</v>
      </c>
      <c r="K2537">
        <v>40649</v>
      </c>
      <c r="L2537" t="s">
        <v>24</v>
      </c>
    </row>
    <row r="2538" spans="1:12" x14ac:dyDescent="0.3">
      <c r="A2538">
        <v>3159</v>
      </c>
      <c r="B2538" t="s">
        <v>1914</v>
      </c>
      <c r="C2538" t="s">
        <v>1671</v>
      </c>
      <c r="D2538" t="s">
        <v>22</v>
      </c>
      <c r="E2538" t="s">
        <v>10871</v>
      </c>
      <c r="F2538" t="s">
        <v>10872</v>
      </c>
      <c r="G2538" t="s">
        <v>243</v>
      </c>
      <c r="H2538" s="1">
        <v>25626</v>
      </c>
      <c r="I2538" t="s">
        <v>10873</v>
      </c>
      <c r="J2538" t="s">
        <v>10874</v>
      </c>
      <c r="K2538">
        <v>39401</v>
      </c>
      <c r="L2538" t="s">
        <v>243</v>
      </c>
    </row>
    <row r="2539" spans="1:12" x14ac:dyDescent="0.3">
      <c r="A2539">
        <v>3161</v>
      </c>
      <c r="B2539" t="s">
        <v>342</v>
      </c>
      <c r="C2539" t="s">
        <v>7172</v>
      </c>
      <c r="D2539" t="s">
        <v>14</v>
      </c>
      <c r="E2539" t="s">
        <v>10875</v>
      </c>
      <c r="F2539" t="s">
        <v>10876</v>
      </c>
      <c r="G2539" t="s">
        <v>124</v>
      </c>
      <c r="H2539" s="1">
        <v>27224</v>
      </c>
      <c r="I2539" t="s">
        <v>10877</v>
      </c>
      <c r="J2539" t="s">
        <v>10878</v>
      </c>
      <c r="K2539">
        <v>84626</v>
      </c>
      <c r="L2539" t="s">
        <v>124</v>
      </c>
    </row>
    <row r="2540" spans="1:12" x14ac:dyDescent="0.3">
      <c r="A2540">
        <v>3163</v>
      </c>
      <c r="B2540" t="s">
        <v>1114</v>
      </c>
      <c r="C2540" t="s">
        <v>3662</v>
      </c>
      <c r="D2540" t="s">
        <v>14</v>
      </c>
      <c r="E2540" t="s">
        <v>10879</v>
      </c>
      <c r="F2540" t="s">
        <v>10880</v>
      </c>
      <c r="G2540" t="s">
        <v>150</v>
      </c>
      <c r="H2540" s="1">
        <v>17037</v>
      </c>
      <c r="I2540" t="s">
        <v>10881</v>
      </c>
      <c r="J2540" t="s">
        <v>4009</v>
      </c>
      <c r="K2540">
        <v>35362</v>
      </c>
      <c r="L2540" t="s">
        <v>150</v>
      </c>
    </row>
    <row r="2541" spans="1:12" x14ac:dyDescent="0.3">
      <c r="A2541">
        <v>3166</v>
      </c>
      <c r="B2541" t="s">
        <v>34</v>
      </c>
      <c r="C2541" t="s">
        <v>354</v>
      </c>
      <c r="D2541" t="s">
        <v>14</v>
      </c>
      <c r="E2541" t="s">
        <v>10882</v>
      </c>
      <c r="F2541" t="s">
        <v>10883</v>
      </c>
      <c r="G2541" t="s">
        <v>436</v>
      </c>
      <c r="H2541" s="1">
        <v>21626</v>
      </c>
      <c r="I2541" t="s">
        <v>10884</v>
      </c>
      <c r="J2541" t="s">
        <v>10885</v>
      </c>
      <c r="K2541">
        <v>2764</v>
      </c>
      <c r="L2541" t="s">
        <v>436</v>
      </c>
    </row>
    <row r="2542" spans="1:12" x14ac:dyDescent="0.3">
      <c r="A2542">
        <v>3167</v>
      </c>
      <c r="B2542" t="s">
        <v>675</v>
      </c>
      <c r="C2542" t="s">
        <v>1162</v>
      </c>
      <c r="D2542" t="s">
        <v>22</v>
      </c>
      <c r="E2542" t="s">
        <v>10886</v>
      </c>
      <c r="F2542">
        <v>7126335697</v>
      </c>
      <c r="G2542" t="s">
        <v>243</v>
      </c>
      <c r="H2542" s="1">
        <v>15839</v>
      </c>
      <c r="I2542" t="s">
        <v>10887</v>
      </c>
      <c r="J2542" t="s">
        <v>10888</v>
      </c>
      <c r="K2542">
        <v>74239</v>
      </c>
      <c r="L2542" t="s">
        <v>243</v>
      </c>
    </row>
    <row r="2543" spans="1:12" x14ac:dyDescent="0.3">
      <c r="A2543">
        <v>3168</v>
      </c>
      <c r="B2543" t="s">
        <v>490</v>
      </c>
      <c r="C2543" t="s">
        <v>701</v>
      </c>
      <c r="D2543" t="s">
        <v>14</v>
      </c>
      <c r="E2543" t="s">
        <v>10889</v>
      </c>
      <c r="F2543" t="s">
        <v>10890</v>
      </c>
      <c r="G2543" t="s">
        <v>261</v>
      </c>
      <c r="H2543" s="1">
        <v>20112</v>
      </c>
      <c r="I2543" t="s">
        <v>10891</v>
      </c>
      <c r="J2543" t="s">
        <v>10892</v>
      </c>
      <c r="K2543">
        <v>26291</v>
      </c>
      <c r="L2543" t="s">
        <v>261</v>
      </c>
    </row>
    <row r="2544" spans="1:12" x14ac:dyDescent="0.3">
      <c r="A2544">
        <v>3169</v>
      </c>
      <c r="B2544" t="s">
        <v>464</v>
      </c>
      <c r="C2544" t="s">
        <v>558</v>
      </c>
      <c r="D2544" t="s">
        <v>22</v>
      </c>
      <c r="E2544" t="s">
        <v>10893</v>
      </c>
      <c r="F2544" t="s">
        <v>10894</v>
      </c>
      <c r="G2544" t="s">
        <v>243</v>
      </c>
      <c r="H2544" s="1">
        <v>38733</v>
      </c>
      <c r="I2544" t="s">
        <v>10895</v>
      </c>
      <c r="J2544" t="s">
        <v>10896</v>
      </c>
      <c r="K2544">
        <v>9504</v>
      </c>
      <c r="L2544" t="s">
        <v>243</v>
      </c>
    </row>
    <row r="2545" spans="1:12" x14ac:dyDescent="0.3">
      <c r="A2545">
        <v>3170</v>
      </c>
      <c r="B2545" t="s">
        <v>541</v>
      </c>
      <c r="C2545" t="s">
        <v>1805</v>
      </c>
      <c r="D2545" t="s">
        <v>14</v>
      </c>
      <c r="E2545" t="s">
        <v>10897</v>
      </c>
      <c r="F2545">
        <v>6399523432</v>
      </c>
      <c r="G2545" t="s">
        <v>250</v>
      </c>
      <c r="H2545" s="1">
        <v>30243</v>
      </c>
      <c r="I2545" t="s">
        <v>10898</v>
      </c>
      <c r="J2545" t="s">
        <v>347</v>
      </c>
      <c r="K2545">
        <v>8132</v>
      </c>
      <c r="L2545" t="s">
        <v>250</v>
      </c>
    </row>
    <row r="2546" spans="1:12" x14ac:dyDescent="0.3">
      <c r="A2546">
        <v>3171</v>
      </c>
      <c r="B2546" t="s">
        <v>2805</v>
      </c>
      <c r="C2546" t="s">
        <v>1594</v>
      </c>
      <c r="D2546" t="s">
        <v>14</v>
      </c>
      <c r="E2546" t="s">
        <v>10899</v>
      </c>
      <c r="F2546" t="s">
        <v>10900</v>
      </c>
      <c r="G2546" t="s">
        <v>775</v>
      </c>
      <c r="H2546" s="1">
        <v>32482</v>
      </c>
      <c r="I2546" t="s">
        <v>10901</v>
      </c>
      <c r="J2546" t="s">
        <v>10902</v>
      </c>
      <c r="K2546">
        <v>30493</v>
      </c>
      <c r="L2546" t="s">
        <v>775</v>
      </c>
    </row>
    <row r="2547" spans="1:12" x14ac:dyDescent="0.3">
      <c r="A2547">
        <v>3173</v>
      </c>
      <c r="B2547" t="s">
        <v>6974</v>
      </c>
      <c r="C2547" t="s">
        <v>2865</v>
      </c>
      <c r="D2547" t="s">
        <v>22</v>
      </c>
      <c r="E2547" t="s">
        <v>10903</v>
      </c>
      <c r="F2547" t="s">
        <v>10904</v>
      </c>
      <c r="G2547" t="s">
        <v>131</v>
      </c>
      <c r="H2547" s="1">
        <v>29481</v>
      </c>
      <c r="I2547" t="s">
        <v>10905</v>
      </c>
      <c r="J2547" t="s">
        <v>10906</v>
      </c>
      <c r="K2547">
        <v>7465</v>
      </c>
      <c r="L2547" t="s">
        <v>131</v>
      </c>
    </row>
    <row r="2548" spans="1:12" x14ac:dyDescent="0.3">
      <c r="A2548">
        <v>3178</v>
      </c>
      <c r="B2548" t="s">
        <v>378</v>
      </c>
      <c r="C2548" t="s">
        <v>10907</v>
      </c>
      <c r="D2548" t="s">
        <v>22</v>
      </c>
      <c r="E2548" t="s">
        <v>10908</v>
      </c>
      <c r="F2548" t="s">
        <v>10909</v>
      </c>
      <c r="G2548" t="s">
        <v>44</v>
      </c>
      <c r="H2548" s="1">
        <v>36396</v>
      </c>
      <c r="I2548" t="s">
        <v>10910</v>
      </c>
      <c r="J2548" t="s">
        <v>9440</v>
      </c>
      <c r="K2548">
        <v>20168</v>
      </c>
      <c r="L2548" t="s">
        <v>44</v>
      </c>
    </row>
    <row r="2549" spans="1:12" x14ac:dyDescent="0.3">
      <c r="A2549">
        <v>3179</v>
      </c>
      <c r="B2549" t="s">
        <v>464</v>
      </c>
      <c r="C2549" t="s">
        <v>2936</v>
      </c>
      <c r="D2549" t="s">
        <v>22</v>
      </c>
      <c r="E2549" t="s">
        <v>10911</v>
      </c>
      <c r="F2549" t="s">
        <v>10912</v>
      </c>
      <c r="G2549" t="s">
        <v>124</v>
      </c>
      <c r="H2549" s="1">
        <v>26382</v>
      </c>
      <c r="I2549" t="s">
        <v>10913</v>
      </c>
      <c r="J2549" t="s">
        <v>10914</v>
      </c>
      <c r="K2549">
        <v>57239</v>
      </c>
      <c r="L2549" t="s">
        <v>124</v>
      </c>
    </row>
    <row r="2550" spans="1:12" x14ac:dyDescent="0.3">
      <c r="A2550">
        <v>3181</v>
      </c>
      <c r="B2550" t="s">
        <v>1810</v>
      </c>
      <c r="C2550" t="s">
        <v>1231</v>
      </c>
      <c r="D2550" t="s">
        <v>14</v>
      </c>
      <c r="E2550" t="s">
        <v>10915</v>
      </c>
      <c r="F2550" t="s">
        <v>10916</v>
      </c>
      <c r="G2550" t="s">
        <v>231</v>
      </c>
      <c r="H2550" s="1">
        <v>32143</v>
      </c>
      <c r="I2550" t="s">
        <v>10917</v>
      </c>
      <c r="J2550" t="s">
        <v>8397</v>
      </c>
      <c r="K2550">
        <v>38058</v>
      </c>
      <c r="L2550" t="s">
        <v>231</v>
      </c>
    </row>
    <row r="2551" spans="1:12" x14ac:dyDescent="0.3">
      <c r="A2551">
        <v>3183</v>
      </c>
      <c r="B2551" t="s">
        <v>1244</v>
      </c>
      <c r="C2551" t="s">
        <v>1115</v>
      </c>
      <c r="D2551" t="s">
        <v>14</v>
      </c>
      <c r="E2551" t="s">
        <v>10918</v>
      </c>
      <c r="F2551" t="s">
        <v>10919</v>
      </c>
      <c r="G2551" t="s">
        <v>324</v>
      </c>
      <c r="H2551" s="1">
        <v>34420</v>
      </c>
      <c r="I2551" t="s">
        <v>10920</v>
      </c>
      <c r="J2551" t="s">
        <v>9080</v>
      </c>
      <c r="K2551">
        <v>27738</v>
      </c>
      <c r="L2551" t="s">
        <v>324</v>
      </c>
    </row>
    <row r="2552" spans="1:12" x14ac:dyDescent="0.3">
      <c r="A2552">
        <v>3184</v>
      </c>
      <c r="B2552" t="s">
        <v>837</v>
      </c>
      <c r="C2552" t="s">
        <v>10921</v>
      </c>
      <c r="D2552" t="s">
        <v>14</v>
      </c>
      <c r="E2552" t="s">
        <v>10922</v>
      </c>
      <c r="F2552" t="s">
        <v>10923</v>
      </c>
      <c r="G2552" t="s">
        <v>231</v>
      </c>
      <c r="H2552" s="1">
        <v>32446</v>
      </c>
      <c r="I2552" t="s">
        <v>10924</v>
      </c>
      <c r="J2552" t="s">
        <v>10925</v>
      </c>
      <c r="K2552">
        <v>32719</v>
      </c>
      <c r="L2552" t="s">
        <v>231</v>
      </c>
    </row>
    <row r="2553" spans="1:12" x14ac:dyDescent="0.3">
      <c r="A2553">
        <v>3185</v>
      </c>
      <c r="B2553" t="s">
        <v>1981</v>
      </c>
      <c r="C2553" t="s">
        <v>3043</v>
      </c>
      <c r="D2553" t="s">
        <v>22</v>
      </c>
      <c r="E2553" t="s">
        <v>10926</v>
      </c>
      <c r="F2553" t="s">
        <v>10927</v>
      </c>
      <c r="G2553" t="s">
        <v>124</v>
      </c>
      <c r="H2553" s="1">
        <v>29599</v>
      </c>
      <c r="I2553" t="s">
        <v>10928</v>
      </c>
      <c r="J2553" t="s">
        <v>10929</v>
      </c>
      <c r="K2553">
        <v>64190</v>
      </c>
      <c r="L2553" t="s">
        <v>124</v>
      </c>
    </row>
    <row r="2554" spans="1:12" x14ac:dyDescent="0.3">
      <c r="A2554">
        <v>3186</v>
      </c>
      <c r="B2554" t="s">
        <v>348</v>
      </c>
      <c r="C2554" t="s">
        <v>343</v>
      </c>
      <c r="D2554" t="s">
        <v>14</v>
      </c>
      <c r="E2554" t="s">
        <v>10930</v>
      </c>
      <c r="F2554" t="s">
        <v>10931</v>
      </c>
      <c r="G2554" t="s">
        <v>150</v>
      </c>
      <c r="H2554" s="1">
        <v>34846</v>
      </c>
      <c r="I2554" t="s">
        <v>10932</v>
      </c>
      <c r="J2554" t="s">
        <v>10933</v>
      </c>
      <c r="K2554">
        <v>21535</v>
      </c>
      <c r="L2554" t="s">
        <v>150</v>
      </c>
    </row>
    <row r="2555" spans="1:12" x14ac:dyDescent="0.3">
      <c r="A2555">
        <v>3187</v>
      </c>
      <c r="B2555" t="s">
        <v>4356</v>
      </c>
      <c r="C2555" t="s">
        <v>7352</v>
      </c>
      <c r="D2555" t="s">
        <v>14</v>
      </c>
      <c r="E2555" t="s">
        <v>10934</v>
      </c>
      <c r="F2555">
        <v>4213738814</v>
      </c>
      <c r="G2555" t="s">
        <v>24</v>
      </c>
      <c r="H2555" s="1">
        <v>23702</v>
      </c>
      <c r="I2555" t="s">
        <v>10935</v>
      </c>
      <c r="J2555" t="s">
        <v>10936</v>
      </c>
      <c r="K2555">
        <v>2757</v>
      </c>
      <c r="L2555" t="s">
        <v>24</v>
      </c>
    </row>
    <row r="2556" spans="1:12" x14ac:dyDescent="0.3">
      <c r="A2556">
        <v>3188</v>
      </c>
      <c r="B2556" t="s">
        <v>675</v>
      </c>
      <c r="C2556" t="s">
        <v>1433</v>
      </c>
      <c r="D2556" t="s">
        <v>22</v>
      </c>
      <c r="E2556" t="s">
        <v>10937</v>
      </c>
      <c r="F2556" t="s">
        <v>10938</v>
      </c>
      <c r="G2556" t="s">
        <v>44</v>
      </c>
      <c r="H2556" s="1">
        <v>19587</v>
      </c>
      <c r="I2556" t="s">
        <v>10939</v>
      </c>
      <c r="J2556" t="s">
        <v>10940</v>
      </c>
      <c r="K2556">
        <v>89875</v>
      </c>
      <c r="L2556" t="s">
        <v>44</v>
      </c>
    </row>
    <row r="2557" spans="1:12" x14ac:dyDescent="0.3">
      <c r="A2557">
        <v>3190</v>
      </c>
      <c r="B2557" t="s">
        <v>9550</v>
      </c>
      <c r="C2557" t="s">
        <v>2132</v>
      </c>
      <c r="D2557" t="s">
        <v>14</v>
      </c>
      <c r="E2557" t="s">
        <v>10941</v>
      </c>
      <c r="F2557" t="s">
        <v>10942</v>
      </c>
      <c r="G2557" t="s">
        <v>131</v>
      </c>
      <c r="H2557" s="1">
        <v>16148</v>
      </c>
      <c r="I2557" t="s">
        <v>10943</v>
      </c>
      <c r="J2557" t="s">
        <v>5474</v>
      </c>
      <c r="K2557">
        <v>15059</v>
      </c>
      <c r="L2557" t="s">
        <v>131</v>
      </c>
    </row>
    <row r="2558" spans="1:12" x14ac:dyDescent="0.3">
      <c r="A2558">
        <v>3191</v>
      </c>
      <c r="B2558" t="s">
        <v>328</v>
      </c>
      <c r="C2558" t="s">
        <v>954</v>
      </c>
      <c r="D2558" t="s">
        <v>22</v>
      </c>
      <c r="E2558" t="s">
        <v>10944</v>
      </c>
      <c r="F2558" t="s">
        <v>10945</v>
      </c>
      <c r="G2558" t="s">
        <v>324</v>
      </c>
      <c r="H2558" s="1">
        <v>31789</v>
      </c>
      <c r="I2558" t="s">
        <v>10946</v>
      </c>
      <c r="J2558" t="s">
        <v>10947</v>
      </c>
      <c r="K2558">
        <v>59763</v>
      </c>
      <c r="L2558" t="s">
        <v>324</v>
      </c>
    </row>
    <row r="2559" spans="1:12" x14ac:dyDescent="0.3">
      <c r="A2559">
        <v>3192</v>
      </c>
      <c r="B2559" t="s">
        <v>1152</v>
      </c>
      <c r="C2559" t="s">
        <v>10948</v>
      </c>
      <c r="D2559" t="s">
        <v>22</v>
      </c>
      <c r="E2559" t="s">
        <v>10949</v>
      </c>
      <c r="F2559" t="s">
        <v>10950</v>
      </c>
      <c r="G2559" t="s">
        <v>31</v>
      </c>
      <c r="H2559" s="1">
        <v>35346</v>
      </c>
      <c r="I2559" t="s">
        <v>10951</v>
      </c>
      <c r="J2559" t="s">
        <v>10952</v>
      </c>
      <c r="K2559">
        <v>52421</v>
      </c>
      <c r="L2559" t="s">
        <v>31</v>
      </c>
    </row>
    <row r="2560" spans="1:12" x14ac:dyDescent="0.3">
      <c r="A2560">
        <v>3193</v>
      </c>
      <c r="B2560" t="s">
        <v>395</v>
      </c>
      <c r="C2560" t="s">
        <v>10953</v>
      </c>
      <c r="D2560" t="s">
        <v>14</v>
      </c>
      <c r="E2560" t="s">
        <v>10954</v>
      </c>
      <c r="F2560">
        <f>1-323-217-8363</f>
        <v>-8902</v>
      </c>
      <c r="G2560" t="s">
        <v>51</v>
      </c>
      <c r="H2560" s="1">
        <v>24135</v>
      </c>
      <c r="I2560" t="s">
        <v>10955</v>
      </c>
      <c r="J2560" t="s">
        <v>10956</v>
      </c>
      <c r="K2560">
        <v>97125</v>
      </c>
      <c r="L2560" t="s">
        <v>51</v>
      </c>
    </row>
    <row r="2561" spans="1:12" x14ac:dyDescent="0.3">
      <c r="A2561">
        <v>3194</v>
      </c>
      <c r="B2561" t="s">
        <v>91</v>
      </c>
      <c r="C2561" t="s">
        <v>3288</v>
      </c>
      <c r="D2561" t="s">
        <v>22</v>
      </c>
      <c r="E2561" t="s">
        <v>10957</v>
      </c>
      <c r="F2561" t="s">
        <v>10958</v>
      </c>
      <c r="G2561" t="s">
        <v>567</v>
      </c>
      <c r="H2561" s="1">
        <v>34107</v>
      </c>
      <c r="I2561" t="s">
        <v>10959</v>
      </c>
      <c r="J2561" t="s">
        <v>10960</v>
      </c>
      <c r="K2561">
        <v>77521</v>
      </c>
      <c r="L2561" t="s">
        <v>567</v>
      </c>
    </row>
    <row r="2562" spans="1:12" x14ac:dyDescent="0.3">
      <c r="A2562">
        <v>3195</v>
      </c>
      <c r="B2562" t="s">
        <v>1750</v>
      </c>
      <c r="C2562" t="s">
        <v>8467</v>
      </c>
      <c r="D2562" t="s">
        <v>14</v>
      </c>
      <c r="E2562" t="s">
        <v>10961</v>
      </c>
      <c r="F2562" t="s">
        <v>10962</v>
      </c>
      <c r="G2562" t="s">
        <v>157</v>
      </c>
      <c r="H2562" s="1">
        <v>29275</v>
      </c>
      <c r="I2562" t="s">
        <v>10963</v>
      </c>
      <c r="J2562" t="s">
        <v>10964</v>
      </c>
      <c r="K2562">
        <v>44335</v>
      </c>
      <c r="L2562" t="s">
        <v>157</v>
      </c>
    </row>
    <row r="2563" spans="1:12" x14ac:dyDescent="0.3">
      <c r="A2563">
        <v>3196</v>
      </c>
      <c r="B2563" t="s">
        <v>490</v>
      </c>
      <c r="C2563" t="s">
        <v>3527</v>
      </c>
      <c r="D2563" t="s">
        <v>22</v>
      </c>
      <c r="E2563" t="s">
        <v>10965</v>
      </c>
      <c r="F2563" t="s">
        <v>10966</v>
      </c>
      <c r="G2563" t="s">
        <v>124</v>
      </c>
      <c r="H2563" s="1">
        <v>23376</v>
      </c>
      <c r="I2563" t="s">
        <v>10967</v>
      </c>
      <c r="J2563" t="s">
        <v>347</v>
      </c>
      <c r="K2563">
        <v>99365</v>
      </c>
      <c r="L2563" t="s">
        <v>124</v>
      </c>
    </row>
    <row r="2564" spans="1:12" x14ac:dyDescent="0.3">
      <c r="A2564">
        <v>3197</v>
      </c>
      <c r="B2564" t="s">
        <v>10968</v>
      </c>
      <c r="C2564" t="s">
        <v>8393</v>
      </c>
      <c r="D2564" t="s">
        <v>14</v>
      </c>
      <c r="E2564" t="s">
        <v>10969</v>
      </c>
      <c r="F2564" t="s">
        <v>10970</v>
      </c>
      <c r="G2564" t="s">
        <v>567</v>
      </c>
      <c r="H2564" s="1">
        <v>27072</v>
      </c>
      <c r="I2564" t="s">
        <v>10971</v>
      </c>
      <c r="J2564" t="s">
        <v>10972</v>
      </c>
      <c r="K2564">
        <v>77025</v>
      </c>
      <c r="L2564" t="s">
        <v>567</v>
      </c>
    </row>
    <row r="2565" spans="1:12" x14ac:dyDescent="0.3">
      <c r="A2565">
        <v>3198</v>
      </c>
      <c r="B2565" t="s">
        <v>221</v>
      </c>
      <c r="C2565" t="s">
        <v>630</v>
      </c>
      <c r="D2565" t="s">
        <v>14</v>
      </c>
      <c r="E2565" t="s">
        <v>10973</v>
      </c>
      <c r="F2565" t="s">
        <v>10974</v>
      </c>
      <c r="G2565" t="s">
        <v>24</v>
      </c>
      <c r="H2565" s="1">
        <v>26904</v>
      </c>
      <c r="I2565" t="s">
        <v>10975</v>
      </c>
      <c r="J2565" t="s">
        <v>10976</v>
      </c>
      <c r="K2565">
        <v>77115</v>
      </c>
      <c r="L2565" t="s">
        <v>24</v>
      </c>
    </row>
    <row r="2566" spans="1:12" x14ac:dyDescent="0.3">
      <c r="A2566">
        <v>3199</v>
      </c>
      <c r="B2566" t="s">
        <v>8537</v>
      </c>
      <c r="C2566" t="s">
        <v>3212</v>
      </c>
      <c r="D2566" t="s">
        <v>22</v>
      </c>
      <c r="E2566" t="s">
        <v>10977</v>
      </c>
      <c r="F2566" t="s">
        <v>10978</v>
      </c>
      <c r="G2566" t="s">
        <v>64</v>
      </c>
      <c r="H2566" s="1">
        <v>19391</v>
      </c>
      <c r="I2566" t="s">
        <v>10979</v>
      </c>
      <c r="J2566" t="s">
        <v>10980</v>
      </c>
      <c r="K2566">
        <v>39199</v>
      </c>
      <c r="L2566" t="s">
        <v>64</v>
      </c>
    </row>
    <row r="2567" spans="1:12" x14ac:dyDescent="0.3">
      <c r="A2567">
        <v>3200</v>
      </c>
      <c r="B2567" t="s">
        <v>312</v>
      </c>
      <c r="C2567" t="s">
        <v>1186</v>
      </c>
      <c r="D2567" t="s">
        <v>22</v>
      </c>
      <c r="E2567" t="s">
        <v>10981</v>
      </c>
      <c r="F2567" t="s">
        <v>10982</v>
      </c>
      <c r="G2567" t="s">
        <v>436</v>
      </c>
      <c r="H2567" s="1">
        <v>38578</v>
      </c>
      <c r="I2567" t="s">
        <v>10983</v>
      </c>
      <c r="J2567" t="s">
        <v>10984</v>
      </c>
      <c r="K2567">
        <v>42938</v>
      </c>
      <c r="L2567" t="s">
        <v>436</v>
      </c>
    </row>
    <row r="2568" spans="1:12" x14ac:dyDescent="0.3">
      <c r="A2568">
        <v>3201</v>
      </c>
      <c r="B2568" t="s">
        <v>153</v>
      </c>
      <c r="C2568" t="s">
        <v>2142</v>
      </c>
      <c r="D2568" t="s">
        <v>14</v>
      </c>
      <c r="E2568" t="s">
        <v>10985</v>
      </c>
      <c r="F2568" t="s">
        <v>10986</v>
      </c>
      <c r="G2568" t="s">
        <v>131</v>
      </c>
      <c r="H2568" s="1">
        <v>28402</v>
      </c>
      <c r="I2568" t="s">
        <v>10987</v>
      </c>
      <c r="J2568" t="s">
        <v>10988</v>
      </c>
      <c r="K2568">
        <v>24650</v>
      </c>
      <c r="L2568" t="s">
        <v>131</v>
      </c>
    </row>
    <row r="2569" spans="1:12" x14ac:dyDescent="0.3">
      <c r="A2569">
        <v>3202</v>
      </c>
      <c r="B2569" t="s">
        <v>4678</v>
      </c>
      <c r="C2569" t="s">
        <v>931</v>
      </c>
      <c r="D2569" t="s">
        <v>22</v>
      </c>
      <c r="E2569" t="s">
        <v>10989</v>
      </c>
      <c r="F2569" t="s">
        <v>10990</v>
      </c>
      <c r="G2569" t="s">
        <v>150</v>
      </c>
      <c r="H2569" s="1">
        <v>34862</v>
      </c>
      <c r="I2569" t="s">
        <v>10991</v>
      </c>
      <c r="J2569" t="s">
        <v>10992</v>
      </c>
      <c r="K2569">
        <v>91963</v>
      </c>
      <c r="L2569" t="s">
        <v>150</v>
      </c>
    </row>
    <row r="2570" spans="1:12" x14ac:dyDescent="0.3">
      <c r="A2570">
        <v>3203</v>
      </c>
      <c r="B2570" t="s">
        <v>2595</v>
      </c>
      <c r="C2570" t="s">
        <v>2093</v>
      </c>
      <c r="D2570" t="s">
        <v>22</v>
      </c>
      <c r="E2570" t="s">
        <v>10993</v>
      </c>
      <c r="F2570" t="s">
        <v>10994</v>
      </c>
      <c r="G2570" t="s">
        <v>88</v>
      </c>
      <c r="H2570" s="1">
        <v>23955</v>
      </c>
      <c r="I2570" t="s">
        <v>10995</v>
      </c>
      <c r="J2570" t="s">
        <v>10996</v>
      </c>
      <c r="K2570">
        <v>28411</v>
      </c>
      <c r="L2570" t="s">
        <v>88</v>
      </c>
    </row>
    <row r="2571" spans="1:12" x14ac:dyDescent="0.3">
      <c r="A2571">
        <v>3204</v>
      </c>
      <c r="B2571" t="s">
        <v>1767</v>
      </c>
      <c r="C2571" t="s">
        <v>630</v>
      </c>
      <c r="D2571" t="s">
        <v>22</v>
      </c>
      <c r="E2571" t="s">
        <v>10997</v>
      </c>
      <c r="F2571">
        <v>7819023969</v>
      </c>
      <c r="G2571" t="s">
        <v>124</v>
      </c>
      <c r="H2571" s="1">
        <v>36979</v>
      </c>
      <c r="I2571" t="s">
        <v>10998</v>
      </c>
      <c r="J2571" t="s">
        <v>10999</v>
      </c>
      <c r="K2571">
        <v>11670</v>
      </c>
      <c r="L2571" t="s">
        <v>124</v>
      </c>
    </row>
    <row r="2572" spans="1:12" x14ac:dyDescent="0.3">
      <c r="A2572">
        <v>3208</v>
      </c>
      <c r="B2572" t="s">
        <v>378</v>
      </c>
      <c r="C2572" t="s">
        <v>799</v>
      </c>
      <c r="D2572" t="s">
        <v>22</v>
      </c>
      <c r="E2572" t="s">
        <v>11000</v>
      </c>
      <c r="F2572" t="s">
        <v>11001</v>
      </c>
      <c r="G2572" t="s">
        <v>111</v>
      </c>
      <c r="H2572" s="1">
        <v>35408</v>
      </c>
      <c r="I2572" t="s">
        <v>11002</v>
      </c>
      <c r="J2572" t="s">
        <v>11003</v>
      </c>
      <c r="K2572">
        <v>41039</v>
      </c>
      <c r="L2572" t="s">
        <v>111</v>
      </c>
    </row>
    <row r="2573" spans="1:12" x14ac:dyDescent="0.3">
      <c r="A2573">
        <v>3211</v>
      </c>
      <c r="B2573" t="s">
        <v>1579</v>
      </c>
      <c r="C2573" t="s">
        <v>3727</v>
      </c>
      <c r="D2573" t="s">
        <v>14</v>
      </c>
      <c r="E2573" t="s">
        <v>11004</v>
      </c>
      <c r="F2573" t="s">
        <v>11005</v>
      </c>
      <c r="G2573" t="s">
        <v>335</v>
      </c>
      <c r="H2573" s="1">
        <v>28042</v>
      </c>
      <c r="I2573" t="s">
        <v>11006</v>
      </c>
      <c r="J2573" t="s">
        <v>11007</v>
      </c>
      <c r="K2573">
        <v>86659</v>
      </c>
      <c r="L2573" t="s">
        <v>335</v>
      </c>
    </row>
    <row r="2574" spans="1:12" x14ac:dyDescent="0.3">
      <c r="A2574">
        <v>3212</v>
      </c>
      <c r="B2574" t="s">
        <v>2917</v>
      </c>
      <c r="C2574" t="s">
        <v>587</v>
      </c>
      <c r="D2574" t="s">
        <v>14</v>
      </c>
      <c r="E2574" t="s">
        <v>11008</v>
      </c>
      <c r="F2574" t="s">
        <v>11009</v>
      </c>
      <c r="G2574" t="s">
        <v>93</v>
      </c>
      <c r="H2574" s="1">
        <v>22288</v>
      </c>
      <c r="I2574" t="s">
        <v>11010</v>
      </c>
      <c r="J2574" t="s">
        <v>11011</v>
      </c>
      <c r="K2574">
        <v>21584</v>
      </c>
      <c r="L2574" t="s">
        <v>93</v>
      </c>
    </row>
    <row r="2575" spans="1:12" x14ac:dyDescent="0.3">
      <c r="A2575">
        <v>3213</v>
      </c>
      <c r="B2575" t="s">
        <v>2507</v>
      </c>
      <c r="C2575" t="s">
        <v>4529</v>
      </c>
      <c r="D2575" t="s">
        <v>22</v>
      </c>
      <c r="E2575" t="s">
        <v>11012</v>
      </c>
      <c r="F2575" t="s">
        <v>11013</v>
      </c>
      <c r="G2575" t="s">
        <v>131</v>
      </c>
      <c r="H2575" s="1">
        <v>32048</v>
      </c>
      <c r="I2575" t="s">
        <v>11014</v>
      </c>
      <c r="J2575" t="s">
        <v>11015</v>
      </c>
      <c r="K2575">
        <v>21786</v>
      </c>
      <c r="L2575" t="s">
        <v>131</v>
      </c>
    </row>
    <row r="2576" spans="1:12" x14ac:dyDescent="0.3">
      <c r="A2576">
        <v>3214</v>
      </c>
      <c r="B2576" t="s">
        <v>981</v>
      </c>
      <c r="C2576" t="s">
        <v>3121</v>
      </c>
      <c r="D2576" t="s">
        <v>14</v>
      </c>
      <c r="E2576" t="s">
        <v>11016</v>
      </c>
      <c r="F2576" t="s">
        <v>11017</v>
      </c>
      <c r="G2576" t="s">
        <v>124</v>
      </c>
      <c r="H2576" s="1">
        <v>16358</v>
      </c>
      <c r="I2576" t="s">
        <v>11018</v>
      </c>
      <c r="J2576" t="s">
        <v>11019</v>
      </c>
      <c r="K2576">
        <v>95506</v>
      </c>
      <c r="L2576" t="s">
        <v>124</v>
      </c>
    </row>
    <row r="2577" spans="1:12" x14ac:dyDescent="0.3">
      <c r="A2577">
        <v>3215</v>
      </c>
      <c r="B2577" t="s">
        <v>11020</v>
      </c>
      <c r="C2577" t="s">
        <v>11021</v>
      </c>
      <c r="D2577" t="s">
        <v>14</v>
      </c>
      <c r="E2577" t="s">
        <v>11022</v>
      </c>
      <c r="F2577" t="s">
        <v>11023</v>
      </c>
      <c r="G2577" t="s">
        <v>82</v>
      </c>
      <c r="H2577" s="1">
        <v>37818</v>
      </c>
      <c r="I2577" t="s">
        <v>11024</v>
      </c>
      <c r="J2577" t="s">
        <v>363</v>
      </c>
      <c r="K2577">
        <v>7905</v>
      </c>
      <c r="L2577" t="s">
        <v>82</v>
      </c>
    </row>
    <row r="2578" spans="1:12" x14ac:dyDescent="0.3">
      <c r="A2578">
        <v>3216</v>
      </c>
      <c r="B2578" t="s">
        <v>11025</v>
      </c>
      <c r="C2578" t="s">
        <v>1938</v>
      </c>
      <c r="D2578" t="s">
        <v>22</v>
      </c>
      <c r="E2578" t="s">
        <v>11026</v>
      </c>
      <c r="F2578" t="s">
        <v>11027</v>
      </c>
      <c r="G2578" t="s">
        <v>261</v>
      </c>
      <c r="H2578" s="1">
        <v>19443</v>
      </c>
      <c r="I2578" t="s">
        <v>11028</v>
      </c>
      <c r="J2578" t="s">
        <v>11029</v>
      </c>
      <c r="K2578">
        <v>85994</v>
      </c>
      <c r="L2578" t="s">
        <v>261</v>
      </c>
    </row>
    <row r="2579" spans="1:12" x14ac:dyDescent="0.3">
      <c r="A2579">
        <v>3217</v>
      </c>
      <c r="B2579" t="s">
        <v>10724</v>
      </c>
      <c r="C2579" t="s">
        <v>570</v>
      </c>
      <c r="D2579" t="s">
        <v>14</v>
      </c>
      <c r="E2579" t="s">
        <v>11030</v>
      </c>
      <c r="F2579">
        <v>7949329863</v>
      </c>
      <c r="G2579" t="s">
        <v>150</v>
      </c>
      <c r="H2579" s="1">
        <v>30778</v>
      </c>
      <c r="I2579" t="s">
        <v>11031</v>
      </c>
      <c r="J2579" t="s">
        <v>11032</v>
      </c>
      <c r="K2579">
        <v>90636</v>
      </c>
      <c r="L2579" t="s">
        <v>150</v>
      </c>
    </row>
    <row r="2580" spans="1:12" x14ac:dyDescent="0.3">
      <c r="A2580">
        <v>3218</v>
      </c>
      <c r="B2580" t="s">
        <v>67</v>
      </c>
      <c r="C2580" t="s">
        <v>8393</v>
      </c>
      <c r="D2580" t="s">
        <v>14</v>
      </c>
      <c r="E2580" t="s">
        <v>11033</v>
      </c>
      <c r="F2580" t="s">
        <v>11034</v>
      </c>
      <c r="G2580" t="s">
        <v>744</v>
      </c>
      <c r="H2580" s="1">
        <v>31518</v>
      </c>
      <c r="I2580" t="s">
        <v>11035</v>
      </c>
      <c r="J2580" t="s">
        <v>11036</v>
      </c>
      <c r="K2580">
        <v>99723</v>
      </c>
      <c r="L2580" t="s">
        <v>744</v>
      </c>
    </row>
    <row r="2581" spans="1:12" x14ac:dyDescent="0.3">
      <c r="A2581">
        <v>3220</v>
      </c>
      <c r="B2581" t="s">
        <v>710</v>
      </c>
      <c r="C2581" t="s">
        <v>3221</v>
      </c>
      <c r="D2581" t="s">
        <v>14</v>
      </c>
      <c r="E2581" t="s">
        <v>11037</v>
      </c>
      <c r="F2581" t="s">
        <v>11038</v>
      </c>
      <c r="G2581" t="s">
        <v>124</v>
      </c>
      <c r="H2581" s="1">
        <v>20367</v>
      </c>
      <c r="I2581" t="s">
        <v>11039</v>
      </c>
      <c r="J2581" t="s">
        <v>11040</v>
      </c>
      <c r="K2581">
        <v>16763</v>
      </c>
      <c r="L2581" t="s">
        <v>124</v>
      </c>
    </row>
    <row r="2582" spans="1:12" x14ac:dyDescent="0.3">
      <c r="A2582">
        <v>3222</v>
      </c>
      <c r="B2582" t="s">
        <v>54</v>
      </c>
      <c r="C2582" t="s">
        <v>1031</v>
      </c>
      <c r="D2582" t="s">
        <v>14</v>
      </c>
      <c r="E2582" t="s">
        <v>11041</v>
      </c>
      <c r="F2582" t="s">
        <v>11042</v>
      </c>
      <c r="G2582" t="s">
        <v>1194</v>
      </c>
      <c r="H2582" s="1">
        <v>28380</v>
      </c>
      <c r="I2582" t="s">
        <v>11043</v>
      </c>
      <c r="J2582" t="s">
        <v>11044</v>
      </c>
      <c r="K2582">
        <v>77603</v>
      </c>
      <c r="L2582" t="s">
        <v>1194</v>
      </c>
    </row>
    <row r="2583" spans="1:12" x14ac:dyDescent="0.3">
      <c r="A2583">
        <v>3224</v>
      </c>
      <c r="B2583" t="s">
        <v>767</v>
      </c>
      <c r="C2583" t="s">
        <v>28</v>
      </c>
      <c r="D2583" t="s">
        <v>22</v>
      </c>
      <c r="E2583" t="s">
        <v>11045</v>
      </c>
      <c r="F2583" t="s">
        <v>11046</v>
      </c>
      <c r="G2583" t="s">
        <v>430</v>
      </c>
      <c r="H2583" s="1">
        <v>31460</v>
      </c>
      <c r="I2583" t="s">
        <v>11047</v>
      </c>
      <c r="J2583" t="s">
        <v>11048</v>
      </c>
      <c r="K2583">
        <v>69583</v>
      </c>
      <c r="L2583" t="s">
        <v>430</v>
      </c>
    </row>
    <row r="2584" spans="1:12" x14ac:dyDescent="0.3">
      <c r="A2584">
        <v>3226</v>
      </c>
      <c r="B2584" t="s">
        <v>1693</v>
      </c>
      <c r="C2584" t="s">
        <v>276</v>
      </c>
      <c r="D2584" t="s">
        <v>14</v>
      </c>
      <c r="E2584" t="s">
        <v>11049</v>
      </c>
      <c r="F2584" t="s">
        <v>11050</v>
      </c>
      <c r="G2584" t="s">
        <v>368</v>
      </c>
      <c r="H2584" s="1">
        <v>18699</v>
      </c>
      <c r="I2584" t="s">
        <v>11051</v>
      </c>
      <c r="J2584" t="s">
        <v>11052</v>
      </c>
      <c r="K2584">
        <v>5599</v>
      </c>
      <c r="L2584" t="s">
        <v>368</v>
      </c>
    </row>
    <row r="2585" spans="1:12" x14ac:dyDescent="0.3">
      <c r="A2585">
        <v>3227</v>
      </c>
      <c r="B2585" t="s">
        <v>11053</v>
      </c>
      <c r="C2585" t="s">
        <v>1132</v>
      </c>
      <c r="D2585" t="s">
        <v>14</v>
      </c>
      <c r="E2585" t="s">
        <v>11054</v>
      </c>
      <c r="F2585" t="s">
        <v>11055</v>
      </c>
      <c r="G2585" t="s">
        <v>335</v>
      </c>
      <c r="H2585" s="1">
        <v>19935</v>
      </c>
      <c r="I2585" t="s">
        <v>11056</v>
      </c>
      <c r="J2585" t="s">
        <v>11057</v>
      </c>
      <c r="K2585">
        <v>68750</v>
      </c>
      <c r="L2585" t="s">
        <v>335</v>
      </c>
    </row>
    <row r="2586" spans="1:12" x14ac:dyDescent="0.3">
      <c r="A2586">
        <v>3228</v>
      </c>
      <c r="B2586" t="s">
        <v>724</v>
      </c>
      <c r="C2586" t="s">
        <v>2240</v>
      </c>
      <c r="D2586" t="s">
        <v>22</v>
      </c>
      <c r="E2586" t="s">
        <v>11058</v>
      </c>
      <c r="F2586" t="s">
        <v>11059</v>
      </c>
      <c r="G2586" t="s">
        <v>567</v>
      </c>
      <c r="H2586" s="1">
        <v>23618</v>
      </c>
      <c r="I2586" t="s">
        <v>11060</v>
      </c>
      <c r="J2586" t="s">
        <v>11061</v>
      </c>
      <c r="K2586">
        <v>67456</v>
      </c>
      <c r="L2586" t="s">
        <v>567</v>
      </c>
    </row>
    <row r="2587" spans="1:12" x14ac:dyDescent="0.3">
      <c r="A2587">
        <v>3229</v>
      </c>
      <c r="B2587" t="s">
        <v>1093</v>
      </c>
      <c r="C2587" t="s">
        <v>2132</v>
      </c>
      <c r="D2587" t="s">
        <v>14</v>
      </c>
      <c r="E2587" t="s">
        <v>11062</v>
      </c>
      <c r="F2587" t="s">
        <v>11063</v>
      </c>
      <c r="G2587" t="s">
        <v>82</v>
      </c>
      <c r="H2587" s="1">
        <v>22436</v>
      </c>
      <c r="I2587" t="s">
        <v>11064</v>
      </c>
      <c r="J2587" t="s">
        <v>11065</v>
      </c>
      <c r="K2587">
        <v>77824</v>
      </c>
      <c r="L2587" t="s">
        <v>82</v>
      </c>
    </row>
    <row r="2588" spans="1:12" x14ac:dyDescent="0.3">
      <c r="A2588">
        <v>3230</v>
      </c>
      <c r="B2588" t="s">
        <v>490</v>
      </c>
      <c r="C2588" t="s">
        <v>3049</v>
      </c>
      <c r="D2588" t="s">
        <v>22</v>
      </c>
      <c r="E2588" t="s">
        <v>11066</v>
      </c>
      <c r="F2588" t="s">
        <v>11067</v>
      </c>
      <c r="G2588" t="s">
        <v>211</v>
      </c>
      <c r="H2588" s="1">
        <v>20936</v>
      </c>
      <c r="I2588" t="s">
        <v>11068</v>
      </c>
      <c r="J2588" t="s">
        <v>11069</v>
      </c>
      <c r="K2588">
        <v>12592</v>
      </c>
      <c r="L2588" t="s">
        <v>211</v>
      </c>
    </row>
    <row r="2589" spans="1:12" x14ac:dyDescent="0.3">
      <c r="A2589">
        <v>3231</v>
      </c>
      <c r="B2589" t="s">
        <v>281</v>
      </c>
      <c r="C2589" t="s">
        <v>1887</v>
      </c>
      <c r="D2589" t="s">
        <v>14</v>
      </c>
      <c r="E2589" t="s">
        <v>11070</v>
      </c>
      <c r="F2589">
        <v>8396272648</v>
      </c>
      <c r="G2589" t="s">
        <v>124</v>
      </c>
      <c r="H2589" s="1">
        <v>16018</v>
      </c>
      <c r="I2589" t="s">
        <v>11071</v>
      </c>
      <c r="J2589" t="s">
        <v>11072</v>
      </c>
      <c r="K2589">
        <v>36100</v>
      </c>
      <c r="L2589" t="s">
        <v>124</v>
      </c>
    </row>
    <row r="2590" spans="1:12" x14ac:dyDescent="0.3">
      <c r="A2590">
        <v>3232</v>
      </c>
      <c r="B2590" t="s">
        <v>1693</v>
      </c>
      <c r="C2590" t="s">
        <v>270</v>
      </c>
      <c r="D2590" t="s">
        <v>14</v>
      </c>
      <c r="E2590" t="s">
        <v>11073</v>
      </c>
      <c r="F2590" t="s">
        <v>11074</v>
      </c>
      <c r="G2590" t="s">
        <v>171</v>
      </c>
      <c r="H2590" s="1">
        <v>26355</v>
      </c>
      <c r="I2590" t="s">
        <v>11075</v>
      </c>
      <c r="J2590" t="s">
        <v>4629</v>
      </c>
      <c r="K2590">
        <v>5932</v>
      </c>
      <c r="L2590" t="s">
        <v>171</v>
      </c>
    </row>
    <row r="2591" spans="1:12" x14ac:dyDescent="0.3">
      <c r="A2591">
        <v>3233</v>
      </c>
      <c r="B2591" t="s">
        <v>5505</v>
      </c>
      <c r="C2591" t="s">
        <v>21</v>
      </c>
      <c r="D2591" t="s">
        <v>14</v>
      </c>
      <c r="E2591" t="s">
        <v>11076</v>
      </c>
      <c r="F2591" t="s">
        <v>11077</v>
      </c>
      <c r="G2591" t="s">
        <v>82</v>
      </c>
      <c r="H2591" s="1">
        <v>28762</v>
      </c>
      <c r="I2591" t="s">
        <v>11078</v>
      </c>
      <c r="J2591" t="s">
        <v>11079</v>
      </c>
      <c r="K2591">
        <v>4699</v>
      </c>
      <c r="L2591" t="s">
        <v>82</v>
      </c>
    </row>
    <row r="2592" spans="1:12" x14ac:dyDescent="0.3">
      <c r="A2592">
        <v>3235</v>
      </c>
      <c r="B2592" t="s">
        <v>11080</v>
      </c>
      <c r="C2592" t="s">
        <v>630</v>
      </c>
      <c r="D2592" t="s">
        <v>22</v>
      </c>
      <c r="E2592" t="s">
        <v>11081</v>
      </c>
      <c r="F2592" t="s">
        <v>11082</v>
      </c>
      <c r="G2592" t="s">
        <v>111</v>
      </c>
      <c r="H2592" s="1">
        <v>37489</v>
      </c>
      <c r="I2592" t="s">
        <v>11083</v>
      </c>
      <c r="J2592" t="s">
        <v>11084</v>
      </c>
      <c r="K2592">
        <v>79763</v>
      </c>
      <c r="L2592" t="s">
        <v>111</v>
      </c>
    </row>
    <row r="2593" spans="1:12" x14ac:dyDescent="0.3">
      <c r="A2593">
        <v>3236</v>
      </c>
      <c r="B2593" t="s">
        <v>1054</v>
      </c>
      <c r="C2593" t="s">
        <v>2418</v>
      </c>
      <c r="D2593" t="s">
        <v>22</v>
      </c>
      <c r="E2593" t="s">
        <v>11085</v>
      </c>
      <c r="F2593" t="s">
        <v>11086</v>
      </c>
      <c r="G2593" t="s">
        <v>44</v>
      </c>
      <c r="H2593" s="1">
        <v>20383</v>
      </c>
      <c r="I2593" t="s">
        <v>11087</v>
      </c>
      <c r="J2593" t="s">
        <v>1454</v>
      </c>
      <c r="K2593">
        <v>98322</v>
      </c>
      <c r="L2593" t="s">
        <v>44</v>
      </c>
    </row>
    <row r="2594" spans="1:12" x14ac:dyDescent="0.3">
      <c r="A2594">
        <v>3237</v>
      </c>
      <c r="B2594" t="s">
        <v>778</v>
      </c>
      <c r="C2594" t="s">
        <v>741</v>
      </c>
      <c r="D2594" t="s">
        <v>14</v>
      </c>
      <c r="E2594" t="s">
        <v>11088</v>
      </c>
      <c r="F2594" t="s">
        <v>11089</v>
      </c>
      <c r="G2594" t="s">
        <v>51</v>
      </c>
      <c r="H2594" s="1">
        <v>33518</v>
      </c>
      <c r="I2594" t="s">
        <v>11090</v>
      </c>
      <c r="J2594" t="s">
        <v>11091</v>
      </c>
      <c r="K2594">
        <v>65357</v>
      </c>
      <c r="L2594" t="s">
        <v>51</v>
      </c>
    </row>
    <row r="2595" spans="1:12" x14ac:dyDescent="0.3">
      <c r="A2595">
        <v>3238</v>
      </c>
      <c r="B2595" t="s">
        <v>1835</v>
      </c>
      <c r="C2595" t="s">
        <v>11092</v>
      </c>
      <c r="D2595" t="s">
        <v>14</v>
      </c>
      <c r="E2595" t="s">
        <v>11093</v>
      </c>
      <c r="F2595" t="s">
        <v>11094</v>
      </c>
      <c r="G2595" t="s">
        <v>157</v>
      </c>
      <c r="H2595" s="1">
        <v>20698</v>
      </c>
      <c r="I2595" t="s">
        <v>11095</v>
      </c>
      <c r="J2595" t="s">
        <v>11096</v>
      </c>
      <c r="K2595">
        <v>73462</v>
      </c>
      <c r="L2595" t="s">
        <v>157</v>
      </c>
    </row>
    <row r="2596" spans="1:12" x14ac:dyDescent="0.3">
      <c r="A2596">
        <v>3240</v>
      </c>
      <c r="B2596" t="s">
        <v>1584</v>
      </c>
      <c r="C2596" t="s">
        <v>3261</v>
      </c>
      <c r="D2596" t="s">
        <v>14</v>
      </c>
      <c r="E2596" t="s">
        <v>11097</v>
      </c>
      <c r="F2596" t="s">
        <v>11098</v>
      </c>
      <c r="G2596" t="s">
        <v>261</v>
      </c>
      <c r="H2596" s="1">
        <v>26516</v>
      </c>
      <c r="I2596" t="s">
        <v>11099</v>
      </c>
      <c r="J2596" t="s">
        <v>7387</v>
      </c>
      <c r="K2596">
        <v>6232</v>
      </c>
      <c r="L2596" t="s">
        <v>261</v>
      </c>
    </row>
    <row r="2597" spans="1:12" x14ac:dyDescent="0.3">
      <c r="A2597">
        <v>3242</v>
      </c>
      <c r="B2597" t="s">
        <v>3422</v>
      </c>
      <c r="C2597" t="s">
        <v>691</v>
      </c>
      <c r="D2597" t="s">
        <v>14</v>
      </c>
      <c r="E2597" t="s">
        <v>11100</v>
      </c>
      <c r="F2597" t="s">
        <v>11101</v>
      </c>
      <c r="G2597" t="s">
        <v>24</v>
      </c>
      <c r="H2597" s="1">
        <v>28342</v>
      </c>
      <c r="I2597" t="s">
        <v>11102</v>
      </c>
      <c r="J2597" t="s">
        <v>11103</v>
      </c>
      <c r="K2597">
        <v>85226</v>
      </c>
      <c r="L2597" t="s">
        <v>24</v>
      </c>
    </row>
    <row r="2598" spans="1:12" x14ac:dyDescent="0.3">
      <c r="A2598">
        <v>3245</v>
      </c>
      <c r="B2598" t="s">
        <v>512</v>
      </c>
      <c r="C2598" t="s">
        <v>9816</v>
      </c>
      <c r="D2598" t="s">
        <v>14</v>
      </c>
      <c r="E2598" t="s">
        <v>11104</v>
      </c>
      <c r="F2598" t="s">
        <v>11105</v>
      </c>
      <c r="G2598" t="s">
        <v>124</v>
      </c>
      <c r="H2598" s="1">
        <v>23119</v>
      </c>
      <c r="I2598" t="s">
        <v>11106</v>
      </c>
      <c r="J2598" t="s">
        <v>11107</v>
      </c>
      <c r="K2598">
        <v>22560</v>
      </c>
      <c r="L2598" t="s">
        <v>124</v>
      </c>
    </row>
    <row r="2599" spans="1:12" x14ac:dyDescent="0.3">
      <c r="A2599">
        <v>3246</v>
      </c>
      <c r="B2599" t="s">
        <v>312</v>
      </c>
      <c r="C2599" t="s">
        <v>443</v>
      </c>
      <c r="D2599" t="s">
        <v>22</v>
      </c>
      <c r="E2599" t="s">
        <v>11108</v>
      </c>
      <c r="F2599" t="s">
        <v>11109</v>
      </c>
      <c r="G2599" t="s">
        <v>1194</v>
      </c>
      <c r="H2599" s="1">
        <v>23900</v>
      </c>
      <c r="I2599" t="s">
        <v>11110</v>
      </c>
      <c r="J2599" t="s">
        <v>11111</v>
      </c>
      <c r="K2599">
        <v>29647</v>
      </c>
      <c r="L2599" t="s">
        <v>1194</v>
      </c>
    </row>
    <row r="2600" spans="1:12" x14ac:dyDescent="0.3">
      <c r="A2600">
        <v>3247</v>
      </c>
      <c r="B2600" t="s">
        <v>857</v>
      </c>
      <c r="C2600" t="s">
        <v>343</v>
      </c>
      <c r="D2600" t="s">
        <v>14</v>
      </c>
      <c r="E2600" t="s">
        <v>11112</v>
      </c>
      <c r="F2600" t="s">
        <v>11113</v>
      </c>
      <c r="G2600" t="s">
        <v>31</v>
      </c>
      <c r="H2600" s="1">
        <v>25373</v>
      </c>
      <c r="I2600" t="s">
        <v>11114</v>
      </c>
      <c r="J2600" t="s">
        <v>11115</v>
      </c>
      <c r="K2600">
        <v>29497</v>
      </c>
      <c r="L2600" t="s">
        <v>31</v>
      </c>
    </row>
    <row r="2601" spans="1:12" x14ac:dyDescent="0.3">
      <c r="A2601">
        <v>3249</v>
      </c>
      <c r="B2601" t="s">
        <v>1455</v>
      </c>
      <c r="C2601" t="s">
        <v>3156</v>
      </c>
      <c r="D2601" t="s">
        <v>14</v>
      </c>
      <c r="E2601" t="s">
        <v>11116</v>
      </c>
      <c r="F2601" t="s">
        <v>11117</v>
      </c>
      <c r="G2601" t="s">
        <v>24</v>
      </c>
      <c r="H2601" s="1">
        <v>32949</v>
      </c>
      <c r="I2601" t="s">
        <v>11118</v>
      </c>
      <c r="J2601" t="s">
        <v>11119</v>
      </c>
      <c r="K2601">
        <v>602</v>
      </c>
      <c r="L2601" t="s">
        <v>24</v>
      </c>
    </row>
    <row r="2602" spans="1:12" x14ac:dyDescent="0.3">
      <c r="A2602">
        <v>3250</v>
      </c>
      <c r="B2602" t="s">
        <v>541</v>
      </c>
      <c r="C2602" t="s">
        <v>11120</v>
      </c>
      <c r="D2602" t="s">
        <v>14</v>
      </c>
      <c r="E2602" t="s">
        <v>11121</v>
      </c>
      <c r="F2602" t="s">
        <v>11122</v>
      </c>
      <c r="G2602" t="s">
        <v>24</v>
      </c>
      <c r="H2602" s="1">
        <v>38051</v>
      </c>
      <c r="I2602" t="s">
        <v>11123</v>
      </c>
      <c r="J2602" t="s">
        <v>11124</v>
      </c>
      <c r="K2602">
        <v>62360</v>
      </c>
      <c r="L2602" t="s">
        <v>24</v>
      </c>
    </row>
    <row r="2603" spans="1:12" x14ac:dyDescent="0.3">
      <c r="A2603">
        <v>3251</v>
      </c>
      <c r="B2603" t="s">
        <v>312</v>
      </c>
      <c r="C2603" t="s">
        <v>7531</v>
      </c>
      <c r="D2603" t="s">
        <v>22</v>
      </c>
      <c r="E2603" t="s">
        <v>11125</v>
      </c>
      <c r="F2603" t="s">
        <v>11126</v>
      </c>
      <c r="G2603" t="s">
        <v>17</v>
      </c>
      <c r="H2603" s="1">
        <v>34211</v>
      </c>
      <c r="I2603" t="s">
        <v>11127</v>
      </c>
      <c r="J2603" t="s">
        <v>11128</v>
      </c>
      <c r="K2603">
        <v>90559</v>
      </c>
      <c r="L2603" t="s">
        <v>17</v>
      </c>
    </row>
    <row r="2604" spans="1:12" x14ac:dyDescent="0.3">
      <c r="A2604">
        <v>3252</v>
      </c>
      <c r="B2604" t="s">
        <v>295</v>
      </c>
      <c r="C2604" t="s">
        <v>161</v>
      </c>
      <c r="D2604" t="s">
        <v>14</v>
      </c>
      <c r="E2604" t="s">
        <v>11129</v>
      </c>
      <c r="F2604">
        <f>1-983-668-871</f>
        <v>-2521</v>
      </c>
      <c r="G2604" t="s">
        <v>124</v>
      </c>
      <c r="H2604" s="1">
        <v>32650</v>
      </c>
      <c r="I2604" t="s">
        <v>11130</v>
      </c>
      <c r="J2604" t="s">
        <v>5341</v>
      </c>
      <c r="K2604">
        <v>20148</v>
      </c>
      <c r="L2604" t="s">
        <v>124</v>
      </c>
    </row>
    <row r="2605" spans="1:12" x14ac:dyDescent="0.3">
      <c r="A2605">
        <v>3253</v>
      </c>
      <c r="B2605" t="s">
        <v>1098</v>
      </c>
      <c r="C2605" t="s">
        <v>141</v>
      </c>
      <c r="D2605" t="s">
        <v>14</v>
      </c>
      <c r="E2605" t="s">
        <v>11131</v>
      </c>
      <c r="F2605">
        <v>8193114214</v>
      </c>
      <c r="G2605" t="s">
        <v>231</v>
      </c>
      <c r="H2605" s="1">
        <v>22682</v>
      </c>
      <c r="I2605" t="s">
        <v>11132</v>
      </c>
      <c r="J2605" t="s">
        <v>11133</v>
      </c>
      <c r="K2605">
        <v>6305</v>
      </c>
      <c r="L2605" t="s">
        <v>231</v>
      </c>
    </row>
    <row r="2606" spans="1:12" x14ac:dyDescent="0.3">
      <c r="A2606">
        <v>3254</v>
      </c>
      <c r="B2606" t="s">
        <v>327</v>
      </c>
      <c r="C2606" t="s">
        <v>1475</v>
      </c>
      <c r="D2606" t="s">
        <v>22</v>
      </c>
      <c r="E2606" t="s">
        <v>11134</v>
      </c>
      <c r="F2606" t="s">
        <v>11135</v>
      </c>
      <c r="G2606" t="s">
        <v>250</v>
      </c>
      <c r="H2606" s="1">
        <v>36148</v>
      </c>
      <c r="I2606" t="s">
        <v>11136</v>
      </c>
      <c r="J2606" t="s">
        <v>11137</v>
      </c>
      <c r="K2606">
        <v>47413</v>
      </c>
      <c r="L2606" t="s">
        <v>250</v>
      </c>
    </row>
    <row r="2607" spans="1:12" x14ac:dyDescent="0.3">
      <c r="A2607">
        <v>3256</v>
      </c>
      <c r="B2607" t="s">
        <v>490</v>
      </c>
      <c r="C2607" t="s">
        <v>349</v>
      </c>
      <c r="D2607" t="s">
        <v>14</v>
      </c>
      <c r="E2607" t="s">
        <v>11138</v>
      </c>
      <c r="F2607" t="s">
        <v>11139</v>
      </c>
      <c r="G2607" t="s">
        <v>567</v>
      </c>
      <c r="H2607" s="1">
        <v>25145</v>
      </c>
      <c r="I2607" t="s">
        <v>11140</v>
      </c>
      <c r="J2607" t="s">
        <v>11141</v>
      </c>
      <c r="K2607">
        <v>63607</v>
      </c>
      <c r="L2607" t="s">
        <v>567</v>
      </c>
    </row>
    <row r="2608" spans="1:12" x14ac:dyDescent="0.3">
      <c r="A2608">
        <v>3257</v>
      </c>
      <c r="B2608" t="s">
        <v>1584</v>
      </c>
      <c r="C2608" t="s">
        <v>1805</v>
      </c>
      <c r="D2608" t="s">
        <v>22</v>
      </c>
      <c r="E2608" t="s">
        <v>11142</v>
      </c>
      <c r="F2608" t="s">
        <v>11143</v>
      </c>
      <c r="G2608" t="s">
        <v>118</v>
      </c>
      <c r="H2608" s="1">
        <v>27094</v>
      </c>
      <c r="I2608" t="s">
        <v>11144</v>
      </c>
      <c r="J2608" t="s">
        <v>11145</v>
      </c>
      <c r="K2608">
        <v>67618</v>
      </c>
      <c r="L2608" t="s">
        <v>118</v>
      </c>
    </row>
    <row r="2609" spans="1:12" x14ac:dyDescent="0.3">
      <c r="A2609">
        <v>3258</v>
      </c>
      <c r="B2609" t="s">
        <v>871</v>
      </c>
      <c r="C2609" t="s">
        <v>696</v>
      </c>
      <c r="D2609" t="s">
        <v>22</v>
      </c>
      <c r="E2609" t="s">
        <v>11146</v>
      </c>
      <c r="F2609" t="s">
        <v>11147</v>
      </c>
      <c r="G2609" t="s">
        <v>261</v>
      </c>
      <c r="H2609" s="1">
        <v>25378</v>
      </c>
      <c r="I2609" t="s">
        <v>11148</v>
      </c>
      <c r="J2609" t="s">
        <v>11149</v>
      </c>
      <c r="K2609">
        <v>3811</v>
      </c>
      <c r="L2609" t="s">
        <v>261</v>
      </c>
    </row>
    <row r="2610" spans="1:12" x14ac:dyDescent="0.3">
      <c r="A2610">
        <v>3259</v>
      </c>
      <c r="B2610" t="s">
        <v>1758</v>
      </c>
      <c r="C2610" t="s">
        <v>9232</v>
      </c>
      <c r="D2610" t="s">
        <v>22</v>
      </c>
      <c r="E2610" t="s">
        <v>11150</v>
      </c>
      <c r="F2610" t="s">
        <v>11151</v>
      </c>
      <c r="G2610" t="s">
        <v>211</v>
      </c>
      <c r="H2610" s="1">
        <v>16846</v>
      </c>
      <c r="I2610" t="s">
        <v>11152</v>
      </c>
      <c r="J2610" t="s">
        <v>11153</v>
      </c>
      <c r="K2610">
        <v>42536</v>
      </c>
      <c r="L2610" t="s">
        <v>211</v>
      </c>
    </row>
    <row r="2611" spans="1:12" x14ac:dyDescent="0.3">
      <c r="A2611">
        <v>3260</v>
      </c>
      <c r="B2611" t="s">
        <v>4301</v>
      </c>
      <c r="C2611" t="s">
        <v>1093</v>
      </c>
      <c r="D2611" t="s">
        <v>22</v>
      </c>
      <c r="E2611" t="s">
        <v>11154</v>
      </c>
      <c r="F2611" t="s">
        <v>11155</v>
      </c>
      <c r="G2611" t="s">
        <v>595</v>
      </c>
      <c r="H2611" s="1">
        <v>22727</v>
      </c>
      <c r="I2611" t="s">
        <v>11156</v>
      </c>
      <c r="J2611" t="s">
        <v>11157</v>
      </c>
      <c r="K2611">
        <v>45665</v>
      </c>
      <c r="L2611" t="s">
        <v>595</v>
      </c>
    </row>
    <row r="2612" spans="1:12" x14ac:dyDescent="0.3">
      <c r="A2612">
        <v>3261</v>
      </c>
      <c r="B2612" t="s">
        <v>464</v>
      </c>
      <c r="C2612" t="s">
        <v>11158</v>
      </c>
      <c r="D2612" t="s">
        <v>14</v>
      </c>
      <c r="E2612" t="s">
        <v>11159</v>
      </c>
      <c r="F2612" t="s">
        <v>11160</v>
      </c>
      <c r="G2612" t="s">
        <v>24</v>
      </c>
      <c r="H2612" s="1">
        <v>21603</v>
      </c>
      <c r="I2612" t="s">
        <v>11161</v>
      </c>
      <c r="J2612" t="s">
        <v>11162</v>
      </c>
      <c r="K2612">
        <v>23726</v>
      </c>
      <c r="L2612" t="s">
        <v>24</v>
      </c>
    </row>
    <row r="2613" spans="1:12" x14ac:dyDescent="0.3">
      <c r="A2613">
        <v>3262</v>
      </c>
      <c r="B2613" t="s">
        <v>12</v>
      </c>
      <c r="C2613" t="s">
        <v>820</v>
      </c>
      <c r="D2613" t="s">
        <v>22</v>
      </c>
      <c r="E2613" t="s">
        <v>11163</v>
      </c>
      <c r="F2613" t="s">
        <v>11164</v>
      </c>
      <c r="G2613" t="s">
        <v>111</v>
      </c>
      <c r="H2613" s="1">
        <v>24210</v>
      </c>
      <c r="I2613" t="s">
        <v>11165</v>
      </c>
      <c r="J2613" t="s">
        <v>11166</v>
      </c>
      <c r="K2613">
        <v>728</v>
      </c>
      <c r="L2613" t="s">
        <v>111</v>
      </c>
    </row>
    <row r="2614" spans="1:12" x14ac:dyDescent="0.3">
      <c r="A2614">
        <v>3264</v>
      </c>
      <c r="B2614" t="s">
        <v>6456</v>
      </c>
      <c r="C2614" t="s">
        <v>10006</v>
      </c>
      <c r="D2614" t="s">
        <v>22</v>
      </c>
      <c r="E2614" t="s">
        <v>11167</v>
      </c>
      <c r="F2614" t="s">
        <v>11168</v>
      </c>
      <c r="G2614" t="s">
        <v>150</v>
      </c>
      <c r="H2614" s="1">
        <v>26471</v>
      </c>
      <c r="I2614" t="s">
        <v>11169</v>
      </c>
      <c r="J2614" t="s">
        <v>11170</v>
      </c>
      <c r="K2614">
        <v>78055</v>
      </c>
      <c r="L2614" t="s">
        <v>150</v>
      </c>
    </row>
    <row r="2615" spans="1:12" x14ac:dyDescent="0.3">
      <c r="A2615">
        <v>3265</v>
      </c>
      <c r="B2615" t="s">
        <v>1693</v>
      </c>
      <c r="C2615" t="s">
        <v>11171</v>
      </c>
      <c r="D2615" t="s">
        <v>22</v>
      </c>
      <c r="E2615" t="s">
        <v>11172</v>
      </c>
      <c r="F2615" t="s">
        <v>11173</v>
      </c>
      <c r="G2615" t="s">
        <v>243</v>
      </c>
      <c r="H2615" s="1">
        <v>29655</v>
      </c>
      <c r="I2615" t="s">
        <v>11174</v>
      </c>
      <c r="J2615" t="s">
        <v>11175</v>
      </c>
      <c r="K2615">
        <v>54610</v>
      </c>
      <c r="L2615" t="s">
        <v>243</v>
      </c>
    </row>
    <row r="2616" spans="1:12" x14ac:dyDescent="0.3">
      <c r="A2616">
        <v>3266</v>
      </c>
      <c r="B2616" t="s">
        <v>1054</v>
      </c>
      <c r="C2616" t="s">
        <v>630</v>
      </c>
      <c r="D2616" t="s">
        <v>22</v>
      </c>
      <c r="E2616" t="s">
        <v>11176</v>
      </c>
      <c r="F2616">
        <v>6319430629</v>
      </c>
      <c r="G2616" t="s">
        <v>775</v>
      </c>
      <c r="H2616" s="1">
        <v>15832</v>
      </c>
      <c r="I2616" t="s">
        <v>11177</v>
      </c>
      <c r="J2616" t="s">
        <v>4315</v>
      </c>
      <c r="K2616">
        <v>44244</v>
      </c>
      <c r="L2616" t="s">
        <v>775</v>
      </c>
    </row>
    <row r="2617" spans="1:12" x14ac:dyDescent="0.3">
      <c r="A2617">
        <v>3267</v>
      </c>
      <c r="B2617" t="s">
        <v>11178</v>
      </c>
      <c r="C2617" t="s">
        <v>3055</v>
      </c>
      <c r="D2617" t="s">
        <v>22</v>
      </c>
      <c r="E2617" t="s">
        <v>11179</v>
      </c>
      <c r="F2617">
        <f>1-909-712-9435</f>
        <v>-11055</v>
      </c>
      <c r="G2617" t="s">
        <v>368</v>
      </c>
      <c r="H2617" s="1">
        <v>16205</v>
      </c>
      <c r="I2617" t="s">
        <v>11180</v>
      </c>
      <c r="J2617" t="s">
        <v>11181</v>
      </c>
      <c r="K2617">
        <v>77932</v>
      </c>
      <c r="L2617" t="s">
        <v>368</v>
      </c>
    </row>
    <row r="2618" spans="1:12" x14ac:dyDescent="0.3">
      <c r="A2618">
        <v>3268</v>
      </c>
      <c r="B2618" t="s">
        <v>490</v>
      </c>
      <c r="C2618" t="s">
        <v>2353</v>
      </c>
      <c r="D2618" t="s">
        <v>22</v>
      </c>
      <c r="E2618" t="s">
        <v>11182</v>
      </c>
      <c r="F2618" t="s">
        <v>11183</v>
      </c>
      <c r="G2618" t="s">
        <v>218</v>
      </c>
      <c r="H2618" s="1">
        <v>21821</v>
      </c>
      <c r="I2618" t="s">
        <v>11184</v>
      </c>
      <c r="J2618" t="s">
        <v>11185</v>
      </c>
      <c r="K2618">
        <v>86860</v>
      </c>
      <c r="L2618" t="s">
        <v>218</v>
      </c>
    </row>
    <row r="2619" spans="1:12" x14ac:dyDescent="0.3">
      <c r="A2619">
        <v>3269</v>
      </c>
      <c r="B2619" t="s">
        <v>96</v>
      </c>
      <c r="C2619" t="s">
        <v>2975</v>
      </c>
      <c r="D2619" t="s">
        <v>14</v>
      </c>
      <c r="E2619" t="s">
        <v>11186</v>
      </c>
      <c r="F2619" t="s">
        <v>11187</v>
      </c>
      <c r="G2619" t="s">
        <v>335</v>
      </c>
      <c r="H2619" s="1">
        <v>36488</v>
      </c>
      <c r="I2619" t="s">
        <v>11188</v>
      </c>
      <c r="J2619" t="s">
        <v>11189</v>
      </c>
      <c r="K2619">
        <v>43512</v>
      </c>
      <c r="L2619" t="s">
        <v>335</v>
      </c>
    </row>
    <row r="2620" spans="1:12" x14ac:dyDescent="0.3">
      <c r="A2620">
        <v>3270</v>
      </c>
      <c r="B2620" t="s">
        <v>953</v>
      </c>
      <c r="C2620" t="s">
        <v>587</v>
      </c>
      <c r="D2620" t="s">
        <v>14</v>
      </c>
      <c r="E2620" t="s">
        <v>11190</v>
      </c>
      <c r="F2620" t="s">
        <v>11191</v>
      </c>
      <c r="G2620" t="s">
        <v>31</v>
      </c>
      <c r="H2620" s="1">
        <v>23675</v>
      </c>
      <c r="I2620" t="s">
        <v>11192</v>
      </c>
      <c r="J2620" t="s">
        <v>11193</v>
      </c>
      <c r="K2620">
        <v>63197</v>
      </c>
      <c r="L2620" t="s">
        <v>31</v>
      </c>
    </row>
    <row r="2621" spans="1:12" x14ac:dyDescent="0.3">
      <c r="A2621">
        <v>3272</v>
      </c>
      <c r="B2621" t="s">
        <v>11194</v>
      </c>
      <c r="C2621" t="s">
        <v>5547</v>
      </c>
      <c r="D2621" t="s">
        <v>14</v>
      </c>
      <c r="E2621" t="s">
        <v>11195</v>
      </c>
      <c r="F2621" t="s">
        <v>11196</v>
      </c>
      <c r="G2621" t="s">
        <v>567</v>
      </c>
      <c r="H2621" s="1">
        <v>32394</v>
      </c>
      <c r="I2621" t="s">
        <v>11197</v>
      </c>
      <c r="J2621" t="s">
        <v>11198</v>
      </c>
      <c r="K2621">
        <v>9962</v>
      </c>
      <c r="L2621" t="s">
        <v>567</v>
      </c>
    </row>
    <row r="2622" spans="1:12" x14ac:dyDescent="0.3">
      <c r="A2622">
        <v>3274</v>
      </c>
      <c r="B2622" t="s">
        <v>7129</v>
      </c>
      <c r="C2622" t="s">
        <v>234</v>
      </c>
      <c r="D2622" t="s">
        <v>14</v>
      </c>
      <c r="E2622" t="s">
        <v>11199</v>
      </c>
      <c r="F2622" t="s">
        <v>11200</v>
      </c>
      <c r="G2622" t="s">
        <v>218</v>
      </c>
      <c r="H2622" s="1">
        <v>25959</v>
      </c>
      <c r="I2622" t="s">
        <v>11201</v>
      </c>
      <c r="J2622" t="s">
        <v>11202</v>
      </c>
      <c r="K2622">
        <v>83454</v>
      </c>
      <c r="L2622" t="s">
        <v>218</v>
      </c>
    </row>
    <row r="2623" spans="1:12" x14ac:dyDescent="0.3">
      <c r="A2623">
        <v>3275</v>
      </c>
      <c r="B2623" t="s">
        <v>2020</v>
      </c>
      <c r="C2623" t="s">
        <v>1376</v>
      </c>
      <c r="D2623" t="s">
        <v>22</v>
      </c>
      <c r="E2623" t="s">
        <v>11203</v>
      </c>
      <c r="F2623" t="s">
        <v>11204</v>
      </c>
      <c r="G2623" t="s">
        <v>1034</v>
      </c>
      <c r="H2623" s="1">
        <v>26711</v>
      </c>
      <c r="I2623" t="s">
        <v>11205</v>
      </c>
      <c r="J2623" t="s">
        <v>11206</v>
      </c>
      <c r="K2623">
        <v>66873</v>
      </c>
      <c r="L2623" t="s">
        <v>1034</v>
      </c>
    </row>
    <row r="2624" spans="1:12" x14ac:dyDescent="0.3">
      <c r="A2624">
        <v>3276</v>
      </c>
      <c r="B2624" t="s">
        <v>843</v>
      </c>
      <c r="C2624" t="s">
        <v>805</v>
      </c>
      <c r="D2624" t="s">
        <v>14</v>
      </c>
      <c r="E2624" t="s">
        <v>11207</v>
      </c>
      <c r="F2624" t="s">
        <v>11208</v>
      </c>
      <c r="G2624" t="s">
        <v>118</v>
      </c>
      <c r="H2624" s="1">
        <v>29824</v>
      </c>
      <c r="I2624" t="s">
        <v>11209</v>
      </c>
      <c r="J2624" t="s">
        <v>11210</v>
      </c>
      <c r="K2624">
        <v>35422</v>
      </c>
      <c r="L2624" t="s">
        <v>118</v>
      </c>
    </row>
    <row r="2625" spans="1:12" x14ac:dyDescent="0.3">
      <c r="A2625">
        <v>3278</v>
      </c>
      <c r="B2625" t="s">
        <v>953</v>
      </c>
      <c r="C2625" t="s">
        <v>1859</v>
      </c>
      <c r="D2625" t="s">
        <v>14</v>
      </c>
      <c r="E2625" t="s">
        <v>11211</v>
      </c>
      <c r="F2625" t="s">
        <v>11212</v>
      </c>
      <c r="G2625" t="s">
        <v>335</v>
      </c>
      <c r="H2625" s="1">
        <v>29270</v>
      </c>
      <c r="I2625" t="s">
        <v>11213</v>
      </c>
      <c r="J2625" t="s">
        <v>11214</v>
      </c>
      <c r="K2625">
        <v>52378</v>
      </c>
      <c r="L2625" t="s">
        <v>335</v>
      </c>
    </row>
    <row r="2626" spans="1:12" x14ac:dyDescent="0.3">
      <c r="A2626">
        <v>3279</v>
      </c>
      <c r="B2626" t="s">
        <v>383</v>
      </c>
      <c r="C2626" t="s">
        <v>1014</v>
      </c>
      <c r="D2626" t="s">
        <v>22</v>
      </c>
      <c r="E2626" t="s">
        <v>11215</v>
      </c>
      <c r="F2626" t="s">
        <v>11216</v>
      </c>
      <c r="G2626" t="s">
        <v>1194</v>
      </c>
      <c r="H2626" s="1">
        <v>33193</v>
      </c>
      <c r="I2626" t="s">
        <v>11217</v>
      </c>
      <c r="J2626" t="s">
        <v>11218</v>
      </c>
      <c r="K2626">
        <v>11611</v>
      </c>
      <c r="L2626" t="s">
        <v>1194</v>
      </c>
    </row>
    <row r="2627" spans="1:12" x14ac:dyDescent="0.3">
      <c r="A2627">
        <v>3281</v>
      </c>
      <c r="B2627" t="s">
        <v>1152</v>
      </c>
      <c r="C2627" t="s">
        <v>485</v>
      </c>
      <c r="D2627" t="s">
        <v>22</v>
      </c>
      <c r="E2627" t="s">
        <v>11219</v>
      </c>
      <c r="F2627" t="s">
        <v>11220</v>
      </c>
      <c r="G2627" t="s">
        <v>744</v>
      </c>
      <c r="H2627" s="1">
        <v>38041</v>
      </c>
      <c r="I2627" t="s">
        <v>11221</v>
      </c>
      <c r="J2627" t="s">
        <v>11222</v>
      </c>
      <c r="K2627">
        <v>42452</v>
      </c>
      <c r="L2627" t="s">
        <v>744</v>
      </c>
    </row>
    <row r="2628" spans="1:12" x14ac:dyDescent="0.3">
      <c r="A2628">
        <v>3282</v>
      </c>
      <c r="B2628" t="s">
        <v>289</v>
      </c>
      <c r="C2628" t="s">
        <v>592</v>
      </c>
      <c r="D2628" t="s">
        <v>14</v>
      </c>
      <c r="E2628" t="s">
        <v>11223</v>
      </c>
      <c r="F2628" t="s">
        <v>11224</v>
      </c>
      <c r="G2628" t="s">
        <v>339</v>
      </c>
      <c r="H2628" s="1">
        <v>18818</v>
      </c>
      <c r="I2628" t="s">
        <v>11225</v>
      </c>
      <c r="J2628" t="s">
        <v>11226</v>
      </c>
      <c r="K2628">
        <v>69097</v>
      </c>
      <c r="L2628" t="s">
        <v>339</v>
      </c>
    </row>
    <row r="2629" spans="1:12" x14ac:dyDescent="0.3">
      <c r="A2629">
        <v>3283</v>
      </c>
      <c r="B2629" t="s">
        <v>778</v>
      </c>
      <c r="C2629" t="s">
        <v>11227</v>
      </c>
      <c r="D2629" t="s">
        <v>14</v>
      </c>
      <c r="E2629" t="s">
        <v>11228</v>
      </c>
      <c r="F2629" t="s">
        <v>11229</v>
      </c>
      <c r="G2629" t="s">
        <v>335</v>
      </c>
      <c r="H2629" s="1">
        <v>31574</v>
      </c>
      <c r="I2629" t="s">
        <v>11230</v>
      </c>
      <c r="J2629" t="s">
        <v>6933</v>
      </c>
      <c r="K2629">
        <v>2439</v>
      </c>
      <c r="L2629" t="s">
        <v>335</v>
      </c>
    </row>
    <row r="2630" spans="1:12" x14ac:dyDescent="0.3">
      <c r="A2630">
        <v>3284</v>
      </c>
      <c r="B2630" t="s">
        <v>11231</v>
      </c>
      <c r="C2630" t="s">
        <v>3049</v>
      </c>
      <c r="D2630" t="s">
        <v>14</v>
      </c>
      <c r="E2630" t="s">
        <v>11232</v>
      </c>
      <c r="F2630" t="s">
        <v>11233</v>
      </c>
      <c r="G2630" t="s">
        <v>157</v>
      </c>
      <c r="H2630" s="1">
        <v>20151</v>
      </c>
      <c r="I2630" t="s">
        <v>11234</v>
      </c>
      <c r="J2630" t="s">
        <v>11235</v>
      </c>
      <c r="K2630">
        <v>90582</v>
      </c>
      <c r="L2630" t="s">
        <v>157</v>
      </c>
    </row>
    <row r="2631" spans="1:12" x14ac:dyDescent="0.3">
      <c r="A2631">
        <v>3286</v>
      </c>
      <c r="B2631" t="s">
        <v>67</v>
      </c>
      <c r="C2631" t="s">
        <v>2137</v>
      </c>
      <c r="D2631" t="s">
        <v>22</v>
      </c>
      <c r="E2631" t="s">
        <v>11236</v>
      </c>
      <c r="F2631" t="s">
        <v>11237</v>
      </c>
      <c r="G2631" t="s">
        <v>44</v>
      </c>
      <c r="H2631" s="1">
        <v>25872</v>
      </c>
      <c r="I2631" t="s">
        <v>11238</v>
      </c>
      <c r="J2631" t="s">
        <v>4143</v>
      </c>
      <c r="K2631">
        <v>74125</v>
      </c>
      <c r="L2631" t="s">
        <v>44</v>
      </c>
    </row>
    <row r="2632" spans="1:12" x14ac:dyDescent="0.3">
      <c r="A2632">
        <v>3287</v>
      </c>
      <c r="B2632" t="s">
        <v>2805</v>
      </c>
      <c r="C2632" t="s">
        <v>2137</v>
      </c>
      <c r="D2632" t="s">
        <v>14</v>
      </c>
      <c r="E2632" t="s">
        <v>11239</v>
      </c>
      <c r="F2632" t="s">
        <v>11240</v>
      </c>
      <c r="G2632" t="s">
        <v>595</v>
      </c>
      <c r="H2632" s="1">
        <v>33646</v>
      </c>
      <c r="I2632" t="s">
        <v>11241</v>
      </c>
      <c r="J2632" t="s">
        <v>11242</v>
      </c>
      <c r="K2632">
        <v>94449</v>
      </c>
      <c r="L2632" t="s">
        <v>595</v>
      </c>
    </row>
    <row r="2633" spans="1:12" x14ac:dyDescent="0.3">
      <c r="A2633">
        <v>3288</v>
      </c>
      <c r="B2633" t="s">
        <v>11243</v>
      </c>
      <c r="C2633" t="s">
        <v>11244</v>
      </c>
      <c r="D2633" t="s">
        <v>14</v>
      </c>
      <c r="E2633" t="s">
        <v>11245</v>
      </c>
      <c r="F2633" t="s">
        <v>11246</v>
      </c>
      <c r="G2633" t="s">
        <v>335</v>
      </c>
      <c r="H2633" s="1">
        <v>26367</v>
      </c>
      <c r="I2633" t="s">
        <v>11247</v>
      </c>
      <c r="J2633" t="s">
        <v>11248</v>
      </c>
      <c r="K2633">
        <v>77114</v>
      </c>
      <c r="L2633" t="s">
        <v>335</v>
      </c>
    </row>
    <row r="2634" spans="1:12" x14ac:dyDescent="0.3">
      <c r="A2634">
        <v>3290</v>
      </c>
      <c r="B2634" t="s">
        <v>96</v>
      </c>
      <c r="C2634" t="s">
        <v>11249</v>
      </c>
      <c r="D2634" t="s">
        <v>22</v>
      </c>
      <c r="E2634" t="s">
        <v>11250</v>
      </c>
      <c r="F2634" t="s">
        <v>11251</v>
      </c>
      <c r="G2634" t="s">
        <v>595</v>
      </c>
      <c r="H2634" s="1">
        <v>31549</v>
      </c>
      <c r="I2634" t="s">
        <v>11252</v>
      </c>
      <c r="J2634" t="s">
        <v>11253</v>
      </c>
      <c r="K2634">
        <v>2065</v>
      </c>
      <c r="L2634" t="s">
        <v>595</v>
      </c>
    </row>
    <row r="2635" spans="1:12" x14ac:dyDescent="0.3">
      <c r="A2635">
        <v>3293</v>
      </c>
      <c r="B2635" t="s">
        <v>490</v>
      </c>
      <c r="C2635" t="s">
        <v>1073</v>
      </c>
      <c r="D2635" t="s">
        <v>22</v>
      </c>
      <c r="E2635" t="s">
        <v>11254</v>
      </c>
      <c r="F2635">
        <v>8612161675</v>
      </c>
      <c r="G2635" t="s">
        <v>157</v>
      </c>
      <c r="H2635" s="1">
        <v>20934</v>
      </c>
      <c r="I2635" t="s">
        <v>11255</v>
      </c>
      <c r="J2635" t="s">
        <v>11256</v>
      </c>
      <c r="K2635">
        <v>58797</v>
      </c>
      <c r="L2635" t="s">
        <v>157</v>
      </c>
    </row>
    <row r="2636" spans="1:12" x14ac:dyDescent="0.3">
      <c r="A2636">
        <v>3295</v>
      </c>
      <c r="B2636" t="s">
        <v>2810</v>
      </c>
      <c r="C2636" t="s">
        <v>2059</v>
      </c>
      <c r="D2636" t="s">
        <v>22</v>
      </c>
      <c r="E2636" t="s">
        <v>11257</v>
      </c>
      <c r="F2636" t="s">
        <v>11258</v>
      </c>
      <c r="G2636" t="s">
        <v>775</v>
      </c>
      <c r="H2636" s="1">
        <v>24292</v>
      </c>
      <c r="I2636" t="s">
        <v>11259</v>
      </c>
      <c r="J2636" t="s">
        <v>11260</v>
      </c>
      <c r="K2636">
        <v>92434</v>
      </c>
      <c r="L2636" t="s">
        <v>775</v>
      </c>
    </row>
    <row r="2637" spans="1:12" x14ac:dyDescent="0.3">
      <c r="A2637">
        <v>3296</v>
      </c>
      <c r="B2637" t="s">
        <v>3315</v>
      </c>
      <c r="C2637" t="s">
        <v>48</v>
      </c>
      <c r="D2637" t="s">
        <v>22</v>
      </c>
      <c r="E2637" t="s">
        <v>11261</v>
      </c>
      <c r="F2637" t="s">
        <v>11262</v>
      </c>
      <c r="G2637" t="s">
        <v>17</v>
      </c>
      <c r="H2637" s="1">
        <v>23303</v>
      </c>
      <c r="I2637" t="s">
        <v>11263</v>
      </c>
      <c r="J2637" t="s">
        <v>11264</v>
      </c>
      <c r="K2637">
        <v>68596</v>
      </c>
      <c r="L2637" t="s">
        <v>17</v>
      </c>
    </row>
    <row r="2638" spans="1:12" x14ac:dyDescent="0.3">
      <c r="A2638">
        <v>3297</v>
      </c>
      <c r="B2638" t="s">
        <v>3129</v>
      </c>
      <c r="C2638" t="s">
        <v>11265</v>
      </c>
      <c r="D2638" t="s">
        <v>22</v>
      </c>
      <c r="E2638" t="s">
        <v>11266</v>
      </c>
      <c r="F2638" t="s">
        <v>11267</v>
      </c>
      <c r="G2638" t="s">
        <v>261</v>
      </c>
      <c r="H2638" s="1">
        <v>31206</v>
      </c>
      <c r="I2638" t="s">
        <v>11268</v>
      </c>
      <c r="J2638" t="s">
        <v>11269</v>
      </c>
      <c r="K2638">
        <v>46410</v>
      </c>
      <c r="L2638" t="s">
        <v>261</v>
      </c>
    </row>
    <row r="2639" spans="1:12" x14ac:dyDescent="0.3">
      <c r="A2639">
        <v>3298</v>
      </c>
      <c r="B2639" t="s">
        <v>6024</v>
      </c>
      <c r="C2639" t="s">
        <v>2918</v>
      </c>
      <c r="D2639" t="s">
        <v>22</v>
      </c>
      <c r="E2639" t="s">
        <v>11270</v>
      </c>
      <c r="F2639" t="s">
        <v>11271</v>
      </c>
      <c r="G2639" t="s">
        <v>17</v>
      </c>
      <c r="H2639" s="1">
        <v>22529</v>
      </c>
      <c r="I2639" t="s">
        <v>11272</v>
      </c>
      <c r="J2639" t="s">
        <v>11273</v>
      </c>
      <c r="K2639">
        <v>96860</v>
      </c>
      <c r="L2639" t="s">
        <v>17</v>
      </c>
    </row>
    <row r="2640" spans="1:12" x14ac:dyDescent="0.3">
      <c r="A2640">
        <v>3299</v>
      </c>
      <c r="B2640" t="s">
        <v>953</v>
      </c>
      <c r="C2640" t="s">
        <v>630</v>
      </c>
      <c r="D2640" t="s">
        <v>14</v>
      </c>
      <c r="E2640" t="s">
        <v>11274</v>
      </c>
      <c r="F2640">
        <v>4289707170</v>
      </c>
      <c r="G2640" t="s">
        <v>31</v>
      </c>
      <c r="H2640" s="1">
        <v>16339</v>
      </c>
      <c r="I2640" t="s">
        <v>11275</v>
      </c>
      <c r="J2640" t="s">
        <v>11276</v>
      </c>
      <c r="K2640">
        <v>14834</v>
      </c>
      <c r="L2640" t="s">
        <v>31</v>
      </c>
    </row>
    <row r="2641" spans="1:12" x14ac:dyDescent="0.3">
      <c r="A2641">
        <v>3300</v>
      </c>
      <c r="B2641" t="s">
        <v>778</v>
      </c>
      <c r="C2641" t="s">
        <v>1538</v>
      </c>
      <c r="D2641" t="s">
        <v>22</v>
      </c>
      <c r="E2641" t="s">
        <v>11277</v>
      </c>
      <c r="F2641" t="s">
        <v>11278</v>
      </c>
      <c r="G2641" t="s">
        <v>1034</v>
      </c>
      <c r="H2641" s="1">
        <v>30382</v>
      </c>
      <c r="I2641" t="s">
        <v>11279</v>
      </c>
      <c r="J2641" t="s">
        <v>11280</v>
      </c>
      <c r="K2641">
        <v>90676</v>
      </c>
      <c r="L2641" t="s">
        <v>1034</v>
      </c>
    </row>
    <row r="2642" spans="1:12" x14ac:dyDescent="0.3">
      <c r="A2642">
        <v>3301</v>
      </c>
      <c r="B2642" t="s">
        <v>1563</v>
      </c>
      <c r="C2642" t="s">
        <v>5375</v>
      </c>
      <c r="D2642" t="s">
        <v>22</v>
      </c>
      <c r="E2642" t="s">
        <v>11281</v>
      </c>
      <c r="F2642" t="s">
        <v>11282</v>
      </c>
      <c r="G2642" t="s">
        <v>111</v>
      </c>
      <c r="H2642" s="1">
        <v>23091</v>
      </c>
      <c r="I2642" t="s">
        <v>11283</v>
      </c>
      <c r="J2642" t="s">
        <v>5849</v>
      </c>
      <c r="K2642">
        <v>17524</v>
      </c>
      <c r="L2642" t="s">
        <v>111</v>
      </c>
    </row>
    <row r="2643" spans="1:12" x14ac:dyDescent="0.3">
      <c r="A2643">
        <v>3303</v>
      </c>
      <c r="B2643" t="s">
        <v>378</v>
      </c>
      <c r="C2643" t="s">
        <v>1249</v>
      </c>
      <c r="D2643" t="s">
        <v>22</v>
      </c>
      <c r="E2643" t="s">
        <v>11284</v>
      </c>
      <c r="F2643" t="s">
        <v>11285</v>
      </c>
      <c r="G2643" t="s">
        <v>231</v>
      </c>
      <c r="H2643" s="1">
        <v>24783</v>
      </c>
      <c r="I2643" t="s">
        <v>11286</v>
      </c>
      <c r="J2643" t="s">
        <v>11287</v>
      </c>
      <c r="K2643">
        <v>95637</v>
      </c>
      <c r="L2643" t="s">
        <v>231</v>
      </c>
    </row>
    <row r="2644" spans="1:12" x14ac:dyDescent="0.3">
      <c r="A2644">
        <v>3306</v>
      </c>
      <c r="B2644" t="s">
        <v>7638</v>
      </c>
      <c r="C2644" t="s">
        <v>3699</v>
      </c>
      <c r="D2644" t="s">
        <v>22</v>
      </c>
      <c r="E2644" t="s">
        <v>11288</v>
      </c>
      <c r="F2644" t="s">
        <v>11289</v>
      </c>
      <c r="G2644" t="s">
        <v>124</v>
      </c>
      <c r="H2644" s="1">
        <v>33096</v>
      </c>
      <c r="I2644" t="s">
        <v>11290</v>
      </c>
      <c r="J2644" t="s">
        <v>11291</v>
      </c>
      <c r="K2644">
        <v>70126</v>
      </c>
      <c r="L2644" t="s">
        <v>124</v>
      </c>
    </row>
    <row r="2645" spans="1:12" x14ac:dyDescent="0.3">
      <c r="A2645">
        <v>3307</v>
      </c>
      <c r="B2645" t="s">
        <v>1666</v>
      </c>
      <c r="C2645" t="s">
        <v>805</v>
      </c>
      <c r="D2645" t="s">
        <v>14</v>
      </c>
      <c r="E2645" t="s">
        <v>11292</v>
      </c>
      <c r="F2645" t="s">
        <v>11293</v>
      </c>
      <c r="G2645" t="s">
        <v>368</v>
      </c>
      <c r="H2645" s="1">
        <v>18924</v>
      </c>
      <c r="I2645" t="s">
        <v>11294</v>
      </c>
      <c r="J2645" t="s">
        <v>11295</v>
      </c>
      <c r="K2645">
        <v>37207</v>
      </c>
      <c r="L2645" t="s">
        <v>368</v>
      </c>
    </row>
    <row r="2646" spans="1:12" x14ac:dyDescent="0.3">
      <c r="A2646">
        <v>3308</v>
      </c>
      <c r="B2646" t="s">
        <v>5116</v>
      </c>
      <c r="C2646" t="s">
        <v>7773</v>
      </c>
      <c r="D2646" t="s">
        <v>14</v>
      </c>
      <c r="E2646" t="s">
        <v>11296</v>
      </c>
      <c r="F2646" t="s">
        <v>11297</v>
      </c>
      <c r="G2646" t="s">
        <v>17</v>
      </c>
      <c r="H2646" s="1">
        <v>31791</v>
      </c>
      <c r="I2646" t="s">
        <v>11298</v>
      </c>
      <c r="J2646" t="s">
        <v>11299</v>
      </c>
      <c r="K2646">
        <v>70787</v>
      </c>
      <c r="L2646" t="s">
        <v>17</v>
      </c>
    </row>
    <row r="2647" spans="1:12" x14ac:dyDescent="0.3">
      <c r="A2647">
        <v>3310</v>
      </c>
      <c r="B2647" t="s">
        <v>2235</v>
      </c>
      <c r="C2647" t="s">
        <v>2896</v>
      </c>
      <c r="D2647" t="s">
        <v>14</v>
      </c>
      <c r="E2647" t="s">
        <v>11300</v>
      </c>
      <c r="F2647" t="s">
        <v>11301</v>
      </c>
      <c r="G2647" t="s">
        <v>1076</v>
      </c>
      <c r="H2647" s="1">
        <v>36426</v>
      </c>
      <c r="I2647" t="s">
        <v>11302</v>
      </c>
      <c r="J2647" t="s">
        <v>11303</v>
      </c>
      <c r="K2647">
        <v>38737</v>
      </c>
      <c r="L2647" t="s">
        <v>1076</v>
      </c>
    </row>
    <row r="2648" spans="1:12" x14ac:dyDescent="0.3">
      <c r="A2648">
        <v>3311</v>
      </c>
      <c r="B2648" t="s">
        <v>4678</v>
      </c>
      <c r="C2648" t="s">
        <v>1428</v>
      </c>
      <c r="D2648" t="s">
        <v>14</v>
      </c>
      <c r="E2648" t="s">
        <v>11304</v>
      </c>
      <c r="F2648" t="s">
        <v>11305</v>
      </c>
      <c r="G2648" t="s">
        <v>124</v>
      </c>
      <c r="H2648" s="1">
        <v>27592</v>
      </c>
      <c r="I2648" t="s">
        <v>11306</v>
      </c>
      <c r="J2648" t="s">
        <v>4629</v>
      </c>
      <c r="K2648">
        <v>23690</v>
      </c>
      <c r="L2648" t="s">
        <v>124</v>
      </c>
    </row>
    <row r="2649" spans="1:12" x14ac:dyDescent="0.3">
      <c r="A2649">
        <v>3312</v>
      </c>
      <c r="B2649" t="s">
        <v>861</v>
      </c>
      <c r="C2649" t="s">
        <v>276</v>
      </c>
      <c r="D2649" t="s">
        <v>14</v>
      </c>
      <c r="E2649" t="s">
        <v>11307</v>
      </c>
      <c r="F2649" t="s">
        <v>11308</v>
      </c>
      <c r="G2649" t="s">
        <v>124</v>
      </c>
      <c r="H2649" s="1">
        <v>17234</v>
      </c>
      <c r="I2649" t="s">
        <v>11309</v>
      </c>
      <c r="J2649" t="s">
        <v>11310</v>
      </c>
      <c r="K2649">
        <v>70429</v>
      </c>
      <c r="L2649" t="s">
        <v>124</v>
      </c>
    </row>
    <row r="2650" spans="1:12" x14ac:dyDescent="0.3">
      <c r="A2650">
        <v>3313</v>
      </c>
      <c r="B2650" t="s">
        <v>2161</v>
      </c>
      <c r="C2650" t="s">
        <v>2358</v>
      </c>
      <c r="D2650" t="s">
        <v>22</v>
      </c>
      <c r="E2650" t="s">
        <v>11311</v>
      </c>
      <c r="F2650" t="s">
        <v>11312</v>
      </c>
      <c r="G2650" t="s">
        <v>567</v>
      </c>
      <c r="H2650" s="1">
        <v>23870</v>
      </c>
      <c r="I2650" t="s">
        <v>11313</v>
      </c>
      <c r="J2650" t="s">
        <v>11314</v>
      </c>
      <c r="K2650">
        <v>6747</v>
      </c>
      <c r="L2650" t="s">
        <v>567</v>
      </c>
    </row>
    <row r="2651" spans="1:12" x14ac:dyDescent="0.3">
      <c r="A2651">
        <v>3314</v>
      </c>
      <c r="B2651" t="s">
        <v>167</v>
      </c>
      <c r="C2651" t="s">
        <v>378</v>
      </c>
      <c r="D2651" t="s">
        <v>22</v>
      </c>
      <c r="E2651" t="s">
        <v>11315</v>
      </c>
      <c r="F2651" t="s">
        <v>11316</v>
      </c>
      <c r="G2651" t="s">
        <v>31</v>
      </c>
      <c r="H2651" s="1">
        <v>25526</v>
      </c>
      <c r="I2651" t="s">
        <v>11317</v>
      </c>
      <c r="J2651" t="s">
        <v>11318</v>
      </c>
      <c r="K2651">
        <v>54442</v>
      </c>
      <c r="L2651" t="s">
        <v>31</v>
      </c>
    </row>
    <row r="2652" spans="1:12" x14ac:dyDescent="0.3">
      <c r="A2652">
        <v>3315</v>
      </c>
      <c r="B2652" t="s">
        <v>490</v>
      </c>
      <c r="C2652" t="s">
        <v>1255</v>
      </c>
      <c r="D2652" t="s">
        <v>22</v>
      </c>
      <c r="E2652" t="s">
        <v>7177</v>
      </c>
      <c r="F2652" t="s">
        <v>11319</v>
      </c>
      <c r="G2652" t="s">
        <v>64</v>
      </c>
      <c r="H2652" s="1">
        <v>17793</v>
      </c>
      <c r="I2652" t="s">
        <v>11320</v>
      </c>
      <c r="J2652" t="s">
        <v>11321</v>
      </c>
      <c r="K2652">
        <v>98266</v>
      </c>
      <c r="L2652" t="s">
        <v>64</v>
      </c>
    </row>
    <row r="2653" spans="1:12" x14ac:dyDescent="0.3">
      <c r="A2653">
        <v>3316</v>
      </c>
      <c r="B2653" t="s">
        <v>1767</v>
      </c>
      <c r="C2653" t="s">
        <v>6673</v>
      </c>
      <c r="D2653" t="s">
        <v>22</v>
      </c>
      <c r="E2653" t="s">
        <v>11322</v>
      </c>
      <c r="F2653" t="s">
        <v>11323</v>
      </c>
      <c r="G2653" t="s">
        <v>595</v>
      </c>
      <c r="H2653" s="1">
        <v>32082</v>
      </c>
      <c r="I2653" t="s">
        <v>11324</v>
      </c>
      <c r="J2653" t="s">
        <v>11325</v>
      </c>
      <c r="K2653">
        <v>23062</v>
      </c>
      <c r="L2653" t="s">
        <v>595</v>
      </c>
    </row>
    <row r="2654" spans="1:12" x14ac:dyDescent="0.3">
      <c r="A2654">
        <v>3317</v>
      </c>
      <c r="B2654" t="s">
        <v>4273</v>
      </c>
      <c r="C2654" t="s">
        <v>1875</v>
      </c>
      <c r="D2654" t="s">
        <v>22</v>
      </c>
      <c r="E2654" t="s">
        <v>11326</v>
      </c>
      <c r="F2654" t="s">
        <v>11327</v>
      </c>
      <c r="G2654" t="s">
        <v>231</v>
      </c>
      <c r="H2654" s="1">
        <v>18921</v>
      </c>
      <c r="I2654" t="s">
        <v>11328</v>
      </c>
      <c r="J2654" t="s">
        <v>11329</v>
      </c>
      <c r="K2654">
        <v>46101</v>
      </c>
      <c r="L2654" t="s">
        <v>231</v>
      </c>
    </row>
    <row r="2655" spans="1:12" x14ac:dyDescent="0.3">
      <c r="A2655">
        <v>3318</v>
      </c>
      <c r="B2655" t="s">
        <v>8377</v>
      </c>
      <c r="C2655" t="s">
        <v>35</v>
      </c>
      <c r="D2655" t="s">
        <v>22</v>
      </c>
      <c r="E2655" t="s">
        <v>11330</v>
      </c>
      <c r="F2655" t="s">
        <v>11331</v>
      </c>
      <c r="G2655" t="s">
        <v>164</v>
      </c>
      <c r="H2655" s="1">
        <v>35898</v>
      </c>
      <c r="I2655" t="s">
        <v>11332</v>
      </c>
      <c r="J2655" t="s">
        <v>11333</v>
      </c>
      <c r="K2655">
        <v>44985</v>
      </c>
      <c r="L2655" t="s">
        <v>164</v>
      </c>
    </row>
    <row r="2656" spans="1:12" x14ac:dyDescent="0.3">
      <c r="A2656">
        <v>3319</v>
      </c>
      <c r="B2656" t="s">
        <v>448</v>
      </c>
      <c r="C2656" t="s">
        <v>3043</v>
      </c>
      <c r="D2656" t="s">
        <v>22</v>
      </c>
      <c r="E2656" t="s">
        <v>11334</v>
      </c>
      <c r="F2656" t="s">
        <v>11335</v>
      </c>
      <c r="G2656" t="s">
        <v>335</v>
      </c>
      <c r="H2656" s="1">
        <v>19470</v>
      </c>
      <c r="I2656" t="s">
        <v>11336</v>
      </c>
      <c r="J2656" t="s">
        <v>11337</v>
      </c>
      <c r="K2656">
        <v>98210</v>
      </c>
      <c r="L2656" t="s">
        <v>335</v>
      </c>
    </row>
    <row r="2657" spans="1:12" x14ac:dyDescent="0.3">
      <c r="A2657">
        <v>3321</v>
      </c>
      <c r="B2657" t="s">
        <v>9456</v>
      </c>
      <c r="C2657" t="s">
        <v>5934</v>
      </c>
      <c r="D2657" t="s">
        <v>22</v>
      </c>
      <c r="E2657" t="s">
        <v>11338</v>
      </c>
      <c r="F2657" t="s">
        <v>11339</v>
      </c>
      <c r="G2657" t="s">
        <v>44</v>
      </c>
      <c r="H2657" s="1">
        <v>20406</v>
      </c>
      <c r="I2657" t="s">
        <v>11340</v>
      </c>
      <c r="J2657" t="s">
        <v>11341</v>
      </c>
      <c r="K2657">
        <v>18840</v>
      </c>
      <c r="L2657" t="s">
        <v>44</v>
      </c>
    </row>
    <row r="2658" spans="1:12" x14ac:dyDescent="0.3">
      <c r="A2658">
        <v>3322</v>
      </c>
      <c r="B2658" t="s">
        <v>1628</v>
      </c>
      <c r="C2658" t="s">
        <v>1186</v>
      </c>
      <c r="D2658" t="s">
        <v>14</v>
      </c>
      <c r="E2658" t="s">
        <v>11342</v>
      </c>
      <c r="F2658" t="s">
        <v>11343</v>
      </c>
      <c r="G2658" t="s">
        <v>744</v>
      </c>
      <c r="H2658" s="1">
        <v>28628</v>
      </c>
      <c r="I2658" t="s">
        <v>11344</v>
      </c>
      <c r="J2658" t="s">
        <v>11345</v>
      </c>
      <c r="K2658">
        <v>31677</v>
      </c>
      <c r="L2658" t="s">
        <v>744</v>
      </c>
    </row>
    <row r="2659" spans="1:12" x14ac:dyDescent="0.3">
      <c r="A2659">
        <v>3323</v>
      </c>
      <c r="B2659" t="s">
        <v>281</v>
      </c>
      <c r="C2659" t="s">
        <v>2975</v>
      </c>
      <c r="D2659" t="s">
        <v>14</v>
      </c>
      <c r="E2659" t="s">
        <v>11346</v>
      </c>
      <c r="F2659" t="s">
        <v>11347</v>
      </c>
      <c r="G2659" t="s">
        <v>131</v>
      </c>
      <c r="H2659" s="1">
        <v>28108</v>
      </c>
      <c r="I2659" t="s">
        <v>11348</v>
      </c>
      <c r="J2659" t="s">
        <v>11349</v>
      </c>
      <c r="K2659">
        <v>15964</v>
      </c>
      <c r="L2659" t="s">
        <v>131</v>
      </c>
    </row>
    <row r="2660" spans="1:12" x14ac:dyDescent="0.3">
      <c r="A2660">
        <v>3324</v>
      </c>
      <c r="B2660" t="s">
        <v>174</v>
      </c>
      <c r="C2660" t="s">
        <v>592</v>
      </c>
      <c r="D2660" t="s">
        <v>14</v>
      </c>
      <c r="E2660" t="s">
        <v>11350</v>
      </c>
      <c r="F2660" t="s">
        <v>11351</v>
      </c>
      <c r="G2660" t="s">
        <v>368</v>
      </c>
      <c r="H2660" s="1">
        <v>25942</v>
      </c>
      <c r="I2660" t="s">
        <v>11352</v>
      </c>
      <c r="J2660" t="s">
        <v>11353</v>
      </c>
      <c r="K2660">
        <v>75156</v>
      </c>
      <c r="L2660" t="s">
        <v>368</v>
      </c>
    </row>
    <row r="2661" spans="1:12" x14ac:dyDescent="0.3">
      <c r="A2661">
        <v>3327</v>
      </c>
      <c r="B2661" t="s">
        <v>11354</v>
      </c>
      <c r="C2661" t="s">
        <v>2335</v>
      </c>
      <c r="D2661" t="s">
        <v>14</v>
      </c>
      <c r="E2661" t="s">
        <v>11355</v>
      </c>
      <c r="F2661" t="s">
        <v>11356</v>
      </c>
      <c r="G2661" t="s">
        <v>335</v>
      </c>
      <c r="H2661" s="1">
        <v>23946</v>
      </c>
      <c r="I2661" t="s">
        <v>11357</v>
      </c>
      <c r="J2661" t="s">
        <v>11358</v>
      </c>
      <c r="K2661">
        <v>98007</v>
      </c>
      <c r="L2661" t="s">
        <v>335</v>
      </c>
    </row>
    <row r="2662" spans="1:12" x14ac:dyDescent="0.3">
      <c r="A2662">
        <v>3328</v>
      </c>
      <c r="B2662" t="s">
        <v>2166</v>
      </c>
      <c r="C2662" t="s">
        <v>1502</v>
      </c>
      <c r="D2662" t="s">
        <v>14</v>
      </c>
      <c r="E2662" t="s">
        <v>11359</v>
      </c>
      <c r="F2662" t="s">
        <v>11360</v>
      </c>
      <c r="G2662" t="s">
        <v>82</v>
      </c>
      <c r="H2662" s="1">
        <v>35506</v>
      </c>
      <c r="I2662" t="s">
        <v>11361</v>
      </c>
      <c r="J2662" t="s">
        <v>11362</v>
      </c>
      <c r="K2662">
        <v>32877</v>
      </c>
      <c r="L2662" t="s">
        <v>82</v>
      </c>
    </row>
    <row r="2663" spans="1:12" x14ac:dyDescent="0.3">
      <c r="A2663">
        <v>3329</v>
      </c>
      <c r="B2663" t="s">
        <v>1773</v>
      </c>
      <c r="C2663" t="s">
        <v>963</v>
      </c>
      <c r="D2663" t="s">
        <v>22</v>
      </c>
      <c r="E2663" t="s">
        <v>11363</v>
      </c>
      <c r="F2663" t="s">
        <v>11364</v>
      </c>
      <c r="G2663" t="s">
        <v>24</v>
      </c>
      <c r="H2663" s="1">
        <v>20032</v>
      </c>
      <c r="I2663" t="s">
        <v>11365</v>
      </c>
      <c r="J2663" t="s">
        <v>11366</v>
      </c>
      <c r="K2663">
        <v>35822</v>
      </c>
      <c r="L2663" t="s">
        <v>24</v>
      </c>
    </row>
    <row r="2664" spans="1:12" x14ac:dyDescent="0.3">
      <c r="A2664">
        <v>3331</v>
      </c>
      <c r="B2664" t="s">
        <v>5116</v>
      </c>
      <c r="C2664" t="s">
        <v>343</v>
      </c>
      <c r="D2664" t="s">
        <v>14</v>
      </c>
      <c r="E2664" t="s">
        <v>11367</v>
      </c>
      <c r="F2664" t="s">
        <v>11368</v>
      </c>
      <c r="G2664" t="s">
        <v>218</v>
      </c>
      <c r="H2664" s="1">
        <v>26525</v>
      </c>
      <c r="I2664" t="s">
        <v>11369</v>
      </c>
      <c r="J2664" t="s">
        <v>11370</v>
      </c>
      <c r="K2664">
        <v>35346</v>
      </c>
      <c r="L2664" t="s">
        <v>218</v>
      </c>
    </row>
    <row r="2665" spans="1:12" x14ac:dyDescent="0.3">
      <c r="A2665">
        <v>3332</v>
      </c>
      <c r="B2665" t="s">
        <v>421</v>
      </c>
      <c r="C2665" t="s">
        <v>11371</v>
      </c>
      <c r="D2665" t="s">
        <v>14</v>
      </c>
      <c r="E2665" t="s">
        <v>11372</v>
      </c>
      <c r="F2665" t="s">
        <v>11373</v>
      </c>
      <c r="G2665" t="s">
        <v>64</v>
      </c>
      <c r="H2665" s="1">
        <v>28944</v>
      </c>
      <c r="I2665" t="s">
        <v>11374</v>
      </c>
      <c r="J2665" t="s">
        <v>11375</v>
      </c>
      <c r="K2665">
        <v>54225</v>
      </c>
      <c r="L2665" t="s">
        <v>64</v>
      </c>
    </row>
    <row r="2666" spans="1:12" x14ac:dyDescent="0.3">
      <c r="A2666">
        <v>3333</v>
      </c>
      <c r="B2666" t="s">
        <v>1244</v>
      </c>
      <c r="C2666" t="s">
        <v>9290</v>
      </c>
      <c r="D2666" t="s">
        <v>22</v>
      </c>
      <c r="E2666" t="s">
        <v>11376</v>
      </c>
      <c r="F2666" t="s">
        <v>11377</v>
      </c>
      <c r="G2666" t="s">
        <v>111</v>
      </c>
      <c r="H2666" s="1">
        <v>19483</v>
      </c>
      <c r="I2666" t="s">
        <v>11378</v>
      </c>
      <c r="J2666" t="s">
        <v>11379</v>
      </c>
      <c r="K2666">
        <v>82905</v>
      </c>
      <c r="L2666" t="s">
        <v>111</v>
      </c>
    </row>
    <row r="2667" spans="1:12" x14ac:dyDescent="0.3">
      <c r="A2667">
        <v>3334</v>
      </c>
      <c r="B2667" t="s">
        <v>2917</v>
      </c>
      <c r="C2667" t="s">
        <v>11380</v>
      </c>
      <c r="D2667" t="s">
        <v>14</v>
      </c>
      <c r="E2667" t="s">
        <v>11381</v>
      </c>
      <c r="F2667" t="s">
        <v>11382</v>
      </c>
      <c r="G2667" t="s">
        <v>339</v>
      </c>
      <c r="H2667" s="1">
        <v>30982</v>
      </c>
      <c r="I2667" t="s">
        <v>11383</v>
      </c>
      <c r="J2667" t="s">
        <v>11384</v>
      </c>
      <c r="K2667">
        <v>68612</v>
      </c>
      <c r="L2667" t="s">
        <v>339</v>
      </c>
    </row>
    <row r="2668" spans="1:12" x14ac:dyDescent="0.3">
      <c r="A2668">
        <v>3335</v>
      </c>
      <c r="B2668" t="s">
        <v>3694</v>
      </c>
      <c r="C2668" t="s">
        <v>706</v>
      </c>
      <c r="D2668" t="s">
        <v>22</v>
      </c>
      <c r="E2668" t="s">
        <v>11385</v>
      </c>
      <c r="F2668" t="s">
        <v>11386</v>
      </c>
      <c r="G2668" t="s">
        <v>24</v>
      </c>
      <c r="H2668" s="1">
        <v>37778</v>
      </c>
      <c r="I2668" t="s">
        <v>11387</v>
      </c>
      <c r="J2668" t="s">
        <v>11388</v>
      </c>
      <c r="K2668">
        <v>19676</v>
      </c>
      <c r="L2668" t="s">
        <v>24</v>
      </c>
    </row>
    <row r="2669" spans="1:12" x14ac:dyDescent="0.3">
      <c r="A2669">
        <v>3337</v>
      </c>
      <c r="B2669" t="s">
        <v>34</v>
      </c>
      <c r="C2669" t="s">
        <v>1014</v>
      </c>
      <c r="D2669" t="s">
        <v>14</v>
      </c>
      <c r="E2669" t="s">
        <v>11389</v>
      </c>
      <c r="F2669" t="s">
        <v>11390</v>
      </c>
      <c r="G2669" t="s">
        <v>211</v>
      </c>
      <c r="H2669" s="1">
        <v>25285</v>
      </c>
      <c r="I2669" t="s">
        <v>11391</v>
      </c>
      <c r="J2669" t="s">
        <v>11392</v>
      </c>
      <c r="K2669">
        <v>22578</v>
      </c>
      <c r="L2669" t="s">
        <v>211</v>
      </c>
    </row>
    <row r="2670" spans="1:12" x14ac:dyDescent="0.3">
      <c r="A2670">
        <v>3338</v>
      </c>
      <c r="B2670" t="s">
        <v>2383</v>
      </c>
      <c r="C2670" t="s">
        <v>741</v>
      </c>
      <c r="D2670" t="s">
        <v>14</v>
      </c>
      <c r="E2670" t="s">
        <v>11393</v>
      </c>
      <c r="F2670" t="s">
        <v>11394</v>
      </c>
      <c r="G2670" t="s">
        <v>250</v>
      </c>
      <c r="H2670" s="1">
        <v>36112</v>
      </c>
      <c r="I2670" t="s">
        <v>11395</v>
      </c>
      <c r="J2670" t="s">
        <v>11396</v>
      </c>
      <c r="K2670">
        <v>23690</v>
      </c>
      <c r="L2670" t="s">
        <v>250</v>
      </c>
    </row>
    <row r="2671" spans="1:12" x14ac:dyDescent="0.3">
      <c r="A2671">
        <v>3341</v>
      </c>
      <c r="B2671" t="s">
        <v>1147</v>
      </c>
      <c r="C2671" t="s">
        <v>2975</v>
      </c>
      <c r="D2671" t="s">
        <v>14</v>
      </c>
      <c r="E2671" t="s">
        <v>11397</v>
      </c>
      <c r="F2671" t="s">
        <v>11398</v>
      </c>
      <c r="G2671" t="s">
        <v>71</v>
      </c>
      <c r="H2671" s="1">
        <v>28044</v>
      </c>
      <c r="I2671" t="s">
        <v>11399</v>
      </c>
      <c r="J2671" t="s">
        <v>11400</v>
      </c>
      <c r="K2671">
        <v>18491</v>
      </c>
      <c r="L2671" t="s">
        <v>71</v>
      </c>
    </row>
    <row r="2672" spans="1:12" x14ac:dyDescent="0.3">
      <c r="A2672">
        <v>3342</v>
      </c>
      <c r="B2672" t="s">
        <v>4523</v>
      </c>
      <c r="C2672" t="s">
        <v>2975</v>
      </c>
      <c r="D2672" t="s">
        <v>22</v>
      </c>
      <c r="E2672" t="s">
        <v>11401</v>
      </c>
      <c r="F2672" t="s">
        <v>11402</v>
      </c>
      <c r="G2672" t="s">
        <v>17</v>
      </c>
      <c r="H2672" s="1">
        <v>18577</v>
      </c>
      <c r="I2672" t="s">
        <v>11403</v>
      </c>
      <c r="J2672" t="s">
        <v>11404</v>
      </c>
      <c r="K2672">
        <v>24482</v>
      </c>
      <c r="L2672" t="s">
        <v>17</v>
      </c>
    </row>
    <row r="2673" spans="1:12" x14ac:dyDescent="0.3">
      <c r="A2673">
        <v>3343</v>
      </c>
      <c r="B2673" t="s">
        <v>1287</v>
      </c>
      <c r="C2673" t="s">
        <v>7014</v>
      </c>
      <c r="D2673" t="s">
        <v>22</v>
      </c>
      <c r="E2673" t="s">
        <v>11405</v>
      </c>
      <c r="F2673" t="s">
        <v>11406</v>
      </c>
      <c r="G2673" t="s">
        <v>164</v>
      </c>
      <c r="H2673" s="1">
        <v>38350</v>
      </c>
      <c r="I2673" t="s">
        <v>11407</v>
      </c>
      <c r="J2673" t="s">
        <v>11408</v>
      </c>
      <c r="K2673">
        <v>45626</v>
      </c>
      <c r="L2673" t="s">
        <v>164</v>
      </c>
    </row>
    <row r="2674" spans="1:12" x14ac:dyDescent="0.3">
      <c r="A2674">
        <v>3347</v>
      </c>
      <c r="B2674" t="s">
        <v>421</v>
      </c>
      <c r="C2674" t="s">
        <v>28</v>
      </c>
      <c r="D2674" t="s">
        <v>22</v>
      </c>
      <c r="E2674" t="s">
        <v>11409</v>
      </c>
      <c r="F2674" t="s">
        <v>11410</v>
      </c>
      <c r="G2674" t="s">
        <v>436</v>
      </c>
      <c r="H2674" s="1">
        <v>38710</v>
      </c>
      <c r="I2674" t="s">
        <v>11411</v>
      </c>
      <c r="J2674" t="s">
        <v>11412</v>
      </c>
      <c r="K2674">
        <v>64237</v>
      </c>
      <c r="L2674" t="s">
        <v>436</v>
      </c>
    </row>
    <row r="2675" spans="1:12" x14ac:dyDescent="0.3">
      <c r="A2675">
        <v>3348</v>
      </c>
      <c r="B2675" t="s">
        <v>9847</v>
      </c>
      <c r="C2675" t="s">
        <v>2673</v>
      </c>
      <c r="D2675" t="s">
        <v>14</v>
      </c>
      <c r="E2675" t="s">
        <v>11413</v>
      </c>
      <c r="F2675" t="s">
        <v>11414</v>
      </c>
      <c r="G2675" t="s">
        <v>71</v>
      </c>
      <c r="H2675" s="1">
        <v>34565</v>
      </c>
      <c r="I2675" t="s">
        <v>11415</v>
      </c>
      <c r="J2675" t="s">
        <v>7526</v>
      </c>
      <c r="K2675">
        <v>91615</v>
      </c>
      <c r="L2675" t="s">
        <v>71</v>
      </c>
    </row>
    <row r="2676" spans="1:12" x14ac:dyDescent="0.3">
      <c r="A2676">
        <v>3349</v>
      </c>
      <c r="B2676" t="s">
        <v>3270</v>
      </c>
      <c r="C2676" t="s">
        <v>9263</v>
      </c>
      <c r="D2676" t="s">
        <v>14</v>
      </c>
      <c r="E2676" t="s">
        <v>11416</v>
      </c>
      <c r="F2676" t="s">
        <v>11417</v>
      </c>
      <c r="G2676" t="s">
        <v>595</v>
      </c>
      <c r="H2676" s="1">
        <v>15974</v>
      </c>
      <c r="I2676" t="s">
        <v>11418</v>
      </c>
      <c r="J2676" t="s">
        <v>11419</v>
      </c>
      <c r="K2676">
        <v>38083</v>
      </c>
      <c r="L2676" t="s">
        <v>595</v>
      </c>
    </row>
    <row r="2677" spans="1:12" x14ac:dyDescent="0.3">
      <c r="A2677">
        <v>3350</v>
      </c>
      <c r="B2677" t="s">
        <v>4221</v>
      </c>
      <c r="C2677" t="s">
        <v>3792</v>
      </c>
      <c r="D2677" t="s">
        <v>14</v>
      </c>
      <c r="E2677" t="s">
        <v>11420</v>
      </c>
      <c r="F2677" t="s">
        <v>11421</v>
      </c>
      <c r="G2677" t="s">
        <v>88</v>
      </c>
      <c r="H2677" s="1">
        <v>22890</v>
      </c>
      <c r="I2677" t="s">
        <v>11422</v>
      </c>
      <c r="J2677" t="s">
        <v>11423</v>
      </c>
      <c r="K2677">
        <v>93449</v>
      </c>
      <c r="L2677" t="s">
        <v>88</v>
      </c>
    </row>
    <row r="2678" spans="1:12" x14ac:dyDescent="0.3">
      <c r="A2678">
        <v>3351</v>
      </c>
      <c r="B2678" t="s">
        <v>289</v>
      </c>
      <c r="C2678" t="s">
        <v>10114</v>
      </c>
      <c r="D2678" t="s">
        <v>14</v>
      </c>
      <c r="E2678" t="s">
        <v>11424</v>
      </c>
      <c r="F2678">
        <v>6992658964</v>
      </c>
      <c r="G2678" t="s">
        <v>231</v>
      </c>
      <c r="H2678" s="1">
        <v>26587</v>
      </c>
      <c r="I2678" t="s">
        <v>11425</v>
      </c>
      <c r="J2678" t="s">
        <v>7347</v>
      </c>
      <c r="K2678">
        <v>61185</v>
      </c>
      <c r="L2678" t="s">
        <v>231</v>
      </c>
    </row>
    <row r="2679" spans="1:12" x14ac:dyDescent="0.3">
      <c r="A2679">
        <v>3352</v>
      </c>
      <c r="B2679" t="s">
        <v>312</v>
      </c>
      <c r="C2679" t="s">
        <v>42</v>
      </c>
      <c r="D2679" t="s">
        <v>14</v>
      </c>
      <c r="E2679" t="s">
        <v>11426</v>
      </c>
      <c r="F2679" t="s">
        <v>11427</v>
      </c>
      <c r="G2679" t="s">
        <v>118</v>
      </c>
      <c r="H2679" s="1">
        <v>24000</v>
      </c>
      <c r="I2679" t="s">
        <v>11428</v>
      </c>
      <c r="J2679" t="s">
        <v>11429</v>
      </c>
      <c r="K2679">
        <v>8493</v>
      </c>
      <c r="L2679" t="s">
        <v>118</v>
      </c>
    </row>
    <row r="2680" spans="1:12" x14ac:dyDescent="0.3">
      <c r="A2680">
        <v>3353</v>
      </c>
      <c r="B2680" t="s">
        <v>480</v>
      </c>
      <c r="C2680" t="s">
        <v>630</v>
      </c>
      <c r="D2680" t="s">
        <v>22</v>
      </c>
      <c r="E2680" t="s">
        <v>11430</v>
      </c>
      <c r="F2680" t="s">
        <v>11431</v>
      </c>
      <c r="G2680" t="s">
        <v>76</v>
      </c>
      <c r="H2680" s="1">
        <v>37119</v>
      </c>
      <c r="I2680" t="s">
        <v>11432</v>
      </c>
      <c r="J2680" t="s">
        <v>11433</v>
      </c>
      <c r="K2680">
        <v>37291</v>
      </c>
      <c r="L2680" t="s">
        <v>76</v>
      </c>
    </row>
    <row r="2681" spans="1:12" x14ac:dyDescent="0.3">
      <c r="A2681">
        <v>3355</v>
      </c>
      <c r="B2681" t="s">
        <v>1726</v>
      </c>
      <c r="C2681" t="s">
        <v>701</v>
      </c>
      <c r="D2681" t="s">
        <v>14</v>
      </c>
      <c r="E2681" t="s">
        <v>11434</v>
      </c>
      <c r="F2681" t="s">
        <v>11435</v>
      </c>
      <c r="G2681" t="s">
        <v>231</v>
      </c>
      <c r="H2681" s="1">
        <v>24111</v>
      </c>
      <c r="I2681" t="s">
        <v>11436</v>
      </c>
      <c r="J2681" t="s">
        <v>11437</v>
      </c>
      <c r="K2681">
        <v>92624</v>
      </c>
      <c r="L2681" t="s">
        <v>231</v>
      </c>
    </row>
    <row r="2682" spans="1:12" x14ac:dyDescent="0.3">
      <c r="A2682">
        <v>3357</v>
      </c>
      <c r="B2682" t="s">
        <v>1391</v>
      </c>
      <c r="C2682" t="s">
        <v>901</v>
      </c>
      <c r="D2682" t="s">
        <v>14</v>
      </c>
      <c r="E2682" t="s">
        <v>11438</v>
      </c>
      <c r="F2682" t="s">
        <v>11439</v>
      </c>
      <c r="G2682" t="s">
        <v>211</v>
      </c>
      <c r="H2682" s="1">
        <v>34934</v>
      </c>
      <c r="I2682" t="s">
        <v>11440</v>
      </c>
      <c r="J2682" t="s">
        <v>11441</v>
      </c>
      <c r="K2682">
        <v>18364</v>
      </c>
      <c r="L2682" t="s">
        <v>211</v>
      </c>
    </row>
    <row r="2683" spans="1:12" x14ac:dyDescent="0.3">
      <c r="A2683">
        <v>3359</v>
      </c>
      <c r="B2683" t="s">
        <v>12</v>
      </c>
      <c r="C2683" t="s">
        <v>1465</v>
      </c>
      <c r="D2683" t="s">
        <v>22</v>
      </c>
      <c r="E2683" t="s">
        <v>11442</v>
      </c>
      <c r="F2683" t="s">
        <v>11443</v>
      </c>
      <c r="G2683" t="s">
        <v>51</v>
      </c>
      <c r="H2683" s="1">
        <v>27483</v>
      </c>
      <c r="I2683" t="s">
        <v>11444</v>
      </c>
      <c r="J2683" t="s">
        <v>11445</v>
      </c>
      <c r="K2683">
        <v>12476</v>
      </c>
      <c r="L2683" t="s">
        <v>51</v>
      </c>
    </row>
    <row r="2684" spans="1:12" x14ac:dyDescent="0.3">
      <c r="A2684">
        <v>3360</v>
      </c>
      <c r="B2684" t="s">
        <v>8537</v>
      </c>
      <c r="C2684" t="s">
        <v>3498</v>
      </c>
      <c r="D2684" t="s">
        <v>14</v>
      </c>
      <c r="E2684" t="s">
        <v>11446</v>
      </c>
      <c r="F2684" t="s">
        <v>11447</v>
      </c>
      <c r="G2684" t="s">
        <v>218</v>
      </c>
      <c r="H2684" s="1">
        <v>25096</v>
      </c>
      <c r="I2684" t="s">
        <v>11448</v>
      </c>
      <c r="J2684" t="s">
        <v>5957</v>
      </c>
      <c r="K2684">
        <v>27877</v>
      </c>
      <c r="L2684" t="s">
        <v>218</v>
      </c>
    </row>
    <row r="2685" spans="1:12" x14ac:dyDescent="0.3">
      <c r="A2685">
        <v>3365</v>
      </c>
      <c r="B2685" t="s">
        <v>5505</v>
      </c>
      <c r="C2685" t="s">
        <v>1357</v>
      </c>
      <c r="D2685" t="s">
        <v>14</v>
      </c>
      <c r="E2685" t="s">
        <v>11449</v>
      </c>
      <c r="F2685" t="s">
        <v>11450</v>
      </c>
      <c r="G2685" t="s">
        <v>775</v>
      </c>
      <c r="H2685" s="1">
        <v>34129</v>
      </c>
      <c r="I2685" t="s">
        <v>11451</v>
      </c>
      <c r="J2685" t="s">
        <v>11452</v>
      </c>
      <c r="K2685">
        <v>27259</v>
      </c>
      <c r="L2685" t="s">
        <v>775</v>
      </c>
    </row>
    <row r="2686" spans="1:12" x14ac:dyDescent="0.3">
      <c r="A2686">
        <v>3366</v>
      </c>
      <c r="B2686" t="s">
        <v>1480</v>
      </c>
      <c r="C2686" t="s">
        <v>459</v>
      </c>
      <c r="D2686" t="s">
        <v>14</v>
      </c>
      <c r="E2686" t="s">
        <v>11453</v>
      </c>
      <c r="F2686" t="s">
        <v>11454</v>
      </c>
      <c r="G2686" t="s">
        <v>124</v>
      </c>
      <c r="H2686" s="1">
        <v>18719</v>
      </c>
      <c r="I2686" t="s">
        <v>11455</v>
      </c>
      <c r="J2686" t="s">
        <v>11456</v>
      </c>
      <c r="K2686">
        <v>14587</v>
      </c>
      <c r="L2686" t="s">
        <v>124</v>
      </c>
    </row>
    <row r="2687" spans="1:12" x14ac:dyDescent="0.3">
      <c r="A2687">
        <v>3367</v>
      </c>
      <c r="B2687" t="s">
        <v>724</v>
      </c>
      <c r="C2687" t="s">
        <v>481</v>
      </c>
      <c r="D2687" t="s">
        <v>22</v>
      </c>
      <c r="E2687" t="s">
        <v>11457</v>
      </c>
      <c r="F2687" t="s">
        <v>11458</v>
      </c>
      <c r="G2687" t="s">
        <v>124</v>
      </c>
      <c r="H2687" s="1">
        <v>16085</v>
      </c>
      <c r="I2687" t="s">
        <v>11459</v>
      </c>
      <c r="J2687" t="s">
        <v>11460</v>
      </c>
      <c r="K2687">
        <v>3845</v>
      </c>
      <c r="L2687" t="s">
        <v>124</v>
      </c>
    </row>
    <row r="2688" spans="1:12" x14ac:dyDescent="0.3">
      <c r="A2688">
        <v>3368</v>
      </c>
      <c r="B2688" t="s">
        <v>1773</v>
      </c>
      <c r="C2688" t="s">
        <v>2335</v>
      </c>
      <c r="D2688" t="s">
        <v>14</v>
      </c>
      <c r="E2688" t="s">
        <v>11461</v>
      </c>
      <c r="F2688">
        <v>2559669159</v>
      </c>
      <c r="G2688" t="s">
        <v>58</v>
      </c>
      <c r="H2688" s="1">
        <v>19822</v>
      </c>
      <c r="I2688" t="s">
        <v>11462</v>
      </c>
      <c r="J2688" t="s">
        <v>11463</v>
      </c>
      <c r="K2688">
        <v>28035</v>
      </c>
      <c r="L2688" t="s">
        <v>58</v>
      </c>
    </row>
    <row r="2689" spans="1:12" x14ac:dyDescent="0.3">
      <c r="A2689">
        <v>3369</v>
      </c>
      <c r="B2689" t="s">
        <v>54</v>
      </c>
      <c r="C2689" t="s">
        <v>9290</v>
      </c>
      <c r="D2689" t="s">
        <v>22</v>
      </c>
      <c r="E2689" t="s">
        <v>11464</v>
      </c>
      <c r="F2689" t="s">
        <v>11465</v>
      </c>
      <c r="G2689" t="s">
        <v>261</v>
      </c>
      <c r="H2689" s="1">
        <v>35093</v>
      </c>
      <c r="I2689" t="s">
        <v>11466</v>
      </c>
      <c r="J2689" t="s">
        <v>11467</v>
      </c>
      <c r="K2689">
        <v>5738</v>
      </c>
      <c r="L2689" t="s">
        <v>261</v>
      </c>
    </row>
    <row r="2690" spans="1:12" x14ac:dyDescent="0.3">
      <c r="A2690">
        <v>3370</v>
      </c>
      <c r="B2690" t="s">
        <v>767</v>
      </c>
      <c r="C2690" t="s">
        <v>630</v>
      </c>
      <c r="D2690" t="s">
        <v>22</v>
      </c>
      <c r="E2690" t="s">
        <v>11468</v>
      </c>
      <c r="F2690" t="s">
        <v>11469</v>
      </c>
      <c r="G2690" t="s">
        <v>261</v>
      </c>
      <c r="H2690" s="1">
        <v>19943</v>
      </c>
      <c r="I2690" t="s">
        <v>11470</v>
      </c>
      <c r="J2690" t="s">
        <v>11471</v>
      </c>
      <c r="K2690">
        <v>43200</v>
      </c>
      <c r="L2690" t="s">
        <v>261</v>
      </c>
    </row>
    <row r="2691" spans="1:12" x14ac:dyDescent="0.3">
      <c r="A2691">
        <v>3372</v>
      </c>
      <c r="B2691" t="s">
        <v>6469</v>
      </c>
      <c r="C2691" t="s">
        <v>558</v>
      </c>
      <c r="D2691" t="s">
        <v>22</v>
      </c>
      <c r="E2691" t="s">
        <v>11472</v>
      </c>
      <c r="F2691" t="s">
        <v>11473</v>
      </c>
      <c r="G2691" t="s">
        <v>124</v>
      </c>
      <c r="H2691" s="1">
        <v>22527</v>
      </c>
      <c r="I2691" t="s">
        <v>11474</v>
      </c>
      <c r="J2691" t="s">
        <v>11475</v>
      </c>
      <c r="K2691">
        <v>76075</v>
      </c>
      <c r="L2691" t="s">
        <v>124</v>
      </c>
    </row>
    <row r="2692" spans="1:12" x14ac:dyDescent="0.3">
      <c r="A2692">
        <v>3373</v>
      </c>
      <c r="B2692" t="s">
        <v>295</v>
      </c>
      <c r="C2692" t="s">
        <v>9816</v>
      </c>
      <c r="D2692" t="s">
        <v>14</v>
      </c>
      <c r="E2692" t="s">
        <v>11476</v>
      </c>
      <c r="F2692" t="s">
        <v>11477</v>
      </c>
      <c r="G2692" t="s">
        <v>157</v>
      </c>
      <c r="H2692" s="1">
        <v>30645</v>
      </c>
      <c r="I2692" t="s">
        <v>11478</v>
      </c>
      <c r="J2692" t="s">
        <v>11479</v>
      </c>
      <c r="K2692">
        <v>32617</v>
      </c>
      <c r="L2692" t="s">
        <v>157</v>
      </c>
    </row>
    <row r="2693" spans="1:12" x14ac:dyDescent="0.3">
      <c r="A2693">
        <v>3374</v>
      </c>
      <c r="B2693" t="s">
        <v>9981</v>
      </c>
      <c r="C2693" t="s">
        <v>1162</v>
      </c>
      <c r="D2693" t="s">
        <v>14</v>
      </c>
      <c r="E2693" t="s">
        <v>11480</v>
      </c>
      <c r="F2693" t="s">
        <v>11481</v>
      </c>
      <c r="G2693" t="s">
        <v>368</v>
      </c>
      <c r="H2693" s="1">
        <v>27726</v>
      </c>
      <c r="I2693" t="s">
        <v>11482</v>
      </c>
      <c r="J2693" t="s">
        <v>11483</v>
      </c>
      <c r="K2693">
        <v>45174</v>
      </c>
      <c r="L2693" t="s">
        <v>368</v>
      </c>
    </row>
    <row r="2694" spans="1:12" x14ac:dyDescent="0.3">
      <c r="A2694">
        <v>3375</v>
      </c>
      <c r="B2694" t="s">
        <v>160</v>
      </c>
      <c r="C2694" t="s">
        <v>5182</v>
      </c>
      <c r="D2694" t="s">
        <v>14</v>
      </c>
      <c r="E2694" t="s">
        <v>11484</v>
      </c>
      <c r="F2694" t="s">
        <v>11485</v>
      </c>
      <c r="G2694" t="s">
        <v>335</v>
      </c>
      <c r="H2694" s="1">
        <v>34676</v>
      </c>
      <c r="I2694" t="s">
        <v>11486</v>
      </c>
      <c r="J2694" t="s">
        <v>11487</v>
      </c>
      <c r="K2694">
        <v>95596</v>
      </c>
      <c r="L2694" t="s">
        <v>335</v>
      </c>
    </row>
    <row r="2695" spans="1:12" x14ac:dyDescent="0.3">
      <c r="A2695">
        <v>3376</v>
      </c>
      <c r="B2695" t="s">
        <v>1644</v>
      </c>
      <c r="C2695" t="s">
        <v>6469</v>
      </c>
      <c r="D2695" t="s">
        <v>14</v>
      </c>
      <c r="E2695" t="s">
        <v>11488</v>
      </c>
      <c r="F2695" t="s">
        <v>11489</v>
      </c>
      <c r="G2695" t="s">
        <v>1076</v>
      </c>
      <c r="H2695" s="1">
        <v>17781</v>
      </c>
      <c r="I2695" t="s">
        <v>11490</v>
      </c>
      <c r="J2695" t="s">
        <v>11491</v>
      </c>
      <c r="K2695">
        <v>47391</v>
      </c>
      <c r="L2695" t="s">
        <v>1076</v>
      </c>
    </row>
    <row r="2696" spans="1:12" x14ac:dyDescent="0.3">
      <c r="A2696">
        <v>3377</v>
      </c>
      <c r="B2696" t="s">
        <v>146</v>
      </c>
      <c r="C2696" t="s">
        <v>28</v>
      </c>
      <c r="D2696" t="s">
        <v>14</v>
      </c>
      <c r="E2696" t="s">
        <v>11492</v>
      </c>
      <c r="F2696" t="s">
        <v>11493</v>
      </c>
      <c r="G2696" t="s">
        <v>51</v>
      </c>
      <c r="H2696" s="1">
        <v>24508</v>
      </c>
      <c r="I2696" t="s">
        <v>11494</v>
      </c>
      <c r="J2696" t="s">
        <v>11495</v>
      </c>
      <c r="K2696">
        <v>58523</v>
      </c>
      <c r="L2696" t="s">
        <v>51</v>
      </c>
    </row>
    <row r="2697" spans="1:12" x14ac:dyDescent="0.3">
      <c r="A2697">
        <v>3378</v>
      </c>
      <c r="B2697" t="s">
        <v>300</v>
      </c>
      <c r="C2697" t="s">
        <v>630</v>
      </c>
      <c r="D2697" t="s">
        <v>14</v>
      </c>
      <c r="E2697" t="s">
        <v>11496</v>
      </c>
      <c r="F2697">
        <f>1-747-524-5991</f>
        <v>-7261</v>
      </c>
      <c r="G2697" t="s">
        <v>744</v>
      </c>
      <c r="H2697" s="1">
        <v>24498</v>
      </c>
      <c r="I2697" t="s">
        <v>11497</v>
      </c>
      <c r="J2697" t="s">
        <v>11498</v>
      </c>
      <c r="K2697">
        <v>26231</v>
      </c>
      <c r="L2697" t="s">
        <v>744</v>
      </c>
    </row>
    <row r="2698" spans="1:12" x14ac:dyDescent="0.3">
      <c r="A2698">
        <v>3379</v>
      </c>
      <c r="B2698" t="s">
        <v>2325</v>
      </c>
      <c r="C2698" t="s">
        <v>55</v>
      </c>
      <c r="D2698" t="s">
        <v>14</v>
      </c>
      <c r="E2698" t="s">
        <v>11499</v>
      </c>
      <c r="F2698" t="s">
        <v>11500</v>
      </c>
      <c r="G2698" t="s">
        <v>58</v>
      </c>
      <c r="H2698" s="1">
        <v>17815</v>
      </c>
      <c r="I2698" t="s">
        <v>11501</v>
      </c>
      <c r="J2698" t="s">
        <v>11502</v>
      </c>
      <c r="K2698">
        <v>84234</v>
      </c>
      <c r="L2698" t="s">
        <v>58</v>
      </c>
    </row>
    <row r="2699" spans="1:12" x14ac:dyDescent="0.3">
      <c r="A2699">
        <v>3381</v>
      </c>
      <c r="B2699" t="s">
        <v>353</v>
      </c>
      <c r="C2699" t="s">
        <v>321</v>
      </c>
      <c r="D2699" t="s">
        <v>22</v>
      </c>
      <c r="E2699" t="s">
        <v>11503</v>
      </c>
      <c r="F2699" t="s">
        <v>11504</v>
      </c>
      <c r="G2699" t="s">
        <v>124</v>
      </c>
      <c r="H2699" s="1">
        <v>26115</v>
      </c>
      <c r="I2699" t="s">
        <v>11505</v>
      </c>
      <c r="J2699" t="s">
        <v>11506</v>
      </c>
      <c r="K2699">
        <v>5589</v>
      </c>
      <c r="L2699" t="s">
        <v>124</v>
      </c>
    </row>
    <row r="2700" spans="1:12" x14ac:dyDescent="0.3">
      <c r="A2700">
        <v>3382</v>
      </c>
      <c r="B2700" t="s">
        <v>197</v>
      </c>
      <c r="C2700" t="s">
        <v>85</v>
      </c>
      <c r="D2700" t="s">
        <v>22</v>
      </c>
      <c r="E2700" t="s">
        <v>11507</v>
      </c>
      <c r="F2700" t="s">
        <v>11508</v>
      </c>
      <c r="G2700" t="s">
        <v>164</v>
      </c>
      <c r="H2700" s="1">
        <v>35062</v>
      </c>
      <c r="I2700" t="s">
        <v>11509</v>
      </c>
      <c r="J2700" t="s">
        <v>26</v>
      </c>
      <c r="K2700">
        <v>19372</v>
      </c>
      <c r="L2700" t="s">
        <v>164</v>
      </c>
    </row>
    <row r="2701" spans="1:12" x14ac:dyDescent="0.3">
      <c r="A2701">
        <v>3384</v>
      </c>
      <c r="B2701" t="s">
        <v>96</v>
      </c>
      <c r="C2701" t="s">
        <v>54</v>
      </c>
      <c r="D2701" t="s">
        <v>14</v>
      </c>
      <c r="E2701" t="s">
        <v>11510</v>
      </c>
      <c r="F2701" t="s">
        <v>11511</v>
      </c>
      <c r="G2701" t="s">
        <v>58</v>
      </c>
      <c r="H2701" s="1">
        <v>17865</v>
      </c>
      <c r="I2701" t="s">
        <v>11512</v>
      </c>
      <c r="J2701" t="s">
        <v>11513</v>
      </c>
      <c r="K2701">
        <v>99311</v>
      </c>
      <c r="L2701" t="s">
        <v>58</v>
      </c>
    </row>
    <row r="2702" spans="1:12" x14ac:dyDescent="0.3">
      <c r="A2702">
        <v>3385</v>
      </c>
      <c r="B2702" t="s">
        <v>353</v>
      </c>
      <c r="C2702" t="s">
        <v>3017</v>
      </c>
      <c r="D2702" t="s">
        <v>14</v>
      </c>
      <c r="E2702" t="s">
        <v>11514</v>
      </c>
      <c r="F2702" t="s">
        <v>11515</v>
      </c>
      <c r="G2702" t="s">
        <v>211</v>
      </c>
      <c r="H2702" s="1">
        <v>18281</v>
      </c>
      <c r="I2702" t="s">
        <v>11516</v>
      </c>
      <c r="J2702" t="s">
        <v>669</v>
      </c>
      <c r="K2702">
        <v>4382</v>
      </c>
      <c r="L2702" t="s">
        <v>211</v>
      </c>
    </row>
    <row r="2703" spans="1:12" x14ac:dyDescent="0.3">
      <c r="A2703">
        <v>3386</v>
      </c>
      <c r="B2703" t="s">
        <v>11517</v>
      </c>
      <c r="C2703" t="s">
        <v>1570</v>
      </c>
      <c r="D2703" t="s">
        <v>14</v>
      </c>
      <c r="E2703" t="s">
        <v>11518</v>
      </c>
      <c r="F2703" t="s">
        <v>11519</v>
      </c>
      <c r="G2703" t="s">
        <v>218</v>
      </c>
      <c r="H2703" s="1">
        <v>16598</v>
      </c>
      <c r="I2703" t="s">
        <v>11520</v>
      </c>
      <c r="J2703" t="s">
        <v>11521</v>
      </c>
      <c r="K2703">
        <v>3369</v>
      </c>
      <c r="L2703" t="s">
        <v>218</v>
      </c>
    </row>
    <row r="2704" spans="1:12" x14ac:dyDescent="0.3">
      <c r="A2704">
        <v>3387</v>
      </c>
      <c r="B2704" t="s">
        <v>2805</v>
      </c>
      <c r="C2704" t="s">
        <v>3527</v>
      </c>
      <c r="D2704" t="s">
        <v>22</v>
      </c>
      <c r="E2704" t="s">
        <v>11522</v>
      </c>
      <c r="F2704" t="s">
        <v>11523</v>
      </c>
      <c r="G2704" t="s">
        <v>24</v>
      </c>
      <c r="H2704" s="1">
        <v>31325</v>
      </c>
      <c r="I2704" t="s">
        <v>11524</v>
      </c>
      <c r="J2704" t="s">
        <v>11525</v>
      </c>
      <c r="K2704">
        <v>83849</v>
      </c>
      <c r="L2704" t="s">
        <v>24</v>
      </c>
    </row>
    <row r="2705" spans="1:12" x14ac:dyDescent="0.3">
      <c r="A2705">
        <v>3390</v>
      </c>
      <c r="B2705" t="s">
        <v>501</v>
      </c>
      <c r="C2705" t="s">
        <v>5143</v>
      </c>
      <c r="D2705" t="s">
        <v>14</v>
      </c>
      <c r="E2705" t="s">
        <v>11526</v>
      </c>
      <c r="F2705" t="s">
        <v>11527</v>
      </c>
      <c r="G2705" t="s">
        <v>124</v>
      </c>
      <c r="H2705" s="1">
        <v>21362</v>
      </c>
      <c r="I2705" t="s">
        <v>11528</v>
      </c>
      <c r="J2705" t="s">
        <v>11529</v>
      </c>
      <c r="K2705">
        <v>93221</v>
      </c>
      <c r="L2705" t="s">
        <v>124</v>
      </c>
    </row>
    <row r="2706" spans="1:12" x14ac:dyDescent="0.3">
      <c r="A2706">
        <v>3391</v>
      </c>
      <c r="B2706" t="s">
        <v>480</v>
      </c>
      <c r="C2706" t="s">
        <v>3643</v>
      </c>
      <c r="D2706" t="s">
        <v>22</v>
      </c>
      <c r="E2706" t="s">
        <v>11530</v>
      </c>
      <c r="F2706" t="s">
        <v>11531</v>
      </c>
      <c r="G2706" t="s">
        <v>595</v>
      </c>
      <c r="H2706" s="1">
        <v>32645</v>
      </c>
      <c r="I2706" t="s">
        <v>11532</v>
      </c>
      <c r="J2706" t="s">
        <v>3502</v>
      </c>
      <c r="K2706">
        <v>67902</v>
      </c>
      <c r="L2706" t="s">
        <v>595</v>
      </c>
    </row>
    <row r="2707" spans="1:12" x14ac:dyDescent="0.3">
      <c r="A2707">
        <v>3392</v>
      </c>
      <c r="B2707" t="s">
        <v>1018</v>
      </c>
      <c r="C2707" t="s">
        <v>28</v>
      </c>
      <c r="D2707" t="s">
        <v>14</v>
      </c>
      <c r="E2707" t="s">
        <v>11533</v>
      </c>
      <c r="F2707" t="s">
        <v>11534</v>
      </c>
      <c r="G2707" t="s">
        <v>24</v>
      </c>
      <c r="H2707" s="1">
        <v>21186</v>
      </c>
      <c r="I2707" t="s">
        <v>11535</v>
      </c>
      <c r="J2707" t="s">
        <v>5341</v>
      </c>
      <c r="K2707">
        <v>47126</v>
      </c>
      <c r="L2707" t="s">
        <v>24</v>
      </c>
    </row>
    <row r="2708" spans="1:12" x14ac:dyDescent="0.3">
      <c r="A2708">
        <v>3393</v>
      </c>
      <c r="B2708" t="s">
        <v>4118</v>
      </c>
      <c r="C2708" t="s">
        <v>307</v>
      </c>
      <c r="D2708" t="s">
        <v>14</v>
      </c>
      <c r="E2708" t="s">
        <v>11536</v>
      </c>
      <c r="F2708" t="s">
        <v>11537</v>
      </c>
      <c r="G2708" t="s">
        <v>164</v>
      </c>
      <c r="H2708" s="1">
        <v>19829</v>
      </c>
      <c r="I2708" t="s">
        <v>11538</v>
      </c>
      <c r="J2708" t="s">
        <v>11539</v>
      </c>
      <c r="K2708">
        <v>58832</v>
      </c>
      <c r="L2708" t="s">
        <v>164</v>
      </c>
    </row>
    <row r="2709" spans="1:12" x14ac:dyDescent="0.3">
      <c r="A2709">
        <v>3394</v>
      </c>
      <c r="B2709" t="s">
        <v>20</v>
      </c>
      <c r="C2709" t="s">
        <v>3721</v>
      </c>
      <c r="D2709" t="s">
        <v>22</v>
      </c>
      <c r="E2709" t="s">
        <v>11540</v>
      </c>
      <c r="F2709" t="s">
        <v>11541</v>
      </c>
      <c r="G2709" t="s">
        <v>82</v>
      </c>
      <c r="H2709" s="1">
        <v>34243</v>
      </c>
      <c r="I2709" t="s">
        <v>11542</v>
      </c>
      <c r="J2709" t="s">
        <v>11543</v>
      </c>
      <c r="K2709">
        <v>36269</v>
      </c>
      <c r="L2709" t="s">
        <v>82</v>
      </c>
    </row>
    <row r="2710" spans="1:12" x14ac:dyDescent="0.3">
      <c r="A2710">
        <v>3395</v>
      </c>
      <c r="B2710" t="s">
        <v>1433</v>
      </c>
      <c r="C2710" t="s">
        <v>11544</v>
      </c>
      <c r="D2710" t="s">
        <v>14</v>
      </c>
      <c r="E2710" t="s">
        <v>11545</v>
      </c>
      <c r="F2710" t="s">
        <v>11546</v>
      </c>
      <c r="G2710" t="s">
        <v>24</v>
      </c>
      <c r="H2710" s="1">
        <v>28298</v>
      </c>
      <c r="I2710" t="s">
        <v>11547</v>
      </c>
      <c r="J2710" t="s">
        <v>11548</v>
      </c>
      <c r="K2710">
        <v>34017</v>
      </c>
      <c r="L2710" t="s">
        <v>24</v>
      </c>
    </row>
    <row r="2711" spans="1:12" x14ac:dyDescent="0.3">
      <c r="A2711">
        <v>3396</v>
      </c>
      <c r="B2711" t="s">
        <v>857</v>
      </c>
      <c r="C2711" t="s">
        <v>1315</v>
      </c>
      <c r="D2711" t="s">
        <v>22</v>
      </c>
      <c r="E2711" t="s">
        <v>11549</v>
      </c>
      <c r="F2711" t="s">
        <v>11550</v>
      </c>
      <c r="G2711" t="s">
        <v>124</v>
      </c>
      <c r="H2711" s="1">
        <v>29473</v>
      </c>
      <c r="I2711" t="s">
        <v>11551</v>
      </c>
      <c r="J2711" t="s">
        <v>11552</v>
      </c>
      <c r="K2711">
        <v>29064</v>
      </c>
      <c r="L2711" t="s">
        <v>124</v>
      </c>
    </row>
    <row r="2712" spans="1:12" x14ac:dyDescent="0.3">
      <c r="A2712">
        <v>3397</v>
      </c>
      <c r="B2712" t="s">
        <v>747</v>
      </c>
      <c r="C2712" t="s">
        <v>1875</v>
      </c>
      <c r="D2712" t="s">
        <v>22</v>
      </c>
      <c r="E2712" t="s">
        <v>11553</v>
      </c>
      <c r="F2712" t="s">
        <v>11554</v>
      </c>
      <c r="G2712" t="s">
        <v>82</v>
      </c>
      <c r="H2712" s="1">
        <v>22414</v>
      </c>
      <c r="I2712" t="s">
        <v>11555</v>
      </c>
      <c r="J2712" t="s">
        <v>11556</v>
      </c>
      <c r="K2712">
        <v>13462</v>
      </c>
      <c r="L2712" t="s">
        <v>82</v>
      </c>
    </row>
    <row r="2713" spans="1:12" x14ac:dyDescent="0.3">
      <c r="A2713">
        <v>3398</v>
      </c>
      <c r="B2713" t="s">
        <v>9436</v>
      </c>
      <c r="C2713" t="s">
        <v>2335</v>
      </c>
      <c r="D2713" t="s">
        <v>14</v>
      </c>
      <c r="E2713" t="s">
        <v>11557</v>
      </c>
      <c r="F2713" t="s">
        <v>11558</v>
      </c>
      <c r="G2713" t="s">
        <v>231</v>
      </c>
      <c r="H2713" s="1">
        <v>25267</v>
      </c>
      <c r="I2713" t="s">
        <v>11559</v>
      </c>
      <c r="J2713" t="s">
        <v>11133</v>
      </c>
      <c r="K2713">
        <v>85449</v>
      </c>
      <c r="L2713" t="s">
        <v>231</v>
      </c>
    </row>
    <row r="2714" spans="1:12" x14ac:dyDescent="0.3">
      <c r="A2714">
        <v>3399</v>
      </c>
      <c r="B2714" t="s">
        <v>4829</v>
      </c>
      <c r="C2714" t="s">
        <v>378</v>
      </c>
      <c r="D2714" t="s">
        <v>14</v>
      </c>
      <c r="E2714" t="s">
        <v>11560</v>
      </c>
      <c r="F2714" t="s">
        <v>11561</v>
      </c>
      <c r="G2714" t="s">
        <v>171</v>
      </c>
      <c r="H2714" s="1">
        <v>19554</v>
      </c>
      <c r="I2714" t="s">
        <v>11562</v>
      </c>
      <c r="J2714" t="s">
        <v>11563</v>
      </c>
      <c r="K2714">
        <v>72729</v>
      </c>
      <c r="L2714" t="s">
        <v>171</v>
      </c>
    </row>
    <row r="2715" spans="1:12" x14ac:dyDescent="0.3">
      <c r="A2715">
        <v>3400</v>
      </c>
      <c r="B2715" t="s">
        <v>1644</v>
      </c>
      <c r="C2715" t="s">
        <v>3161</v>
      </c>
      <c r="D2715" t="s">
        <v>22</v>
      </c>
      <c r="E2715" t="s">
        <v>11564</v>
      </c>
      <c r="F2715" t="s">
        <v>11565</v>
      </c>
      <c r="G2715" t="s">
        <v>88</v>
      </c>
      <c r="H2715" s="1">
        <v>28325</v>
      </c>
      <c r="I2715" t="s">
        <v>11566</v>
      </c>
      <c r="J2715" t="s">
        <v>11567</v>
      </c>
      <c r="K2715">
        <v>30445</v>
      </c>
      <c r="L2715" t="s">
        <v>88</v>
      </c>
    </row>
    <row r="2716" spans="1:12" x14ac:dyDescent="0.3">
      <c r="A2716">
        <v>3401</v>
      </c>
      <c r="B2716" t="s">
        <v>96</v>
      </c>
      <c r="C2716" t="s">
        <v>307</v>
      </c>
      <c r="D2716" t="s">
        <v>22</v>
      </c>
      <c r="E2716" t="s">
        <v>11568</v>
      </c>
      <c r="F2716" t="s">
        <v>11569</v>
      </c>
      <c r="G2716" t="s">
        <v>250</v>
      </c>
      <c r="H2716" s="1">
        <v>16475</v>
      </c>
      <c r="I2716" t="s">
        <v>11570</v>
      </c>
      <c r="J2716" t="s">
        <v>11571</v>
      </c>
      <c r="K2716">
        <v>10111</v>
      </c>
      <c r="L2716" t="s">
        <v>250</v>
      </c>
    </row>
    <row r="2717" spans="1:12" x14ac:dyDescent="0.3">
      <c r="A2717">
        <v>3402</v>
      </c>
      <c r="B2717" t="s">
        <v>1314</v>
      </c>
      <c r="C2717" t="s">
        <v>2581</v>
      </c>
      <c r="D2717" t="s">
        <v>14</v>
      </c>
      <c r="E2717" t="s">
        <v>11572</v>
      </c>
      <c r="F2717" t="s">
        <v>11573</v>
      </c>
      <c r="G2717" t="s">
        <v>124</v>
      </c>
      <c r="H2717" s="1">
        <v>34550</v>
      </c>
      <c r="I2717" t="s">
        <v>11574</v>
      </c>
      <c r="J2717" t="s">
        <v>7482</v>
      </c>
      <c r="K2717">
        <v>76377</v>
      </c>
      <c r="L2717" t="s">
        <v>124</v>
      </c>
    </row>
    <row r="2718" spans="1:12" x14ac:dyDescent="0.3">
      <c r="A2718">
        <v>3404</v>
      </c>
      <c r="B2718" t="s">
        <v>1491</v>
      </c>
      <c r="C2718" t="s">
        <v>611</v>
      </c>
      <c r="D2718" t="s">
        <v>22</v>
      </c>
      <c r="E2718" t="s">
        <v>11575</v>
      </c>
      <c r="F2718" t="s">
        <v>11576</v>
      </c>
      <c r="G2718" t="s">
        <v>436</v>
      </c>
      <c r="H2718" s="1">
        <v>18208</v>
      </c>
      <c r="I2718" t="s">
        <v>11577</v>
      </c>
      <c r="J2718" t="s">
        <v>11578</v>
      </c>
      <c r="K2718">
        <v>83145</v>
      </c>
      <c r="L2718" t="s">
        <v>436</v>
      </c>
    </row>
    <row r="2719" spans="1:12" x14ac:dyDescent="0.3">
      <c r="A2719">
        <v>3405</v>
      </c>
      <c r="B2719" t="s">
        <v>316</v>
      </c>
      <c r="C2719" t="s">
        <v>2835</v>
      </c>
      <c r="D2719" t="s">
        <v>14</v>
      </c>
      <c r="E2719" t="s">
        <v>11579</v>
      </c>
      <c r="F2719" t="s">
        <v>11580</v>
      </c>
      <c r="G2719" t="s">
        <v>261</v>
      </c>
      <c r="H2719" s="1">
        <v>24945</v>
      </c>
      <c r="I2719" t="s">
        <v>11581</v>
      </c>
      <c r="J2719" t="s">
        <v>11582</v>
      </c>
      <c r="K2719">
        <v>9375</v>
      </c>
      <c r="L2719" t="s">
        <v>261</v>
      </c>
    </row>
    <row r="2720" spans="1:12" x14ac:dyDescent="0.3">
      <c r="A2720">
        <v>3406</v>
      </c>
      <c r="B2720" t="s">
        <v>6762</v>
      </c>
      <c r="C2720" t="s">
        <v>1162</v>
      </c>
      <c r="D2720" t="s">
        <v>22</v>
      </c>
      <c r="E2720" t="s">
        <v>11583</v>
      </c>
      <c r="F2720" t="s">
        <v>11584</v>
      </c>
      <c r="G2720" t="s">
        <v>567</v>
      </c>
      <c r="H2720" s="1">
        <v>32781</v>
      </c>
      <c r="I2720" t="s">
        <v>11585</v>
      </c>
      <c r="J2720" t="s">
        <v>11586</v>
      </c>
      <c r="K2720">
        <v>21742</v>
      </c>
      <c r="L2720" t="s">
        <v>567</v>
      </c>
    </row>
    <row r="2721" spans="1:12" x14ac:dyDescent="0.3">
      <c r="A2721">
        <v>3407</v>
      </c>
      <c r="B2721" t="s">
        <v>541</v>
      </c>
      <c r="C2721" t="s">
        <v>2530</v>
      </c>
      <c r="D2721" t="s">
        <v>22</v>
      </c>
      <c r="E2721" t="s">
        <v>11587</v>
      </c>
      <c r="F2721" t="s">
        <v>11588</v>
      </c>
      <c r="G2721" t="s">
        <v>93</v>
      </c>
      <c r="H2721" s="1">
        <v>27040</v>
      </c>
      <c r="I2721" t="s">
        <v>11589</v>
      </c>
      <c r="J2721" t="s">
        <v>11590</v>
      </c>
      <c r="K2721">
        <v>10489</v>
      </c>
      <c r="L2721" t="s">
        <v>93</v>
      </c>
    </row>
    <row r="2722" spans="1:12" x14ac:dyDescent="0.3">
      <c r="A2722">
        <v>3410</v>
      </c>
      <c r="B2722" t="s">
        <v>675</v>
      </c>
      <c r="C2722" t="s">
        <v>11591</v>
      </c>
      <c r="D2722" t="s">
        <v>22</v>
      </c>
      <c r="E2722" t="s">
        <v>11592</v>
      </c>
      <c r="F2722" t="s">
        <v>11593</v>
      </c>
      <c r="G2722" t="s">
        <v>430</v>
      </c>
      <c r="H2722" s="1">
        <v>37647</v>
      </c>
      <c r="I2722" t="s">
        <v>11594</v>
      </c>
      <c r="J2722" t="s">
        <v>11595</v>
      </c>
      <c r="K2722">
        <v>34467</v>
      </c>
      <c r="L2722" t="s">
        <v>430</v>
      </c>
    </row>
    <row r="2723" spans="1:12" x14ac:dyDescent="0.3">
      <c r="A2723">
        <v>3411</v>
      </c>
      <c r="B2723" t="s">
        <v>7549</v>
      </c>
      <c r="C2723" t="s">
        <v>3797</v>
      </c>
      <c r="D2723" t="s">
        <v>22</v>
      </c>
      <c r="E2723" t="s">
        <v>11596</v>
      </c>
      <c r="F2723" t="s">
        <v>11597</v>
      </c>
      <c r="G2723" t="s">
        <v>38</v>
      </c>
      <c r="H2723" s="1">
        <v>19023</v>
      </c>
      <c r="I2723" t="s">
        <v>11598</v>
      </c>
      <c r="J2723" t="s">
        <v>11599</v>
      </c>
      <c r="K2723">
        <v>39741</v>
      </c>
      <c r="L2723" t="s">
        <v>38</v>
      </c>
    </row>
    <row r="2724" spans="1:12" x14ac:dyDescent="0.3">
      <c r="A2724">
        <v>3412</v>
      </c>
      <c r="B2724" t="s">
        <v>541</v>
      </c>
      <c r="C2724" t="s">
        <v>383</v>
      </c>
      <c r="D2724" t="s">
        <v>14</v>
      </c>
      <c r="E2724" t="s">
        <v>11600</v>
      </c>
      <c r="F2724" t="s">
        <v>11601</v>
      </c>
      <c r="G2724" t="s">
        <v>150</v>
      </c>
      <c r="H2724" s="1">
        <v>18819</v>
      </c>
      <c r="I2724" t="s">
        <v>11602</v>
      </c>
      <c r="J2724" t="s">
        <v>11603</v>
      </c>
      <c r="K2724">
        <v>26676</v>
      </c>
      <c r="L2724" t="s">
        <v>150</v>
      </c>
    </row>
    <row r="2725" spans="1:12" x14ac:dyDescent="0.3">
      <c r="A2725">
        <v>3413</v>
      </c>
      <c r="B2725" t="s">
        <v>146</v>
      </c>
      <c r="C2725" t="s">
        <v>1132</v>
      </c>
      <c r="D2725" t="s">
        <v>14</v>
      </c>
      <c r="E2725" t="s">
        <v>11604</v>
      </c>
      <c r="F2725" t="s">
        <v>11605</v>
      </c>
      <c r="G2725" t="s">
        <v>1076</v>
      </c>
      <c r="H2725" s="1">
        <v>30055</v>
      </c>
      <c r="I2725" t="s">
        <v>11606</v>
      </c>
      <c r="J2725" t="s">
        <v>11607</v>
      </c>
      <c r="K2725">
        <v>53416</v>
      </c>
      <c r="L2725" t="s">
        <v>1076</v>
      </c>
    </row>
    <row r="2726" spans="1:12" x14ac:dyDescent="0.3">
      <c r="A2726">
        <v>3414</v>
      </c>
      <c r="B2726" t="s">
        <v>2906</v>
      </c>
      <c r="C2726" t="s">
        <v>85</v>
      </c>
      <c r="D2726" t="s">
        <v>22</v>
      </c>
      <c r="E2726" t="s">
        <v>11608</v>
      </c>
      <c r="F2726" t="s">
        <v>11609</v>
      </c>
      <c r="G2726" t="s">
        <v>368</v>
      </c>
      <c r="H2726" s="1">
        <v>25884</v>
      </c>
      <c r="I2726" t="s">
        <v>11610</v>
      </c>
      <c r="J2726" t="s">
        <v>11611</v>
      </c>
      <c r="K2726">
        <v>51961</v>
      </c>
      <c r="L2726" t="s">
        <v>368</v>
      </c>
    </row>
    <row r="2727" spans="1:12" x14ac:dyDescent="0.3">
      <c r="A2727">
        <v>3415</v>
      </c>
      <c r="B2727" t="s">
        <v>953</v>
      </c>
      <c r="C2727" t="s">
        <v>1049</v>
      </c>
      <c r="D2727" t="s">
        <v>14</v>
      </c>
      <c r="E2727" t="s">
        <v>11612</v>
      </c>
      <c r="F2727" t="s">
        <v>11613</v>
      </c>
      <c r="G2727" t="s">
        <v>430</v>
      </c>
      <c r="H2727" s="1">
        <v>35226</v>
      </c>
      <c r="I2727" t="s">
        <v>11614</v>
      </c>
      <c r="J2727" t="s">
        <v>11615</v>
      </c>
      <c r="K2727">
        <v>23350</v>
      </c>
      <c r="L2727" t="s">
        <v>430</v>
      </c>
    </row>
    <row r="2728" spans="1:12" x14ac:dyDescent="0.3">
      <c r="A2728">
        <v>3416</v>
      </c>
      <c r="B2728" t="s">
        <v>490</v>
      </c>
      <c r="C2728" t="s">
        <v>11616</v>
      </c>
      <c r="D2728" t="s">
        <v>14</v>
      </c>
      <c r="E2728" t="s">
        <v>11617</v>
      </c>
      <c r="F2728" t="s">
        <v>11618</v>
      </c>
      <c r="G2728" t="s">
        <v>38</v>
      </c>
      <c r="H2728" s="1">
        <v>31501</v>
      </c>
      <c r="I2728" t="s">
        <v>11619</v>
      </c>
      <c r="J2728" t="s">
        <v>11620</v>
      </c>
      <c r="K2728">
        <v>6817</v>
      </c>
      <c r="L2728" t="s">
        <v>38</v>
      </c>
    </row>
    <row r="2729" spans="1:12" x14ac:dyDescent="0.3">
      <c r="A2729">
        <v>3419</v>
      </c>
      <c r="B2729" t="s">
        <v>1628</v>
      </c>
      <c r="C2729" t="s">
        <v>11621</v>
      </c>
      <c r="D2729" t="s">
        <v>14</v>
      </c>
      <c r="E2729" t="s">
        <v>11622</v>
      </c>
      <c r="F2729" t="s">
        <v>11623</v>
      </c>
      <c r="G2729" t="s">
        <v>595</v>
      </c>
      <c r="H2729" s="1">
        <v>32050</v>
      </c>
      <c r="I2729" t="s">
        <v>11624</v>
      </c>
      <c r="J2729" t="s">
        <v>11625</v>
      </c>
      <c r="K2729">
        <v>38044</v>
      </c>
      <c r="L2729" t="s">
        <v>595</v>
      </c>
    </row>
    <row r="2730" spans="1:12" x14ac:dyDescent="0.3">
      <c r="A2730">
        <v>3420</v>
      </c>
      <c r="B2730" t="s">
        <v>10629</v>
      </c>
      <c r="C2730" t="s">
        <v>48</v>
      </c>
      <c r="D2730" t="s">
        <v>14</v>
      </c>
      <c r="E2730" t="s">
        <v>11626</v>
      </c>
      <c r="F2730" t="s">
        <v>11627</v>
      </c>
      <c r="G2730" t="s">
        <v>76</v>
      </c>
      <c r="H2730" s="1">
        <v>31420</v>
      </c>
      <c r="I2730" t="s">
        <v>11628</v>
      </c>
      <c r="J2730" t="s">
        <v>11629</v>
      </c>
      <c r="K2730">
        <v>41044</v>
      </c>
      <c r="L2730" t="s">
        <v>76</v>
      </c>
    </row>
    <row r="2731" spans="1:12" x14ac:dyDescent="0.3">
      <c r="A2731">
        <v>3421</v>
      </c>
      <c r="B2731" t="s">
        <v>1356</v>
      </c>
      <c r="C2731" t="s">
        <v>4237</v>
      </c>
      <c r="D2731" t="s">
        <v>14</v>
      </c>
      <c r="E2731" t="s">
        <v>11630</v>
      </c>
      <c r="F2731" t="s">
        <v>11631</v>
      </c>
      <c r="G2731" t="s">
        <v>231</v>
      </c>
      <c r="H2731" s="1">
        <v>32698</v>
      </c>
      <c r="I2731" t="s">
        <v>11632</v>
      </c>
      <c r="J2731" t="s">
        <v>11633</v>
      </c>
      <c r="K2731">
        <v>63265</v>
      </c>
      <c r="L2731" t="s">
        <v>231</v>
      </c>
    </row>
    <row r="2732" spans="1:12" x14ac:dyDescent="0.3">
      <c r="A2732">
        <v>3422</v>
      </c>
      <c r="B2732" t="s">
        <v>659</v>
      </c>
      <c r="C2732" t="s">
        <v>3117</v>
      </c>
      <c r="D2732" t="s">
        <v>22</v>
      </c>
      <c r="E2732" t="s">
        <v>11634</v>
      </c>
      <c r="F2732" t="s">
        <v>11635</v>
      </c>
      <c r="G2732" t="s">
        <v>211</v>
      </c>
      <c r="H2732" s="1">
        <v>29865</v>
      </c>
      <c r="I2732" t="s">
        <v>11636</v>
      </c>
      <c r="J2732" t="s">
        <v>11637</v>
      </c>
      <c r="K2732">
        <v>16260</v>
      </c>
      <c r="L2732" t="s">
        <v>211</v>
      </c>
    </row>
    <row r="2733" spans="1:12" x14ac:dyDescent="0.3">
      <c r="A2733">
        <v>3423</v>
      </c>
      <c r="B2733" t="s">
        <v>1810</v>
      </c>
      <c r="C2733" t="s">
        <v>2335</v>
      </c>
      <c r="D2733" t="s">
        <v>14</v>
      </c>
      <c r="E2733" t="s">
        <v>11638</v>
      </c>
      <c r="F2733" t="s">
        <v>11639</v>
      </c>
      <c r="G2733" t="s">
        <v>124</v>
      </c>
      <c r="H2733" s="1">
        <v>30439</v>
      </c>
      <c r="I2733" t="s">
        <v>11640</v>
      </c>
      <c r="J2733" t="s">
        <v>11641</v>
      </c>
      <c r="K2733">
        <v>44611</v>
      </c>
      <c r="L2733" t="s">
        <v>124</v>
      </c>
    </row>
    <row r="2734" spans="1:12" x14ac:dyDescent="0.3">
      <c r="A2734">
        <v>3424</v>
      </c>
      <c r="B2734" t="s">
        <v>940</v>
      </c>
      <c r="C2734" t="s">
        <v>6300</v>
      </c>
      <c r="D2734" t="s">
        <v>22</v>
      </c>
      <c r="E2734" t="s">
        <v>11642</v>
      </c>
      <c r="F2734" t="s">
        <v>11643</v>
      </c>
      <c r="G2734" t="s">
        <v>157</v>
      </c>
      <c r="H2734" s="1">
        <v>25269</v>
      </c>
      <c r="I2734" t="s">
        <v>11644</v>
      </c>
      <c r="J2734" t="s">
        <v>11645</v>
      </c>
      <c r="K2734">
        <v>18367</v>
      </c>
      <c r="L2734" t="s">
        <v>157</v>
      </c>
    </row>
    <row r="2735" spans="1:12" x14ac:dyDescent="0.3">
      <c r="A2735">
        <v>3427</v>
      </c>
      <c r="B2735" t="s">
        <v>4678</v>
      </c>
      <c r="C2735" t="s">
        <v>62</v>
      </c>
      <c r="D2735" t="s">
        <v>14</v>
      </c>
      <c r="E2735" t="s">
        <v>11646</v>
      </c>
      <c r="F2735" t="s">
        <v>11647</v>
      </c>
      <c r="G2735" t="s">
        <v>82</v>
      </c>
      <c r="H2735" s="1">
        <v>16313</v>
      </c>
      <c r="I2735" t="s">
        <v>11648</v>
      </c>
      <c r="J2735" t="s">
        <v>11649</v>
      </c>
      <c r="K2735">
        <v>85866</v>
      </c>
      <c r="L2735" t="s">
        <v>82</v>
      </c>
    </row>
    <row r="2736" spans="1:12" x14ac:dyDescent="0.3">
      <c r="A2736">
        <v>3428</v>
      </c>
      <c r="B2736" t="s">
        <v>837</v>
      </c>
      <c r="C2736" t="s">
        <v>6469</v>
      </c>
      <c r="D2736" t="s">
        <v>14</v>
      </c>
      <c r="E2736" t="s">
        <v>11650</v>
      </c>
      <c r="F2736" t="s">
        <v>11651</v>
      </c>
      <c r="G2736" t="s">
        <v>261</v>
      </c>
      <c r="H2736" s="1">
        <v>30679</v>
      </c>
      <c r="I2736" t="s">
        <v>11652</v>
      </c>
      <c r="J2736" t="s">
        <v>11653</v>
      </c>
      <c r="K2736">
        <v>93183</v>
      </c>
      <c r="L2736" t="s">
        <v>261</v>
      </c>
    </row>
    <row r="2737" spans="1:12" x14ac:dyDescent="0.3">
      <c r="A2737">
        <v>3431</v>
      </c>
      <c r="B2737" t="s">
        <v>5626</v>
      </c>
      <c r="C2737" t="s">
        <v>1186</v>
      </c>
      <c r="D2737" t="s">
        <v>14</v>
      </c>
      <c r="E2737" t="s">
        <v>11654</v>
      </c>
      <c r="F2737" t="s">
        <v>11655</v>
      </c>
      <c r="G2737" t="s">
        <v>261</v>
      </c>
      <c r="H2737" s="1">
        <v>20763</v>
      </c>
      <c r="I2737" t="s">
        <v>11656</v>
      </c>
      <c r="J2737" t="s">
        <v>11657</v>
      </c>
      <c r="K2737">
        <v>10019</v>
      </c>
      <c r="L2737" t="s">
        <v>261</v>
      </c>
    </row>
    <row r="2738" spans="1:12" x14ac:dyDescent="0.3">
      <c r="A2738">
        <v>3434</v>
      </c>
      <c r="B2738" t="s">
        <v>1491</v>
      </c>
      <c r="C2738" t="s">
        <v>587</v>
      </c>
      <c r="D2738" t="s">
        <v>22</v>
      </c>
      <c r="E2738" t="s">
        <v>11658</v>
      </c>
      <c r="F2738" t="s">
        <v>11659</v>
      </c>
      <c r="G2738" t="s">
        <v>744</v>
      </c>
      <c r="H2738" s="1">
        <v>22547</v>
      </c>
      <c r="I2738" t="s">
        <v>11660</v>
      </c>
      <c r="J2738" t="s">
        <v>11661</v>
      </c>
      <c r="K2738">
        <v>70220</v>
      </c>
      <c r="L2738" t="s">
        <v>744</v>
      </c>
    </row>
    <row r="2739" spans="1:12" x14ac:dyDescent="0.3">
      <c r="A2739">
        <v>3437</v>
      </c>
      <c r="B2739" t="s">
        <v>3471</v>
      </c>
      <c r="C2739" t="s">
        <v>2059</v>
      </c>
      <c r="D2739" t="s">
        <v>22</v>
      </c>
      <c r="E2739" t="s">
        <v>11662</v>
      </c>
      <c r="F2739" t="s">
        <v>11663</v>
      </c>
      <c r="G2739" t="s">
        <v>567</v>
      </c>
      <c r="H2739" s="1">
        <v>31633</v>
      </c>
      <c r="I2739" t="s">
        <v>11664</v>
      </c>
      <c r="J2739" t="s">
        <v>11665</v>
      </c>
      <c r="K2739">
        <v>11120</v>
      </c>
      <c r="L2739" t="s">
        <v>567</v>
      </c>
    </row>
    <row r="2740" spans="1:12" x14ac:dyDescent="0.3">
      <c r="A2740">
        <v>3438</v>
      </c>
      <c r="B2740" t="s">
        <v>541</v>
      </c>
      <c r="C2740" t="s">
        <v>876</v>
      </c>
      <c r="D2740" t="s">
        <v>22</v>
      </c>
      <c r="E2740" t="s">
        <v>11666</v>
      </c>
      <c r="F2740" t="s">
        <v>11667</v>
      </c>
      <c r="G2740" t="s">
        <v>1034</v>
      </c>
      <c r="H2740" s="1">
        <v>33578</v>
      </c>
      <c r="I2740" t="s">
        <v>11668</v>
      </c>
      <c r="J2740" t="s">
        <v>11669</v>
      </c>
      <c r="K2740">
        <v>64350</v>
      </c>
      <c r="L2740" t="s">
        <v>1034</v>
      </c>
    </row>
    <row r="2741" spans="1:12" x14ac:dyDescent="0.3">
      <c r="A2741">
        <v>3439</v>
      </c>
      <c r="B2741" t="s">
        <v>96</v>
      </c>
      <c r="C2741" t="s">
        <v>576</v>
      </c>
      <c r="D2741" t="s">
        <v>22</v>
      </c>
      <c r="E2741" t="s">
        <v>11670</v>
      </c>
      <c r="F2741" t="s">
        <v>11671</v>
      </c>
      <c r="G2741" t="s">
        <v>124</v>
      </c>
      <c r="H2741" s="1">
        <v>33848</v>
      </c>
      <c r="I2741" t="s">
        <v>11672</v>
      </c>
      <c r="J2741" t="s">
        <v>11673</v>
      </c>
      <c r="K2741">
        <v>80703</v>
      </c>
      <c r="L2741" t="s">
        <v>124</v>
      </c>
    </row>
    <row r="2742" spans="1:12" x14ac:dyDescent="0.3">
      <c r="A2742">
        <v>3440</v>
      </c>
      <c r="B2742" t="s">
        <v>1088</v>
      </c>
      <c r="C2742" t="s">
        <v>7167</v>
      </c>
      <c r="D2742" t="s">
        <v>22</v>
      </c>
      <c r="E2742" t="s">
        <v>11674</v>
      </c>
      <c r="F2742" t="s">
        <v>11675</v>
      </c>
      <c r="G2742" t="s">
        <v>82</v>
      </c>
      <c r="H2742" s="1">
        <v>28449</v>
      </c>
      <c r="I2742" t="s">
        <v>11676</v>
      </c>
      <c r="J2742" t="s">
        <v>11677</v>
      </c>
      <c r="K2742">
        <v>82186</v>
      </c>
      <c r="L2742" t="s">
        <v>82</v>
      </c>
    </row>
    <row r="2743" spans="1:12" x14ac:dyDescent="0.3">
      <c r="A2743">
        <v>3441</v>
      </c>
      <c r="B2743" t="s">
        <v>174</v>
      </c>
      <c r="C2743" t="s">
        <v>11678</v>
      </c>
      <c r="D2743" t="s">
        <v>14</v>
      </c>
      <c r="E2743" t="s">
        <v>11679</v>
      </c>
      <c r="F2743" t="s">
        <v>11680</v>
      </c>
      <c r="G2743" t="s">
        <v>339</v>
      </c>
      <c r="H2743" s="1">
        <v>24965</v>
      </c>
      <c r="I2743" t="s">
        <v>11681</v>
      </c>
      <c r="J2743" t="s">
        <v>11682</v>
      </c>
      <c r="K2743">
        <v>22195</v>
      </c>
      <c r="L2743" t="s">
        <v>339</v>
      </c>
    </row>
    <row r="2744" spans="1:12" x14ac:dyDescent="0.3">
      <c r="A2744">
        <v>3442</v>
      </c>
      <c r="B2744" t="s">
        <v>4903</v>
      </c>
      <c r="C2744" t="s">
        <v>691</v>
      </c>
      <c r="D2744" t="s">
        <v>22</v>
      </c>
      <c r="E2744" t="s">
        <v>11683</v>
      </c>
      <c r="F2744" t="s">
        <v>11684</v>
      </c>
      <c r="G2744" t="s">
        <v>44</v>
      </c>
      <c r="H2744" s="1">
        <v>21834</v>
      </c>
      <c r="I2744" t="s">
        <v>11685</v>
      </c>
      <c r="J2744" t="s">
        <v>11686</v>
      </c>
      <c r="K2744">
        <v>44305</v>
      </c>
      <c r="L2744" t="s">
        <v>44</v>
      </c>
    </row>
    <row r="2745" spans="1:12" x14ac:dyDescent="0.3">
      <c r="A2745">
        <v>3443</v>
      </c>
      <c r="B2745" t="s">
        <v>96</v>
      </c>
      <c r="C2745" t="s">
        <v>115</v>
      </c>
      <c r="D2745" t="s">
        <v>14</v>
      </c>
      <c r="E2745" t="s">
        <v>11687</v>
      </c>
      <c r="F2745" t="s">
        <v>11688</v>
      </c>
      <c r="G2745" t="s">
        <v>567</v>
      </c>
      <c r="H2745" s="1">
        <v>17352</v>
      </c>
      <c r="I2745" t="s">
        <v>11689</v>
      </c>
      <c r="J2745" t="s">
        <v>11690</v>
      </c>
      <c r="K2745">
        <v>6566</v>
      </c>
      <c r="L2745" t="s">
        <v>567</v>
      </c>
    </row>
    <row r="2746" spans="1:12" x14ac:dyDescent="0.3">
      <c r="A2746">
        <v>3447</v>
      </c>
      <c r="B2746" t="s">
        <v>2901</v>
      </c>
      <c r="C2746" t="s">
        <v>1497</v>
      </c>
      <c r="D2746" t="s">
        <v>22</v>
      </c>
      <c r="E2746" t="s">
        <v>11691</v>
      </c>
      <c r="F2746" t="s">
        <v>11692</v>
      </c>
      <c r="G2746" t="s">
        <v>436</v>
      </c>
      <c r="H2746" s="1">
        <v>21005</v>
      </c>
      <c r="I2746" t="s">
        <v>11693</v>
      </c>
      <c r="J2746" t="s">
        <v>11694</v>
      </c>
      <c r="K2746">
        <v>44447</v>
      </c>
      <c r="L2746" t="s">
        <v>436</v>
      </c>
    </row>
    <row r="2747" spans="1:12" x14ac:dyDescent="0.3">
      <c r="A2747">
        <v>3449</v>
      </c>
      <c r="B2747" t="s">
        <v>54</v>
      </c>
      <c r="C2747" t="s">
        <v>11695</v>
      </c>
      <c r="D2747" t="s">
        <v>22</v>
      </c>
      <c r="E2747" t="s">
        <v>11696</v>
      </c>
      <c r="F2747">
        <v>3595737560</v>
      </c>
      <c r="G2747" t="s">
        <v>218</v>
      </c>
      <c r="H2747" s="1">
        <v>17375</v>
      </c>
      <c r="I2747" t="s">
        <v>11697</v>
      </c>
      <c r="J2747" t="s">
        <v>11698</v>
      </c>
      <c r="K2747">
        <v>73479</v>
      </c>
      <c r="L2747" t="s">
        <v>218</v>
      </c>
    </row>
    <row r="2748" spans="1:12" x14ac:dyDescent="0.3">
      <c r="A2748">
        <v>3450</v>
      </c>
      <c r="B2748" t="s">
        <v>127</v>
      </c>
      <c r="C2748" t="s">
        <v>161</v>
      </c>
      <c r="D2748" t="s">
        <v>14</v>
      </c>
      <c r="E2748" t="s">
        <v>11699</v>
      </c>
      <c r="F2748" t="s">
        <v>11700</v>
      </c>
      <c r="G2748" t="s">
        <v>44</v>
      </c>
      <c r="H2748" s="1">
        <v>29837</v>
      </c>
      <c r="I2748" t="s">
        <v>11701</v>
      </c>
      <c r="J2748" t="s">
        <v>11702</v>
      </c>
      <c r="K2748">
        <v>40860</v>
      </c>
      <c r="L2748" t="s">
        <v>44</v>
      </c>
    </row>
    <row r="2749" spans="1:12" x14ac:dyDescent="0.3">
      <c r="A2749">
        <v>3452</v>
      </c>
      <c r="B2749" t="s">
        <v>6024</v>
      </c>
      <c r="C2749" t="s">
        <v>2847</v>
      </c>
      <c r="D2749" t="s">
        <v>22</v>
      </c>
      <c r="E2749" t="s">
        <v>11703</v>
      </c>
      <c r="F2749">
        <v>2037629533</v>
      </c>
      <c r="G2749" t="s">
        <v>231</v>
      </c>
      <c r="H2749" s="1">
        <v>24238</v>
      </c>
      <c r="I2749" t="s">
        <v>11704</v>
      </c>
      <c r="J2749" t="s">
        <v>11705</v>
      </c>
      <c r="K2749">
        <v>16618</v>
      </c>
      <c r="L2749" t="s">
        <v>231</v>
      </c>
    </row>
    <row r="2750" spans="1:12" x14ac:dyDescent="0.3">
      <c r="A2750">
        <v>3453</v>
      </c>
      <c r="B2750" t="s">
        <v>328</v>
      </c>
      <c r="C2750" t="s">
        <v>1019</v>
      </c>
      <c r="D2750" t="s">
        <v>14</v>
      </c>
      <c r="E2750" t="s">
        <v>11706</v>
      </c>
      <c r="F2750" t="s">
        <v>11707</v>
      </c>
      <c r="G2750" t="s">
        <v>38</v>
      </c>
      <c r="H2750" s="1">
        <v>36753</v>
      </c>
      <c r="I2750" t="s">
        <v>11708</v>
      </c>
      <c r="J2750" t="s">
        <v>11709</v>
      </c>
      <c r="K2750">
        <v>70836</v>
      </c>
      <c r="L2750" t="s">
        <v>38</v>
      </c>
    </row>
    <row r="2751" spans="1:12" x14ac:dyDescent="0.3">
      <c r="A2751">
        <v>3454</v>
      </c>
      <c r="B2751" t="s">
        <v>10629</v>
      </c>
      <c r="C2751" t="s">
        <v>8373</v>
      </c>
      <c r="D2751" t="s">
        <v>14</v>
      </c>
      <c r="E2751" t="s">
        <v>11710</v>
      </c>
      <c r="F2751" t="s">
        <v>11711</v>
      </c>
      <c r="G2751" t="s">
        <v>44</v>
      </c>
      <c r="H2751" s="1">
        <v>27413</v>
      </c>
      <c r="I2751" t="s">
        <v>11712</v>
      </c>
      <c r="J2751" t="s">
        <v>11713</v>
      </c>
      <c r="K2751">
        <v>84461</v>
      </c>
      <c r="L2751" t="s">
        <v>44</v>
      </c>
    </row>
    <row r="2752" spans="1:12" x14ac:dyDescent="0.3">
      <c r="A2752">
        <v>3459</v>
      </c>
      <c r="B2752" t="s">
        <v>383</v>
      </c>
      <c r="C2752" t="s">
        <v>1434</v>
      </c>
      <c r="D2752" t="s">
        <v>22</v>
      </c>
      <c r="E2752" t="s">
        <v>11714</v>
      </c>
      <c r="F2752" t="s">
        <v>11715</v>
      </c>
      <c r="G2752" t="s">
        <v>430</v>
      </c>
      <c r="H2752" s="1">
        <v>37860</v>
      </c>
      <c r="I2752" t="s">
        <v>11716</v>
      </c>
      <c r="J2752" t="s">
        <v>10241</v>
      </c>
      <c r="K2752">
        <v>78781</v>
      </c>
      <c r="L2752" t="s">
        <v>430</v>
      </c>
    </row>
    <row r="2753" spans="1:12" x14ac:dyDescent="0.3">
      <c r="A2753">
        <v>3460</v>
      </c>
      <c r="B2753" t="s">
        <v>1996</v>
      </c>
      <c r="C2753" t="s">
        <v>1968</v>
      </c>
      <c r="D2753" t="s">
        <v>22</v>
      </c>
      <c r="E2753" t="s">
        <v>11717</v>
      </c>
      <c r="F2753" t="s">
        <v>11718</v>
      </c>
      <c r="G2753" t="s">
        <v>71</v>
      </c>
      <c r="H2753" s="1">
        <v>18779</v>
      </c>
      <c r="I2753" t="s">
        <v>11719</v>
      </c>
      <c r="J2753" t="s">
        <v>11720</v>
      </c>
      <c r="K2753">
        <v>24905</v>
      </c>
      <c r="L2753" t="s">
        <v>71</v>
      </c>
    </row>
    <row r="2754" spans="1:12" x14ac:dyDescent="0.3">
      <c r="A2754">
        <v>3462</v>
      </c>
      <c r="B2754" t="s">
        <v>1152</v>
      </c>
      <c r="C2754" t="s">
        <v>2792</v>
      </c>
      <c r="D2754" t="s">
        <v>14</v>
      </c>
      <c r="E2754" t="s">
        <v>11721</v>
      </c>
      <c r="F2754" t="s">
        <v>11722</v>
      </c>
      <c r="G2754" t="s">
        <v>124</v>
      </c>
      <c r="H2754" s="1">
        <v>33233</v>
      </c>
      <c r="I2754" t="s">
        <v>11723</v>
      </c>
      <c r="J2754" t="s">
        <v>11724</v>
      </c>
      <c r="K2754">
        <v>74094</v>
      </c>
      <c r="L2754" t="s">
        <v>124</v>
      </c>
    </row>
    <row r="2755" spans="1:12" x14ac:dyDescent="0.3">
      <c r="A2755">
        <v>3463</v>
      </c>
      <c r="B2755" t="s">
        <v>34</v>
      </c>
      <c r="C2755" t="s">
        <v>3878</v>
      </c>
      <c r="D2755" t="s">
        <v>14</v>
      </c>
      <c r="E2755" t="s">
        <v>11725</v>
      </c>
      <c r="F2755" t="s">
        <v>11726</v>
      </c>
      <c r="G2755" t="s">
        <v>231</v>
      </c>
      <c r="H2755" s="1">
        <v>21371</v>
      </c>
      <c r="I2755" t="s">
        <v>11727</v>
      </c>
      <c r="J2755" t="s">
        <v>11728</v>
      </c>
      <c r="K2755">
        <v>45434</v>
      </c>
      <c r="L2755" t="s">
        <v>231</v>
      </c>
    </row>
    <row r="2756" spans="1:12" x14ac:dyDescent="0.3">
      <c r="A2756">
        <v>3465</v>
      </c>
      <c r="B2756" t="s">
        <v>2383</v>
      </c>
      <c r="C2756" t="s">
        <v>141</v>
      </c>
      <c r="D2756" t="s">
        <v>22</v>
      </c>
      <c r="E2756" t="s">
        <v>11729</v>
      </c>
      <c r="F2756" t="s">
        <v>11730</v>
      </c>
      <c r="G2756" t="s">
        <v>1194</v>
      </c>
      <c r="H2756" s="1">
        <v>22464</v>
      </c>
      <c r="I2756" t="s">
        <v>11731</v>
      </c>
      <c r="J2756" t="s">
        <v>11732</v>
      </c>
      <c r="K2756">
        <v>15802</v>
      </c>
      <c r="L2756" t="s">
        <v>1194</v>
      </c>
    </row>
    <row r="2757" spans="1:12" x14ac:dyDescent="0.3">
      <c r="A2757">
        <v>3466</v>
      </c>
      <c r="B2757" t="s">
        <v>1391</v>
      </c>
      <c r="C2757" t="s">
        <v>696</v>
      </c>
      <c r="D2757" t="s">
        <v>14</v>
      </c>
      <c r="E2757" t="s">
        <v>11733</v>
      </c>
      <c r="F2757" t="s">
        <v>11734</v>
      </c>
      <c r="G2757" t="s">
        <v>38</v>
      </c>
      <c r="H2757" s="1">
        <v>25068</v>
      </c>
      <c r="I2757" t="s">
        <v>11735</v>
      </c>
      <c r="J2757" t="s">
        <v>11736</v>
      </c>
      <c r="K2757">
        <v>43342</v>
      </c>
      <c r="L2757" t="s">
        <v>38</v>
      </c>
    </row>
    <row r="2758" spans="1:12" x14ac:dyDescent="0.3">
      <c r="A2758">
        <v>3467</v>
      </c>
      <c r="B2758" t="s">
        <v>3824</v>
      </c>
      <c r="C2758" t="s">
        <v>630</v>
      </c>
      <c r="D2758" t="s">
        <v>14</v>
      </c>
      <c r="E2758" t="s">
        <v>11737</v>
      </c>
      <c r="F2758" t="s">
        <v>11738</v>
      </c>
      <c r="G2758" t="s">
        <v>93</v>
      </c>
      <c r="H2758" s="1">
        <v>27859</v>
      </c>
      <c r="I2758" t="s">
        <v>11739</v>
      </c>
      <c r="J2758" t="s">
        <v>11740</v>
      </c>
      <c r="K2758">
        <v>43675</v>
      </c>
      <c r="L2758" t="s">
        <v>93</v>
      </c>
    </row>
    <row r="2759" spans="1:12" x14ac:dyDescent="0.3">
      <c r="A2759">
        <v>3468</v>
      </c>
      <c r="B2759" t="s">
        <v>490</v>
      </c>
      <c r="C2759" t="s">
        <v>1132</v>
      </c>
      <c r="D2759" t="s">
        <v>22</v>
      </c>
      <c r="E2759" t="s">
        <v>11741</v>
      </c>
      <c r="F2759" t="s">
        <v>11742</v>
      </c>
      <c r="G2759" t="s">
        <v>93</v>
      </c>
      <c r="H2759" s="1">
        <v>37833</v>
      </c>
      <c r="I2759" t="s">
        <v>11743</v>
      </c>
      <c r="J2759" t="s">
        <v>11744</v>
      </c>
      <c r="K2759">
        <v>31147</v>
      </c>
      <c r="L2759" t="s">
        <v>93</v>
      </c>
    </row>
    <row r="2760" spans="1:12" x14ac:dyDescent="0.3">
      <c r="A2760">
        <v>3469</v>
      </c>
      <c r="B2760" t="s">
        <v>1563</v>
      </c>
      <c r="C2760" t="s">
        <v>2756</v>
      </c>
      <c r="D2760" t="s">
        <v>14</v>
      </c>
      <c r="E2760" t="s">
        <v>11745</v>
      </c>
      <c r="F2760">
        <v>2048133044</v>
      </c>
      <c r="G2760" t="s">
        <v>324</v>
      </c>
      <c r="H2760" s="1">
        <v>26254</v>
      </c>
      <c r="I2760" t="s">
        <v>11746</v>
      </c>
      <c r="J2760" t="s">
        <v>11747</v>
      </c>
      <c r="K2760">
        <v>13514</v>
      </c>
      <c r="L2760" t="s">
        <v>324</v>
      </c>
    </row>
    <row r="2761" spans="1:12" x14ac:dyDescent="0.3">
      <c r="A2761">
        <v>3470</v>
      </c>
      <c r="B2761" t="s">
        <v>2050</v>
      </c>
      <c r="C2761" t="s">
        <v>3699</v>
      </c>
      <c r="D2761" t="s">
        <v>14</v>
      </c>
      <c r="E2761" t="s">
        <v>11748</v>
      </c>
      <c r="F2761" t="s">
        <v>11749</v>
      </c>
      <c r="G2761" t="s">
        <v>339</v>
      </c>
      <c r="H2761" s="1">
        <v>35751</v>
      </c>
      <c r="I2761" t="s">
        <v>11750</v>
      </c>
      <c r="J2761" t="s">
        <v>11751</v>
      </c>
      <c r="K2761">
        <v>37988</v>
      </c>
      <c r="L2761" t="s">
        <v>339</v>
      </c>
    </row>
    <row r="2762" spans="1:12" x14ac:dyDescent="0.3">
      <c r="A2762">
        <v>3472</v>
      </c>
      <c r="B2762" t="s">
        <v>174</v>
      </c>
      <c r="C2762" t="s">
        <v>228</v>
      </c>
      <c r="D2762" t="s">
        <v>14</v>
      </c>
      <c r="E2762" t="s">
        <v>11752</v>
      </c>
      <c r="F2762" t="s">
        <v>11753</v>
      </c>
      <c r="G2762" t="s">
        <v>243</v>
      </c>
      <c r="H2762" s="1">
        <v>17285</v>
      </c>
      <c r="I2762" t="s">
        <v>11754</v>
      </c>
      <c r="J2762" t="s">
        <v>11755</v>
      </c>
      <c r="K2762">
        <v>6189</v>
      </c>
      <c r="L2762" t="s">
        <v>243</v>
      </c>
    </row>
    <row r="2763" spans="1:12" x14ac:dyDescent="0.3">
      <c r="A2763">
        <v>3474</v>
      </c>
      <c r="B2763" t="s">
        <v>1773</v>
      </c>
      <c r="C2763" t="s">
        <v>788</v>
      </c>
      <c r="D2763" t="s">
        <v>14</v>
      </c>
      <c r="E2763" t="s">
        <v>11756</v>
      </c>
      <c r="F2763" t="s">
        <v>11757</v>
      </c>
      <c r="G2763" t="s">
        <v>595</v>
      </c>
      <c r="H2763" s="1">
        <v>30424</v>
      </c>
      <c r="I2763" t="s">
        <v>11758</v>
      </c>
      <c r="J2763" t="s">
        <v>11759</v>
      </c>
      <c r="K2763">
        <v>8851</v>
      </c>
      <c r="L2763" t="s">
        <v>595</v>
      </c>
    </row>
    <row r="2764" spans="1:12" x14ac:dyDescent="0.3">
      <c r="A2764">
        <v>3475</v>
      </c>
      <c r="B2764" t="s">
        <v>2383</v>
      </c>
      <c r="C2764" t="s">
        <v>1450</v>
      </c>
      <c r="D2764" t="s">
        <v>22</v>
      </c>
      <c r="E2764" t="s">
        <v>11760</v>
      </c>
      <c r="F2764" t="s">
        <v>11761</v>
      </c>
      <c r="G2764" t="s">
        <v>171</v>
      </c>
      <c r="H2764" s="1">
        <v>22218</v>
      </c>
      <c r="I2764" t="s">
        <v>11762</v>
      </c>
      <c r="J2764" t="s">
        <v>11763</v>
      </c>
      <c r="K2764">
        <v>5400</v>
      </c>
      <c r="L2764" t="s">
        <v>171</v>
      </c>
    </row>
    <row r="2765" spans="1:12" x14ac:dyDescent="0.3">
      <c r="A2765">
        <v>3476</v>
      </c>
      <c r="B2765" t="s">
        <v>3270</v>
      </c>
      <c r="C2765" t="s">
        <v>1465</v>
      </c>
      <c r="D2765" t="s">
        <v>22</v>
      </c>
      <c r="E2765" t="s">
        <v>11764</v>
      </c>
      <c r="F2765" t="s">
        <v>11765</v>
      </c>
      <c r="G2765" t="s">
        <v>436</v>
      </c>
      <c r="H2765" s="1">
        <v>29189</v>
      </c>
      <c r="I2765" t="s">
        <v>11766</v>
      </c>
      <c r="J2765" t="s">
        <v>11767</v>
      </c>
      <c r="K2765">
        <v>26906</v>
      </c>
      <c r="L2765" t="s">
        <v>436</v>
      </c>
    </row>
    <row r="2766" spans="1:12" x14ac:dyDescent="0.3">
      <c r="A2766">
        <v>3477</v>
      </c>
      <c r="B2766" t="s">
        <v>1821</v>
      </c>
      <c r="C2766" t="s">
        <v>6268</v>
      </c>
      <c r="D2766" t="s">
        <v>14</v>
      </c>
      <c r="E2766" t="s">
        <v>11768</v>
      </c>
      <c r="F2766" t="s">
        <v>11769</v>
      </c>
      <c r="G2766" t="s">
        <v>150</v>
      </c>
      <c r="H2766" s="1">
        <v>19582</v>
      </c>
      <c r="I2766" t="s">
        <v>11770</v>
      </c>
      <c r="J2766" t="s">
        <v>11771</v>
      </c>
      <c r="K2766">
        <v>25356</v>
      </c>
      <c r="L2766" t="s">
        <v>150</v>
      </c>
    </row>
    <row r="2767" spans="1:12" x14ac:dyDescent="0.3">
      <c r="A2767">
        <v>3479</v>
      </c>
      <c r="B2767" t="s">
        <v>2659</v>
      </c>
      <c r="C2767" t="s">
        <v>1153</v>
      </c>
      <c r="D2767" t="s">
        <v>22</v>
      </c>
      <c r="E2767" t="s">
        <v>11772</v>
      </c>
      <c r="F2767" t="s">
        <v>11773</v>
      </c>
      <c r="G2767" t="s">
        <v>368</v>
      </c>
      <c r="H2767" s="1">
        <v>32080</v>
      </c>
      <c r="I2767" t="s">
        <v>11774</v>
      </c>
      <c r="J2767" t="s">
        <v>8676</v>
      </c>
      <c r="K2767">
        <v>43041</v>
      </c>
      <c r="L2767" t="s">
        <v>368</v>
      </c>
    </row>
    <row r="2768" spans="1:12" x14ac:dyDescent="0.3">
      <c r="A2768">
        <v>3481</v>
      </c>
      <c r="B2768" t="s">
        <v>295</v>
      </c>
      <c r="C2768" t="s">
        <v>4545</v>
      </c>
      <c r="D2768" t="s">
        <v>14</v>
      </c>
      <c r="E2768" t="s">
        <v>11775</v>
      </c>
      <c r="F2768" t="s">
        <v>11776</v>
      </c>
      <c r="G2768" t="s">
        <v>218</v>
      </c>
      <c r="H2768" s="1">
        <v>32880</v>
      </c>
      <c r="I2768" t="s">
        <v>11777</v>
      </c>
      <c r="J2768" t="s">
        <v>11778</v>
      </c>
      <c r="K2768">
        <v>61663</v>
      </c>
      <c r="L2768" t="s">
        <v>218</v>
      </c>
    </row>
    <row r="2769" spans="1:12" x14ac:dyDescent="0.3">
      <c r="A2769">
        <v>3482</v>
      </c>
      <c r="B2769" t="s">
        <v>389</v>
      </c>
      <c r="C2769" t="s">
        <v>485</v>
      </c>
      <c r="D2769" t="s">
        <v>14</v>
      </c>
      <c r="E2769" t="s">
        <v>11779</v>
      </c>
      <c r="F2769" t="s">
        <v>11780</v>
      </c>
      <c r="G2769" t="s">
        <v>218</v>
      </c>
      <c r="H2769" s="1">
        <v>25129</v>
      </c>
      <c r="I2769" t="s">
        <v>11781</v>
      </c>
      <c r="J2769" t="s">
        <v>7120</v>
      </c>
      <c r="K2769">
        <v>18571</v>
      </c>
      <c r="L2769" t="s">
        <v>218</v>
      </c>
    </row>
    <row r="2770" spans="1:12" x14ac:dyDescent="0.3">
      <c r="A2770">
        <v>3484</v>
      </c>
      <c r="B2770" t="s">
        <v>871</v>
      </c>
      <c r="C2770" t="s">
        <v>342</v>
      </c>
      <c r="D2770" t="s">
        <v>14</v>
      </c>
      <c r="E2770" t="s">
        <v>11782</v>
      </c>
      <c r="F2770" t="s">
        <v>11783</v>
      </c>
      <c r="G2770" t="s">
        <v>211</v>
      </c>
      <c r="H2770" s="1">
        <v>34453</v>
      </c>
      <c r="I2770" t="s">
        <v>11784</v>
      </c>
      <c r="J2770" t="s">
        <v>11785</v>
      </c>
      <c r="K2770">
        <v>6032</v>
      </c>
      <c r="L2770" t="s">
        <v>211</v>
      </c>
    </row>
    <row r="2771" spans="1:12" x14ac:dyDescent="0.3">
      <c r="A2771">
        <v>3485</v>
      </c>
      <c r="B2771" t="s">
        <v>512</v>
      </c>
      <c r="C2771" t="s">
        <v>11786</v>
      </c>
      <c r="D2771" t="s">
        <v>14</v>
      </c>
      <c r="E2771" t="s">
        <v>11787</v>
      </c>
      <c r="F2771">
        <v>5328108570</v>
      </c>
      <c r="G2771" t="s">
        <v>339</v>
      </c>
      <c r="H2771" s="1">
        <v>24320</v>
      </c>
      <c r="I2771" t="s">
        <v>11788</v>
      </c>
      <c r="J2771" t="s">
        <v>11789</v>
      </c>
      <c r="K2771">
        <v>77198</v>
      </c>
      <c r="L2771" t="s">
        <v>339</v>
      </c>
    </row>
    <row r="2772" spans="1:12" x14ac:dyDescent="0.3">
      <c r="A2772">
        <v>3487</v>
      </c>
      <c r="B2772" t="s">
        <v>1287</v>
      </c>
      <c r="C2772" t="s">
        <v>11790</v>
      </c>
      <c r="D2772" t="s">
        <v>14</v>
      </c>
      <c r="E2772" t="s">
        <v>11791</v>
      </c>
      <c r="F2772">
        <v>5606229264</v>
      </c>
      <c r="G2772" t="s">
        <v>164</v>
      </c>
      <c r="H2772" s="1">
        <v>31783</v>
      </c>
      <c r="I2772" t="s">
        <v>11792</v>
      </c>
      <c r="J2772" t="s">
        <v>10434</v>
      </c>
      <c r="K2772">
        <v>3230</v>
      </c>
      <c r="L2772" t="s">
        <v>164</v>
      </c>
    </row>
    <row r="2773" spans="1:12" x14ac:dyDescent="0.3">
      <c r="A2773">
        <v>3488</v>
      </c>
      <c r="B2773" t="s">
        <v>490</v>
      </c>
      <c r="C2773" t="s">
        <v>141</v>
      </c>
      <c r="D2773" t="s">
        <v>22</v>
      </c>
      <c r="E2773" t="s">
        <v>11793</v>
      </c>
      <c r="F2773" t="s">
        <v>11794</v>
      </c>
      <c r="G2773" t="s">
        <v>436</v>
      </c>
      <c r="H2773" s="1">
        <v>16835</v>
      </c>
      <c r="I2773" t="s">
        <v>11795</v>
      </c>
      <c r="J2773" t="s">
        <v>3502</v>
      </c>
      <c r="K2773">
        <v>96988</v>
      </c>
      <c r="L2773" t="s">
        <v>436</v>
      </c>
    </row>
    <row r="2774" spans="1:12" x14ac:dyDescent="0.3">
      <c r="A2774">
        <v>3490</v>
      </c>
      <c r="B2774" t="s">
        <v>1537</v>
      </c>
      <c r="C2774" t="s">
        <v>3156</v>
      </c>
      <c r="D2774" t="s">
        <v>22</v>
      </c>
      <c r="E2774" t="s">
        <v>11796</v>
      </c>
      <c r="F2774" t="s">
        <v>11797</v>
      </c>
      <c r="G2774" t="s">
        <v>124</v>
      </c>
      <c r="H2774" s="1">
        <v>35825</v>
      </c>
      <c r="I2774" t="s">
        <v>11798</v>
      </c>
      <c r="J2774" t="s">
        <v>11799</v>
      </c>
      <c r="K2774">
        <v>86728</v>
      </c>
      <c r="L2774" t="s">
        <v>124</v>
      </c>
    </row>
    <row r="2775" spans="1:12" x14ac:dyDescent="0.3">
      <c r="A2775">
        <v>3492</v>
      </c>
      <c r="B2775" t="s">
        <v>1098</v>
      </c>
      <c r="C2775" t="s">
        <v>11800</v>
      </c>
      <c r="D2775" t="s">
        <v>22</v>
      </c>
      <c r="E2775" t="s">
        <v>11801</v>
      </c>
      <c r="F2775" t="s">
        <v>11802</v>
      </c>
      <c r="G2775" t="s">
        <v>51</v>
      </c>
      <c r="H2775" s="1">
        <v>28161</v>
      </c>
      <c r="I2775" t="s">
        <v>11803</v>
      </c>
      <c r="J2775" t="s">
        <v>11804</v>
      </c>
      <c r="K2775">
        <v>62110</v>
      </c>
      <c r="L2775" t="s">
        <v>51</v>
      </c>
    </row>
    <row r="2776" spans="1:12" x14ac:dyDescent="0.3">
      <c r="A2776">
        <v>3493</v>
      </c>
      <c r="B2776" t="s">
        <v>986</v>
      </c>
      <c r="C2776" t="s">
        <v>3863</v>
      </c>
      <c r="D2776" t="s">
        <v>14</v>
      </c>
      <c r="E2776" t="s">
        <v>11805</v>
      </c>
      <c r="F2776">
        <v>7946414800</v>
      </c>
      <c r="G2776" t="s">
        <v>595</v>
      </c>
      <c r="H2776" s="1">
        <v>30570</v>
      </c>
      <c r="I2776" t="s">
        <v>11806</v>
      </c>
      <c r="J2776" t="s">
        <v>11807</v>
      </c>
      <c r="K2776">
        <v>45419</v>
      </c>
      <c r="L2776" t="s">
        <v>595</v>
      </c>
    </row>
    <row r="2777" spans="1:12" x14ac:dyDescent="0.3">
      <c r="A2777">
        <v>3495</v>
      </c>
      <c r="B2777" t="s">
        <v>1628</v>
      </c>
      <c r="C2777" t="s">
        <v>7549</v>
      </c>
      <c r="D2777" t="s">
        <v>22</v>
      </c>
      <c r="E2777" t="s">
        <v>11808</v>
      </c>
      <c r="F2777" t="s">
        <v>11809</v>
      </c>
      <c r="G2777" t="s">
        <v>24</v>
      </c>
      <c r="H2777" s="1">
        <v>20749</v>
      </c>
      <c r="I2777" t="s">
        <v>11810</v>
      </c>
      <c r="J2777" t="s">
        <v>11811</v>
      </c>
      <c r="K2777">
        <v>99853</v>
      </c>
      <c r="L2777" t="s">
        <v>24</v>
      </c>
    </row>
    <row r="2778" spans="1:12" x14ac:dyDescent="0.3">
      <c r="A2778">
        <v>3497</v>
      </c>
      <c r="B2778" t="s">
        <v>4584</v>
      </c>
      <c r="C2778" t="s">
        <v>9353</v>
      </c>
      <c r="D2778" t="s">
        <v>14</v>
      </c>
      <c r="E2778" t="s">
        <v>11812</v>
      </c>
      <c r="F2778" t="s">
        <v>11813</v>
      </c>
      <c r="G2778" t="s">
        <v>218</v>
      </c>
      <c r="H2778" s="1">
        <v>34435</v>
      </c>
      <c r="I2778" t="s">
        <v>11814</v>
      </c>
      <c r="J2778" t="s">
        <v>11815</v>
      </c>
      <c r="K2778">
        <v>55019</v>
      </c>
      <c r="L2778" t="s">
        <v>218</v>
      </c>
    </row>
    <row r="2779" spans="1:12" x14ac:dyDescent="0.3">
      <c r="A2779">
        <v>3498</v>
      </c>
      <c r="B2779" t="s">
        <v>3471</v>
      </c>
      <c r="C2779" t="s">
        <v>3156</v>
      </c>
      <c r="D2779" t="s">
        <v>22</v>
      </c>
      <c r="E2779" t="s">
        <v>11816</v>
      </c>
      <c r="F2779" t="s">
        <v>11817</v>
      </c>
      <c r="G2779" t="s">
        <v>131</v>
      </c>
      <c r="H2779" s="1">
        <v>28048</v>
      </c>
      <c r="I2779" t="s">
        <v>11818</v>
      </c>
      <c r="J2779" t="s">
        <v>11819</v>
      </c>
      <c r="K2779">
        <v>64078</v>
      </c>
      <c r="L2779" t="s">
        <v>131</v>
      </c>
    </row>
    <row r="2780" spans="1:12" x14ac:dyDescent="0.3">
      <c r="A2780">
        <v>3499</v>
      </c>
      <c r="B2780" t="s">
        <v>316</v>
      </c>
      <c r="C2780" t="s">
        <v>11820</v>
      </c>
      <c r="D2780" t="s">
        <v>14</v>
      </c>
      <c r="E2780" t="s">
        <v>11821</v>
      </c>
      <c r="F2780" t="s">
        <v>11822</v>
      </c>
      <c r="G2780" t="s">
        <v>744</v>
      </c>
      <c r="H2780" s="1">
        <v>32469</v>
      </c>
      <c r="I2780" t="s">
        <v>11823</v>
      </c>
      <c r="J2780" t="s">
        <v>8445</v>
      </c>
      <c r="K2780">
        <v>9152</v>
      </c>
      <c r="L2780" t="s">
        <v>744</v>
      </c>
    </row>
    <row r="2781" spans="1:12" x14ac:dyDescent="0.3">
      <c r="A2781">
        <v>3500</v>
      </c>
      <c r="B2781" t="s">
        <v>127</v>
      </c>
      <c r="C2781" t="s">
        <v>11824</v>
      </c>
      <c r="D2781" t="s">
        <v>14</v>
      </c>
      <c r="E2781" t="s">
        <v>11825</v>
      </c>
      <c r="F2781" t="s">
        <v>11826</v>
      </c>
      <c r="G2781" t="s">
        <v>171</v>
      </c>
      <c r="H2781" s="1">
        <v>37803</v>
      </c>
      <c r="I2781" t="s">
        <v>11827</v>
      </c>
      <c r="J2781" t="s">
        <v>11828</v>
      </c>
      <c r="K2781">
        <v>35948</v>
      </c>
      <c r="L2781" t="s">
        <v>171</v>
      </c>
    </row>
    <row r="2782" spans="1:12" x14ac:dyDescent="0.3">
      <c r="A2782">
        <v>3502</v>
      </c>
      <c r="B2782" t="s">
        <v>54</v>
      </c>
      <c r="C2782" t="s">
        <v>8538</v>
      </c>
      <c r="D2782" t="s">
        <v>22</v>
      </c>
      <c r="E2782" t="s">
        <v>11829</v>
      </c>
      <c r="F2782" t="s">
        <v>11830</v>
      </c>
      <c r="G2782" t="s">
        <v>124</v>
      </c>
      <c r="H2782" s="1">
        <v>38047</v>
      </c>
      <c r="I2782" t="s">
        <v>11831</v>
      </c>
      <c r="J2782" t="s">
        <v>11832</v>
      </c>
      <c r="K2782">
        <v>45901</v>
      </c>
      <c r="L2782" t="s">
        <v>124</v>
      </c>
    </row>
    <row r="2783" spans="1:12" x14ac:dyDescent="0.3">
      <c r="A2783">
        <v>3504</v>
      </c>
      <c r="B2783" t="s">
        <v>7999</v>
      </c>
      <c r="C2783" t="s">
        <v>2989</v>
      </c>
      <c r="D2783" t="s">
        <v>14</v>
      </c>
      <c r="E2783" t="s">
        <v>11833</v>
      </c>
      <c r="F2783" t="s">
        <v>11834</v>
      </c>
      <c r="G2783" t="s">
        <v>261</v>
      </c>
      <c r="H2783" s="1">
        <v>37028</v>
      </c>
      <c r="I2783" t="s">
        <v>11835</v>
      </c>
      <c r="J2783" t="s">
        <v>11836</v>
      </c>
      <c r="K2783">
        <v>15598</v>
      </c>
      <c r="L2783" t="s">
        <v>261</v>
      </c>
    </row>
    <row r="2784" spans="1:12" x14ac:dyDescent="0.3">
      <c r="A2784">
        <v>3505</v>
      </c>
      <c r="B2784" t="s">
        <v>275</v>
      </c>
      <c r="C2784" t="s">
        <v>4134</v>
      </c>
      <c r="D2784" t="s">
        <v>14</v>
      </c>
      <c r="E2784" t="s">
        <v>11837</v>
      </c>
      <c r="F2784" t="s">
        <v>11838</v>
      </c>
      <c r="G2784" t="s">
        <v>58</v>
      </c>
      <c r="H2784" s="1">
        <v>20144</v>
      </c>
      <c r="I2784" t="s">
        <v>11839</v>
      </c>
      <c r="J2784" t="s">
        <v>11840</v>
      </c>
      <c r="K2784">
        <v>30335</v>
      </c>
      <c r="L2784" t="s">
        <v>58</v>
      </c>
    </row>
    <row r="2785" spans="1:12" x14ac:dyDescent="0.3">
      <c r="A2785">
        <v>3507</v>
      </c>
      <c r="B2785" t="s">
        <v>9519</v>
      </c>
      <c r="C2785" t="s">
        <v>3452</v>
      </c>
      <c r="D2785" t="s">
        <v>14</v>
      </c>
      <c r="E2785" t="s">
        <v>11841</v>
      </c>
      <c r="F2785" t="s">
        <v>11842</v>
      </c>
      <c r="G2785" t="s">
        <v>124</v>
      </c>
      <c r="H2785" s="1">
        <v>31306</v>
      </c>
      <c r="I2785" t="s">
        <v>11843</v>
      </c>
      <c r="J2785" t="s">
        <v>11844</v>
      </c>
      <c r="K2785">
        <v>86541</v>
      </c>
      <c r="L2785" t="s">
        <v>124</v>
      </c>
    </row>
    <row r="2786" spans="1:12" x14ac:dyDescent="0.3">
      <c r="A2786">
        <v>3508</v>
      </c>
      <c r="B2786" t="s">
        <v>930</v>
      </c>
      <c r="C2786" t="s">
        <v>2530</v>
      </c>
      <c r="D2786" t="s">
        <v>22</v>
      </c>
      <c r="E2786" t="s">
        <v>11845</v>
      </c>
      <c r="F2786" t="s">
        <v>11846</v>
      </c>
      <c r="G2786" t="s">
        <v>51</v>
      </c>
      <c r="H2786" s="1">
        <v>20760</v>
      </c>
      <c r="I2786" t="s">
        <v>11847</v>
      </c>
      <c r="J2786" t="s">
        <v>11848</v>
      </c>
      <c r="K2786">
        <v>29827</v>
      </c>
      <c r="L2786" t="s">
        <v>51</v>
      </c>
    </row>
    <row r="2787" spans="1:12" x14ac:dyDescent="0.3">
      <c r="A2787">
        <v>3509</v>
      </c>
      <c r="B2787" t="s">
        <v>953</v>
      </c>
      <c r="C2787" t="s">
        <v>6451</v>
      </c>
      <c r="D2787" t="s">
        <v>22</v>
      </c>
      <c r="E2787" t="s">
        <v>11849</v>
      </c>
      <c r="F2787">
        <f>1-980-963-8257</f>
        <v>-10199</v>
      </c>
      <c r="G2787" t="s">
        <v>157</v>
      </c>
      <c r="H2787" s="1">
        <v>37318</v>
      </c>
      <c r="I2787" t="s">
        <v>11850</v>
      </c>
      <c r="J2787" t="s">
        <v>11851</v>
      </c>
      <c r="K2787">
        <v>57825</v>
      </c>
      <c r="L2787" t="s">
        <v>157</v>
      </c>
    </row>
    <row r="2788" spans="1:12" x14ac:dyDescent="0.3">
      <c r="A2788">
        <v>3511</v>
      </c>
      <c r="B2788" t="s">
        <v>327</v>
      </c>
      <c r="C2788" t="s">
        <v>820</v>
      </c>
      <c r="D2788" t="s">
        <v>14</v>
      </c>
      <c r="E2788" t="s">
        <v>11852</v>
      </c>
      <c r="F2788" t="s">
        <v>11853</v>
      </c>
      <c r="G2788" t="s">
        <v>339</v>
      </c>
      <c r="H2788" s="1">
        <v>17472</v>
      </c>
      <c r="I2788" t="s">
        <v>11854</v>
      </c>
      <c r="J2788" t="s">
        <v>11855</v>
      </c>
      <c r="K2788">
        <v>85014</v>
      </c>
      <c r="L2788" t="s">
        <v>339</v>
      </c>
    </row>
    <row r="2789" spans="1:12" x14ac:dyDescent="0.3">
      <c r="A2789">
        <v>3512</v>
      </c>
      <c r="B2789" t="s">
        <v>778</v>
      </c>
      <c r="C2789" t="s">
        <v>28</v>
      </c>
      <c r="D2789" t="s">
        <v>14</v>
      </c>
      <c r="E2789" t="s">
        <v>11856</v>
      </c>
      <c r="F2789">
        <v>9539132179</v>
      </c>
      <c r="G2789" t="s">
        <v>71</v>
      </c>
      <c r="H2789" s="1">
        <v>38462</v>
      </c>
      <c r="I2789" t="s">
        <v>11857</v>
      </c>
      <c r="J2789" t="s">
        <v>11858</v>
      </c>
      <c r="K2789">
        <v>19969</v>
      </c>
      <c r="L2789" t="s">
        <v>71</v>
      </c>
    </row>
    <row r="2790" spans="1:12" x14ac:dyDescent="0.3">
      <c r="A2790">
        <v>3515</v>
      </c>
      <c r="B2790" t="s">
        <v>793</v>
      </c>
      <c r="C2790" t="s">
        <v>3307</v>
      </c>
      <c r="D2790" t="s">
        <v>14</v>
      </c>
      <c r="E2790" t="s">
        <v>11859</v>
      </c>
      <c r="F2790" t="s">
        <v>11860</v>
      </c>
      <c r="G2790" t="s">
        <v>211</v>
      </c>
      <c r="H2790" s="1">
        <v>35316</v>
      </c>
      <c r="I2790" t="s">
        <v>11861</v>
      </c>
      <c r="J2790" t="s">
        <v>11862</v>
      </c>
      <c r="K2790">
        <v>91486</v>
      </c>
      <c r="L2790" t="s">
        <v>211</v>
      </c>
    </row>
    <row r="2791" spans="1:12" x14ac:dyDescent="0.3">
      <c r="A2791">
        <v>3516</v>
      </c>
      <c r="B2791" t="s">
        <v>1043</v>
      </c>
      <c r="C2791" t="s">
        <v>2618</v>
      </c>
      <c r="D2791" t="s">
        <v>14</v>
      </c>
      <c r="E2791" t="s">
        <v>11863</v>
      </c>
      <c r="F2791" t="s">
        <v>11864</v>
      </c>
      <c r="G2791" t="s">
        <v>124</v>
      </c>
      <c r="H2791" s="1">
        <v>21082</v>
      </c>
      <c r="I2791" t="s">
        <v>11865</v>
      </c>
      <c r="J2791" t="s">
        <v>11866</v>
      </c>
      <c r="K2791">
        <v>22001</v>
      </c>
      <c r="L2791" t="s">
        <v>124</v>
      </c>
    </row>
    <row r="2792" spans="1:12" x14ac:dyDescent="0.3">
      <c r="A2792">
        <v>3518</v>
      </c>
      <c r="B2792" t="s">
        <v>1537</v>
      </c>
      <c r="C2792" t="s">
        <v>8306</v>
      </c>
      <c r="D2792" t="s">
        <v>14</v>
      </c>
      <c r="E2792" t="s">
        <v>11867</v>
      </c>
      <c r="F2792" t="s">
        <v>11868</v>
      </c>
      <c r="G2792" t="s">
        <v>567</v>
      </c>
      <c r="H2792" s="1">
        <v>23307</v>
      </c>
      <c r="I2792" t="s">
        <v>11869</v>
      </c>
      <c r="J2792" t="s">
        <v>11870</v>
      </c>
      <c r="K2792">
        <v>4566</v>
      </c>
      <c r="L2792" t="s">
        <v>567</v>
      </c>
    </row>
    <row r="2793" spans="1:12" x14ac:dyDescent="0.3">
      <c r="A2793">
        <v>3519</v>
      </c>
      <c r="B2793" t="s">
        <v>5116</v>
      </c>
      <c r="C2793" t="s">
        <v>2792</v>
      </c>
      <c r="D2793" t="s">
        <v>22</v>
      </c>
      <c r="E2793" t="s">
        <v>11871</v>
      </c>
      <c r="F2793">
        <v>8619510667</v>
      </c>
      <c r="G2793" t="s">
        <v>368</v>
      </c>
      <c r="H2793" s="1">
        <v>34062</v>
      </c>
      <c r="I2793" t="s">
        <v>11872</v>
      </c>
      <c r="J2793" t="s">
        <v>11873</v>
      </c>
      <c r="K2793">
        <v>52856</v>
      </c>
      <c r="L2793" t="s">
        <v>368</v>
      </c>
    </row>
    <row r="2794" spans="1:12" x14ac:dyDescent="0.3">
      <c r="A2794">
        <v>3520</v>
      </c>
      <c r="B2794" t="s">
        <v>3422</v>
      </c>
      <c r="C2794" t="s">
        <v>2075</v>
      </c>
      <c r="D2794" t="s">
        <v>14</v>
      </c>
      <c r="E2794" t="s">
        <v>11874</v>
      </c>
      <c r="F2794" t="s">
        <v>11875</v>
      </c>
      <c r="G2794" t="s">
        <v>124</v>
      </c>
      <c r="H2794" s="1">
        <v>19390</v>
      </c>
      <c r="I2794" t="s">
        <v>11876</v>
      </c>
      <c r="J2794" t="s">
        <v>11877</v>
      </c>
      <c r="K2794">
        <v>17181</v>
      </c>
      <c r="L2794" t="s">
        <v>124</v>
      </c>
    </row>
    <row r="2795" spans="1:12" x14ac:dyDescent="0.3">
      <c r="A2795">
        <v>3521</v>
      </c>
      <c r="B2795" t="s">
        <v>383</v>
      </c>
      <c r="C2795" t="s">
        <v>2152</v>
      </c>
      <c r="D2795" t="s">
        <v>14</v>
      </c>
      <c r="E2795" t="s">
        <v>11878</v>
      </c>
      <c r="F2795" t="s">
        <v>11879</v>
      </c>
      <c r="G2795" t="s">
        <v>24</v>
      </c>
      <c r="H2795" s="1">
        <v>16025</v>
      </c>
      <c r="I2795" t="s">
        <v>11880</v>
      </c>
      <c r="J2795" t="s">
        <v>3693</v>
      </c>
      <c r="K2795">
        <v>90328</v>
      </c>
      <c r="L2795" t="s">
        <v>24</v>
      </c>
    </row>
    <row r="2796" spans="1:12" x14ac:dyDescent="0.3">
      <c r="A2796">
        <v>3522</v>
      </c>
      <c r="B2796" t="s">
        <v>2014</v>
      </c>
      <c r="C2796" t="s">
        <v>5500</v>
      </c>
      <c r="D2796" t="s">
        <v>22</v>
      </c>
      <c r="E2796" t="s">
        <v>11881</v>
      </c>
      <c r="F2796" t="s">
        <v>11882</v>
      </c>
      <c r="G2796" t="s">
        <v>76</v>
      </c>
      <c r="H2796" s="1">
        <v>29631</v>
      </c>
      <c r="I2796" t="s">
        <v>11883</v>
      </c>
      <c r="J2796" t="s">
        <v>11884</v>
      </c>
      <c r="K2796">
        <v>36887</v>
      </c>
      <c r="L2796" t="s">
        <v>76</v>
      </c>
    </row>
    <row r="2797" spans="1:12" x14ac:dyDescent="0.3">
      <c r="A2797">
        <v>3525</v>
      </c>
      <c r="B2797" t="s">
        <v>814</v>
      </c>
      <c r="C2797" t="s">
        <v>4571</v>
      </c>
      <c r="D2797" t="s">
        <v>14</v>
      </c>
      <c r="E2797" t="s">
        <v>11885</v>
      </c>
      <c r="F2797" t="s">
        <v>11886</v>
      </c>
      <c r="G2797" t="s">
        <v>595</v>
      </c>
      <c r="H2797" s="1">
        <v>20064</v>
      </c>
      <c r="I2797" t="s">
        <v>11887</v>
      </c>
      <c r="J2797" t="s">
        <v>11888</v>
      </c>
      <c r="K2797">
        <v>72757</v>
      </c>
      <c r="L2797" t="s">
        <v>595</v>
      </c>
    </row>
    <row r="2798" spans="1:12" x14ac:dyDescent="0.3">
      <c r="A2798">
        <v>3526</v>
      </c>
      <c r="B2798" t="s">
        <v>1584</v>
      </c>
      <c r="C2798" t="s">
        <v>55</v>
      </c>
      <c r="D2798" t="s">
        <v>22</v>
      </c>
      <c r="E2798" t="s">
        <v>11889</v>
      </c>
      <c r="F2798" t="s">
        <v>11890</v>
      </c>
      <c r="G2798" t="s">
        <v>595</v>
      </c>
      <c r="H2798" s="1">
        <v>31051</v>
      </c>
      <c r="I2798" t="s">
        <v>11891</v>
      </c>
      <c r="J2798" t="s">
        <v>11892</v>
      </c>
      <c r="K2798">
        <v>89442</v>
      </c>
      <c r="L2798" t="s">
        <v>595</v>
      </c>
    </row>
    <row r="2799" spans="1:12" x14ac:dyDescent="0.3">
      <c r="A2799">
        <v>3529</v>
      </c>
      <c r="B2799" t="s">
        <v>724</v>
      </c>
      <c r="C2799" t="s">
        <v>175</v>
      </c>
      <c r="D2799" t="s">
        <v>14</v>
      </c>
      <c r="E2799" t="s">
        <v>3610</v>
      </c>
      <c r="F2799">
        <v>6916078074</v>
      </c>
      <c r="G2799" t="s">
        <v>111</v>
      </c>
      <c r="H2799" s="1">
        <v>17266</v>
      </c>
      <c r="I2799" t="s">
        <v>11893</v>
      </c>
      <c r="J2799" t="s">
        <v>11894</v>
      </c>
      <c r="K2799">
        <v>71541</v>
      </c>
      <c r="L2799" t="s">
        <v>111</v>
      </c>
    </row>
    <row r="2800" spans="1:12" x14ac:dyDescent="0.3">
      <c r="A2800">
        <v>3530</v>
      </c>
      <c r="B2800" t="s">
        <v>221</v>
      </c>
      <c r="C2800" t="s">
        <v>6005</v>
      </c>
      <c r="D2800" t="s">
        <v>22</v>
      </c>
      <c r="E2800" t="s">
        <v>11895</v>
      </c>
      <c r="F2800" t="s">
        <v>11896</v>
      </c>
      <c r="G2800" t="s">
        <v>31</v>
      </c>
      <c r="H2800" s="1">
        <v>37942</v>
      </c>
      <c r="I2800" t="s">
        <v>11897</v>
      </c>
      <c r="J2800" t="s">
        <v>8361</v>
      </c>
      <c r="K2800">
        <v>37053</v>
      </c>
      <c r="L2800" t="s">
        <v>31</v>
      </c>
    </row>
    <row r="2801" spans="1:12" x14ac:dyDescent="0.3">
      <c r="A2801">
        <v>3531</v>
      </c>
      <c r="B2801" t="s">
        <v>3806</v>
      </c>
      <c r="C2801" t="s">
        <v>11898</v>
      </c>
      <c r="D2801" t="s">
        <v>22</v>
      </c>
      <c r="E2801" t="s">
        <v>11899</v>
      </c>
      <c r="F2801" t="s">
        <v>11900</v>
      </c>
      <c r="G2801" t="s">
        <v>118</v>
      </c>
      <c r="H2801" s="1">
        <v>35823</v>
      </c>
      <c r="I2801" t="s">
        <v>11901</v>
      </c>
      <c r="J2801" t="s">
        <v>6357</v>
      </c>
      <c r="K2801">
        <v>95215</v>
      </c>
      <c r="L2801" t="s">
        <v>118</v>
      </c>
    </row>
    <row r="2802" spans="1:12" x14ac:dyDescent="0.3">
      <c r="A2802">
        <v>3532</v>
      </c>
      <c r="B2802" t="s">
        <v>4880</v>
      </c>
      <c r="C2802" t="s">
        <v>1347</v>
      </c>
      <c r="D2802" t="s">
        <v>14</v>
      </c>
      <c r="E2802" t="s">
        <v>11902</v>
      </c>
      <c r="F2802" t="s">
        <v>11903</v>
      </c>
      <c r="G2802" t="s">
        <v>51</v>
      </c>
      <c r="H2802" s="1">
        <v>33591</v>
      </c>
      <c r="I2802" t="s">
        <v>11904</v>
      </c>
      <c r="J2802" t="s">
        <v>11905</v>
      </c>
      <c r="K2802">
        <v>52307</v>
      </c>
      <c r="L2802" t="s">
        <v>51</v>
      </c>
    </row>
    <row r="2803" spans="1:12" x14ac:dyDescent="0.3">
      <c r="A2803">
        <v>3533</v>
      </c>
      <c r="B2803" t="s">
        <v>214</v>
      </c>
      <c r="C2803" t="s">
        <v>5134</v>
      </c>
      <c r="D2803" t="s">
        <v>22</v>
      </c>
      <c r="E2803" t="s">
        <v>11906</v>
      </c>
      <c r="F2803" t="s">
        <v>11907</v>
      </c>
      <c r="G2803" t="s">
        <v>31</v>
      </c>
      <c r="H2803" s="1">
        <v>15936</v>
      </c>
      <c r="I2803" t="s">
        <v>11908</v>
      </c>
      <c r="J2803" t="s">
        <v>11909</v>
      </c>
      <c r="K2803">
        <v>57104</v>
      </c>
      <c r="L2803" t="s">
        <v>31</v>
      </c>
    </row>
    <row r="2804" spans="1:12" x14ac:dyDescent="0.3">
      <c r="A2804">
        <v>3534</v>
      </c>
      <c r="B2804" t="s">
        <v>4010</v>
      </c>
      <c r="C2804" t="s">
        <v>6469</v>
      </c>
      <c r="D2804" t="s">
        <v>14</v>
      </c>
      <c r="E2804" t="s">
        <v>11910</v>
      </c>
      <c r="F2804" t="s">
        <v>11911</v>
      </c>
      <c r="G2804" t="s">
        <v>1194</v>
      </c>
      <c r="H2804" s="1">
        <v>35336</v>
      </c>
      <c r="I2804" t="s">
        <v>11912</v>
      </c>
      <c r="J2804" t="s">
        <v>11913</v>
      </c>
      <c r="K2804">
        <v>37869</v>
      </c>
      <c r="L2804" t="s">
        <v>1194</v>
      </c>
    </row>
    <row r="2805" spans="1:12" x14ac:dyDescent="0.3">
      <c r="A2805">
        <v>3537</v>
      </c>
      <c r="B2805" t="s">
        <v>2213</v>
      </c>
      <c r="C2805" t="s">
        <v>2387</v>
      </c>
      <c r="D2805" t="s">
        <v>14</v>
      </c>
      <c r="E2805" t="s">
        <v>11914</v>
      </c>
      <c r="F2805" t="s">
        <v>11915</v>
      </c>
      <c r="G2805" t="s">
        <v>567</v>
      </c>
      <c r="H2805" s="1">
        <v>24440</v>
      </c>
      <c r="I2805" t="s">
        <v>11916</v>
      </c>
      <c r="J2805" t="s">
        <v>11917</v>
      </c>
      <c r="K2805">
        <v>31767</v>
      </c>
      <c r="L2805" t="s">
        <v>567</v>
      </c>
    </row>
    <row r="2806" spans="1:12" x14ac:dyDescent="0.3">
      <c r="A2806">
        <v>3538</v>
      </c>
      <c r="B2806" t="s">
        <v>747</v>
      </c>
      <c r="C2806" t="s">
        <v>42</v>
      </c>
      <c r="D2806" t="s">
        <v>22</v>
      </c>
      <c r="E2806" t="s">
        <v>11918</v>
      </c>
      <c r="F2806" t="s">
        <v>11919</v>
      </c>
      <c r="G2806" t="s">
        <v>164</v>
      </c>
      <c r="H2806" s="1">
        <v>31768</v>
      </c>
      <c r="I2806" t="s">
        <v>11920</v>
      </c>
      <c r="J2806" t="s">
        <v>11921</v>
      </c>
      <c r="K2806">
        <v>85175</v>
      </c>
      <c r="L2806" t="s">
        <v>164</v>
      </c>
    </row>
    <row r="2807" spans="1:12" x14ac:dyDescent="0.3">
      <c r="A2807">
        <v>3540</v>
      </c>
      <c r="B2807" t="s">
        <v>258</v>
      </c>
      <c r="C2807" t="s">
        <v>2369</v>
      </c>
      <c r="D2807" t="s">
        <v>22</v>
      </c>
      <c r="E2807" t="s">
        <v>11922</v>
      </c>
      <c r="F2807" t="s">
        <v>11923</v>
      </c>
      <c r="G2807" t="s">
        <v>150</v>
      </c>
      <c r="H2807" s="1">
        <v>19089</v>
      </c>
      <c r="I2807" t="s">
        <v>11924</v>
      </c>
      <c r="J2807" t="s">
        <v>11925</v>
      </c>
      <c r="K2807">
        <v>83817</v>
      </c>
      <c r="L2807" t="s">
        <v>150</v>
      </c>
    </row>
    <row r="2808" spans="1:12" x14ac:dyDescent="0.3">
      <c r="A2808">
        <v>3541</v>
      </c>
      <c r="B2808" t="s">
        <v>2708</v>
      </c>
      <c r="C2808" t="s">
        <v>285</v>
      </c>
      <c r="D2808" t="s">
        <v>14</v>
      </c>
      <c r="E2808" t="s">
        <v>11926</v>
      </c>
      <c r="F2808" t="s">
        <v>11927</v>
      </c>
      <c r="G2808" t="s">
        <v>93</v>
      </c>
      <c r="H2808" s="1">
        <v>29419</v>
      </c>
      <c r="I2808" t="s">
        <v>11928</v>
      </c>
      <c r="J2808" t="s">
        <v>11929</v>
      </c>
      <c r="K2808">
        <v>37192</v>
      </c>
      <c r="L2808" t="s">
        <v>93</v>
      </c>
    </row>
    <row r="2809" spans="1:12" x14ac:dyDescent="0.3">
      <c r="A2809">
        <v>3543</v>
      </c>
      <c r="B2809" t="s">
        <v>1778</v>
      </c>
      <c r="C2809" t="s">
        <v>343</v>
      </c>
      <c r="D2809" t="s">
        <v>14</v>
      </c>
      <c r="E2809" t="s">
        <v>11930</v>
      </c>
      <c r="F2809" t="s">
        <v>11931</v>
      </c>
      <c r="G2809" t="s">
        <v>368</v>
      </c>
      <c r="H2809" s="1">
        <v>15818</v>
      </c>
      <c r="I2809" t="s">
        <v>11932</v>
      </c>
      <c r="J2809" t="s">
        <v>11933</v>
      </c>
      <c r="K2809">
        <v>81112</v>
      </c>
      <c r="L2809" t="s">
        <v>368</v>
      </c>
    </row>
    <row r="2810" spans="1:12" x14ac:dyDescent="0.3">
      <c r="A2810">
        <v>3544</v>
      </c>
      <c r="B2810" t="s">
        <v>2014</v>
      </c>
      <c r="C2810" t="s">
        <v>558</v>
      </c>
      <c r="D2810" t="s">
        <v>22</v>
      </c>
      <c r="E2810" t="s">
        <v>11934</v>
      </c>
      <c r="F2810">
        <f>1-988-611-2480</f>
        <v>-4078</v>
      </c>
      <c r="G2810" t="s">
        <v>71</v>
      </c>
      <c r="H2810" s="1">
        <v>32625</v>
      </c>
      <c r="I2810" t="s">
        <v>11935</v>
      </c>
      <c r="J2810" t="s">
        <v>11936</v>
      </c>
      <c r="K2810">
        <v>43637</v>
      </c>
      <c r="L2810" t="s">
        <v>71</v>
      </c>
    </row>
    <row r="2811" spans="1:12" x14ac:dyDescent="0.3">
      <c r="A2811">
        <v>3545</v>
      </c>
      <c r="B2811" t="s">
        <v>221</v>
      </c>
      <c r="C2811" t="s">
        <v>805</v>
      </c>
      <c r="D2811" t="s">
        <v>14</v>
      </c>
      <c r="E2811" t="s">
        <v>11937</v>
      </c>
      <c r="F2811" t="s">
        <v>11938</v>
      </c>
      <c r="G2811" t="s">
        <v>775</v>
      </c>
      <c r="H2811" s="1">
        <v>24545</v>
      </c>
      <c r="I2811" t="s">
        <v>11939</v>
      </c>
      <c r="J2811" t="s">
        <v>11940</v>
      </c>
      <c r="K2811">
        <v>59372</v>
      </c>
      <c r="L2811" t="s">
        <v>775</v>
      </c>
    </row>
    <row r="2812" spans="1:12" x14ac:dyDescent="0.3">
      <c r="A2812">
        <v>3548</v>
      </c>
      <c r="B2812" t="s">
        <v>2507</v>
      </c>
      <c r="C2812" t="s">
        <v>2512</v>
      </c>
      <c r="D2812" t="s">
        <v>14</v>
      </c>
      <c r="E2812" t="s">
        <v>11941</v>
      </c>
      <c r="F2812" t="s">
        <v>11942</v>
      </c>
      <c r="G2812" t="s">
        <v>218</v>
      </c>
      <c r="H2812" s="1">
        <v>25801</v>
      </c>
      <c r="I2812" t="s">
        <v>11943</v>
      </c>
      <c r="J2812" t="s">
        <v>11944</v>
      </c>
      <c r="K2812">
        <v>89159</v>
      </c>
      <c r="L2812" t="s">
        <v>218</v>
      </c>
    </row>
    <row r="2813" spans="1:12" x14ac:dyDescent="0.3">
      <c r="A2813">
        <v>3549</v>
      </c>
      <c r="B2813" t="s">
        <v>490</v>
      </c>
      <c r="C2813" t="s">
        <v>175</v>
      </c>
      <c r="D2813" t="s">
        <v>14</v>
      </c>
      <c r="E2813" t="s">
        <v>11945</v>
      </c>
      <c r="F2813" t="s">
        <v>11946</v>
      </c>
      <c r="G2813" t="s">
        <v>131</v>
      </c>
      <c r="H2813" s="1">
        <v>27042</v>
      </c>
      <c r="I2813" t="s">
        <v>11947</v>
      </c>
      <c r="J2813" t="s">
        <v>11948</v>
      </c>
      <c r="K2813">
        <v>26678</v>
      </c>
      <c r="L2813" t="s">
        <v>131</v>
      </c>
    </row>
    <row r="2814" spans="1:12" x14ac:dyDescent="0.3">
      <c r="A2814">
        <v>3550</v>
      </c>
      <c r="B2814" t="s">
        <v>8537</v>
      </c>
      <c r="C2814" t="s">
        <v>696</v>
      </c>
      <c r="D2814" t="s">
        <v>14</v>
      </c>
      <c r="E2814" t="s">
        <v>11949</v>
      </c>
      <c r="F2814">
        <v>3595112160</v>
      </c>
      <c r="G2814" t="s">
        <v>250</v>
      </c>
      <c r="H2814" s="1">
        <v>38218</v>
      </c>
      <c r="I2814" t="s">
        <v>11950</v>
      </c>
      <c r="J2814" t="s">
        <v>11951</v>
      </c>
      <c r="K2814">
        <v>26880</v>
      </c>
      <c r="L2814" t="s">
        <v>250</v>
      </c>
    </row>
    <row r="2815" spans="1:12" x14ac:dyDescent="0.3">
      <c r="A2815">
        <v>3551</v>
      </c>
      <c r="B2815" t="s">
        <v>2595</v>
      </c>
      <c r="C2815" t="s">
        <v>881</v>
      </c>
      <c r="D2815" t="s">
        <v>22</v>
      </c>
      <c r="E2815" t="s">
        <v>11952</v>
      </c>
      <c r="F2815" t="s">
        <v>11953</v>
      </c>
      <c r="G2815" t="s">
        <v>38</v>
      </c>
      <c r="H2815" s="1">
        <v>31181</v>
      </c>
      <c r="I2815" t="s">
        <v>11954</v>
      </c>
      <c r="J2815" t="s">
        <v>11955</v>
      </c>
      <c r="K2815">
        <v>12986</v>
      </c>
      <c r="L2815" t="s">
        <v>38</v>
      </c>
    </row>
    <row r="2816" spans="1:12" x14ac:dyDescent="0.3">
      <c r="A2816">
        <v>3552</v>
      </c>
      <c r="B2816" t="s">
        <v>529</v>
      </c>
      <c r="C2816" t="s">
        <v>343</v>
      </c>
      <c r="D2816" t="s">
        <v>22</v>
      </c>
      <c r="E2816" t="s">
        <v>11956</v>
      </c>
      <c r="F2816">
        <f>1-975-501-2091</f>
        <v>-3566</v>
      </c>
      <c r="G2816" t="s">
        <v>368</v>
      </c>
      <c r="H2816" s="1">
        <v>21580</v>
      </c>
      <c r="I2816" t="s">
        <v>11957</v>
      </c>
      <c r="J2816" t="s">
        <v>11958</v>
      </c>
      <c r="K2816">
        <v>99385</v>
      </c>
      <c r="L2816" t="s">
        <v>368</v>
      </c>
    </row>
    <row r="2817" spans="1:12" x14ac:dyDescent="0.3">
      <c r="A2817">
        <v>3555</v>
      </c>
      <c r="B2817" t="s">
        <v>659</v>
      </c>
      <c r="C2817" t="s">
        <v>748</v>
      </c>
      <c r="D2817" t="s">
        <v>22</v>
      </c>
      <c r="E2817" t="s">
        <v>11959</v>
      </c>
      <c r="F2817" t="s">
        <v>11960</v>
      </c>
      <c r="G2817" t="s">
        <v>44</v>
      </c>
      <c r="H2817" s="1">
        <v>27411</v>
      </c>
      <c r="I2817" t="s">
        <v>11961</v>
      </c>
      <c r="J2817" t="s">
        <v>11962</v>
      </c>
      <c r="K2817">
        <v>84914</v>
      </c>
      <c r="L2817" t="s">
        <v>44</v>
      </c>
    </row>
    <row r="2818" spans="1:12" x14ac:dyDescent="0.3">
      <c r="A2818">
        <v>3557</v>
      </c>
      <c r="B2818" t="s">
        <v>1773</v>
      </c>
      <c r="C2818" t="s">
        <v>3179</v>
      </c>
      <c r="D2818" t="s">
        <v>14</v>
      </c>
      <c r="E2818" t="s">
        <v>11963</v>
      </c>
      <c r="F2818">
        <v>4696381377</v>
      </c>
      <c r="G2818" t="s">
        <v>243</v>
      </c>
      <c r="H2818" s="1">
        <v>33661</v>
      </c>
      <c r="I2818" t="s">
        <v>11964</v>
      </c>
      <c r="J2818" t="s">
        <v>11965</v>
      </c>
      <c r="K2818">
        <v>60923</v>
      </c>
      <c r="L2818" t="s">
        <v>243</v>
      </c>
    </row>
    <row r="2819" spans="1:12" x14ac:dyDescent="0.3">
      <c r="A2819">
        <v>3559</v>
      </c>
      <c r="B2819" t="s">
        <v>160</v>
      </c>
      <c r="C2819" t="s">
        <v>427</v>
      </c>
      <c r="D2819" t="s">
        <v>14</v>
      </c>
      <c r="E2819" t="s">
        <v>11966</v>
      </c>
      <c r="F2819" t="s">
        <v>11967</v>
      </c>
      <c r="G2819" t="s">
        <v>124</v>
      </c>
      <c r="H2819" s="1">
        <v>32010</v>
      </c>
      <c r="I2819" t="s">
        <v>11968</v>
      </c>
      <c r="J2819" t="s">
        <v>11969</v>
      </c>
      <c r="K2819">
        <v>52319</v>
      </c>
      <c r="L2819" t="s">
        <v>124</v>
      </c>
    </row>
    <row r="2820" spans="1:12" x14ac:dyDescent="0.3">
      <c r="A2820">
        <v>3560</v>
      </c>
      <c r="B2820" t="s">
        <v>592</v>
      </c>
      <c r="C2820" t="s">
        <v>215</v>
      </c>
      <c r="D2820" t="s">
        <v>14</v>
      </c>
      <c r="E2820" t="s">
        <v>11970</v>
      </c>
      <c r="F2820" t="s">
        <v>11971</v>
      </c>
      <c r="G2820" t="s">
        <v>430</v>
      </c>
      <c r="H2820" s="1">
        <v>36683</v>
      </c>
      <c r="I2820" t="s">
        <v>11972</v>
      </c>
      <c r="J2820" t="s">
        <v>11973</v>
      </c>
      <c r="K2820">
        <v>13266</v>
      </c>
      <c r="L2820" t="s">
        <v>430</v>
      </c>
    </row>
    <row r="2821" spans="1:12" x14ac:dyDescent="0.3">
      <c r="A2821">
        <v>3561</v>
      </c>
      <c r="B2821" t="s">
        <v>953</v>
      </c>
      <c r="C2821" t="s">
        <v>2041</v>
      </c>
      <c r="D2821" t="s">
        <v>22</v>
      </c>
      <c r="E2821" t="s">
        <v>11974</v>
      </c>
      <c r="F2821" t="s">
        <v>11975</v>
      </c>
      <c r="G2821" t="s">
        <v>1076</v>
      </c>
      <c r="H2821" s="1">
        <v>28330</v>
      </c>
      <c r="I2821" t="s">
        <v>11976</v>
      </c>
      <c r="J2821" t="s">
        <v>11977</v>
      </c>
      <c r="K2821">
        <v>19948</v>
      </c>
      <c r="L2821" t="s">
        <v>1076</v>
      </c>
    </row>
    <row r="2822" spans="1:12" x14ac:dyDescent="0.3">
      <c r="A2822">
        <v>3562</v>
      </c>
      <c r="B2822" t="s">
        <v>2166</v>
      </c>
      <c r="C2822" t="s">
        <v>62</v>
      </c>
      <c r="D2822" t="s">
        <v>22</v>
      </c>
      <c r="E2822" t="s">
        <v>11978</v>
      </c>
      <c r="F2822" t="s">
        <v>11979</v>
      </c>
      <c r="G2822" t="s">
        <v>17</v>
      </c>
      <c r="H2822" s="1">
        <v>20244</v>
      </c>
      <c r="I2822" t="s">
        <v>11980</v>
      </c>
      <c r="J2822" t="s">
        <v>11981</v>
      </c>
      <c r="K2822">
        <v>43108</v>
      </c>
      <c r="L2822" t="s">
        <v>17</v>
      </c>
    </row>
    <row r="2823" spans="1:12" x14ac:dyDescent="0.3">
      <c r="A2823">
        <v>3563</v>
      </c>
      <c r="B2823" t="s">
        <v>6142</v>
      </c>
      <c r="C2823" t="s">
        <v>886</v>
      </c>
      <c r="D2823" t="s">
        <v>22</v>
      </c>
      <c r="E2823" t="s">
        <v>11982</v>
      </c>
      <c r="F2823" t="s">
        <v>11983</v>
      </c>
      <c r="G2823" t="s">
        <v>250</v>
      </c>
      <c r="H2823" s="1">
        <v>25841</v>
      </c>
      <c r="I2823" t="s">
        <v>11984</v>
      </c>
      <c r="J2823" t="s">
        <v>11985</v>
      </c>
      <c r="K2823">
        <v>55100</v>
      </c>
      <c r="L2823" t="s">
        <v>250</v>
      </c>
    </row>
    <row r="2824" spans="1:12" x14ac:dyDescent="0.3">
      <c r="A2824">
        <v>3564</v>
      </c>
      <c r="B2824" t="s">
        <v>54</v>
      </c>
      <c r="C2824" t="s">
        <v>5455</v>
      </c>
      <c r="D2824" t="s">
        <v>22</v>
      </c>
      <c r="E2824" t="s">
        <v>11986</v>
      </c>
      <c r="F2824" t="s">
        <v>11987</v>
      </c>
      <c r="G2824" t="s">
        <v>157</v>
      </c>
      <c r="H2824" s="1">
        <v>36692</v>
      </c>
      <c r="I2824" t="s">
        <v>11988</v>
      </c>
      <c r="J2824" t="s">
        <v>11989</v>
      </c>
      <c r="K2824">
        <v>89298</v>
      </c>
      <c r="L2824" t="s">
        <v>157</v>
      </c>
    </row>
    <row r="2825" spans="1:12" x14ac:dyDescent="0.3">
      <c r="A2825">
        <v>3566</v>
      </c>
      <c r="B2825" t="s">
        <v>1750</v>
      </c>
      <c r="C2825" t="s">
        <v>4089</v>
      </c>
      <c r="D2825" t="s">
        <v>22</v>
      </c>
      <c r="E2825" t="s">
        <v>11990</v>
      </c>
      <c r="F2825">
        <v>3425591424</v>
      </c>
      <c r="G2825" t="s">
        <v>93</v>
      </c>
      <c r="H2825" s="1">
        <v>24013</v>
      </c>
      <c r="I2825" t="s">
        <v>11991</v>
      </c>
      <c r="J2825" t="s">
        <v>11992</v>
      </c>
      <c r="K2825">
        <v>52344</v>
      </c>
      <c r="L2825" t="s">
        <v>93</v>
      </c>
    </row>
    <row r="2826" spans="1:12" x14ac:dyDescent="0.3">
      <c r="A2826">
        <v>3567</v>
      </c>
      <c r="B2826" t="s">
        <v>395</v>
      </c>
      <c r="C2826" t="s">
        <v>2302</v>
      </c>
      <c r="D2826" t="s">
        <v>14</v>
      </c>
      <c r="E2826" t="s">
        <v>11993</v>
      </c>
      <c r="F2826" t="s">
        <v>11994</v>
      </c>
      <c r="G2826" t="s">
        <v>31</v>
      </c>
      <c r="H2826" s="1">
        <v>31331</v>
      </c>
      <c r="I2826" t="s">
        <v>11995</v>
      </c>
      <c r="J2826" t="s">
        <v>11996</v>
      </c>
      <c r="K2826">
        <v>28263</v>
      </c>
      <c r="L2826" t="s">
        <v>31</v>
      </c>
    </row>
    <row r="2827" spans="1:12" x14ac:dyDescent="0.3">
      <c r="A2827">
        <v>3569</v>
      </c>
      <c r="B2827" t="s">
        <v>180</v>
      </c>
      <c r="C2827" t="s">
        <v>11997</v>
      </c>
      <c r="D2827" t="s">
        <v>14</v>
      </c>
      <c r="E2827" t="s">
        <v>11998</v>
      </c>
      <c r="F2827" t="s">
        <v>11999</v>
      </c>
      <c r="G2827" t="s">
        <v>368</v>
      </c>
      <c r="H2827" s="1">
        <v>28553</v>
      </c>
      <c r="I2827" t="s">
        <v>12000</v>
      </c>
      <c r="J2827" t="s">
        <v>10348</v>
      </c>
      <c r="K2827">
        <v>95752</v>
      </c>
      <c r="L2827" t="s">
        <v>368</v>
      </c>
    </row>
    <row r="2828" spans="1:12" x14ac:dyDescent="0.3">
      <c r="A2828">
        <v>3570</v>
      </c>
      <c r="B2828" t="s">
        <v>96</v>
      </c>
      <c r="C2828" t="s">
        <v>1594</v>
      </c>
      <c r="D2828" t="s">
        <v>14</v>
      </c>
      <c r="E2828" t="s">
        <v>12001</v>
      </c>
      <c r="F2828" t="s">
        <v>12002</v>
      </c>
      <c r="G2828" t="s">
        <v>31</v>
      </c>
      <c r="H2828" s="1">
        <v>38636</v>
      </c>
      <c r="I2828" t="s">
        <v>12003</v>
      </c>
      <c r="J2828" t="s">
        <v>12004</v>
      </c>
      <c r="K2828">
        <v>16040</v>
      </c>
      <c r="L2828" t="s">
        <v>31</v>
      </c>
    </row>
    <row r="2829" spans="1:12" x14ac:dyDescent="0.3">
      <c r="A2829">
        <v>3571</v>
      </c>
      <c r="B2829" t="s">
        <v>1024</v>
      </c>
      <c r="C2829" t="s">
        <v>2045</v>
      </c>
      <c r="D2829" t="s">
        <v>22</v>
      </c>
      <c r="E2829" t="s">
        <v>12005</v>
      </c>
      <c r="F2829" t="s">
        <v>12006</v>
      </c>
      <c r="G2829" t="s">
        <v>82</v>
      </c>
      <c r="H2829" s="1">
        <v>31443</v>
      </c>
      <c r="I2829" t="s">
        <v>12007</v>
      </c>
      <c r="J2829" t="s">
        <v>12008</v>
      </c>
      <c r="K2829">
        <v>58721</v>
      </c>
      <c r="L2829" t="s">
        <v>82</v>
      </c>
    </row>
    <row r="2830" spans="1:12" x14ac:dyDescent="0.3">
      <c r="A2830">
        <v>3572</v>
      </c>
      <c r="B2830" t="s">
        <v>2050</v>
      </c>
      <c r="C2830" t="s">
        <v>1736</v>
      </c>
      <c r="D2830" t="s">
        <v>14</v>
      </c>
      <c r="E2830" t="s">
        <v>12009</v>
      </c>
      <c r="F2830" t="s">
        <v>12010</v>
      </c>
      <c r="G2830" t="s">
        <v>1194</v>
      </c>
      <c r="H2830" s="1">
        <v>31889</v>
      </c>
      <c r="I2830" t="s">
        <v>12011</v>
      </c>
      <c r="J2830" t="s">
        <v>12012</v>
      </c>
      <c r="K2830">
        <v>15548</v>
      </c>
      <c r="L2830" t="s">
        <v>1194</v>
      </c>
    </row>
    <row r="2831" spans="1:12" x14ac:dyDescent="0.3">
      <c r="A2831">
        <v>3575</v>
      </c>
      <c r="B2831" t="s">
        <v>1254</v>
      </c>
      <c r="C2831" t="s">
        <v>10139</v>
      </c>
      <c r="D2831" t="s">
        <v>14</v>
      </c>
      <c r="E2831" t="s">
        <v>12013</v>
      </c>
      <c r="F2831" t="s">
        <v>12014</v>
      </c>
      <c r="G2831" t="s">
        <v>218</v>
      </c>
      <c r="H2831" s="1">
        <v>22199</v>
      </c>
      <c r="I2831" t="s">
        <v>12015</v>
      </c>
      <c r="J2831" t="s">
        <v>12016</v>
      </c>
      <c r="K2831">
        <v>26827</v>
      </c>
      <c r="L2831" t="s">
        <v>218</v>
      </c>
    </row>
    <row r="2832" spans="1:12" x14ac:dyDescent="0.3">
      <c r="A2832">
        <v>3576</v>
      </c>
      <c r="B2832" t="s">
        <v>7383</v>
      </c>
      <c r="C2832" t="s">
        <v>2530</v>
      </c>
      <c r="D2832" t="s">
        <v>14</v>
      </c>
      <c r="E2832" t="s">
        <v>12017</v>
      </c>
      <c r="F2832" t="s">
        <v>12018</v>
      </c>
      <c r="G2832" t="s">
        <v>231</v>
      </c>
      <c r="H2832" s="1">
        <v>38355</v>
      </c>
      <c r="I2832" t="s">
        <v>12019</v>
      </c>
      <c r="J2832" t="s">
        <v>12020</v>
      </c>
      <c r="K2832">
        <v>55463</v>
      </c>
      <c r="L2832" t="s">
        <v>231</v>
      </c>
    </row>
    <row r="2833" spans="1:12" x14ac:dyDescent="0.3">
      <c r="A2833">
        <v>3580</v>
      </c>
      <c r="B2833" t="s">
        <v>474</v>
      </c>
      <c r="C2833" t="s">
        <v>715</v>
      </c>
      <c r="D2833" t="s">
        <v>22</v>
      </c>
      <c r="E2833" t="s">
        <v>12021</v>
      </c>
      <c r="F2833" t="s">
        <v>12022</v>
      </c>
      <c r="G2833" t="s">
        <v>51</v>
      </c>
      <c r="H2833" s="1">
        <v>33298</v>
      </c>
      <c r="I2833" t="s">
        <v>12023</v>
      </c>
      <c r="J2833" t="s">
        <v>12024</v>
      </c>
      <c r="K2833">
        <v>41847</v>
      </c>
      <c r="L2833" t="s">
        <v>51</v>
      </c>
    </row>
    <row r="2834" spans="1:12" x14ac:dyDescent="0.3">
      <c r="A2834">
        <v>3581</v>
      </c>
      <c r="B2834" t="s">
        <v>5156</v>
      </c>
      <c r="C2834" t="s">
        <v>8938</v>
      </c>
      <c r="D2834" t="s">
        <v>14</v>
      </c>
      <c r="E2834" t="s">
        <v>12025</v>
      </c>
      <c r="F2834" t="s">
        <v>12026</v>
      </c>
      <c r="G2834" t="s">
        <v>71</v>
      </c>
      <c r="H2834" s="1">
        <v>18385</v>
      </c>
      <c r="I2834" t="s">
        <v>12027</v>
      </c>
      <c r="J2834" t="s">
        <v>12028</v>
      </c>
      <c r="K2834">
        <v>33862</v>
      </c>
      <c r="L2834" t="s">
        <v>71</v>
      </c>
    </row>
    <row r="2835" spans="1:12" x14ac:dyDescent="0.3">
      <c r="A2835">
        <v>3582</v>
      </c>
      <c r="B2835" t="s">
        <v>7617</v>
      </c>
      <c r="C2835" t="s">
        <v>48</v>
      </c>
      <c r="D2835" t="s">
        <v>22</v>
      </c>
      <c r="E2835" t="s">
        <v>12029</v>
      </c>
      <c r="F2835" t="s">
        <v>12030</v>
      </c>
      <c r="G2835" t="s">
        <v>430</v>
      </c>
      <c r="H2835" s="1">
        <v>16670</v>
      </c>
      <c r="I2835" t="s">
        <v>12031</v>
      </c>
      <c r="J2835" t="s">
        <v>12032</v>
      </c>
      <c r="K2835">
        <v>52387</v>
      </c>
      <c r="L2835" t="s">
        <v>430</v>
      </c>
    </row>
    <row r="2836" spans="1:12" x14ac:dyDescent="0.3">
      <c r="A2836">
        <v>3584</v>
      </c>
      <c r="B2836" t="s">
        <v>328</v>
      </c>
      <c r="C2836" t="s">
        <v>1875</v>
      </c>
      <c r="D2836" t="s">
        <v>22</v>
      </c>
      <c r="E2836" t="s">
        <v>12033</v>
      </c>
      <c r="F2836" t="s">
        <v>12034</v>
      </c>
      <c r="G2836" t="s">
        <v>324</v>
      </c>
      <c r="H2836" s="1">
        <v>24566</v>
      </c>
      <c r="I2836" t="s">
        <v>12035</v>
      </c>
      <c r="J2836" t="s">
        <v>6377</v>
      </c>
      <c r="K2836">
        <v>84071</v>
      </c>
      <c r="L2836" t="s">
        <v>324</v>
      </c>
    </row>
    <row r="2837" spans="1:12" x14ac:dyDescent="0.3">
      <c r="A2837">
        <v>3585</v>
      </c>
      <c r="B2837" t="s">
        <v>96</v>
      </c>
      <c r="C2837" t="s">
        <v>55</v>
      </c>
      <c r="D2837" t="s">
        <v>22</v>
      </c>
      <c r="E2837" t="s">
        <v>12036</v>
      </c>
      <c r="F2837" t="s">
        <v>12037</v>
      </c>
      <c r="G2837" t="s">
        <v>368</v>
      </c>
      <c r="H2837" s="1">
        <v>34090</v>
      </c>
      <c r="I2837" t="s">
        <v>12038</v>
      </c>
      <c r="J2837" t="s">
        <v>12039</v>
      </c>
      <c r="K2837">
        <v>3804</v>
      </c>
      <c r="L2837" t="s">
        <v>368</v>
      </c>
    </row>
    <row r="2838" spans="1:12" x14ac:dyDescent="0.3">
      <c r="A2838">
        <v>3586</v>
      </c>
      <c r="B2838" t="s">
        <v>1821</v>
      </c>
      <c r="C2838" t="s">
        <v>4302</v>
      </c>
      <c r="D2838" t="s">
        <v>22</v>
      </c>
      <c r="E2838" t="s">
        <v>12040</v>
      </c>
      <c r="F2838" t="s">
        <v>12041</v>
      </c>
      <c r="G2838" t="s">
        <v>436</v>
      </c>
      <c r="H2838" s="1">
        <v>27305</v>
      </c>
      <c r="I2838" t="s">
        <v>12042</v>
      </c>
      <c r="J2838" t="s">
        <v>26</v>
      </c>
      <c r="K2838">
        <v>1915</v>
      </c>
      <c r="L2838" t="s">
        <v>436</v>
      </c>
    </row>
    <row r="2839" spans="1:12" x14ac:dyDescent="0.3">
      <c r="A2839">
        <v>3587</v>
      </c>
      <c r="B2839" t="s">
        <v>174</v>
      </c>
      <c r="C2839" t="s">
        <v>12043</v>
      </c>
      <c r="D2839" t="s">
        <v>22</v>
      </c>
      <c r="E2839" t="s">
        <v>12044</v>
      </c>
      <c r="F2839" t="s">
        <v>12045</v>
      </c>
      <c r="G2839" t="s">
        <v>111</v>
      </c>
      <c r="H2839" s="1">
        <v>26228</v>
      </c>
      <c r="I2839" t="s">
        <v>12046</v>
      </c>
      <c r="J2839" t="s">
        <v>12047</v>
      </c>
      <c r="K2839">
        <v>85604</v>
      </c>
      <c r="L2839" t="s">
        <v>111</v>
      </c>
    </row>
    <row r="2840" spans="1:12" x14ac:dyDescent="0.3">
      <c r="A2840">
        <v>3588</v>
      </c>
      <c r="B2840" t="s">
        <v>10747</v>
      </c>
      <c r="C2840" t="s">
        <v>4000</v>
      </c>
      <c r="D2840" t="s">
        <v>14</v>
      </c>
      <c r="E2840" t="s">
        <v>12048</v>
      </c>
      <c r="F2840" t="s">
        <v>12049</v>
      </c>
      <c r="G2840" t="s">
        <v>261</v>
      </c>
      <c r="H2840" s="1">
        <v>15896</v>
      </c>
      <c r="I2840" t="s">
        <v>12050</v>
      </c>
      <c r="J2840" t="s">
        <v>12051</v>
      </c>
      <c r="K2840">
        <v>14255</v>
      </c>
      <c r="L2840" t="s">
        <v>261</v>
      </c>
    </row>
    <row r="2841" spans="1:12" x14ac:dyDescent="0.3">
      <c r="A2841">
        <v>3589</v>
      </c>
      <c r="B2841" t="s">
        <v>96</v>
      </c>
      <c r="C2841" t="s">
        <v>48</v>
      </c>
      <c r="D2841" t="s">
        <v>22</v>
      </c>
      <c r="E2841" t="s">
        <v>12052</v>
      </c>
      <c r="F2841" t="s">
        <v>12053</v>
      </c>
      <c r="G2841" t="s">
        <v>250</v>
      </c>
      <c r="H2841" s="1">
        <v>34386</v>
      </c>
      <c r="I2841" t="s">
        <v>12054</v>
      </c>
      <c r="J2841" t="s">
        <v>12055</v>
      </c>
      <c r="K2841">
        <v>16198</v>
      </c>
      <c r="L2841" t="s">
        <v>250</v>
      </c>
    </row>
    <row r="2842" spans="1:12" x14ac:dyDescent="0.3">
      <c r="A2842">
        <v>3590</v>
      </c>
      <c r="B2842" t="s">
        <v>12056</v>
      </c>
      <c r="C2842" t="s">
        <v>12057</v>
      </c>
      <c r="D2842" t="s">
        <v>14</v>
      </c>
      <c r="E2842" t="s">
        <v>12058</v>
      </c>
      <c r="F2842">
        <f>1-376-886-755</f>
        <v>-2016</v>
      </c>
      <c r="G2842" t="s">
        <v>76</v>
      </c>
      <c r="H2842" s="1">
        <v>34672</v>
      </c>
      <c r="I2842" t="s">
        <v>12059</v>
      </c>
      <c r="J2842" t="s">
        <v>709</v>
      </c>
      <c r="K2842">
        <v>83900</v>
      </c>
      <c r="L2842" t="s">
        <v>76</v>
      </c>
    </row>
    <row r="2843" spans="1:12" x14ac:dyDescent="0.3">
      <c r="A2843">
        <v>3591</v>
      </c>
      <c r="B2843" t="s">
        <v>2974</v>
      </c>
      <c r="C2843" t="s">
        <v>630</v>
      </c>
      <c r="D2843" t="s">
        <v>22</v>
      </c>
      <c r="E2843" t="s">
        <v>12060</v>
      </c>
      <c r="F2843">
        <f>1-683-217-8741</f>
        <v>-9640</v>
      </c>
      <c r="G2843" t="s">
        <v>261</v>
      </c>
      <c r="H2843" s="1">
        <v>31836</v>
      </c>
      <c r="I2843" t="s">
        <v>12061</v>
      </c>
      <c r="J2843" t="s">
        <v>5769</v>
      </c>
      <c r="K2843">
        <v>90850</v>
      </c>
      <c r="L2843" t="s">
        <v>261</v>
      </c>
    </row>
    <row r="2844" spans="1:12" x14ac:dyDescent="0.3">
      <c r="A2844">
        <v>3592</v>
      </c>
      <c r="B2844" t="s">
        <v>3116</v>
      </c>
      <c r="C2844" t="s">
        <v>772</v>
      </c>
      <c r="D2844" t="s">
        <v>22</v>
      </c>
      <c r="E2844" t="s">
        <v>12062</v>
      </c>
      <c r="F2844" t="s">
        <v>12063</v>
      </c>
      <c r="G2844" t="s">
        <v>164</v>
      </c>
      <c r="H2844" s="1">
        <v>19900</v>
      </c>
      <c r="I2844" t="s">
        <v>12064</v>
      </c>
      <c r="J2844" t="s">
        <v>12065</v>
      </c>
      <c r="K2844">
        <v>68646</v>
      </c>
      <c r="L2844" t="s">
        <v>164</v>
      </c>
    </row>
    <row r="2845" spans="1:12" x14ac:dyDescent="0.3">
      <c r="A2845">
        <v>3593</v>
      </c>
      <c r="B2845" t="s">
        <v>953</v>
      </c>
      <c r="C2845" t="s">
        <v>285</v>
      </c>
      <c r="D2845" t="s">
        <v>14</v>
      </c>
      <c r="E2845" t="s">
        <v>12066</v>
      </c>
      <c r="F2845" t="s">
        <v>12067</v>
      </c>
      <c r="G2845" t="s">
        <v>1034</v>
      </c>
      <c r="H2845" s="1">
        <v>33322</v>
      </c>
      <c r="I2845" t="s">
        <v>12068</v>
      </c>
      <c r="J2845" t="s">
        <v>12069</v>
      </c>
      <c r="K2845">
        <v>77247</v>
      </c>
      <c r="L2845" t="s">
        <v>1034</v>
      </c>
    </row>
    <row r="2846" spans="1:12" x14ac:dyDescent="0.3">
      <c r="A2846">
        <v>3594</v>
      </c>
      <c r="B2846" t="s">
        <v>724</v>
      </c>
      <c r="C2846" t="s">
        <v>383</v>
      </c>
      <c r="D2846" t="s">
        <v>22</v>
      </c>
      <c r="E2846" t="s">
        <v>12070</v>
      </c>
      <c r="F2846" t="s">
        <v>12071</v>
      </c>
      <c r="G2846" t="s">
        <v>1034</v>
      </c>
      <c r="H2846" s="1">
        <v>22589</v>
      </c>
      <c r="I2846" t="s">
        <v>12072</v>
      </c>
      <c r="J2846" t="s">
        <v>6994</v>
      </c>
      <c r="K2846">
        <v>44612</v>
      </c>
      <c r="L2846" t="s">
        <v>1034</v>
      </c>
    </row>
    <row r="2847" spans="1:12" x14ac:dyDescent="0.3">
      <c r="A2847">
        <v>3599</v>
      </c>
      <c r="B2847" t="s">
        <v>2906</v>
      </c>
      <c r="C2847" t="s">
        <v>2413</v>
      </c>
      <c r="D2847" t="s">
        <v>14</v>
      </c>
      <c r="E2847" t="s">
        <v>12073</v>
      </c>
      <c r="F2847" t="s">
        <v>12074</v>
      </c>
      <c r="G2847" t="s">
        <v>64</v>
      </c>
      <c r="H2847" s="1">
        <v>20312</v>
      </c>
      <c r="I2847" t="s">
        <v>12075</v>
      </c>
      <c r="J2847" t="s">
        <v>12076</v>
      </c>
      <c r="K2847">
        <v>3252</v>
      </c>
      <c r="L2847" t="s">
        <v>64</v>
      </c>
    </row>
    <row r="2848" spans="1:12" x14ac:dyDescent="0.3">
      <c r="A2848">
        <v>3600</v>
      </c>
      <c r="B2848" t="s">
        <v>871</v>
      </c>
      <c r="C2848" t="s">
        <v>696</v>
      </c>
      <c r="D2848" t="s">
        <v>14</v>
      </c>
      <c r="E2848" t="s">
        <v>12077</v>
      </c>
      <c r="F2848" t="s">
        <v>12078</v>
      </c>
      <c r="G2848" t="s">
        <v>218</v>
      </c>
      <c r="H2848" s="1">
        <v>37207</v>
      </c>
      <c r="I2848" t="s">
        <v>12079</v>
      </c>
      <c r="J2848" t="s">
        <v>12080</v>
      </c>
      <c r="K2848">
        <v>12499</v>
      </c>
      <c r="L2848" t="s">
        <v>218</v>
      </c>
    </row>
    <row r="2849" spans="1:12" x14ac:dyDescent="0.3">
      <c r="A2849">
        <v>3601</v>
      </c>
      <c r="B2849" t="s">
        <v>1008</v>
      </c>
      <c r="C2849" t="s">
        <v>342</v>
      </c>
      <c r="D2849" t="s">
        <v>14</v>
      </c>
      <c r="E2849" t="s">
        <v>12081</v>
      </c>
      <c r="F2849" t="s">
        <v>12082</v>
      </c>
      <c r="G2849" t="s">
        <v>567</v>
      </c>
      <c r="H2849" s="1">
        <v>33791</v>
      </c>
      <c r="I2849" t="s">
        <v>12083</v>
      </c>
      <c r="J2849" t="s">
        <v>2571</v>
      </c>
      <c r="K2849">
        <v>8141</v>
      </c>
      <c r="L2849" t="s">
        <v>567</v>
      </c>
    </row>
    <row r="2850" spans="1:12" x14ac:dyDescent="0.3">
      <c r="A2850">
        <v>3602</v>
      </c>
      <c r="B2850" t="s">
        <v>1254</v>
      </c>
      <c r="C2850" t="s">
        <v>3537</v>
      </c>
      <c r="D2850" t="s">
        <v>14</v>
      </c>
      <c r="E2850" t="s">
        <v>12084</v>
      </c>
      <c r="F2850" t="s">
        <v>12085</v>
      </c>
      <c r="G2850" t="s">
        <v>124</v>
      </c>
      <c r="H2850" s="1">
        <v>25203</v>
      </c>
      <c r="I2850" t="s">
        <v>12086</v>
      </c>
      <c r="J2850" t="s">
        <v>12087</v>
      </c>
      <c r="K2850">
        <v>54721</v>
      </c>
      <c r="L2850" t="s">
        <v>124</v>
      </c>
    </row>
    <row r="2851" spans="1:12" x14ac:dyDescent="0.3">
      <c r="A2851">
        <v>3603</v>
      </c>
      <c r="B2851" t="s">
        <v>3422</v>
      </c>
      <c r="C2851" t="s">
        <v>1671</v>
      </c>
      <c r="D2851" t="s">
        <v>22</v>
      </c>
      <c r="E2851" t="s">
        <v>12088</v>
      </c>
      <c r="F2851" t="s">
        <v>12089</v>
      </c>
      <c r="G2851" t="s">
        <v>124</v>
      </c>
      <c r="H2851" s="1">
        <v>29661</v>
      </c>
      <c r="I2851" t="s">
        <v>12090</v>
      </c>
      <c r="J2851" t="s">
        <v>12091</v>
      </c>
      <c r="K2851">
        <v>90212</v>
      </c>
      <c r="L2851" t="s">
        <v>124</v>
      </c>
    </row>
    <row r="2852" spans="1:12" x14ac:dyDescent="0.3">
      <c r="A2852">
        <v>3604</v>
      </c>
      <c r="B2852" t="s">
        <v>793</v>
      </c>
      <c r="C2852" t="s">
        <v>844</v>
      </c>
      <c r="D2852" t="s">
        <v>14</v>
      </c>
      <c r="E2852" t="s">
        <v>12092</v>
      </c>
      <c r="F2852" t="s">
        <v>12093</v>
      </c>
      <c r="G2852" t="s">
        <v>17</v>
      </c>
      <c r="H2852" s="1">
        <v>25427</v>
      </c>
      <c r="I2852" t="s">
        <v>12094</v>
      </c>
      <c r="J2852" t="s">
        <v>12095</v>
      </c>
      <c r="K2852">
        <v>55691</v>
      </c>
      <c r="L2852" t="s">
        <v>17</v>
      </c>
    </row>
    <row r="2853" spans="1:12" x14ac:dyDescent="0.3">
      <c r="A2853">
        <v>3605</v>
      </c>
      <c r="B2853" t="s">
        <v>8537</v>
      </c>
      <c r="C2853" t="s">
        <v>12096</v>
      </c>
      <c r="D2853" t="s">
        <v>14</v>
      </c>
      <c r="E2853" t="s">
        <v>12097</v>
      </c>
      <c r="F2853" t="s">
        <v>12098</v>
      </c>
      <c r="G2853" t="s">
        <v>261</v>
      </c>
      <c r="H2853" s="1">
        <v>37167</v>
      </c>
      <c r="I2853" t="s">
        <v>12099</v>
      </c>
      <c r="J2853" t="s">
        <v>12100</v>
      </c>
      <c r="K2853">
        <v>86351</v>
      </c>
      <c r="L2853" t="s">
        <v>261</v>
      </c>
    </row>
    <row r="2854" spans="1:12" x14ac:dyDescent="0.3">
      <c r="A2854">
        <v>3607</v>
      </c>
      <c r="B2854" t="s">
        <v>10692</v>
      </c>
      <c r="C2854" t="s">
        <v>502</v>
      </c>
      <c r="D2854" t="s">
        <v>22</v>
      </c>
      <c r="E2854" t="s">
        <v>12101</v>
      </c>
      <c r="F2854" t="s">
        <v>12102</v>
      </c>
      <c r="G2854" t="s">
        <v>93</v>
      </c>
      <c r="H2854" s="1">
        <v>32523</v>
      </c>
      <c r="I2854" t="s">
        <v>12103</v>
      </c>
      <c r="J2854" t="s">
        <v>12104</v>
      </c>
      <c r="K2854">
        <v>50801</v>
      </c>
      <c r="L2854" t="s">
        <v>93</v>
      </c>
    </row>
    <row r="2855" spans="1:12" x14ac:dyDescent="0.3">
      <c r="A2855">
        <v>3611</v>
      </c>
      <c r="B2855" t="s">
        <v>12105</v>
      </c>
      <c r="C2855" t="s">
        <v>285</v>
      </c>
      <c r="D2855" t="s">
        <v>14</v>
      </c>
      <c r="E2855" t="s">
        <v>12106</v>
      </c>
      <c r="F2855">
        <v>9574400705</v>
      </c>
      <c r="G2855" t="s">
        <v>17</v>
      </c>
      <c r="H2855" s="1">
        <v>22438</v>
      </c>
      <c r="I2855" t="s">
        <v>12107</v>
      </c>
      <c r="J2855" t="s">
        <v>12108</v>
      </c>
      <c r="K2855">
        <v>59173</v>
      </c>
      <c r="L2855" t="s">
        <v>17</v>
      </c>
    </row>
    <row r="2856" spans="1:12" x14ac:dyDescent="0.3">
      <c r="A2856">
        <v>3612</v>
      </c>
      <c r="B2856" t="s">
        <v>191</v>
      </c>
      <c r="C2856" t="s">
        <v>449</v>
      </c>
      <c r="D2856" t="s">
        <v>14</v>
      </c>
      <c r="E2856" t="s">
        <v>12109</v>
      </c>
      <c r="F2856" t="s">
        <v>12110</v>
      </c>
      <c r="G2856" t="s">
        <v>17</v>
      </c>
      <c r="H2856" s="1">
        <v>28881</v>
      </c>
      <c r="I2856" t="s">
        <v>12111</v>
      </c>
      <c r="J2856" t="s">
        <v>12112</v>
      </c>
      <c r="K2856">
        <v>34701</v>
      </c>
      <c r="L2856" t="s">
        <v>17</v>
      </c>
    </row>
    <row r="2857" spans="1:12" x14ac:dyDescent="0.3">
      <c r="A2857">
        <v>3613</v>
      </c>
      <c r="B2857" t="s">
        <v>54</v>
      </c>
      <c r="C2857" t="s">
        <v>11380</v>
      </c>
      <c r="D2857" t="s">
        <v>22</v>
      </c>
      <c r="E2857" t="s">
        <v>12113</v>
      </c>
      <c r="F2857" t="s">
        <v>12114</v>
      </c>
      <c r="G2857" t="s">
        <v>157</v>
      </c>
      <c r="H2857" s="1">
        <v>27288</v>
      </c>
      <c r="I2857" t="s">
        <v>12115</v>
      </c>
      <c r="J2857" t="s">
        <v>12116</v>
      </c>
      <c r="K2857">
        <v>35926</v>
      </c>
      <c r="L2857" t="s">
        <v>157</v>
      </c>
    </row>
    <row r="2858" spans="1:12" x14ac:dyDescent="0.3">
      <c r="A2858">
        <v>3614</v>
      </c>
      <c r="B2858" t="s">
        <v>1666</v>
      </c>
      <c r="C2858" t="s">
        <v>4731</v>
      </c>
      <c r="D2858" t="s">
        <v>22</v>
      </c>
      <c r="E2858" t="s">
        <v>12117</v>
      </c>
      <c r="F2858">
        <v>7499398082</v>
      </c>
      <c r="G2858" t="s">
        <v>218</v>
      </c>
      <c r="H2858" s="1">
        <v>25079</v>
      </c>
      <c r="I2858" t="s">
        <v>12118</v>
      </c>
      <c r="J2858" t="s">
        <v>12119</v>
      </c>
      <c r="K2858">
        <v>792</v>
      </c>
      <c r="L2858" t="s">
        <v>218</v>
      </c>
    </row>
    <row r="2859" spans="1:12" x14ac:dyDescent="0.3">
      <c r="A2859">
        <v>3616</v>
      </c>
      <c r="B2859" t="s">
        <v>127</v>
      </c>
      <c r="C2859" t="s">
        <v>3161</v>
      </c>
      <c r="D2859" t="s">
        <v>22</v>
      </c>
      <c r="E2859" t="s">
        <v>12120</v>
      </c>
      <c r="F2859">
        <v>9957906627</v>
      </c>
      <c r="G2859" t="s">
        <v>111</v>
      </c>
      <c r="H2859" s="1">
        <v>29925</v>
      </c>
      <c r="I2859" t="s">
        <v>12121</v>
      </c>
      <c r="J2859" t="s">
        <v>12122</v>
      </c>
      <c r="K2859">
        <v>17791</v>
      </c>
      <c r="L2859" t="s">
        <v>111</v>
      </c>
    </row>
    <row r="2860" spans="1:12" x14ac:dyDescent="0.3">
      <c r="A2860">
        <v>3618</v>
      </c>
      <c r="B2860" t="s">
        <v>2335</v>
      </c>
      <c r="C2860" t="s">
        <v>449</v>
      </c>
      <c r="D2860" t="s">
        <v>22</v>
      </c>
      <c r="E2860" t="s">
        <v>12123</v>
      </c>
      <c r="F2860" t="s">
        <v>12124</v>
      </c>
      <c r="G2860" t="s">
        <v>131</v>
      </c>
      <c r="H2860" s="1">
        <v>37860</v>
      </c>
      <c r="I2860" t="s">
        <v>12125</v>
      </c>
      <c r="J2860" t="s">
        <v>12126</v>
      </c>
      <c r="K2860">
        <v>79104</v>
      </c>
      <c r="L2860" t="s">
        <v>131</v>
      </c>
    </row>
    <row r="2861" spans="1:12" x14ac:dyDescent="0.3">
      <c r="A2861">
        <v>3619</v>
      </c>
      <c r="B2861" t="s">
        <v>710</v>
      </c>
      <c r="C2861" t="s">
        <v>5241</v>
      </c>
      <c r="D2861" t="s">
        <v>22</v>
      </c>
      <c r="E2861" t="s">
        <v>12127</v>
      </c>
      <c r="F2861" t="s">
        <v>12128</v>
      </c>
      <c r="G2861" t="s">
        <v>71</v>
      </c>
      <c r="H2861" s="1">
        <v>34119</v>
      </c>
      <c r="I2861" t="s">
        <v>12129</v>
      </c>
      <c r="J2861" t="s">
        <v>12130</v>
      </c>
      <c r="K2861">
        <v>15541</v>
      </c>
      <c r="L2861" t="s">
        <v>71</v>
      </c>
    </row>
    <row r="2862" spans="1:12" x14ac:dyDescent="0.3">
      <c r="A2862">
        <v>3620</v>
      </c>
      <c r="B2862" t="s">
        <v>167</v>
      </c>
      <c r="C2862" t="s">
        <v>8008</v>
      </c>
      <c r="D2862" t="s">
        <v>14</v>
      </c>
      <c r="E2862" t="s">
        <v>12131</v>
      </c>
      <c r="F2862" t="s">
        <v>12132</v>
      </c>
      <c r="G2862" t="s">
        <v>261</v>
      </c>
      <c r="H2862" s="1">
        <v>27913</v>
      </c>
      <c r="I2862" t="s">
        <v>12133</v>
      </c>
      <c r="J2862" t="s">
        <v>12134</v>
      </c>
      <c r="K2862">
        <v>10908</v>
      </c>
      <c r="L2862" t="s">
        <v>261</v>
      </c>
    </row>
    <row r="2863" spans="1:12" x14ac:dyDescent="0.3">
      <c r="A2863">
        <v>3621</v>
      </c>
      <c r="B2863" t="s">
        <v>12135</v>
      </c>
      <c r="C2863" t="s">
        <v>1065</v>
      </c>
      <c r="D2863" t="s">
        <v>22</v>
      </c>
      <c r="E2863" t="s">
        <v>12136</v>
      </c>
      <c r="F2863" t="s">
        <v>12137</v>
      </c>
      <c r="G2863" t="s">
        <v>124</v>
      </c>
      <c r="H2863" s="1">
        <v>18892</v>
      </c>
      <c r="I2863" t="s">
        <v>12138</v>
      </c>
      <c r="J2863" t="s">
        <v>12139</v>
      </c>
      <c r="K2863">
        <v>53207</v>
      </c>
      <c r="L2863" t="s">
        <v>124</v>
      </c>
    </row>
    <row r="2864" spans="1:12" x14ac:dyDescent="0.3">
      <c r="A2864">
        <v>3622</v>
      </c>
      <c r="B2864" t="s">
        <v>6142</v>
      </c>
      <c r="C2864" t="s">
        <v>6618</v>
      </c>
      <c r="D2864" t="s">
        <v>14</v>
      </c>
      <c r="E2864" t="s">
        <v>12140</v>
      </c>
      <c r="F2864" t="s">
        <v>12141</v>
      </c>
      <c r="G2864" t="s">
        <v>1076</v>
      </c>
      <c r="H2864" s="1">
        <v>25655</v>
      </c>
      <c r="I2864" t="s">
        <v>12142</v>
      </c>
      <c r="J2864" t="s">
        <v>12143</v>
      </c>
      <c r="K2864">
        <v>25036</v>
      </c>
      <c r="L2864" t="s">
        <v>1076</v>
      </c>
    </row>
    <row r="2865" spans="1:12" x14ac:dyDescent="0.3">
      <c r="A2865">
        <v>3623</v>
      </c>
      <c r="B2865" t="s">
        <v>167</v>
      </c>
      <c r="C2865" t="s">
        <v>1570</v>
      </c>
      <c r="D2865" t="s">
        <v>14</v>
      </c>
      <c r="E2865" t="s">
        <v>12144</v>
      </c>
      <c r="F2865" t="s">
        <v>12145</v>
      </c>
      <c r="G2865" t="s">
        <v>775</v>
      </c>
      <c r="H2865" s="1">
        <v>35787</v>
      </c>
      <c r="I2865" t="s">
        <v>12146</v>
      </c>
      <c r="J2865" t="s">
        <v>12147</v>
      </c>
      <c r="K2865">
        <v>23236</v>
      </c>
      <c r="L2865" t="s">
        <v>775</v>
      </c>
    </row>
    <row r="2866" spans="1:12" x14ac:dyDescent="0.3">
      <c r="A2866">
        <v>3624</v>
      </c>
      <c r="B2866" t="s">
        <v>9716</v>
      </c>
      <c r="C2866" t="s">
        <v>2928</v>
      </c>
      <c r="D2866" t="s">
        <v>22</v>
      </c>
      <c r="E2866" t="s">
        <v>12148</v>
      </c>
      <c r="F2866" t="s">
        <v>12149</v>
      </c>
      <c r="G2866" t="s">
        <v>595</v>
      </c>
      <c r="H2866" s="1">
        <v>22106</v>
      </c>
      <c r="I2866" t="s">
        <v>12150</v>
      </c>
      <c r="J2866" t="s">
        <v>78</v>
      </c>
      <c r="K2866">
        <v>77487</v>
      </c>
      <c r="L2866" t="s">
        <v>595</v>
      </c>
    </row>
    <row r="2867" spans="1:12" x14ac:dyDescent="0.3">
      <c r="A2867">
        <v>3625</v>
      </c>
      <c r="B2867" t="s">
        <v>12151</v>
      </c>
      <c r="C2867" t="s">
        <v>2918</v>
      </c>
      <c r="D2867" t="s">
        <v>14</v>
      </c>
      <c r="E2867" t="s">
        <v>12152</v>
      </c>
      <c r="F2867" t="s">
        <v>12153</v>
      </c>
      <c r="G2867" t="s">
        <v>31</v>
      </c>
      <c r="H2867" s="1">
        <v>19302</v>
      </c>
      <c r="I2867" t="s">
        <v>12154</v>
      </c>
      <c r="J2867" t="s">
        <v>12155</v>
      </c>
      <c r="K2867">
        <v>34001</v>
      </c>
      <c r="L2867" t="s">
        <v>31</v>
      </c>
    </row>
    <row r="2868" spans="1:12" x14ac:dyDescent="0.3">
      <c r="A2868">
        <v>3628</v>
      </c>
      <c r="B2868" t="s">
        <v>221</v>
      </c>
      <c r="C2868" t="s">
        <v>6869</v>
      </c>
      <c r="D2868" t="s">
        <v>14</v>
      </c>
      <c r="E2868" t="s">
        <v>12156</v>
      </c>
      <c r="F2868" t="s">
        <v>12157</v>
      </c>
      <c r="G2868" t="s">
        <v>150</v>
      </c>
      <c r="H2868" s="1">
        <v>34724</v>
      </c>
      <c r="I2868" t="s">
        <v>12158</v>
      </c>
      <c r="J2868" t="s">
        <v>12159</v>
      </c>
      <c r="K2868">
        <v>68817</v>
      </c>
      <c r="L2868" t="s">
        <v>150</v>
      </c>
    </row>
    <row r="2869" spans="1:12" x14ac:dyDescent="0.3">
      <c r="A2869">
        <v>3629</v>
      </c>
      <c r="B2869" t="s">
        <v>861</v>
      </c>
      <c r="C2869" t="s">
        <v>3447</v>
      </c>
      <c r="D2869" t="s">
        <v>22</v>
      </c>
      <c r="E2869" t="s">
        <v>12160</v>
      </c>
      <c r="F2869" t="s">
        <v>12161</v>
      </c>
      <c r="G2869" t="s">
        <v>744</v>
      </c>
      <c r="H2869" s="1">
        <v>37244</v>
      </c>
      <c r="I2869" t="s">
        <v>12162</v>
      </c>
      <c r="J2869" t="s">
        <v>12163</v>
      </c>
      <c r="K2869">
        <v>43220</v>
      </c>
      <c r="L2869" t="s">
        <v>744</v>
      </c>
    </row>
    <row r="2870" spans="1:12" x14ac:dyDescent="0.3">
      <c r="A2870">
        <v>3630</v>
      </c>
      <c r="B2870" t="s">
        <v>54</v>
      </c>
      <c r="C2870" t="s">
        <v>12164</v>
      </c>
      <c r="D2870" t="s">
        <v>22</v>
      </c>
      <c r="E2870" t="s">
        <v>12165</v>
      </c>
      <c r="F2870" t="s">
        <v>12166</v>
      </c>
      <c r="G2870" t="s">
        <v>150</v>
      </c>
      <c r="H2870" s="1">
        <v>16955</v>
      </c>
      <c r="I2870" t="s">
        <v>12167</v>
      </c>
      <c r="J2870" t="s">
        <v>12168</v>
      </c>
      <c r="K2870">
        <v>44335</v>
      </c>
      <c r="L2870" t="s">
        <v>150</v>
      </c>
    </row>
    <row r="2871" spans="1:12" x14ac:dyDescent="0.3">
      <c r="A2871">
        <v>3634</v>
      </c>
      <c r="B2871" t="s">
        <v>1584</v>
      </c>
      <c r="C2871" t="s">
        <v>1031</v>
      </c>
      <c r="D2871" t="s">
        <v>22</v>
      </c>
      <c r="E2871" t="s">
        <v>12169</v>
      </c>
      <c r="F2871" t="s">
        <v>12170</v>
      </c>
      <c r="G2871" t="s">
        <v>744</v>
      </c>
      <c r="H2871" s="1">
        <v>24550</v>
      </c>
      <c r="I2871" t="s">
        <v>12171</v>
      </c>
      <c r="J2871" t="s">
        <v>5885</v>
      </c>
      <c r="K2871">
        <v>5025</v>
      </c>
      <c r="L2871" t="s">
        <v>744</v>
      </c>
    </row>
    <row r="2872" spans="1:12" x14ac:dyDescent="0.3">
      <c r="A2872">
        <v>3636</v>
      </c>
      <c r="B2872" t="s">
        <v>490</v>
      </c>
      <c r="C2872" t="s">
        <v>3532</v>
      </c>
      <c r="D2872" t="s">
        <v>22</v>
      </c>
      <c r="E2872" t="s">
        <v>12172</v>
      </c>
      <c r="F2872" t="s">
        <v>12173</v>
      </c>
      <c r="G2872" t="s">
        <v>82</v>
      </c>
      <c r="H2872" s="1">
        <v>36750</v>
      </c>
      <c r="I2872" t="s">
        <v>12174</v>
      </c>
      <c r="J2872" t="s">
        <v>12175</v>
      </c>
      <c r="K2872">
        <v>82630</v>
      </c>
      <c r="L2872" t="s">
        <v>82</v>
      </c>
    </row>
    <row r="2873" spans="1:12" x14ac:dyDescent="0.3">
      <c r="A2873">
        <v>3637</v>
      </c>
      <c r="B2873" t="s">
        <v>1064</v>
      </c>
      <c r="C2873" t="s">
        <v>848</v>
      </c>
      <c r="D2873" t="s">
        <v>22</v>
      </c>
      <c r="E2873" t="s">
        <v>12176</v>
      </c>
      <c r="F2873" t="s">
        <v>12177</v>
      </c>
      <c r="G2873" t="s">
        <v>231</v>
      </c>
      <c r="H2873" s="1">
        <v>19605</v>
      </c>
      <c r="I2873" t="s">
        <v>12178</v>
      </c>
      <c r="J2873" t="s">
        <v>12179</v>
      </c>
      <c r="K2873">
        <v>85534</v>
      </c>
      <c r="L2873" t="s">
        <v>231</v>
      </c>
    </row>
    <row r="2874" spans="1:12" x14ac:dyDescent="0.3">
      <c r="A2874">
        <v>3638</v>
      </c>
      <c r="B2874" t="s">
        <v>1465</v>
      </c>
      <c r="C2874" t="s">
        <v>886</v>
      </c>
      <c r="D2874" t="s">
        <v>22</v>
      </c>
      <c r="E2874" t="s">
        <v>12180</v>
      </c>
      <c r="F2874" t="s">
        <v>12181</v>
      </c>
      <c r="G2874" t="s">
        <v>124</v>
      </c>
      <c r="H2874" s="1">
        <v>33957</v>
      </c>
      <c r="I2874" t="s">
        <v>12182</v>
      </c>
      <c r="J2874" t="s">
        <v>12183</v>
      </c>
      <c r="K2874">
        <v>10849</v>
      </c>
      <c r="L2874" t="s">
        <v>124</v>
      </c>
    </row>
    <row r="2875" spans="1:12" x14ac:dyDescent="0.3">
      <c r="A2875">
        <v>3639</v>
      </c>
      <c r="B2875" t="s">
        <v>333</v>
      </c>
      <c r="C2875" t="s">
        <v>10340</v>
      </c>
      <c r="D2875" t="s">
        <v>14</v>
      </c>
      <c r="E2875" t="s">
        <v>12184</v>
      </c>
      <c r="F2875">
        <v>7367591467</v>
      </c>
      <c r="G2875" t="s">
        <v>368</v>
      </c>
      <c r="H2875" s="1">
        <v>36978</v>
      </c>
      <c r="I2875" t="s">
        <v>12185</v>
      </c>
      <c r="J2875" t="s">
        <v>12186</v>
      </c>
      <c r="K2875">
        <v>31169</v>
      </c>
      <c r="L2875" t="s">
        <v>368</v>
      </c>
    </row>
    <row r="2876" spans="1:12" x14ac:dyDescent="0.3">
      <c r="A2876">
        <v>3640</v>
      </c>
      <c r="B2876" t="s">
        <v>3829</v>
      </c>
      <c r="C2876" t="s">
        <v>372</v>
      </c>
      <c r="D2876" t="s">
        <v>22</v>
      </c>
      <c r="E2876" t="s">
        <v>12187</v>
      </c>
      <c r="F2876" t="s">
        <v>12188</v>
      </c>
      <c r="G2876" t="s">
        <v>250</v>
      </c>
      <c r="H2876" s="1">
        <v>27818</v>
      </c>
      <c r="I2876" t="s">
        <v>12189</v>
      </c>
      <c r="J2876" t="s">
        <v>12190</v>
      </c>
      <c r="K2876">
        <v>45484</v>
      </c>
      <c r="L2876" t="s">
        <v>250</v>
      </c>
    </row>
    <row r="2877" spans="1:12" x14ac:dyDescent="0.3">
      <c r="A2877">
        <v>3641</v>
      </c>
      <c r="B2877" t="s">
        <v>289</v>
      </c>
      <c r="C2877" t="s">
        <v>3156</v>
      </c>
      <c r="D2877" t="s">
        <v>14</v>
      </c>
      <c r="E2877" t="s">
        <v>12191</v>
      </c>
      <c r="F2877" t="s">
        <v>12192</v>
      </c>
      <c r="G2877" t="s">
        <v>93</v>
      </c>
      <c r="H2877" s="1">
        <v>18839</v>
      </c>
      <c r="I2877" t="s">
        <v>12193</v>
      </c>
      <c r="J2877" t="s">
        <v>12194</v>
      </c>
      <c r="K2877">
        <v>98337</v>
      </c>
      <c r="L2877" t="s">
        <v>93</v>
      </c>
    </row>
    <row r="2878" spans="1:12" x14ac:dyDescent="0.3">
      <c r="A2878">
        <v>3642</v>
      </c>
      <c r="B2878" t="s">
        <v>814</v>
      </c>
      <c r="C2878" t="s">
        <v>3156</v>
      </c>
      <c r="D2878" t="s">
        <v>22</v>
      </c>
      <c r="E2878" t="s">
        <v>12195</v>
      </c>
      <c r="F2878" t="s">
        <v>12196</v>
      </c>
      <c r="G2878" t="s">
        <v>131</v>
      </c>
      <c r="H2878" s="1">
        <v>31076</v>
      </c>
      <c r="I2878" t="s">
        <v>12197</v>
      </c>
      <c r="J2878" t="s">
        <v>12198</v>
      </c>
      <c r="K2878">
        <v>79833</v>
      </c>
      <c r="L2878" t="s">
        <v>131</v>
      </c>
    </row>
    <row r="2879" spans="1:12" x14ac:dyDescent="0.3">
      <c r="A2879">
        <v>3644</v>
      </c>
      <c r="B2879" t="s">
        <v>7638</v>
      </c>
      <c r="C2879" t="s">
        <v>383</v>
      </c>
      <c r="D2879" t="s">
        <v>22</v>
      </c>
      <c r="E2879" t="s">
        <v>12199</v>
      </c>
      <c r="F2879" t="s">
        <v>12200</v>
      </c>
      <c r="G2879" t="s">
        <v>31</v>
      </c>
      <c r="H2879" s="1">
        <v>34547</v>
      </c>
      <c r="I2879" t="s">
        <v>12201</v>
      </c>
      <c r="J2879" t="s">
        <v>12202</v>
      </c>
      <c r="K2879">
        <v>94430</v>
      </c>
      <c r="L2879" t="s">
        <v>31</v>
      </c>
    </row>
    <row r="2880" spans="1:12" x14ac:dyDescent="0.3">
      <c r="A2880">
        <v>3645</v>
      </c>
      <c r="B2880" t="s">
        <v>474</v>
      </c>
      <c r="C2880" t="s">
        <v>1162</v>
      </c>
      <c r="D2880" t="s">
        <v>14</v>
      </c>
      <c r="E2880" t="s">
        <v>12203</v>
      </c>
      <c r="F2880" t="s">
        <v>12204</v>
      </c>
      <c r="G2880" t="s">
        <v>430</v>
      </c>
      <c r="H2880" s="1">
        <v>19994</v>
      </c>
      <c r="I2880" t="s">
        <v>12205</v>
      </c>
      <c r="J2880" t="s">
        <v>12206</v>
      </c>
      <c r="K2880">
        <v>96957</v>
      </c>
      <c r="L2880" t="s">
        <v>430</v>
      </c>
    </row>
    <row r="2881" spans="1:12" x14ac:dyDescent="0.3">
      <c r="A2881">
        <v>3646</v>
      </c>
      <c r="B2881" t="s">
        <v>843</v>
      </c>
      <c r="C2881" t="s">
        <v>2363</v>
      </c>
      <c r="D2881" t="s">
        <v>22</v>
      </c>
      <c r="E2881" t="s">
        <v>12207</v>
      </c>
      <c r="F2881" t="s">
        <v>12208</v>
      </c>
      <c r="G2881" t="s">
        <v>71</v>
      </c>
      <c r="H2881" s="1">
        <v>37665</v>
      </c>
      <c r="I2881" t="s">
        <v>12209</v>
      </c>
      <c r="J2881" t="s">
        <v>12210</v>
      </c>
      <c r="K2881">
        <v>86705</v>
      </c>
      <c r="L2881" t="s">
        <v>71</v>
      </c>
    </row>
    <row r="2882" spans="1:12" x14ac:dyDescent="0.3">
      <c r="A2882">
        <v>3647</v>
      </c>
      <c r="B2882" t="s">
        <v>2264</v>
      </c>
      <c r="C2882" t="s">
        <v>3949</v>
      </c>
      <c r="D2882" t="s">
        <v>22</v>
      </c>
      <c r="E2882" t="s">
        <v>12211</v>
      </c>
      <c r="F2882" t="s">
        <v>12212</v>
      </c>
      <c r="G2882" t="s">
        <v>335</v>
      </c>
      <c r="H2882" s="1">
        <v>29605</v>
      </c>
      <c r="I2882" t="s">
        <v>12213</v>
      </c>
      <c r="J2882" t="s">
        <v>12214</v>
      </c>
      <c r="K2882">
        <v>84908</v>
      </c>
      <c r="L2882" t="s">
        <v>335</v>
      </c>
    </row>
    <row r="2883" spans="1:12" x14ac:dyDescent="0.3">
      <c r="A2883">
        <v>3648</v>
      </c>
      <c r="B2883" t="s">
        <v>257</v>
      </c>
      <c r="C2883" t="s">
        <v>12215</v>
      </c>
      <c r="D2883" t="s">
        <v>22</v>
      </c>
      <c r="E2883" t="s">
        <v>12216</v>
      </c>
      <c r="F2883" t="s">
        <v>12217</v>
      </c>
      <c r="G2883" t="s">
        <v>339</v>
      </c>
      <c r="H2883" s="1">
        <v>23910</v>
      </c>
      <c r="I2883" t="s">
        <v>12218</v>
      </c>
      <c r="J2883" t="s">
        <v>12219</v>
      </c>
      <c r="K2883">
        <v>45556</v>
      </c>
      <c r="L2883" t="s">
        <v>339</v>
      </c>
    </row>
    <row r="2884" spans="1:12" x14ac:dyDescent="0.3">
      <c r="A2884">
        <v>3650</v>
      </c>
      <c r="B2884" t="s">
        <v>2264</v>
      </c>
      <c r="C2884" t="s">
        <v>1315</v>
      </c>
      <c r="D2884" t="s">
        <v>14</v>
      </c>
      <c r="E2884" t="s">
        <v>12220</v>
      </c>
      <c r="F2884" t="s">
        <v>12221</v>
      </c>
      <c r="G2884" t="s">
        <v>24</v>
      </c>
      <c r="H2884" s="1">
        <v>34134</v>
      </c>
      <c r="I2884" t="s">
        <v>12222</v>
      </c>
      <c r="J2884" t="s">
        <v>1341</v>
      </c>
      <c r="K2884">
        <v>1688</v>
      </c>
      <c r="L2884" t="s">
        <v>24</v>
      </c>
    </row>
    <row r="2885" spans="1:12" x14ac:dyDescent="0.3">
      <c r="A2885">
        <v>3651</v>
      </c>
      <c r="B2885" t="s">
        <v>1608</v>
      </c>
      <c r="C2885" t="s">
        <v>141</v>
      </c>
      <c r="D2885" t="s">
        <v>14</v>
      </c>
      <c r="E2885" t="s">
        <v>12223</v>
      </c>
      <c r="F2885">
        <f>1-669-385-3802</f>
        <v>-4855</v>
      </c>
      <c r="G2885" t="s">
        <v>211</v>
      </c>
      <c r="H2885" s="1">
        <v>38342</v>
      </c>
      <c r="I2885" t="s">
        <v>12224</v>
      </c>
      <c r="J2885" t="s">
        <v>12225</v>
      </c>
      <c r="K2885">
        <v>8019</v>
      </c>
      <c r="L2885" t="s">
        <v>211</v>
      </c>
    </row>
    <row r="2886" spans="1:12" x14ac:dyDescent="0.3">
      <c r="A2886">
        <v>3653</v>
      </c>
      <c r="B2886" t="s">
        <v>12226</v>
      </c>
      <c r="C2886" t="s">
        <v>886</v>
      </c>
      <c r="D2886" t="s">
        <v>22</v>
      </c>
      <c r="E2886" t="s">
        <v>12227</v>
      </c>
      <c r="F2886" t="s">
        <v>12228</v>
      </c>
      <c r="G2886" t="s">
        <v>51</v>
      </c>
      <c r="H2886" s="1">
        <v>35219</v>
      </c>
      <c r="I2886" t="s">
        <v>12229</v>
      </c>
      <c r="J2886" t="s">
        <v>12230</v>
      </c>
      <c r="K2886">
        <v>51063</v>
      </c>
      <c r="L2886" t="s">
        <v>51</v>
      </c>
    </row>
    <row r="2887" spans="1:12" x14ac:dyDescent="0.3">
      <c r="A2887">
        <v>3654</v>
      </c>
      <c r="B2887" t="s">
        <v>79</v>
      </c>
      <c r="C2887" t="s">
        <v>2277</v>
      </c>
      <c r="D2887" t="s">
        <v>14</v>
      </c>
      <c r="E2887" t="s">
        <v>12231</v>
      </c>
      <c r="F2887" t="s">
        <v>12232</v>
      </c>
      <c r="G2887" t="s">
        <v>231</v>
      </c>
      <c r="H2887" s="1">
        <v>20811</v>
      </c>
      <c r="I2887" t="s">
        <v>12233</v>
      </c>
      <c r="J2887" t="s">
        <v>12234</v>
      </c>
      <c r="K2887">
        <v>1186</v>
      </c>
      <c r="L2887" t="s">
        <v>231</v>
      </c>
    </row>
    <row r="2888" spans="1:12" x14ac:dyDescent="0.3">
      <c r="A2888">
        <v>3655</v>
      </c>
      <c r="B2888" t="s">
        <v>724</v>
      </c>
      <c r="C2888" t="s">
        <v>5838</v>
      </c>
      <c r="D2888" t="s">
        <v>14</v>
      </c>
      <c r="E2888" t="s">
        <v>12235</v>
      </c>
      <c r="F2888" t="s">
        <v>12236</v>
      </c>
      <c r="G2888" t="s">
        <v>150</v>
      </c>
      <c r="H2888" s="1">
        <v>23999</v>
      </c>
      <c r="I2888" t="s">
        <v>12237</v>
      </c>
      <c r="J2888" t="s">
        <v>12238</v>
      </c>
      <c r="K2888">
        <v>10232</v>
      </c>
      <c r="L2888" t="s">
        <v>150</v>
      </c>
    </row>
    <row r="2889" spans="1:12" x14ac:dyDescent="0.3">
      <c r="A2889">
        <v>3656</v>
      </c>
      <c r="B2889" t="s">
        <v>333</v>
      </c>
      <c r="C2889" t="s">
        <v>481</v>
      </c>
      <c r="D2889" t="s">
        <v>22</v>
      </c>
      <c r="E2889" t="s">
        <v>12239</v>
      </c>
      <c r="F2889" t="s">
        <v>12240</v>
      </c>
      <c r="G2889" t="s">
        <v>124</v>
      </c>
      <c r="H2889" s="1">
        <v>19009</v>
      </c>
      <c r="I2889" t="s">
        <v>12241</v>
      </c>
      <c r="J2889" t="s">
        <v>12242</v>
      </c>
      <c r="K2889">
        <v>69357</v>
      </c>
      <c r="L2889" t="s">
        <v>124</v>
      </c>
    </row>
    <row r="2890" spans="1:12" x14ac:dyDescent="0.3">
      <c r="A2890">
        <v>3657</v>
      </c>
      <c r="B2890" t="s">
        <v>289</v>
      </c>
      <c r="C2890" t="s">
        <v>12243</v>
      </c>
      <c r="D2890" t="s">
        <v>22</v>
      </c>
      <c r="E2890" t="s">
        <v>12244</v>
      </c>
      <c r="F2890" t="s">
        <v>12245</v>
      </c>
      <c r="G2890" t="s">
        <v>339</v>
      </c>
      <c r="H2890" s="1">
        <v>17948</v>
      </c>
      <c r="I2890" t="s">
        <v>12246</v>
      </c>
      <c r="J2890" t="s">
        <v>12247</v>
      </c>
      <c r="K2890">
        <v>77480</v>
      </c>
      <c r="L2890" t="s">
        <v>339</v>
      </c>
    </row>
    <row r="2891" spans="1:12" x14ac:dyDescent="0.3">
      <c r="A2891">
        <v>3659</v>
      </c>
      <c r="B2891" t="s">
        <v>4880</v>
      </c>
      <c r="C2891" t="s">
        <v>21</v>
      </c>
      <c r="D2891" t="s">
        <v>22</v>
      </c>
      <c r="E2891" t="s">
        <v>12248</v>
      </c>
      <c r="F2891">
        <v>9802906215</v>
      </c>
      <c r="G2891" t="s">
        <v>124</v>
      </c>
      <c r="H2891" s="1">
        <v>34172</v>
      </c>
      <c r="I2891" t="s">
        <v>12249</v>
      </c>
      <c r="J2891" t="s">
        <v>1291</v>
      </c>
      <c r="K2891">
        <v>43885</v>
      </c>
      <c r="L2891" t="s">
        <v>124</v>
      </c>
    </row>
    <row r="2892" spans="1:12" x14ac:dyDescent="0.3">
      <c r="A2892">
        <v>3662</v>
      </c>
      <c r="B2892" t="s">
        <v>378</v>
      </c>
      <c r="C2892" t="s">
        <v>10076</v>
      </c>
      <c r="D2892" t="s">
        <v>22</v>
      </c>
      <c r="E2892" t="s">
        <v>12250</v>
      </c>
      <c r="F2892" t="s">
        <v>12251</v>
      </c>
      <c r="G2892" t="s">
        <v>324</v>
      </c>
      <c r="H2892" s="1">
        <v>29888</v>
      </c>
      <c r="I2892" t="s">
        <v>12252</v>
      </c>
      <c r="J2892" t="s">
        <v>7069</v>
      </c>
      <c r="K2892">
        <v>81514</v>
      </c>
      <c r="L2892" t="s">
        <v>324</v>
      </c>
    </row>
    <row r="2893" spans="1:12" x14ac:dyDescent="0.3">
      <c r="A2893">
        <v>3663</v>
      </c>
      <c r="B2893" t="s">
        <v>174</v>
      </c>
      <c r="C2893" t="s">
        <v>3878</v>
      </c>
      <c r="D2893" t="s">
        <v>22</v>
      </c>
      <c r="E2893" t="s">
        <v>12253</v>
      </c>
      <c r="F2893" t="s">
        <v>12254</v>
      </c>
      <c r="G2893" t="s">
        <v>231</v>
      </c>
      <c r="H2893" s="1">
        <v>18611</v>
      </c>
      <c r="I2893" t="s">
        <v>12255</v>
      </c>
      <c r="J2893" t="s">
        <v>1253</v>
      </c>
      <c r="K2893">
        <v>68537</v>
      </c>
      <c r="L2893" t="s">
        <v>231</v>
      </c>
    </row>
    <row r="2894" spans="1:12" x14ac:dyDescent="0.3">
      <c r="A2894">
        <v>3664</v>
      </c>
      <c r="B2894" t="s">
        <v>1202</v>
      </c>
      <c r="C2894" t="s">
        <v>97</v>
      </c>
      <c r="D2894" t="s">
        <v>22</v>
      </c>
      <c r="E2894" t="s">
        <v>12256</v>
      </c>
      <c r="F2894" t="s">
        <v>12257</v>
      </c>
      <c r="G2894" t="s">
        <v>744</v>
      </c>
      <c r="H2894" s="1">
        <v>20833</v>
      </c>
      <c r="I2894" t="s">
        <v>12258</v>
      </c>
      <c r="J2894" t="s">
        <v>12259</v>
      </c>
      <c r="K2894">
        <v>13007</v>
      </c>
      <c r="L2894" t="s">
        <v>744</v>
      </c>
    </row>
    <row r="2895" spans="1:12" x14ac:dyDescent="0.3">
      <c r="A2895">
        <v>3665</v>
      </c>
      <c r="B2895" t="s">
        <v>12260</v>
      </c>
      <c r="C2895" t="s">
        <v>8850</v>
      </c>
      <c r="D2895" t="s">
        <v>22</v>
      </c>
      <c r="E2895" t="s">
        <v>12261</v>
      </c>
      <c r="F2895" t="s">
        <v>12262</v>
      </c>
      <c r="G2895" t="s">
        <v>150</v>
      </c>
      <c r="H2895" s="1">
        <v>33483</v>
      </c>
      <c r="I2895" t="s">
        <v>12263</v>
      </c>
      <c r="J2895" t="s">
        <v>9386</v>
      </c>
      <c r="K2895">
        <v>42582</v>
      </c>
      <c r="L2895" t="s">
        <v>150</v>
      </c>
    </row>
    <row r="2896" spans="1:12" x14ac:dyDescent="0.3">
      <c r="A2896">
        <v>3666</v>
      </c>
      <c r="B2896" t="s">
        <v>295</v>
      </c>
      <c r="C2896" t="s">
        <v>12264</v>
      </c>
      <c r="D2896" t="s">
        <v>14</v>
      </c>
      <c r="E2896" t="s">
        <v>12265</v>
      </c>
      <c r="F2896" t="s">
        <v>12266</v>
      </c>
      <c r="G2896" t="s">
        <v>111</v>
      </c>
      <c r="H2896" s="1">
        <v>36037</v>
      </c>
      <c r="I2896" t="s">
        <v>12267</v>
      </c>
      <c r="J2896" t="s">
        <v>12268</v>
      </c>
      <c r="K2896">
        <v>48297</v>
      </c>
      <c r="L2896" t="s">
        <v>111</v>
      </c>
    </row>
    <row r="2897" spans="1:12" x14ac:dyDescent="0.3">
      <c r="A2897">
        <v>3668</v>
      </c>
      <c r="B2897" t="s">
        <v>214</v>
      </c>
      <c r="C2897" t="s">
        <v>2115</v>
      </c>
      <c r="D2897" t="s">
        <v>14</v>
      </c>
      <c r="E2897" t="s">
        <v>12269</v>
      </c>
      <c r="F2897" t="s">
        <v>12270</v>
      </c>
      <c r="G2897" t="s">
        <v>76</v>
      </c>
      <c r="H2897" s="1">
        <v>31527</v>
      </c>
      <c r="I2897" t="s">
        <v>12271</v>
      </c>
      <c r="J2897" t="s">
        <v>12272</v>
      </c>
      <c r="K2897">
        <v>88561</v>
      </c>
      <c r="L2897" t="s">
        <v>76</v>
      </c>
    </row>
    <row r="2898" spans="1:12" x14ac:dyDescent="0.3">
      <c r="A2898">
        <v>3669</v>
      </c>
      <c r="B2898" t="s">
        <v>1767</v>
      </c>
      <c r="C2898" t="s">
        <v>536</v>
      </c>
      <c r="D2898" t="s">
        <v>14</v>
      </c>
      <c r="E2898" t="s">
        <v>12273</v>
      </c>
      <c r="F2898" t="s">
        <v>12274</v>
      </c>
      <c r="G2898" t="s">
        <v>261</v>
      </c>
      <c r="H2898" s="1">
        <v>32957</v>
      </c>
      <c r="I2898" t="s">
        <v>12275</v>
      </c>
      <c r="J2898" t="s">
        <v>12276</v>
      </c>
      <c r="K2898">
        <v>1141</v>
      </c>
      <c r="L2898" t="s">
        <v>261</v>
      </c>
    </row>
    <row r="2899" spans="1:12" x14ac:dyDescent="0.3">
      <c r="A2899">
        <v>3670</v>
      </c>
      <c r="B2899" t="s">
        <v>837</v>
      </c>
      <c r="C2899" t="s">
        <v>587</v>
      </c>
      <c r="D2899" t="s">
        <v>14</v>
      </c>
      <c r="E2899" t="s">
        <v>12277</v>
      </c>
      <c r="F2899" t="s">
        <v>12278</v>
      </c>
      <c r="G2899" t="s">
        <v>157</v>
      </c>
      <c r="H2899" s="1">
        <v>34071</v>
      </c>
      <c r="I2899" t="s">
        <v>12279</v>
      </c>
      <c r="J2899" t="s">
        <v>457</v>
      </c>
      <c r="K2899">
        <v>30072</v>
      </c>
      <c r="L2899" t="s">
        <v>157</v>
      </c>
    </row>
    <row r="2900" spans="1:12" x14ac:dyDescent="0.3">
      <c r="A2900">
        <v>3671</v>
      </c>
      <c r="B2900" t="s">
        <v>7976</v>
      </c>
      <c r="C2900" t="s">
        <v>587</v>
      </c>
      <c r="D2900" t="s">
        <v>22</v>
      </c>
      <c r="E2900" t="s">
        <v>12280</v>
      </c>
      <c r="F2900" t="s">
        <v>12281</v>
      </c>
      <c r="G2900" t="s">
        <v>131</v>
      </c>
      <c r="H2900" s="1">
        <v>31006</v>
      </c>
      <c r="I2900" t="s">
        <v>12282</v>
      </c>
      <c r="J2900" t="s">
        <v>12283</v>
      </c>
      <c r="K2900">
        <v>594</v>
      </c>
      <c r="L2900" t="s">
        <v>131</v>
      </c>
    </row>
    <row r="2901" spans="1:12" x14ac:dyDescent="0.3">
      <c r="A2901">
        <v>3672</v>
      </c>
      <c r="B2901" t="s">
        <v>1996</v>
      </c>
      <c r="C2901" t="s">
        <v>1132</v>
      </c>
      <c r="D2901" t="s">
        <v>22</v>
      </c>
      <c r="E2901" t="s">
        <v>12284</v>
      </c>
      <c r="F2901" t="s">
        <v>12285</v>
      </c>
      <c r="G2901" t="s">
        <v>131</v>
      </c>
      <c r="H2901" s="1">
        <v>21492</v>
      </c>
      <c r="I2901" t="s">
        <v>12286</v>
      </c>
      <c r="J2901" t="s">
        <v>12287</v>
      </c>
      <c r="K2901">
        <v>82591</v>
      </c>
      <c r="L2901" t="s">
        <v>131</v>
      </c>
    </row>
    <row r="2902" spans="1:12" x14ac:dyDescent="0.3">
      <c r="A2902">
        <v>3674</v>
      </c>
      <c r="B2902" t="s">
        <v>12288</v>
      </c>
      <c r="C2902" t="s">
        <v>3503</v>
      </c>
      <c r="D2902" t="s">
        <v>22</v>
      </c>
      <c r="E2902" t="s">
        <v>12289</v>
      </c>
      <c r="F2902" t="s">
        <v>12290</v>
      </c>
      <c r="G2902" t="s">
        <v>44</v>
      </c>
      <c r="H2902" s="1">
        <v>28739</v>
      </c>
      <c r="I2902" t="s">
        <v>12291</v>
      </c>
      <c r="J2902" t="s">
        <v>12292</v>
      </c>
      <c r="K2902">
        <v>93206</v>
      </c>
      <c r="L2902" t="s">
        <v>44</v>
      </c>
    </row>
    <row r="2903" spans="1:12" x14ac:dyDescent="0.3">
      <c r="A2903">
        <v>3677</v>
      </c>
      <c r="B2903" t="s">
        <v>3279</v>
      </c>
      <c r="C2903" t="s">
        <v>1522</v>
      </c>
      <c r="D2903" t="s">
        <v>14</v>
      </c>
      <c r="E2903" t="s">
        <v>12293</v>
      </c>
      <c r="F2903" t="s">
        <v>12294</v>
      </c>
      <c r="G2903" t="s">
        <v>567</v>
      </c>
      <c r="H2903" s="1">
        <v>19581</v>
      </c>
      <c r="I2903" t="s">
        <v>12295</v>
      </c>
      <c r="J2903" t="s">
        <v>12296</v>
      </c>
      <c r="K2903">
        <v>15395</v>
      </c>
      <c r="L2903" t="s">
        <v>567</v>
      </c>
    </row>
    <row r="2904" spans="1:12" x14ac:dyDescent="0.3">
      <c r="A2904">
        <v>3678</v>
      </c>
      <c r="B2904" t="s">
        <v>6378</v>
      </c>
      <c r="C2904" t="s">
        <v>650</v>
      </c>
      <c r="D2904" t="s">
        <v>14</v>
      </c>
      <c r="E2904" t="s">
        <v>12297</v>
      </c>
      <c r="F2904" t="s">
        <v>12298</v>
      </c>
      <c r="G2904" t="s">
        <v>157</v>
      </c>
      <c r="H2904" s="1">
        <v>37887</v>
      </c>
      <c r="I2904" t="s">
        <v>12299</v>
      </c>
      <c r="J2904" t="s">
        <v>12300</v>
      </c>
      <c r="K2904">
        <v>22112</v>
      </c>
      <c r="L2904" t="s">
        <v>157</v>
      </c>
    </row>
    <row r="2905" spans="1:12" x14ac:dyDescent="0.3">
      <c r="A2905">
        <v>3679</v>
      </c>
      <c r="B2905" t="s">
        <v>214</v>
      </c>
      <c r="C2905" t="s">
        <v>384</v>
      </c>
      <c r="D2905" t="s">
        <v>14</v>
      </c>
      <c r="E2905" t="s">
        <v>12301</v>
      </c>
      <c r="F2905" t="s">
        <v>12302</v>
      </c>
      <c r="G2905" t="s">
        <v>261</v>
      </c>
      <c r="H2905" s="1">
        <v>21815</v>
      </c>
      <c r="I2905" t="s">
        <v>12303</v>
      </c>
      <c r="J2905" t="s">
        <v>12304</v>
      </c>
      <c r="K2905">
        <v>8524</v>
      </c>
      <c r="L2905" t="s">
        <v>261</v>
      </c>
    </row>
    <row r="2906" spans="1:12" x14ac:dyDescent="0.3">
      <c r="A2906">
        <v>3681</v>
      </c>
      <c r="B2906" t="s">
        <v>1088</v>
      </c>
      <c r="C2906" t="s">
        <v>1958</v>
      </c>
      <c r="D2906" t="s">
        <v>14</v>
      </c>
      <c r="E2906" t="s">
        <v>12305</v>
      </c>
      <c r="F2906" t="s">
        <v>12306</v>
      </c>
      <c r="G2906" t="s">
        <v>164</v>
      </c>
      <c r="H2906" s="1">
        <v>38358</v>
      </c>
      <c r="I2906" t="s">
        <v>12307</v>
      </c>
      <c r="J2906" t="s">
        <v>12308</v>
      </c>
      <c r="K2906">
        <v>71076</v>
      </c>
      <c r="L2906" t="s">
        <v>164</v>
      </c>
    </row>
    <row r="2907" spans="1:12" x14ac:dyDescent="0.3">
      <c r="A2907">
        <v>3682</v>
      </c>
      <c r="B2907" t="s">
        <v>592</v>
      </c>
      <c r="C2907" t="s">
        <v>3231</v>
      </c>
      <c r="D2907" t="s">
        <v>22</v>
      </c>
      <c r="E2907" t="s">
        <v>12309</v>
      </c>
      <c r="F2907" t="s">
        <v>12310</v>
      </c>
      <c r="G2907" t="s">
        <v>335</v>
      </c>
      <c r="H2907" s="1">
        <v>29190</v>
      </c>
      <c r="I2907" t="s">
        <v>12311</v>
      </c>
      <c r="J2907" t="s">
        <v>12312</v>
      </c>
      <c r="K2907">
        <v>22923</v>
      </c>
      <c r="L2907" t="s">
        <v>335</v>
      </c>
    </row>
    <row r="2908" spans="1:12" x14ac:dyDescent="0.3">
      <c r="A2908">
        <v>3684</v>
      </c>
      <c r="B2908" t="s">
        <v>778</v>
      </c>
      <c r="C2908" t="s">
        <v>475</v>
      </c>
      <c r="D2908" t="s">
        <v>14</v>
      </c>
      <c r="E2908" t="s">
        <v>12313</v>
      </c>
      <c r="F2908" t="s">
        <v>12314</v>
      </c>
      <c r="G2908" t="s">
        <v>118</v>
      </c>
      <c r="H2908" s="1">
        <v>23959</v>
      </c>
      <c r="I2908" t="s">
        <v>12315</v>
      </c>
      <c r="J2908" t="s">
        <v>12316</v>
      </c>
      <c r="K2908">
        <v>35689</v>
      </c>
      <c r="L2908" t="s">
        <v>118</v>
      </c>
    </row>
    <row r="2909" spans="1:12" x14ac:dyDescent="0.3">
      <c r="A2909">
        <v>3685</v>
      </c>
      <c r="B2909" t="s">
        <v>395</v>
      </c>
      <c r="C2909" t="s">
        <v>6327</v>
      </c>
      <c r="D2909" t="s">
        <v>14</v>
      </c>
      <c r="E2909" t="s">
        <v>12317</v>
      </c>
      <c r="F2909" t="s">
        <v>12318</v>
      </c>
      <c r="G2909" t="s">
        <v>118</v>
      </c>
      <c r="H2909" s="1">
        <v>18201</v>
      </c>
      <c r="I2909" t="s">
        <v>12319</v>
      </c>
      <c r="J2909" t="s">
        <v>12320</v>
      </c>
      <c r="K2909">
        <v>50805</v>
      </c>
      <c r="L2909" t="s">
        <v>118</v>
      </c>
    </row>
    <row r="2910" spans="1:12" x14ac:dyDescent="0.3">
      <c r="A2910">
        <v>3686</v>
      </c>
      <c r="B2910" t="s">
        <v>258</v>
      </c>
      <c r="C2910" t="s">
        <v>4214</v>
      </c>
      <c r="D2910" t="s">
        <v>14</v>
      </c>
      <c r="E2910" t="s">
        <v>12321</v>
      </c>
      <c r="F2910" t="s">
        <v>12322</v>
      </c>
      <c r="G2910" t="s">
        <v>211</v>
      </c>
      <c r="H2910" s="1">
        <v>37353</v>
      </c>
      <c r="I2910" t="s">
        <v>12323</v>
      </c>
      <c r="J2910" t="s">
        <v>12324</v>
      </c>
      <c r="K2910">
        <v>89284</v>
      </c>
      <c r="L2910" t="s">
        <v>211</v>
      </c>
    </row>
    <row r="2911" spans="1:12" x14ac:dyDescent="0.3">
      <c r="A2911">
        <v>3687</v>
      </c>
      <c r="B2911" t="s">
        <v>167</v>
      </c>
      <c r="C2911" t="s">
        <v>85</v>
      </c>
      <c r="D2911" t="s">
        <v>14</v>
      </c>
      <c r="E2911" t="s">
        <v>12325</v>
      </c>
      <c r="F2911" t="s">
        <v>12326</v>
      </c>
      <c r="G2911" t="s">
        <v>430</v>
      </c>
      <c r="H2911" s="1">
        <v>38134</v>
      </c>
      <c r="I2911" t="s">
        <v>12327</v>
      </c>
      <c r="J2911" t="s">
        <v>12328</v>
      </c>
      <c r="K2911">
        <v>75324</v>
      </c>
      <c r="L2911" t="s">
        <v>430</v>
      </c>
    </row>
    <row r="2912" spans="1:12" x14ac:dyDescent="0.3">
      <c r="A2912">
        <v>3688</v>
      </c>
      <c r="B2912" t="s">
        <v>6055</v>
      </c>
      <c r="C2912" t="s">
        <v>12329</v>
      </c>
      <c r="D2912" t="s">
        <v>14</v>
      </c>
      <c r="E2912" t="s">
        <v>12330</v>
      </c>
      <c r="F2912" t="s">
        <v>12331</v>
      </c>
      <c r="G2912" t="s">
        <v>131</v>
      </c>
      <c r="H2912" s="1">
        <v>20784</v>
      </c>
      <c r="I2912" t="s">
        <v>12332</v>
      </c>
      <c r="J2912" t="s">
        <v>12333</v>
      </c>
      <c r="K2912">
        <v>1785</v>
      </c>
      <c r="L2912" t="s">
        <v>131</v>
      </c>
    </row>
    <row r="2913" spans="1:12" x14ac:dyDescent="0.3">
      <c r="A2913">
        <v>3689</v>
      </c>
      <c r="B2913" t="s">
        <v>3287</v>
      </c>
      <c r="C2913" t="s">
        <v>706</v>
      </c>
      <c r="D2913" t="s">
        <v>22</v>
      </c>
      <c r="E2913" t="s">
        <v>12334</v>
      </c>
      <c r="F2913" t="s">
        <v>12335</v>
      </c>
      <c r="G2913" t="s">
        <v>157</v>
      </c>
      <c r="H2913" s="1">
        <v>24099</v>
      </c>
      <c r="I2913" t="s">
        <v>12336</v>
      </c>
      <c r="J2913" t="s">
        <v>12337</v>
      </c>
      <c r="K2913">
        <v>3255</v>
      </c>
      <c r="L2913" t="s">
        <v>157</v>
      </c>
    </row>
    <row r="2914" spans="1:12" x14ac:dyDescent="0.3">
      <c r="A2914">
        <v>3691</v>
      </c>
      <c r="B2914" t="s">
        <v>592</v>
      </c>
      <c r="C2914" t="s">
        <v>2918</v>
      </c>
      <c r="D2914" t="s">
        <v>22</v>
      </c>
      <c r="E2914" t="s">
        <v>12338</v>
      </c>
      <c r="F2914" t="s">
        <v>12339</v>
      </c>
      <c r="G2914" t="s">
        <v>250</v>
      </c>
      <c r="H2914" s="1">
        <v>20655</v>
      </c>
      <c r="I2914" t="s">
        <v>12340</v>
      </c>
      <c r="J2914" t="s">
        <v>12341</v>
      </c>
      <c r="K2914">
        <v>56294</v>
      </c>
      <c r="L2914" t="s">
        <v>250</v>
      </c>
    </row>
    <row r="2915" spans="1:12" x14ac:dyDescent="0.3">
      <c r="A2915">
        <v>3692</v>
      </c>
      <c r="B2915" t="s">
        <v>724</v>
      </c>
      <c r="C2915" t="s">
        <v>3863</v>
      </c>
      <c r="D2915" t="s">
        <v>14</v>
      </c>
      <c r="E2915" t="s">
        <v>12342</v>
      </c>
      <c r="F2915" t="s">
        <v>12343</v>
      </c>
      <c r="G2915" t="s">
        <v>231</v>
      </c>
      <c r="H2915" s="1">
        <v>35698</v>
      </c>
      <c r="I2915" t="s">
        <v>12344</v>
      </c>
      <c r="J2915" t="s">
        <v>12345</v>
      </c>
      <c r="K2915">
        <v>43764</v>
      </c>
      <c r="L2915" t="s">
        <v>231</v>
      </c>
    </row>
    <row r="2916" spans="1:12" x14ac:dyDescent="0.3">
      <c r="A2916">
        <v>3693</v>
      </c>
      <c r="B2916" t="s">
        <v>3330</v>
      </c>
      <c r="C2916" t="s">
        <v>741</v>
      </c>
      <c r="D2916" t="s">
        <v>22</v>
      </c>
      <c r="E2916" t="s">
        <v>12346</v>
      </c>
      <c r="F2916" t="s">
        <v>12347</v>
      </c>
      <c r="G2916" t="s">
        <v>31</v>
      </c>
      <c r="H2916" s="1">
        <v>30410</v>
      </c>
      <c r="I2916" t="s">
        <v>12348</v>
      </c>
      <c r="J2916" t="s">
        <v>12349</v>
      </c>
      <c r="K2916">
        <v>32749</v>
      </c>
      <c r="L2916" t="s">
        <v>31</v>
      </c>
    </row>
    <row r="2917" spans="1:12" x14ac:dyDescent="0.3">
      <c r="A2917">
        <v>3695</v>
      </c>
      <c r="B2917" t="s">
        <v>464</v>
      </c>
      <c r="C2917" t="s">
        <v>378</v>
      </c>
      <c r="D2917" t="s">
        <v>14</v>
      </c>
      <c r="E2917" t="s">
        <v>12350</v>
      </c>
      <c r="F2917" t="s">
        <v>12351</v>
      </c>
      <c r="G2917" t="s">
        <v>131</v>
      </c>
      <c r="H2917" s="1">
        <v>36907</v>
      </c>
      <c r="I2917" t="s">
        <v>12352</v>
      </c>
      <c r="J2917" t="s">
        <v>12353</v>
      </c>
      <c r="K2917">
        <v>70293</v>
      </c>
      <c r="L2917" t="s">
        <v>131</v>
      </c>
    </row>
    <row r="2918" spans="1:12" x14ac:dyDescent="0.3">
      <c r="A2918">
        <v>3696</v>
      </c>
      <c r="B2918" t="s">
        <v>866</v>
      </c>
      <c r="C2918" t="s">
        <v>6964</v>
      </c>
      <c r="D2918" t="s">
        <v>14</v>
      </c>
      <c r="E2918" t="s">
        <v>12354</v>
      </c>
      <c r="F2918" t="s">
        <v>12355</v>
      </c>
      <c r="G2918" t="s">
        <v>124</v>
      </c>
      <c r="H2918" s="1">
        <v>31120</v>
      </c>
      <c r="I2918" t="s">
        <v>12356</v>
      </c>
      <c r="J2918" t="s">
        <v>12357</v>
      </c>
      <c r="K2918">
        <v>21746</v>
      </c>
      <c r="L2918" t="s">
        <v>124</v>
      </c>
    </row>
    <row r="2919" spans="1:12" x14ac:dyDescent="0.3">
      <c r="A2919">
        <v>3698</v>
      </c>
      <c r="B2919" t="s">
        <v>480</v>
      </c>
      <c r="C2919" t="s">
        <v>1623</v>
      </c>
      <c r="D2919" t="s">
        <v>22</v>
      </c>
      <c r="E2919" t="s">
        <v>12358</v>
      </c>
      <c r="F2919" t="s">
        <v>12359</v>
      </c>
      <c r="G2919" t="s">
        <v>218</v>
      </c>
      <c r="H2919" s="1">
        <v>18516</v>
      </c>
      <c r="I2919" t="s">
        <v>12360</v>
      </c>
      <c r="J2919" t="s">
        <v>12361</v>
      </c>
      <c r="K2919">
        <v>61677</v>
      </c>
      <c r="L2919" t="s">
        <v>218</v>
      </c>
    </row>
    <row r="2920" spans="1:12" x14ac:dyDescent="0.3">
      <c r="A2920">
        <v>3701</v>
      </c>
      <c r="B2920" t="s">
        <v>675</v>
      </c>
      <c r="C2920" t="s">
        <v>3226</v>
      </c>
      <c r="D2920" t="s">
        <v>22</v>
      </c>
      <c r="E2920" t="s">
        <v>12362</v>
      </c>
      <c r="F2920" t="s">
        <v>12363</v>
      </c>
      <c r="G2920" t="s">
        <v>157</v>
      </c>
      <c r="H2920" s="1">
        <v>24149</v>
      </c>
      <c r="I2920" t="s">
        <v>12364</v>
      </c>
      <c r="J2920" t="s">
        <v>12365</v>
      </c>
      <c r="K2920">
        <v>11398</v>
      </c>
      <c r="L2920" t="s">
        <v>157</v>
      </c>
    </row>
    <row r="2921" spans="1:12" x14ac:dyDescent="0.3">
      <c r="A2921">
        <v>3703</v>
      </c>
      <c r="B2921" t="s">
        <v>2339</v>
      </c>
      <c r="C2921" t="s">
        <v>378</v>
      </c>
      <c r="D2921" t="s">
        <v>14</v>
      </c>
      <c r="E2921" t="s">
        <v>5871</v>
      </c>
      <c r="F2921" t="s">
        <v>12366</v>
      </c>
      <c r="G2921" t="s">
        <v>595</v>
      </c>
      <c r="H2921" s="1">
        <v>24409</v>
      </c>
      <c r="I2921" t="s">
        <v>12367</v>
      </c>
      <c r="J2921" t="s">
        <v>12368</v>
      </c>
      <c r="K2921">
        <v>54402</v>
      </c>
      <c r="L2921" t="s">
        <v>595</v>
      </c>
    </row>
    <row r="2922" spans="1:12" x14ac:dyDescent="0.3">
      <c r="A2922">
        <v>3704</v>
      </c>
      <c r="B2922" t="s">
        <v>1996</v>
      </c>
      <c r="C2922" t="s">
        <v>3156</v>
      </c>
      <c r="D2922" t="s">
        <v>14</v>
      </c>
      <c r="E2922" t="s">
        <v>12369</v>
      </c>
      <c r="F2922" t="s">
        <v>12370</v>
      </c>
      <c r="G2922" t="s">
        <v>744</v>
      </c>
      <c r="H2922" s="1">
        <v>17217</v>
      </c>
      <c r="I2922" t="s">
        <v>12371</v>
      </c>
      <c r="J2922" t="s">
        <v>12372</v>
      </c>
      <c r="K2922">
        <v>28673</v>
      </c>
      <c r="L2922" t="s">
        <v>744</v>
      </c>
    </row>
    <row r="2923" spans="1:12" x14ac:dyDescent="0.3">
      <c r="A2923">
        <v>3707</v>
      </c>
      <c r="B2923" t="s">
        <v>1778</v>
      </c>
      <c r="C2923" t="s">
        <v>1186</v>
      </c>
      <c r="D2923" t="s">
        <v>22</v>
      </c>
      <c r="E2923" t="s">
        <v>12373</v>
      </c>
      <c r="F2923" t="s">
        <v>12374</v>
      </c>
      <c r="G2923" t="s">
        <v>58</v>
      </c>
      <c r="H2923" s="1">
        <v>32483</v>
      </c>
      <c r="I2923" t="s">
        <v>12375</v>
      </c>
      <c r="J2923" t="s">
        <v>12376</v>
      </c>
      <c r="K2923">
        <v>15371</v>
      </c>
      <c r="L2923" t="s">
        <v>58</v>
      </c>
    </row>
    <row r="2924" spans="1:12" x14ac:dyDescent="0.3">
      <c r="A2924">
        <v>3708</v>
      </c>
      <c r="B2924" t="s">
        <v>1287</v>
      </c>
      <c r="C2924" t="s">
        <v>2335</v>
      </c>
      <c r="D2924" t="s">
        <v>22</v>
      </c>
      <c r="E2924" t="s">
        <v>12377</v>
      </c>
      <c r="F2924" t="s">
        <v>12378</v>
      </c>
      <c r="G2924" t="s">
        <v>211</v>
      </c>
      <c r="H2924" s="1">
        <v>22703</v>
      </c>
      <c r="I2924" t="s">
        <v>12379</v>
      </c>
      <c r="J2924" t="s">
        <v>12380</v>
      </c>
      <c r="K2924">
        <v>98486</v>
      </c>
      <c r="L2924" t="s">
        <v>211</v>
      </c>
    </row>
    <row r="2925" spans="1:12" x14ac:dyDescent="0.3">
      <c r="A2925">
        <v>3710</v>
      </c>
      <c r="B2925" t="s">
        <v>474</v>
      </c>
      <c r="C2925" t="s">
        <v>1887</v>
      </c>
      <c r="D2925" t="s">
        <v>22</v>
      </c>
      <c r="E2925" t="s">
        <v>12381</v>
      </c>
      <c r="F2925" t="s">
        <v>12382</v>
      </c>
      <c r="G2925" t="s">
        <v>131</v>
      </c>
      <c r="H2925" s="1">
        <v>37746</v>
      </c>
      <c r="I2925" t="s">
        <v>12383</v>
      </c>
      <c r="J2925" t="s">
        <v>12384</v>
      </c>
      <c r="K2925">
        <v>96071</v>
      </c>
      <c r="L2925" t="s">
        <v>131</v>
      </c>
    </row>
    <row r="2926" spans="1:12" x14ac:dyDescent="0.3">
      <c r="A2926">
        <v>3711</v>
      </c>
      <c r="B2926" t="s">
        <v>174</v>
      </c>
      <c r="C2926" t="s">
        <v>12385</v>
      </c>
      <c r="D2926" t="s">
        <v>22</v>
      </c>
      <c r="E2926" t="s">
        <v>12386</v>
      </c>
      <c r="F2926" t="s">
        <v>12387</v>
      </c>
      <c r="G2926" t="s">
        <v>88</v>
      </c>
      <c r="H2926" s="1">
        <v>17332</v>
      </c>
      <c r="I2926" t="s">
        <v>12388</v>
      </c>
      <c r="J2926" t="s">
        <v>12389</v>
      </c>
      <c r="K2926">
        <v>6746</v>
      </c>
      <c r="L2926" t="s">
        <v>88</v>
      </c>
    </row>
    <row r="2927" spans="1:12" x14ac:dyDescent="0.3">
      <c r="A2927">
        <v>3713</v>
      </c>
      <c r="B2927" t="s">
        <v>79</v>
      </c>
      <c r="C2927" t="s">
        <v>706</v>
      </c>
      <c r="D2927" t="s">
        <v>14</v>
      </c>
      <c r="E2927" t="s">
        <v>12390</v>
      </c>
      <c r="F2927">
        <v>6637599261</v>
      </c>
      <c r="G2927" t="s">
        <v>231</v>
      </c>
      <c r="H2927" s="1">
        <v>38351</v>
      </c>
      <c r="I2927" t="s">
        <v>12391</v>
      </c>
      <c r="J2927" t="s">
        <v>12392</v>
      </c>
      <c r="K2927">
        <v>87616</v>
      </c>
      <c r="L2927" t="s">
        <v>231</v>
      </c>
    </row>
    <row r="2928" spans="1:12" x14ac:dyDescent="0.3">
      <c r="A2928">
        <v>3715</v>
      </c>
      <c r="B2928" t="s">
        <v>5116</v>
      </c>
      <c r="C2928" t="s">
        <v>557</v>
      </c>
      <c r="D2928" t="s">
        <v>22</v>
      </c>
      <c r="E2928" t="s">
        <v>12393</v>
      </c>
      <c r="F2928" t="s">
        <v>12394</v>
      </c>
      <c r="G2928" t="s">
        <v>38</v>
      </c>
      <c r="H2928" s="1">
        <v>29562</v>
      </c>
      <c r="I2928" t="s">
        <v>12395</v>
      </c>
      <c r="J2928" t="s">
        <v>12396</v>
      </c>
      <c r="K2928">
        <v>83610</v>
      </c>
      <c r="L2928" t="s">
        <v>38</v>
      </c>
    </row>
    <row r="2929" spans="1:12" x14ac:dyDescent="0.3">
      <c r="A2929">
        <v>3716</v>
      </c>
      <c r="B2929" t="s">
        <v>4829</v>
      </c>
      <c r="C2929" t="s">
        <v>48</v>
      </c>
      <c r="D2929" t="s">
        <v>14</v>
      </c>
      <c r="E2929" t="s">
        <v>12397</v>
      </c>
      <c r="F2929" t="s">
        <v>12398</v>
      </c>
      <c r="G2929" t="s">
        <v>1076</v>
      </c>
      <c r="H2929" s="1">
        <v>16896</v>
      </c>
      <c r="I2929" t="s">
        <v>12399</v>
      </c>
      <c r="J2929" t="s">
        <v>10700</v>
      </c>
      <c r="K2929">
        <v>72512</v>
      </c>
      <c r="L2929" t="s">
        <v>1076</v>
      </c>
    </row>
    <row r="2930" spans="1:12" x14ac:dyDescent="0.3">
      <c r="A2930">
        <v>3719</v>
      </c>
      <c r="B2930" t="s">
        <v>2739</v>
      </c>
      <c r="C2930" t="s">
        <v>3212</v>
      </c>
      <c r="D2930" t="s">
        <v>22</v>
      </c>
      <c r="E2930" t="s">
        <v>12400</v>
      </c>
      <c r="F2930" t="s">
        <v>12401</v>
      </c>
      <c r="G2930" t="s">
        <v>218</v>
      </c>
      <c r="H2930" s="1">
        <v>26068</v>
      </c>
      <c r="I2930" t="s">
        <v>12402</v>
      </c>
      <c r="J2930" t="s">
        <v>12403</v>
      </c>
      <c r="K2930">
        <v>57836</v>
      </c>
      <c r="L2930" t="s">
        <v>218</v>
      </c>
    </row>
    <row r="2931" spans="1:12" x14ac:dyDescent="0.3">
      <c r="A2931">
        <v>3720</v>
      </c>
      <c r="B2931" t="s">
        <v>2974</v>
      </c>
      <c r="C2931" t="s">
        <v>6799</v>
      </c>
      <c r="D2931" t="s">
        <v>22</v>
      </c>
      <c r="E2931" t="s">
        <v>12404</v>
      </c>
      <c r="F2931" t="s">
        <v>12405</v>
      </c>
      <c r="G2931" t="s">
        <v>339</v>
      </c>
      <c r="H2931" s="1">
        <v>23896</v>
      </c>
      <c r="I2931" t="s">
        <v>12406</v>
      </c>
      <c r="J2931" t="s">
        <v>11948</v>
      </c>
      <c r="K2931">
        <v>59840</v>
      </c>
      <c r="L2931" t="s">
        <v>339</v>
      </c>
    </row>
    <row r="2932" spans="1:12" x14ac:dyDescent="0.3">
      <c r="A2932">
        <v>3721</v>
      </c>
      <c r="B2932" t="s">
        <v>2084</v>
      </c>
      <c r="C2932" t="s">
        <v>5638</v>
      </c>
      <c r="D2932" t="s">
        <v>14</v>
      </c>
      <c r="E2932" t="s">
        <v>12407</v>
      </c>
      <c r="F2932">
        <v>2668823758</v>
      </c>
      <c r="G2932" t="s">
        <v>1076</v>
      </c>
      <c r="H2932" s="1">
        <v>24867</v>
      </c>
      <c r="I2932" t="s">
        <v>12408</v>
      </c>
      <c r="J2932" t="s">
        <v>12409</v>
      </c>
      <c r="K2932">
        <v>28928</v>
      </c>
      <c r="L2932" t="s">
        <v>1076</v>
      </c>
    </row>
    <row r="2933" spans="1:12" x14ac:dyDescent="0.3">
      <c r="A2933">
        <v>3722</v>
      </c>
      <c r="B2933" t="s">
        <v>4643</v>
      </c>
      <c r="C2933" t="s">
        <v>6255</v>
      </c>
      <c r="D2933" t="s">
        <v>22</v>
      </c>
      <c r="E2933" t="s">
        <v>12410</v>
      </c>
      <c r="F2933">
        <v>6393224475</v>
      </c>
      <c r="G2933" t="s">
        <v>24</v>
      </c>
      <c r="H2933" s="1">
        <v>32134</v>
      </c>
      <c r="I2933" t="s">
        <v>12411</v>
      </c>
      <c r="J2933" t="s">
        <v>2146</v>
      </c>
      <c r="K2933">
        <v>56344</v>
      </c>
      <c r="L2933" t="s">
        <v>24</v>
      </c>
    </row>
    <row r="2934" spans="1:12" x14ac:dyDescent="0.3">
      <c r="A2934">
        <v>3724</v>
      </c>
      <c r="B2934" t="s">
        <v>96</v>
      </c>
      <c r="C2934" t="s">
        <v>564</v>
      </c>
      <c r="D2934" t="s">
        <v>22</v>
      </c>
      <c r="E2934" t="s">
        <v>12412</v>
      </c>
      <c r="F2934" t="s">
        <v>12413</v>
      </c>
      <c r="G2934" t="s">
        <v>250</v>
      </c>
      <c r="H2934" s="1">
        <v>23605</v>
      </c>
      <c r="I2934" t="s">
        <v>12414</v>
      </c>
      <c r="J2934" t="s">
        <v>12415</v>
      </c>
      <c r="K2934">
        <v>14453</v>
      </c>
      <c r="L2934" t="s">
        <v>250</v>
      </c>
    </row>
    <row r="2935" spans="1:12" x14ac:dyDescent="0.3">
      <c r="A2935">
        <v>3727</v>
      </c>
      <c r="B2935" t="s">
        <v>1584</v>
      </c>
      <c r="C2935" t="s">
        <v>2222</v>
      </c>
      <c r="D2935" t="s">
        <v>14</v>
      </c>
      <c r="E2935" t="s">
        <v>12416</v>
      </c>
      <c r="F2935" t="s">
        <v>12417</v>
      </c>
      <c r="G2935" t="s">
        <v>164</v>
      </c>
      <c r="H2935" s="1">
        <v>35512</v>
      </c>
      <c r="I2935" t="s">
        <v>12418</v>
      </c>
      <c r="J2935" t="s">
        <v>12419</v>
      </c>
      <c r="K2935">
        <v>30711</v>
      </c>
      <c r="L2935" t="s">
        <v>164</v>
      </c>
    </row>
    <row r="2936" spans="1:12" x14ac:dyDescent="0.3">
      <c r="A2936">
        <v>3729</v>
      </c>
      <c r="B2936" t="s">
        <v>1147</v>
      </c>
      <c r="C2936" t="s">
        <v>4739</v>
      </c>
      <c r="D2936" t="s">
        <v>22</v>
      </c>
      <c r="E2936" t="s">
        <v>12420</v>
      </c>
      <c r="F2936">
        <v>3132080246</v>
      </c>
      <c r="G2936" t="s">
        <v>64</v>
      </c>
      <c r="H2936" s="1">
        <v>32553</v>
      </c>
      <c r="I2936" t="s">
        <v>12421</v>
      </c>
      <c r="J2936" t="s">
        <v>12422</v>
      </c>
      <c r="K2936">
        <v>77222</v>
      </c>
      <c r="L2936" t="s">
        <v>64</v>
      </c>
    </row>
    <row r="2937" spans="1:12" x14ac:dyDescent="0.3">
      <c r="A2937">
        <v>3730</v>
      </c>
      <c r="B2937" t="s">
        <v>6209</v>
      </c>
      <c r="C2937" t="s">
        <v>1009</v>
      </c>
      <c r="D2937" t="s">
        <v>22</v>
      </c>
      <c r="E2937" t="s">
        <v>5317</v>
      </c>
      <c r="F2937">
        <v>6726335649</v>
      </c>
      <c r="G2937" t="s">
        <v>124</v>
      </c>
      <c r="H2937" s="1">
        <v>28602</v>
      </c>
      <c r="I2937" t="s">
        <v>12423</v>
      </c>
      <c r="J2937" t="s">
        <v>12424</v>
      </c>
      <c r="K2937">
        <v>49719</v>
      </c>
      <c r="L2937" t="s">
        <v>124</v>
      </c>
    </row>
    <row r="2938" spans="1:12" x14ac:dyDescent="0.3">
      <c r="A2938">
        <v>3731</v>
      </c>
      <c r="B2938" t="s">
        <v>54</v>
      </c>
      <c r="C2938" t="s">
        <v>378</v>
      </c>
      <c r="D2938" t="s">
        <v>14</v>
      </c>
      <c r="E2938" t="s">
        <v>12425</v>
      </c>
      <c r="F2938" t="s">
        <v>12426</v>
      </c>
      <c r="G2938" t="s">
        <v>250</v>
      </c>
      <c r="H2938" s="1">
        <v>31744</v>
      </c>
      <c r="I2938" t="s">
        <v>12427</v>
      </c>
      <c r="J2938" t="s">
        <v>12428</v>
      </c>
      <c r="K2938">
        <v>81119</v>
      </c>
      <c r="L2938" t="s">
        <v>250</v>
      </c>
    </row>
    <row r="2939" spans="1:12" x14ac:dyDescent="0.3">
      <c r="A2939">
        <v>3732</v>
      </c>
      <c r="B2939" t="s">
        <v>10181</v>
      </c>
      <c r="C2939" t="s">
        <v>475</v>
      </c>
      <c r="D2939" t="s">
        <v>14</v>
      </c>
      <c r="E2939" t="s">
        <v>4485</v>
      </c>
      <c r="F2939" t="s">
        <v>12429</v>
      </c>
      <c r="G2939" t="s">
        <v>31</v>
      </c>
      <c r="H2939" s="1">
        <v>23070</v>
      </c>
      <c r="I2939" t="s">
        <v>12430</v>
      </c>
      <c r="J2939" t="s">
        <v>12431</v>
      </c>
      <c r="K2939">
        <v>63815</v>
      </c>
      <c r="L2939" t="s">
        <v>31</v>
      </c>
    </row>
    <row r="2940" spans="1:12" x14ac:dyDescent="0.3">
      <c r="A2940">
        <v>3733</v>
      </c>
      <c r="B2940" t="s">
        <v>253</v>
      </c>
      <c r="C2940" t="s">
        <v>1517</v>
      </c>
      <c r="D2940" t="s">
        <v>22</v>
      </c>
      <c r="E2940" t="s">
        <v>12432</v>
      </c>
      <c r="F2940" t="s">
        <v>12433</v>
      </c>
      <c r="G2940" t="s">
        <v>82</v>
      </c>
      <c r="H2940" s="1">
        <v>21096</v>
      </c>
      <c r="I2940" t="s">
        <v>12434</v>
      </c>
      <c r="J2940" t="s">
        <v>12435</v>
      </c>
      <c r="K2940">
        <v>99419</v>
      </c>
      <c r="L2940" t="s">
        <v>82</v>
      </c>
    </row>
    <row r="2941" spans="1:12" x14ac:dyDescent="0.3">
      <c r="A2941">
        <v>3734</v>
      </c>
      <c r="B2941" t="s">
        <v>8834</v>
      </c>
      <c r="C2941" t="s">
        <v>2562</v>
      </c>
      <c r="D2941" t="s">
        <v>14</v>
      </c>
      <c r="E2941" t="s">
        <v>12436</v>
      </c>
      <c r="F2941" t="s">
        <v>12437</v>
      </c>
      <c r="G2941" t="s">
        <v>1076</v>
      </c>
      <c r="H2941" s="1">
        <v>28913</v>
      </c>
      <c r="I2941" t="s">
        <v>12438</v>
      </c>
      <c r="J2941" t="s">
        <v>12439</v>
      </c>
      <c r="K2941">
        <v>80945</v>
      </c>
      <c r="L2941" t="s">
        <v>1076</v>
      </c>
    </row>
    <row r="2942" spans="1:12" x14ac:dyDescent="0.3">
      <c r="A2942">
        <v>3736</v>
      </c>
      <c r="B2942" t="s">
        <v>5505</v>
      </c>
      <c r="C2942" t="s">
        <v>135</v>
      </c>
      <c r="D2942" t="s">
        <v>22</v>
      </c>
      <c r="E2942" t="s">
        <v>12440</v>
      </c>
      <c r="F2942" t="s">
        <v>12441</v>
      </c>
      <c r="G2942" t="s">
        <v>58</v>
      </c>
      <c r="H2942" s="1">
        <v>23169</v>
      </c>
      <c r="I2942" t="s">
        <v>12442</v>
      </c>
      <c r="J2942" t="s">
        <v>12443</v>
      </c>
      <c r="K2942">
        <v>22262</v>
      </c>
      <c r="L2942" t="s">
        <v>58</v>
      </c>
    </row>
    <row r="2943" spans="1:12" x14ac:dyDescent="0.3">
      <c r="A2943">
        <v>3737</v>
      </c>
      <c r="B2943" t="s">
        <v>383</v>
      </c>
      <c r="C2943" t="s">
        <v>1997</v>
      </c>
      <c r="D2943" t="s">
        <v>22</v>
      </c>
      <c r="E2943" t="s">
        <v>12444</v>
      </c>
      <c r="F2943" t="s">
        <v>12445</v>
      </c>
      <c r="G2943" t="s">
        <v>124</v>
      </c>
      <c r="H2943" s="1">
        <v>22187</v>
      </c>
      <c r="I2943" t="s">
        <v>12446</v>
      </c>
      <c r="J2943" t="s">
        <v>12447</v>
      </c>
      <c r="K2943">
        <v>97022</v>
      </c>
      <c r="L2943" t="s">
        <v>124</v>
      </c>
    </row>
    <row r="2944" spans="1:12" x14ac:dyDescent="0.3">
      <c r="A2944">
        <v>3738</v>
      </c>
      <c r="B2944" t="s">
        <v>12448</v>
      </c>
      <c r="C2944" t="s">
        <v>1132</v>
      </c>
      <c r="D2944" t="s">
        <v>22</v>
      </c>
      <c r="E2944" t="s">
        <v>12449</v>
      </c>
      <c r="F2944" t="s">
        <v>12450</v>
      </c>
      <c r="G2944" t="s">
        <v>118</v>
      </c>
      <c r="H2944" s="1">
        <v>20098</v>
      </c>
      <c r="I2944" t="s">
        <v>12451</v>
      </c>
      <c r="J2944" t="s">
        <v>12452</v>
      </c>
      <c r="K2944">
        <v>20565</v>
      </c>
      <c r="L2944" t="s">
        <v>118</v>
      </c>
    </row>
    <row r="2945" spans="1:12" x14ac:dyDescent="0.3">
      <c r="A2945">
        <v>3740</v>
      </c>
      <c r="B2945" t="s">
        <v>541</v>
      </c>
      <c r="C2945" t="s">
        <v>67</v>
      </c>
      <c r="D2945" t="s">
        <v>22</v>
      </c>
      <c r="E2945" t="s">
        <v>12453</v>
      </c>
      <c r="F2945" t="s">
        <v>12454</v>
      </c>
      <c r="G2945" t="s">
        <v>51</v>
      </c>
      <c r="H2945" s="1">
        <v>37056</v>
      </c>
      <c r="I2945" t="s">
        <v>12455</v>
      </c>
      <c r="J2945" t="s">
        <v>9657</v>
      </c>
      <c r="K2945">
        <v>28539</v>
      </c>
      <c r="L2945" t="s">
        <v>51</v>
      </c>
    </row>
    <row r="2946" spans="1:12" x14ac:dyDescent="0.3">
      <c r="A2946">
        <v>3741</v>
      </c>
      <c r="B2946" t="s">
        <v>1967</v>
      </c>
      <c r="C2946" t="s">
        <v>6429</v>
      </c>
      <c r="D2946" t="s">
        <v>22</v>
      </c>
      <c r="E2946" t="s">
        <v>12456</v>
      </c>
      <c r="F2946" t="s">
        <v>12457</v>
      </c>
      <c r="G2946" t="s">
        <v>82</v>
      </c>
      <c r="H2946" s="1">
        <v>38420</v>
      </c>
      <c r="I2946" t="s">
        <v>12458</v>
      </c>
      <c r="J2946" t="s">
        <v>12459</v>
      </c>
      <c r="K2946">
        <v>99655</v>
      </c>
      <c r="L2946" t="s">
        <v>82</v>
      </c>
    </row>
    <row r="2947" spans="1:12" x14ac:dyDescent="0.3">
      <c r="A2947">
        <v>3743</v>
      </c>
      <c r="B2947" t="s">
        <v>12460</v>
      </c>
      <c r="C2947" t="s">
        <v>1031</v>
      </c>
      <c r="D2947" t="s">
        <v>22</v>
      </c>
      <c r="E2947" t="s">
        <v>12461</v>
      </c>
      <c r="F2947" t="s">
        <v>12462</v>
      </c>
      <c r="G2947" t="s">
        <v>231</v>
      </c>
      <c r="H2947" s="1">
        <v>17681</v>
      </c>
      <c r="I2947" t="s">
        <v>12463</v>
      </c>
      <c r="J2947" t="s">
        <v>12464</v>
      </c>
      <c r="K2947">
        <v>17233</v>
      </c>
      <c r="L2947" t="s">
        <v>231</v>
      </c>
    </row>
    <row r="2948" spans="1:12" x14ac:dyDescent="0.3">
      <c r="A2948">
        <v>3744</v>
      </c>
      <c r="B2948" t="s">
        <v>2974</v>
      </c>
      <c r="C2948" t="s">
        <v>6804</v>
      </c>
      <c r="D2948" t="s">
        <v>22</v>
      </c>
      <c r="E2948" t="s">
        <v>12465</v>
      </c>
      <c r="F2948" t="s">
        <v>12466</v>
      </c>
      <c r="G2948" t="s">
        <v>38</v>
      </c>
      <c r="H2948" s="1">
        <v>26234</v>
      </c>
      <c r="I2948" t="s">
        <v>12467</v>
      </c>
      <c r="J2948" t="s">
        <v>12468</v>
      </c>
      <c r="K2948">
        <v>90815</v>
      </c>
      <c r="L2948" t="s">
        <v>38</v>
      </c>
    </row>
    <row r="2949" spans="1:12" x14ac:dyDescent="0.3">
      <c r="A2949">
        <v>3745</v>
      </c>
      <c r="B2949" t="s">
        <v>91</v>
      </c>
      <c r="C2949" t="s">
        <v>416</v>
      </c>
      <c r="D2949" t="s">
        <v>14</v>
      </c>
      <c r="E2949" t="s">
        <v>12469</v>
      </c>
      <c r="F2949" t="s">
        <v>12470</v>
      </c>
      <c r="G2949" t="s">
        <v>124</v>
      </c>
      <c r="H2949" s="1">
        <v>27982</v>
      </c>
      <c r="I2949" t="s">
        <v>12471</v>
      </c>
      <c r="J2949" t="s">
        <v>12472</v>
      </c>
      <c r="K2949">
        <v>648</v>
      </c>
      <c r="L2949" t="s">
        <v>124</v>
      </c>
    </row>
    <row r="2950" spans="1:12" x14ac:dyDescent="0.3">
      <c r="A2950">
        <v>3746</v>
      </c>
      <c r="B2950" t="s">
        <v>5815</v>
      </c>
      <c r="C2950" t="s">
        <v>794</v>
      </c>
      <c r="D2950" t="s">
        <v>22</v>
      </c>
      <c r="E2950" t="s">
        <v>12473</v>
      </c>
      <c r="F2950" t="s">
        <v>12474</v>
      </c>
      <c r="G2950" t="s">
        <v>250</v>
      </c>
      <c r="H2950" s="1">
        <v>31464</v>
      </c>
      <c r="I2950" t="s">
        <v>12475</v>
      </c>
      <c r="J2950" t="s">
        <v>12476</v>
      </c>
      <c r="K2950">
        <v>23605</v>
      </c>
      <c r="L2950" t="s">
        <v>250</v>
      </c>
    </row>
    <row r="2951" spans="1:12" x14ac:dyDescent="0.3">
      <c r="A2951">
        <v>3747</v>
      </c>
      <c r="B2951" t="s">
        <v>2755</v>
      </c>
      <c r="C2951" t="s">
        <v>4614</v>
      </c>
      <c r="D2951" t="s">
        <v>14</v>
      </c>
      <c r="E2951" t="s">
        <v>12477</v>
      </c>
      <c r="F2951" t="s">
        <v>12478</v>
      </c>
      <c r="G2951" t="s">
        <v>164</v>
      </c>
      <c r="H2951" s="1">
        <v>35030</v>
      </c>
      <c r="I2951" t="s">
        <v>12479</v>
      </c>
      <c r="J2951" t="s">
        <v>12480</v>
      </c>
      <c r="K2951">
        <v>40962</v>
      </c>
      <c r="L2951" t="s">
        <v>164</v>
      </c>
    </row>
    <row r="2952" spans="1:12" x14ac:dyDescent="0.3">
      <c r="A2952">
        <v>3748</v>
      </c>
      <c r="B2952" t="s">
        <v>12481</v>
      </c>
      <c r="C2952" t="s">
        <v>9858</v>
      </c>
      <c r="D2952" t="s">
        <v>22</v>
      </c>
      <c r="E2952" t="s">
        <v>12482</v>
      </c>
      <c r="F2952" t="s">
        <v>12483</v>
      </c>
      <c r="G2952" t="s">
        <v>436</v>
      </c>
      <c r="H2952" s="1">
        <v>37028</v>
      </c>
      <c r="I2952" t="s">
        <v>12484</v>
      </c>
      <c r="J2952" t="s">
        <v>12485</v>
      </c>
      <c r="K2952">
        <v>56517</v>
      </c>
      <c r="L2952" t="s">
        <v>436</v>
      </c>
    </row>
    <row r="2953" spans="1:12" x14ac:dyDescent="0.3">
      <c r="A2953">
        <v>3749</v>
      </c>
      <c r="B2953" t="s">
        <v>4880</v>
      </c>
      <c r="C2953" t="s">
        <v>9795</v>
      </c>
      <c r="D2953" t="s">
        <v>22</v>
      </c>
      <c r="E2953" t="s">
        <v>12486</v>
      </c>
      <c r="F2953" t="s">
        <v>12487</v>
      </c>
      <c r="G2953" t="s">
        <v>324</v>
      </c>
      <c r="H2953" s="1">
        <v>36583</v>
      </c>
      <c r="I2953" t="s">
        <v>12488</v>
      </c>
      <c r="J2953" t="s">
        <v>12489</v>
      </c>
      <c r="K2953">
        <v>55420</v>
      </c>
      <c r="L2953" t="s">
        <v>324</v>
      </c>
    </row>
    <row r="2954" spans="1:12" x14ac:dyDescent="0.3">
      <c r="A2954">
        <v>3750</v>
      </c>
      <c r="B2954" t="s">
        <v>5505</v>
      </c>
      <c r="C2954" t="s">
        <v>998</v>
      </c>
      <c r="D2954" t="s">
        <v>14</v>
      </c>
      <c r="E2954" t="s">
        <v>12490</v>
      </c>
      <c r="F2954" t="s">
        <v>12491</v>
      </c>
      <c r="G2954" t="s">
        <v>71</v>
      </c>
      <c r="H2954" s="1">
        <v>28194</v>
      </c>
      <c r="I2954" t="s">
        <v>12492</v>
      </c>
      <c r="J2954" t="s">
        <v>11011</v>
      </c>
      <c r="K2954">
        <v>20936</v>
      </c>
      <c r="L2954" t="s">
        <v>71</v>
      </c>
    </row>
    <row r="2955" spans="1:12" x14ac:dyDescent="0.3">
      <c r="A2955">
        <v>3751</v>
      </c>
      <c r="B2955" t="s">
        <v>3081</v>
      </c>
      <c r="C2955" t="s">
        <v>3117</v>
      </c>
      <c r="D2955" t="s">
        <v>14</v>
      </c>
      <c r="E2955" t="s">
        <v>12493</v>
      </c>
      <c r="F2955" t="s">
        <v>12494</v>
      </c>
      <c r="G2955" t="s">
        <v>31</v>
      </c>
      <c r="H2955" s="1">
        <v>17154</v>
      </c>
      <c r="I2955" t="s">
        <v>12495</v>
      </c>
      <c r="J2955" t="s">
        <v>12496</v>
      </c>
      <c r="K2955">
        <v>46577</v>
      </c>
      <c r="L2955" t="s">
        <v>31</v>
      </c>
    </row>
    <row r="2956" spans="1:12" x14ac:dyDescent="0.3">
      <c r="A2956">
        <v>3752</v>
      </c>
      <c r="B2956" t="s">
        <v>2264</v>
      </c>
      <c r="C2956" t="s">
        <v>2918</v>
      </c>
      <c r="D2956" t="s">
        <v>14</v>
      </c>
      <c r="E2956" t="s">
        <v>12497</v>
      </c>
      <c r="F2956" t="s">
        <v>12498</v>
      </c>
      <c r="G2956" t="s">
        <v>335</v>
      </c>
      <c r="H2956" s="1">
        <v>20650</v>
      </c>
      <c r="I2956" t="s">
        <v>12499</v>
      </c>
      <c r="J2956" t="s">
        <v>6703</v>
      </c>
      <c r="K2956">
        <v>78212</v>
      </c>
      <c r="L2956" t="s">
        <v>335</v>
      </c>
    </row>
    <row r="2957" spans="1:12" x14ac:dyDescent="0.3">
      <c r="A2957">
        <v>3756</v>
      </c>
      <c r="B2957" t="s">
        <v>12500</v>
      </c>
      <c r="C2957" t="s">
        <v>6817</v>
      </c>
      <c r="D2957" t="s">
        <v>22</v>
      </c>
      <c r="E2957" t="s">
        <v>12501</v>
      </c>
      <c r="F2957" t="s">
        <v>12502</v>
      </c>
      <c r="G2957" t="s">
        <v>131</v>
      </c>
      <c r="H2957" s="1">
        <v>32762</v>
      </c>
      <c r="I2957" t="s">
        <v>12503</v>
      </c>
      <c r="J2957" t="s">
        <v>7963</v>
      </c>
      <c r="K2957">
        <v>72596</v>
      </c>
      <c r="L2957" t="s">
        <v>131</v>
      </c>
    </row>
    <row r="2958" spans="1:12" x14ac:dyDescent="0.3">
      <c r="A2958">
        <v>3757</v>
      </c>
      <c r="B2958" t="s">
        <v>1064</v>
      </c>
      <c r="C2958" t="s">
        <v>9695</v>
      </c>
      <c r="D2958" t="s">
        <v>22</v>
      </c>
      <c r="E2958" t="s">
        <v>12504</v>
      </c>
      <c r="F2958" t="s">
        <v>12505</v>
      </c>
      <c r="G2958" t="s">
        <v>250</v>
      </c>
      <c r="H2958" s="1">
        <v>21082</v>
      </c>
      <c r="I2958" t="s">
        <v>12506</v>
      </c>
      <c r="J2958" t="s">
        <v>12507</v>
      </c>
      <c r="K2958">
        <v>28642</v>
      </c>
      <c r="L2958" t="s">
        <v>250</v>
      </c>
    </row>
    <row r="2959" spans="1:12" x14ac:dyDescent="0.3">
      <c r="A2959">
        <v>3758</v>
      </c>
      <c r="B2959" t="s">
        <v>814</v>
      </c>
      <c r="C2959" t="s">
        <v>1585</v>
      </c>
      <c r="D2959" t="s">
        <v>22</v>
      </c>
      <c r="E2959" t="s">
        <v>12508</v>
      </c>
      <c r="F2959" t="s">
        <v>12509</v>
      </c>
      <c r="G2959" t="s">
        <v>44</v>
      </c>
      <c r="H2959" s="1">
        <v>35331</v>
      </c>
      <c r="I2959" t="s">
        <v>12510</v>
      </c>
      <c r="J2959" t="s">
        <v>12511</v>
      </c>
      <c r="K2959">
        <v>81702</v>
      </c>
      <c r="L2959" t="s">
        <v>44</v>
      </c>
    </row>
    <row r="2960" spans="1:12" x14ac:dyDescent="0.3">
      <c r="A2960">
        <v>3759</v>
      </c>
      <c r="B2960" t="s">
        <v>2325</v>
      </c>
      <c r="C2960" t="s">
        <v>2213</v>
      </c>
      <c r="D2960" t="s">
        <v>14</v>
      </c>
      <c r="E2960" t="s">
        <v>12512</v>
      </c>
      <c r="F2960" t="s">
        <v>12513</v>
      </c>
      <c r="G2960" t="s">
        <v>82</v>
      </c>
      <c r="H2960" s="1">
        <v>36684</v>
      </c>
      <c r="I2960" t="s">
        <v>12514</v>
      </c>
      <c r="J2960" t="s">
        <v>12515</v>
      </c>
      <c r="K2960">
        <v>99390</v>
      </c>
      <c r="L2960" t="s">
        <v>82</v>
      </c>
    </row>
    <row r="2961" spans="1:12" x14ac:dyDescent="0.3">
      <c r="A2961">
        <v>3761</v>
      </c>
      <c r="B2961" t="s">
        <v>930</v>
      </c>
      <c r="C2961" t="s">
        <v>7699</v>
      </c>
      <c r="D2961" t="s">
        <v>22</v>
      </c>
      <c r="E2961" t="s">
        <v>12516</v>
      </c>
      <c r="F2961" t="s">
        <v>12517</v>
      </c>
      <c r="G2961" t="s">
        <v>171</v>
      </c>
      <c r="H2961" s="1">
        <v>35487</v>
      </c>
      <c r="I2961" t="s">
        <v>12518</v>
      </c>
      <c r="J2961" t="s">
        <v>12519</v>
      </c>
      <c r="K2961">
        <v>50687</v>
      </c>
      <c r="L2961" t="s">
        <v>171</v>
      </c>
    </row>
    <row r="2962" spans="1:12" x14ac:dyDescent="0.3">
      <c r="A2962">
        <v>3764</v>
      </c>
      <c r="B2962" t="s">
        <v>458</v>
      </c>
      <c r="C2962" t="s">
        <v>6975</v>
      </c>
      <c r="D2962" t="s">
        <v>22</v>
      </c>
      <c r="E2962" t="s">
        <v>12520</v>
      </c>
      <c r="F2962" t="s">
        <v>12521</v>
      </c>
      <c r="G2962" t="s">
        <v>38</v>
      </c>
      <c r="H2962" s="1">
        <v>34593</v>
      </c>
      <c r="I2962" t="s">
        <v>12522</v>
      </c>
      <c r="J2962" t="s">
        <v>12523</v>
      </c>
      <c r="K2962">
        <v>33804</v>
      </c>
      <c r="L2962" t="s">
        <v>38</v>
      </c>
    </row>
    <row r="2963" spans="1:12" x14ac:dyDescent="0.3">
      <c r="A2963">
        <v>3766</v>
      </c>
      <c r="B2963" t="s">
        <v>3737</v>
      </c>
      <c r="C2963" t="s">
        <v>147</v>
      </c>
      <c r="D2963" t="s">
        <v>14</v>
      </c>
      <c r="E2963" t="s">
        <v>12524</v>
      </c>
      <c r="F2963">
        <v>9699014501</v>
      </c>
      <c r="G2963" t="s">
        <v>595</v>
      </c>
      <c r="H2963" s="1">
        <v>32054</v>
      </c>
      <c r="I2963" t="s">
        <v>12525</v>
      </c>
      <c r="J2963" t="s">
        <v>12526</v>
      </c>
      <c r="K2963">
        <v>2656</v>
      </c>
      <c r="L2963" t="s">
        <v>595</v>
      </c>
    </row>
    <row r="2964" spans="1:12" x14ac:dyDescent="0.3">
      <c r="A2964">
        <v>3767</v>
      </c>
      <c r="B2964" t="s">
        <v>480</v>
      </c>
      <c r="C2964" t="s">
        <v>168</v>
      </c>
      <c r="D2964" t="s">
        <v>14</v>
      </c>
      <c r="E2964" t="s">
        <v>12527</v>
      </c>
      <c r="F2964" t="s">
        <v>12528</v>
      </c>
      <c r="G2964" t="s">
        <v>150</v>
      </c>
      <c r="H2964" s="1">
        <v>29080</v>
      </c>
      <c r="I2964" t="s">
        <v>12529</v>
      </c>
      <c r="J2964" t="s">
        <v>12530</v>
      </c>
      <c r="K2964">
        <v>92899</v>
      </c>
      <c r="L2964" t="s">
        <v>150</v>
      </c>
    </row>
    <row r="2965" spans="1:12" x14ac:dyDescent="0.3">
      <c r="A2965">
        <v>3769</v>
      </c>
      <c r="B2965" t="s">
        <v>474</v>
      </c>
      <c r="C2965" t="s">
        <v>2975</v>
      </c>
      <c r="D2965" t="s">
        <v>22</v>
      </c>
      <c r="E2965" t="s">
        <v>12531</v>
      </c>
      <c r="F2965" t="s">
        <v>12532</v>
      </c>
      <c r="G2965" t="s">
        <v>124</v>
      </c>
      <c r="H2965" s="1">
        <v>18770</v>
      </c>
      <c r="I2965" t="s">
        <v>12533</v>
      </c>
      <c r="J2965" t="s">
        <v>12534</v>
      </c>
      <c r="K2965">
        <v>37567</v>
      </c>
      <c r="L2965" t="s">
        <v>124</v>
      </c>
    </row>
    <row r="2966" spans="1:12" x14ac:dyDescent="0.3">
      <c r="A2966">
        <v>3771</v>
      </c>
      <c r="B2966" t="s">
        <v>675</v>
      </c>
      <c r="C2966" t="s">
        <v>3271</v>
      </c>
      <c r="D2966" t="s">
        <v>22</v>
      </c>
      <c r="E2966" t="s">
        <v>12535</v>
      </c>
      <c r="F2966" t="s">
        <v>12536</v>
      </c>
      <c r="G2966" t="s">
        <v>24</v>
      </c>
      <c r="H2966" s="1">
        <v>20704</v>
      </c>
      <c r="I2966" t="s">
        <v>12537</v>
      </c>
      <c r="J2966" t="s">
        <v>12538</v>
      </c>
      <c r="K2966">
        <v>6035</v>
      </c>
      <c r="L2966" t="s">
        <v>24</v>
      </c>
    </row>
    <row r="2967" spans="1:12" x14ac:dyDescent="0.3">
      <c r="A2967">
        <v>3772</v>
      </c>
      <c r="B2967" t="s">
        <v>3279</v>
      </c>
      <c r="C2967" t="s">
        <v>1186</v>
      </c>
      <c r="D2967" t="s">
        <v>22</v>
      </c>
      <c r="E2967" t="s">
        <v>12539</v>
      </c>
      <c r="F2967" t="s">
        <v>12540</v>
      </c>
      <c r="G2967" t="s">
        <v>51</v>
      </c>
      <c r="H2967" s="1">
        <v>26069</v>
      </c>
      <c r="I2967" t="s">
        <v>12541</v>
      </c>
      <c r="J2967" t="s">
        <v>6291</v>
      </c>
      <c r="K2967">
        <v>64401</v>
      </c>
      <c r="L2967" t="s">
        <v>51</v>
      </c>
    </row>
    <row r="2968" spans="1:12" x14ac:dyDescent="0.3">
      <c r="A2968">
        <v>3776</v>
      </c>
      <c r="B2968" t="s">
        <v>2263</v>
      </c>
      <c r="C2968" t="s">
        <v>4614</v>
      </c>
      <c r="D2968" t="s">
        <v>14</v>
      </c>
      <c r="E2968" t="s">
        <v>12542</v>
      </c>
      <c r="F2968" t="s">
        <v>12543</v>
      </c>
      <c r="G2968" t="s">
        <v>218</v>
      </c>
      <c r="H2968" s="1">
        <v>22613</v>
      </c>
      <c r="I2968" t="s">
        <v>12544</v>
      </c>
      <c r="J2968" t="s">
        <v>5041</v>
      </c>
      <c r="K2968">
        <v>72023</v>
      </c>
      <c r="L2968" t="s">
        <v>218</v>
      </c>
    </row>
    <row r="2969" spans="1:12" x14ac:dyDescent="0.3">
      <c r="A2969">
        <v>3777</v>
      </c>
      <c r="B2969" t="s">
        <v>214</v>
      </c>
      <c r="C2969" t="s">
        <v>1132</v>
      </c>
      <c r="D2969" t="s">
        <v>14</v>
      </c>
      <c r="E2969" t="s">
        <v>12545</v>
      </c>
      <c r="F2969" t="s">
        <v>12546</v>
      </c>
      <c r="G2969" t="s">
        <v>131</v>
      </c>
      <c r="H2969" s="1">
        <v>33804</v>
      </c>
      <c r="I2969" t="s">
        <v>12547</v>
      </c>
      <c r="J2969" t="s">
        <v>12548</v>
      </c>
      <c r="K2969">
        <v>41392</v>
      </c>
      <c r="L2969" t="s">
        <v>131</v>
      </c>
    </row>
    <row r="2970" spans="1:12" x14ac:dyDescent="0.3">
      <c r="A2970">
        <v>3778</v>
      </c>
      <c r="B2970" t="s">
        <v>12549</v>
      </c>
      <c r="C2970" t="s">
        <v>1014</v>
      </c>
      <c r="D2970" t="s">
        <v>22</v>
      </c>
      <c r="E2970" t="s">
        <v>11646</v>
      </c>
      <c r="F2970" t="s">
        <v>12550</v>
      </c>
      <c r="G2970" t="s">
        <v>88</v>
      </c>
      <c r="H2970" s="1">
        <v>28939</v>
      </c>
      <c r="I2970" t="s">
        <v>12551</v>
      </c>
      <c r="J2970" t="s">
        <v>12552</v>
      </c>
      <c r="K2970">
        <v>11016</v>
      </c>
      <c r="L2970" t="s">
        <v>88</v>
      </c>
    </row>
    <row r="2971" spans="1:12" x14ac:dyDescent="0.3">
      <c r="A2971">
        <v>3780</v>
      </c>
      <c r="B2971" t="s">
        <v>96</v>
      </c>
      <c r="C2971" t="s">
        <v>2768</v>
      </c>
      <c r="D2971" t="s">
        <v>14</v>
      </c>
      <c r="E2971" t="s">
        <v>12553</v>
      </c>
      <c r="F2971" t="s">
        <v>12554</v>
      </c>
      <c r="G2971" t="s">
        <v>595</v>
      </c>
      <c r="H2971" s="1">
        <v>22811</v>
      </c>
      <c r="I2971" t="s">
        <v>12555</v>
      </c>
      <c r="J2971" t="s">
        <v>10720</v>
      </c>
      <c r="K2971">
        <v>53319</v>
      </c>
      <c r="L2971" t="s">
        <v>595</v>
      </c>
    </row>
    <row r="2972" spans="1:12" x14ac:dyDescent="0.3">
      <c r="A2972">
        <v>3781</v>
      </c>
      <c r="B2972" t="s">
        <v>747</v>
      </c>
      <c r="C2972" t="s">
        <v>1044</v>
      </c>
      <c r="D2972" t="s">
        <v>14</v>
      </c>
      <c r="E2972" t="s">
        <v>12556</v>
      </c>
      <c r="F2972">
        <v>2023403608</v>
      </c>
      <c r="G2972" t="s">
        <v>595</v>
      </c>
      <c r="H2972" s="1">
        <v>26661</v>
      </c>
      <c r="I2972" t="s">
        <v>12557</v>
      </c>
      <c r="J2972" t="s">
        <v>12558</v>
      </c>
      <c r="K2972">
        <v>18117</v>
      </c>
      <c r="L2972" t="s">
        <v>595</v>
      </c>
    </row>
    <row r="2973" spans="1:12" x14ac:dyDescent="0.3">
      <c r="A2973">
        <v>3782</v>
      </c>
      <c r="B2973" t="s">
        <v>96</v>
      </c>
      <c r="C2973" t="s">
        <v>1460</v>
      </c>
      <c r="D2973" t="s">
        <v>22</v>
      </c>
      <c r="E2973" t="s">
        <v>12559</v>
      </c>
      <c r="F2973" t="s">
        <v>12560</v>
      </c>
      <c r="G2973" t="s">
        <v>31</v>
      </c>
      <c r="H2973" s="1">
        <v>35280</v>
      </c>
      <c r="I2973" t="s">
        <v>12561</v>
      </c>
      <c r="J2973" t="s">
        <v>12108</v>
      </c>
      <c r="K2973">
        <v>41843</v>
      </c>
      <c r="L2973" t="s">
        <v>31</v>
      </c>
    </row>
    <row r="2974" spans="1:12" x14ac:dyDescent="0.3">
      <c r="A2974">
        <v>3785</v>
      </c>
      <c r="B2974" t="s">
        <v>6892</v>
      </c>
      <c r="C2974" t="s">
        <v>12562</v>
      </c>
      <c r="D2974" t="s">
        <v>14</v>
      </c>
      <c r="E2974" t="s">
        <v>12563</v>
      </c>
      <c r="F2974" t="s">
        <v>12564</v>
      </c>
      <c r="G2974" t="s">
        <v>124</v>
      </c>
      <c r="H2974" s="1">
        <v>37467</v>
      </c>
      <c r="I2974" t="s">
        <v>12565</v>
      </c>
      <c r="J2974" t="s">
        <v>2538</v>
      </c>
      <c r="K2974">
        <v>54673</v>
      </c>
      <c r="L2974" t="s">
        <v>124</v>
      </c>
    </row>
    <row r="2975" spans="1:12" x14ac:dyDescent="0.3">
      <c r="A2975">
        <v>3786</v>
      </c>
      <c r="B2975" t="s">
        <v>490</v>
      </c>
      <c r="C2975" t="s">
        <v>349</v>
      </c>
      <c r="D2975" t="s">
        <v>14</v>
      </c>
      <c r="E2975" t="s">
        <v>12566</v>
      </c>
      <c r="F2975" t="s">
        <v>12567</v>
      </c>
      <c r="G2975" t="s">
        <v>171</v>
      </c>
      <c r="H2975" s="1">
        <v>33546</v>
      </c>
      <c r="I2975" t="s">
        <v>12568</v>
      </c>
      <c r="J2975" t="s">
        <v>3398</v>
      </c>
      <c r="K2975">
        <v>88540</v>
      </c>
      <c r="L2975" t="s">
        <v>171</v>
      </c>
    </row>
    <row r="2976" spans="1:12" x14ac:dyDescent="0.3">
      <c r="A2976">
        <v>3787</v>
      </c>
      <c r="B2976" t="s">
        <v>6378</v>
      </c>
      <c r="C2976" t="s">
        <v>2530</v>
      </c>
      <c r="D2976" t="s">
        <v>22</v>
      </c>
      <c r="E2976" t="s">
        <v>12569</v>
      </c>
      <c r="F2976" t="s">
        <v>12570</v>
      </c>
      <c r="G2976" t="s">
        <v>88</v>
      </c>
      <c r="H2976" s="1">
        <v>18042</v>
      </c>
      <c r="I2976" t="s">
        <v>12571</v>
      </c>
      <c r="J2976" t="s">
        <v>12572</v>
      </c>
      <c r="K2976">
        <v>97068</v>
      </c>
      <c r="L2976" t="s">
        <v>88</v>
      </c>
    </row>
    <row r="2977" spans="1:12" x14ac:dyDescent="0.3">
      <c r="A2977">
        <v>3788</v>
      </c>
      <c r="B2977" t="s">
        <v>7617</v>
      </c>
      <c r="C2977" t="s">
        <v>4119</v>
      </c>
      <c r="D2977" t="s">
        <v>14</v>
      </c>
      <c r="E2977" t="s">
        <v>12573</v>
      </c>
      <c r="F2977" t="s">
        <v>12574</v>
      </c>
      <c r="G2977" t="s">
        <v>231</v>
      </c>
      <c r="H2977" s="1">
        <v>20452</v>
      </c>
      <c r="I2977" t="s">
        <v>12575</v>
      </c>
      <c r="J2977" t="s">
        <v>12576</v>
      </c>
      <c r="K2977">
        <v>32417</v>
      </c>
      <c r="L2977" t="s">
        <v>231</v>
      </c>
    </row>
    <row r="2978" spans="1:12" x14ac:dyDescent="0.3">
      <c r="A2978">
        <v>3790</v>
      </c>
      <c r="B2978" t="s">
        <v>1296</v>
      </c>
      <c r="C2978" t="s">
        <v>1481</v>
      </c>
      <c r="D2978" t="s">
        <v>22</v>
      </c>
      <c r="E2978" t="s">
        <v>12577</v>
      </c>
      <c r="F2978" t="s">
        <v>12578</v>
      </c>
      <c r="G2978" t="s">
        <v>88</v>
      </c>
      <c r="H2978" s="1">
        <v>28321</v>
      </c>
      <c r="I2978" t="s">
        <v>12579</v>
      </c>
      <c r="J2978" t="s">
        <v>3757</v>
      </c>
      <c r="K2978">
        <v>4636</v>
      </c>
      <c r="L2978" t="s">
        <v>88</v>
      </c>
    </row>
    <row r="2979" spans="1:12" x14ac:dyDescent="0.3">
      <c r="A2979">
        <v>3791</v>
      </c>
      <c r="B2979" t="s">
        <v>6892</v>
      </c>
      <c r="C2979" t="s">
        <v>6081</v>
      </c>
      <c r="D2979" t="s">
        <v>22</v>
      </c>
      <c r="E2979" t="s">
        <v>12580</v>
      </c>
      <c r="F2979" t="s">
        <v>12581</v>
      </c>
      <c r="G2979" t="s">
        <v>118</v>
      </c>
      <c r="H2979" s="1">
        <v>35283</v>
      </c>
      <c r="I2979" t="s">
        <v>12582</v>
      </c>
      <c r="J2979" t="s">
        <v>12583</v>
      </c>
      <c r="K2979">
        <v>25028</v>
      </c>
      <c r="L2979" t="s">
        <v>118</v>
      </c>
    </row>
    <row r="2980" spans="1:12" x14ac:dyDescent="0.3">
      <c r="A2980">
        <v>3792</v>
      </c>
      <c r="B2980" t="s">
        <v>3102</v>
      </c>
      <c r="C2980" t="s">
        <v>4279</v>
      </c>
      <c r="D2980" t="s">
        <v>14</v>
      </c>
      <c r="E2980" t="s">
        <v>12584</v>
      </c>
      <c r="F2980" t="s">
        <v>12585</v>
      </c>
      <c r="G2980" t="s">
        <v>595</v>
      </c>
      <c r="H2980" s="1">
        <v>29400</v>
      </c>
      <c r="I2980" t="s">
        <v>12586</v>
      </c>
      <c r="J2980" t="s">
        <v>12587</v>
      </c>
      <c r="K2980">
        <v>64089</v>
      </c>
      <c r="L2980" t="s">
        <v>595</v>
      </c>
    </row>
    <row r="2981" spans="1:12" x14ac:dyDescent="0.3">
      <c r="A2981">
        <v>3794</v>
      </c>
      <c r="B2981" t="s">
        <v>541</v>
      </c>
      <c r="C2981" t="s">
        <v>9290</v>
      </c>
      <c r="D2981" t="s">
        <v>22</v>
      </c>
      <c r="E2981" t="s">
        <v>12588</v>
      </c>
      <c r="F2981" t="s">
        <v>12589</v>
      </c>
      <c r="G2981" t="s">
        <v>124</v>
      </c>
      <c r="H2981" s="1">
        <v>32308</v>
      </c>
      <c r="I2981" t="s">
        <v>12590</v>
      </c>
      <c r="J2981" t="s">
        <v>12591</v>
      </c>
      <c r="K2981">
        <v>76431</v>
      </c>
      <c r="L2981" t="s">
        <v>124</v>
      </c>
    </row>
    <row r="2982" spans="1:12" x14ac:dyDescent="0.3">
      <c r="A2982">
        <v>3795</v>
      </c>
      <c r="B2982" t="s">
        <v>3824</v>
      </c>
      <c r="C2982" t="s">
        <v>1434</v>
      </c>
      <c r="D2982" t="s">
        <v>22</v>
      </c>
      <c r="E2982" t="s">
        <v>12592</v>
      </c>
      <c r="F2982" t="s">
        <v>12593</v>
      </c>
      <c r="G2982" t="s">
        <v>243</v>
      </c>
      <c r="H2982" s="1">
        <v>27652</v>
      </c>
      <c r="I2982" t="s">
        <v>12594</v>
      </c>
      <c r="J2982" t="s">
        <v>12595</v>
      </c>
      <c r="K2982">
        <v>82223</v>
      </c>
      <c r="L2982" t="s">
        <v>243</v>
      </c>
    </row>
    <row r="2983" spans="1:12" x14ac:dyDescent="0.3">
      <c r="A2983">
        <v>3798</v>
      </c>
      <c r="B2983" t="s">
        <v>820</v>
      </c>
      <c r="C2983" t="s">
        <v>2413</v>
      </c>
      <c r="D2983" t="s">
        <v>22</v>
      </c>
      <c r="E2983" t="s">
        <v>12596</v>
      </c>
      <c r="F2983" t="s">
        <v>12597</v>
      </c>
      <c r="G2983" t="s">
        <v>17</v>
      </c>
      <c r="H2983" s="1">
        <v>30009</v>
      </c>
      <c r="I2983" t="s">
        <v>12598</v>
      </c>
      <c r="J2983" t="s">
        <v>11925</v>
      </c>
      <c r="K2983">
        <v>35148</v>
      </c>
      <c r="L2983" t="s">
        <v>17</v>
      </c>
    </row>
    <row r="2984" spans="1:12" x14ac:dyDescent="0.3">
      <c r="A2984">
        <v>3799</v>
      </c>
      <c r="B2984" t="s">
        <v>54</v>
      </c>
      <c r="C2984" t="s">
        <v>28</v>
      </c>
      <c r="D2984" t="s">
        <v>14</v>
      </c>
      <c r="E2984" t="s">
        <v>12599</v>
      </c>
      <c r="F2984">
        <v>4029710153</v>
      </c>
      <c r="G2984" t="s">
        <v>150</v>
      </c>
      <c r="H2984" s="1">
        <v>37487</v>
      </c>
      <c r="I2984" t="s">
        <v>12600</v>
      </c>
      <c r="J2984" t="s">
        <v>4629</v>
      </c>
      <c r="K2984">
        <v>25896</v>
      </c>
      <c r="L2984" t="s">
        <v>150</v>
      </c>
    </row>
    <row r="2985" spans="1:12" x14ac:dyDescent="0.3">
      <c r="A2985">
        <v>3800</v>
      </c>
      <c r="B2985" t="s">
        <v>2208</v>
      </c>
      <c r="C2985" t="s">
        <v>2161</v>
      </c>
      <c r="D2985" t="s">
        <v>22</v>
      </c>
      <c r="E2985" t="s">
        <v>12601</v>
      </c>
      <c r="F2985" t="s">
        <v>12602</v>
      </c>
      <c r="G2985" t="s">
        <v>231</v>
      </c>
      <c r="H2985" s="1">
        <v>20457</v>
      </c>
      <c r="I2985" t="s">
        <v>12603</v>
      </c>
      <c r="J2985" t="s">
        <v>7702</v>
      </c>
      <c r="K2985">
        <v>67977</v>
      </c>
      <c r="L2985" t="s">
        <v>231</v>
      </c>
    </row>
    <row r="2986" spans="1:12" x14ac:dyDescent="0.3">
      <c r="A2986">
        <v>3801</v>
      </c>
      <c r="B2986" t="s">
        <v>506</v>
      </c>
      <c r="C2986" t="s">
        <v>2530</v>
      </c>
      <c r="D2986" t="s">
        <v>22</v>
      </c>
      <c r="E2986" t="s">
        <v>12604</v>
      </c>
      <c r="F2986" t="s">
        <v>12605</v>
      </c>
      <c r="G2986" t="s">
        <v>71</v>
      </c>
      <c r="H2986" s="1">
        <v>38742</v>
      </c>
      <c r="I2986" t="s">
        <v>12606</v>
      </c>
      <c r="J2986" t="s">
        <v>12607</v>
      </c>
      <c r="K2986">
        <v>70959</v>
      </c>
      <c r="L2986" t="s">
        <v>71</v>
      </c>
    </row>
    <row r="2987" spans="1:12" x14ac:dyDescent="0.3">
      <c r="A2987">
        <v>3802</v>
      </c>
      <c r="B2987" t="s">
        <v>3438</v>
      </c>
      <c r="C2987" t="s">
        <v>2353</v>
      </c>
      <c r="D2987" t="s">
        <v>22</v>
      </c>
      <c r="E2987" t="s">
        <v>12608</v>
      </c>
      <c r="F2987" t="s">
        <v>12609</v>
      </c>
      <c r="G2987" t="s">
        <v>368</v>
      </c>
      <c r="H2987" s="1">
        <v>38013</v>
      </c>
      <c r="I2987" t="s">
        <v>12610</v>
      </c>
      <c r="J2987" t="s">
        <v>12611</v>
      </c>
      <c r="K2987">
        <v>12488</v>
      </c>
      <c r="L2987" t="s">
        <v>368</v>
      </c>
    </row>
    <row r="2988" spans="1:12" x14ac:dyDescent="0.3">
      <c r="A2988">
        <v>3804</v>
      </c>
      <c r="B2988" t="s">
        <v>474</v>
      </c>
      <c r="C2988" t="s">
        <v>28</v>
      </c>
      <c r="D2988" t="s">
        <v>14</v>
      </c>
      <c r="E2988" t="s">
        <v>12612</v>
      </c>
      <c r="F2988" t="s">
        <v>12613</v>
      </c>
      <c r="G2988" t="s">
        <v>71</v>
      </c>
      <c r="H2988" s="1">
        <v>25185</v>
      </c>
      <c r="I2988" t="s">
        <v>12614</v>
      </c>
      <c r="J2988" t="s">
        <v>12615</v>
      </c>
      <c r="K2988">
        <v>22278</v>
      </c>
      <c r="L2988" t="s">
        <v>71</v>
      </c>
    </row>
    <row r="2989" spans="1:12" x14ac:dyDescent="0.3">
      <c r="A2989">
        <v>3805</v>
      </c>
      <c r="B2989" t="s">
        <v>1254</v>
      </c>
      <c r="C2989" t="s">
        <v>587</v>
      </c>
      <c r="D2989" t="s">
        <v>22</v>
      </c>
      <c r="E2989" t="s">
        <v>12616</v>
      </c>
      <c r="F2989" t="s">
        <v>12617</v>
      </c>
      <c r="G2989" t="s">
        <v>775</v>
      </c>
      <c r="H2989" s="1">
        <v>17771</v>
      </c>
      <c r="I2989" t="s">
        <v>12618</v>
      </c>
      <c r="J2989" t="s">
        <v>12619</v>
      </c>
      <c r="K2989">
        <v>39803</v>
      </c>
      <c r="L2989" t="s">
        <v>775</v>
      </c>
    </row>
    <row r="2990" spans="1:12" x14ac:dyDescent="0.3">
      <c r="A2990">
        <v>3807</v>
      </c>
      <c r="B2990" t="s">
        <v>134</v>
      </c>
      <c r="C2990" t="s">
        <v>2137</v>
      </c>
      <c r="D2990" t="s">
        <v>22</v>
      </c>
      <c r="E2990" t="s">
        <v>12620</v>
      </c>
      <c r="F2990" t="s">
        <v>12621</v>
      </c>
      <c r="G2990" t="s">
        <v>88</v>
      </c>
      <c r="H2990" s="1">
        <v>24661</v>
      </c>
      <c r="I2990" t="s">
        <v>12622</v>
      </c>
      <c r="J2990" t="s">
        <v>12623</v>
      </c>
      <c r="K2990">
        <v>80053</v>
      </c>
      <c r="L2990" t="s">
        <v>88</v>
      </c>
    </row>
    <row r="2991" spans="1:12" x14ac:dyDescent="0.3">
      <c r="A2991">
        <v>3809</v>
      </c>
      <c r="B2991" t="s">
        <v>433</v>
      </c>
      <c r="C2991" t="s">
        <v>301</v>
      </c>
      <c r="D2991" t="s">
        <v>14</v>
      </c>
      <c r="E2991" t="s">
        <v>12624</v>
      </c>
      <c r="F2991" t="s">
        <v>12625</v>
      </c>
      <c r="G2991" t="s">
        <v>24</v>
      </c>
      <c r="H2991" s="1">
        <v>25121</v>
      </c>
      <c r="I2991" t="s">
        <v>12626</v>
      </c>
      <c r="J2991" t="s">
        <v>2809</v>
      </c>
      <c r="K2991">
        <v>25319</v>
      </c>
      <c r="L2991" t="s">
        <v>24</v>
      </c>
    </row>
    <row r="2992" spans="1:12" x14ac:dyDescent="0.3">
      <c r="A2992">
        <v>3813</v>
      </c>
      <c r="B2992" t="s">
        <v>2161</v>
      </c>
      <c r="C2992" t="s">
        <v>285</v>
      </c>
      <c r="D2992" t="s">
        <v>14</v>
      </c>
      <c r="E2992" t="s">
        <v>12627</v>
      </c>
      <c r="F2992" t="s">
        <v>12628</v>
      </c>
      <c r="G2992" t="s">
        <v>111</v>
      </c>
      <c r="H2992" s="1">
        <v>18381</v>
      </c>
      <c r="I2992" t="s">
        <v>12629</v>
      </c>
      <c r="J2992" t="s">
        <v>12630</v>
      </c>
      <c r="K2992">
        <v>37985</v>
      </c>
      <c r="L2992" t="s">
        <v>111</v>
      </c>
    </row>
    <row r="2993" spans="1:12" x14ac:dyDescent="0.3">
      <c r="A2993">
        <v>3814</v>
      </c>
      <c r="B2993" t="s">
        <v>778</v>
      </c>
      <c r="C2993" t="s">
        <v>2240</v>
      </c>
      <c r="D2993" t="s">
        <v>22</v>
      </c>
      <c r="E2993" t="s">
        <v>12631</v>
      </c>
      <c r="F2993">
        <v>8692989789</v>
      </c>
      <c r="G2993" t="s">
        <v>211</v>
      </c>
      <c r="H2993" s="1">
        <v>26704</v>
      </c>
      <c r="I2993" t="s">
        <v>12632</v>
      </c>
      <c r="J2993" t="s">
        <v>12633</v>
      </c>
      <c r="K2993">
        <v>40095</v>
      </c>
      <c r="L2993" t="s">
        <v>211</v>
      </c>
    </row>
    <row r="2994" spans="1:12" x14ac:dyDescent="0.3">
      <c r="A2994">
        <v>3818</v>
      </c>
      <c r="B2994" t="s">
        <v>127</v>
      </c>
      <c r="C2994" t="s">
        <v>2835</v>
      </c>
      <c r="D2994" t="s">
        <v>14</v>
      </c>
      <c r="E2994" t="s">
        <v>12634</v>
      </c>
      <c r="F2994" t="s">
        <v>12635</v>
      </c>
      <c r="G2994" t="s">
        <v>368</v>
      </c>
      <c r="H2994" s="1">
        <v>20127</v>
      </c>
      <c r="I2994" t="s">
        <v>12636</v>
      </c>
      <c r="J2994" t="s">
        <v>7808</v>
      </c>
      <c r="K2994">
        <v>63693</v>
      </c>
      <c r="L2994" t="s">
        <v>368</v>
      </c>
    </row>
    <row r="2995" spans="1:12" x14ac:dyDescent="0.3">
      <c r="A2995">
        <v>3819</v>
      </c>
      <c r="B2995" t="s">
        <v>747</v>
      </c>
      <c r="C2995" t="s">
        <v>1162</v>
      </c>
      <c r="D2995" t="s">
        <v>22</v>
      </c>
      <c r="E2995" t="s">
        <v>12637</v>
      </c>
      <c r="F2995">
        <v>9467497955</v>
      </c>
      <c r="G2995" t="s">
        <v>44</v>
      </c>
      <c r="H2995" s="1">
        <v>19784</v>
      </c>
      <c r="I2995" t="s">
        <v>12638</v>
      </c>
      <c r="J2995" t="s">
        <v>12639</v>
      </c>
      <c r="K2995">
        <v>2460</v>
      </c>
      <c r="L2995" t="s">
        <v>44</v>
      </c>
    </row>
    <row r="2996" spans="1:12" x14ac:dyDescent="0.3">
      <c r="A2996">
        <v>3820</v>
      </c>
      <c r="B2996" t="s">
        <v>167</v>
      </c>
      <c r="C2996" t="s">
        <v>6129</v>
      </c>
      <c r="D2996" t="s">
        <v>22</v>
      </c>
      <c r="E2996" t="s">
        <v>12640</v>
      </c>
      <c r="F2996" t="s">
        <v>12641</v>
      </c>
      <c r="G2996" t="s">
        <v>218</v>
      </c>
      <c r="H2996" s="1">
        <v>25110</v>
      </c>
      <c r="I2996" t="s">
        <v>12642</v>
      </c>
      <c r="J2996" t="s">
        <v>12643</v>
      </c>
      <c r="K2996">
        <v>1819</v>
      </c>
      <c r="L2996" t="s">
        <v>218</v>
      </c>
    </row>
    <row r="2997" spans="1:12" x14ac:dyDescent="0.3">
      <c r="A2997">
        <v>3822</v>
      </c>
      <c r="B2997" t="s">
        <v>1018</v>
      </c>
      <c r="C2997" t="s">
        <v>998</v>
      </c>
      <c r="D2997" t="s">
        <v>22</v>
      </c>
      <c r="E2997" t="s">
        <v>12644</v>
      </c>
      <c r="F2997" t="s">
        <v>12645</v>
      </c>
      <c r="G2997" t="s">
        <v>124</v>
      </c>
      <c r="H2997" s="1">
        <v>19300</v>
      </c>
      <c r="I2997" t="s">
        <v>12646</v>
      </c>
      <c r="J2997" t="s">
        <v>12647</v>
      </c>
      <c r="K2997">
        <v>13011</v>
      </c>
      <c r="L2997" t="s">
        <v>124</v>
      </c>
    </row>
    <row r="2998" spans="1:12" x14ac:dyDescent="0.3">
      <c r="A2998">
        <v>3823</v>
      </c>
      <c r="B2998" t="s">
        <v>6469</v>
      </c>
      <c r="C2998" t="s">
        <v>28</v>
      </c>
      <c r="D2998" t="s">
        <v>14</v>
      </c>
      <c r="E2998" t="s">
        <v>12648</v>
      </c>
      <c r="F2998">
        <v>4756475969</v>
      </c>
      <c r="G2998" t="s">
        <v>567</v>
      </c>
      <c r="H2998" s="1">
        <v>21027</v>
      </c>
      <c r="I2998" t="s">
        <v>12649</v>
      </c>
      <c r="J2998" t="s">
        <v>12650</v>
      </c>
      <c r="K2998">
        <v>11824</v>
      </c>
      <c r="L2998" t="s">
        <v>567</v>
      </c>
    </row>
    <row r="2999" spans="1:12" x14ac:dyDescent="0.3">
      <c r="A2999">
        <v>3826</v>
      </c>
      <c r="B2999" t="s">
        <v>991</v>
      </c>
      <c r="C2999" t="s">
        <v>161</v>
      </c>
      <c r="D2999" t="s">
        <v>14</v>
      </c>
      <c r="E2999" t="s">
        <v>12651</v>
      </c>
      <c r="F2999" t="s">
        <v>12652</v>
      </c>
      <c r="G2999" t="s">
        <v>93</v>
      </c>
      <c r="H2999" s="1">
        <v>25255</v>
      </c>
      <c r="I2999" t="s">
        <v>12653</v>
      </c>
      <c r="J2999" t="s">
        <v>2399</v>
      </c>
      <c r="K2999">
        <v>74438</v>
      </c>
      <c r="L2999" t="s">
        <v>93</v>
      </c>
    </row>
    <row r="3000" spans="1:12" x14ac:dyDescent="0.3">
      <c r="A3000">
        <v>3827</v>
      </c>
      <c r="B3000" t="s">
        <v>1391</v>
      </c>
      <c r="C3000" t="s">
        <v>12654</v>
      </c>
      <c r="D3000" t="s">
        <v>14</v>
      </c>
      <c r="E3000" t="s">
        <v>12655</v>
      </c>
      <c r="F3000" t="s">
        <v>12656</v>
      </c>
      <c r="G3000" t="s">
        <v>368</v>
      </c>
      <c r="H3000" s="1">
        <v>37831</v>
      </c>
      <c r="I3000" t="s">
        <v>12657</v>
      </c>
      <c r="J3000" t="s">
        <v>12658</v>
      </c>
      <c r="K3000">
        <v>89275</v>
      </c>
      <c r="L3000" t="s">
        <v>368</v>
      </c>
    </row>
    <row r="3001" spans="1:12" x14ac:dyDescent="0.3">
      <c r="A3001">
        <v>3828</v>
      </c>
      <c r="B3001" t="s">
        <v>2248</v>
      </c>
      <c r="C3001" t="s">
        <v>587</v>
      </c>
      <c r="D3001" t="s">
        <v>14</v>
      </c>
      <c r="E3001" t="s">
        <v>12659</v>
      </c>
      <c r="F3001" t="s">
        <v>12660</v>
      </c>
      <c r="G3001" t="s">
        <v>124</v>
      </c>
      <c r="H3001" s="1">
        <v>19665</v>
      </c>
      <c r="I3001" t="s">
        <v>12661</v>
      </c>
      <c r="J3001" t="s">
        <v>12662</v>
      </c>
      <c r="K3001">
        <v>43088</v>
      </c>
      <c r="L3001" t="s">
        <v>124</v>
      </c>
    </row>
    <row r="3002" spans="1:12" x14ac:dyDescent="0.3">
      <c r="A3002">
        <v>3829</v>
      </c>
      <c r="B3002" t="s">
        <v>333</v>
      </c>
      <c r="C3002" t="s">
        <v>1875</v>
      </c>
      <c r="D3002" t="s">
        <v>22</v>
      </c>
      <c r="E3002" t="s">
        <v>12663</v>
      </c>
      <c r="F3002" t="s">
        <v>12664</v>
      </c>
      <c r="G3002" t="s">
        <v>218</v>
      </c>
      <c r="H3002" s="1">
        <v>36261</v>
      </c>
      <c r="I3002" t="s">
        <v>12665</v>
      </c>
      <c r="J3002" t="s">
        <v>12666</v>
      </c>
      <c r="K3002">
        <v>37416</v>
      </c>
      <c r="L3002" t="s">
        <v>218</v>
      </c>
    </row>
    <row r="3003" spans="1:12" x14ac:dyDescent="0.3">
      <c r="A3003">
        <v>3830</v>
      </c>
      <c r="B3003" t="s">
        <v>2161</v>
      </c>
      <c r="C3003" t="s">
        <v>2756</v>
      </c>
      <c r="D3003" t="s">
        <v>14</v>
      </c>
      <c r="E3003" t="s">
        <v>12667</v>
      </c>
      <c r="F3003" t="s">
        <v>12668</v>
      </c>
      <c r="G3003" t="s">
        <v>88</v>
      </c>
      <c r="H3003" s="1">
        <v>24637</v>
      </c>
      <c r="I3003" t="s">
        <v>12669</v>
      </c>
      <c r="J3003" t="s">
        <v>11325</v>
      </c>
      <c r="K3003">
        <v>63977</v>
      </c>
      <c r="L3003" t="s">
        <v>88</v>
      </c>
    </row>
    <row r="3004" spans="1:12" x14ac:dyDescent="0.3">
      <c r="A3004">
        <v>3831</v>
      </c>
      <c r="B3004" t="s">
        <v>5116</v>
      </c>
      <c r="C3004" t="s">
        <v>97</v>
      </c>
      <c r="D3004" t="s">
        <v>22</v>
      </c>
      <c r="E3004" t="s">
        <v>12670</v>
      </c>
      <c r="F3004" t="s">
        <v>12671</v>
      </c>
      <c r="G3004" t="s">
        <v>150</v>
      </c>
      <c r="H3004" s="1">
        <v>22868</v>
      </c>
      <c r="I3004" t="s">
        <v>12672</v>
      </c>
      <c r="J3004" t="s">
        <v>1936</v>
      </c>
      <c r="K3004">
        <v>53813</v>
      </c>
      <c r="L3004" t="s">
        <v>150</v>
      </c>
    </row>
    <row r="3005" spans="1:12" x14ac:dyDescent="0.3">
      <c r="A3005">
        <v>3833</v>
      </c>
      <c r="B3005" t="s">
        <v>1821</v>
      </c>
      <c r="C3005" t="s">
        <v>270</v>
      </c>
      <c r="D3005" t="s">
        <v>22</v>
      </c>
      <c r="E3005" t="s">
        <v>12673</v>
      </c>
      <c r="F3005" t="s">
        <v>12674</v>
      </c>
      <c r="G3005" t="s">
        <v>567</v>
      </c>
      <c r="H3005" s="1">
        <v>33877</v>
      </c>
      <c r="I3005" t="s">
        <v>12675</v>
      </c>
      <c r="J3005" t="s">
        <v>12676</v>
      </c>
      <c r="K3005">
        <v>22623</v>
      </c>
      <c r="L3005" t="s">
        <v>567</v>
      </c>
    </row>
    <row r="3006" spans="1:12" x14ac:dyDescent="0.3">
      <c r="A3006">
        <v>3834</v>
      </c>
      <c r="B3006" t="s">
        <v>239</v>
      </c>
      <c r="C3006" t="s">
        <v>222</v>
      </c>
      <c r="D3006" t="s">
        <v>14</v>
      </c>
      <c r="E3006" t="s">
        <v>12677</v>
      </c>
      <c r="F3006" t="s">
        <v>12678</v>
      </c>
      <c r="G3006" t="s">
        <v>71</v>
      </c>
      <c r="H3006" s="1">
        <v>17086</v>
      </c>
      <c r="I3006" t="s">
        <v>12679</v>
      </c>
      <c r="J3006" t="s">
        <v>12680</v>
      </c>
      <c r="K3006">
        <v>20939</v>
      </c>
      <c r="L3006" t="s">
        <v>71</v>
      </c>
    </row>
    <row r="3007" spans="1:12" x14ac:dyDescent="0.3">
      <c r="A3007">
        <v>3835</v>
      </c>
      <c r="B3007" t="s">
        <v>378</v>
      </c>
      <c r="C3007" t="s">
        <v>285</v>
      </c>
      <c r="D3007" t="s">
        <v>14</v>
      </c>
      <c r="E3007" t="s">
        <v>12681</v>
      </c>
      <c r="F3007" t="s">
        <v>12682</v>
      </c>
      <c r="G3007" t="s">
        <v>82</v>
      </c>
      <c r="H3007" s="1">
        <v>30754</v>
      </c>
      <c r="I3007" t="s">
        <v>12683</v>
      </c>
      <c r="J3007" t="s">
        <v>12684</v>
      </c>
      <c r="K3007">
        <v>15302</v>
      </c>
      <c r="L3007" t="s">
        <v>82</v>
      </c>
    </row>
    <row r="3008" spans="1:12" x14ac:dyDescent="0.3">
      <c r="A3008">
        <v>3836</v>
      </c>
      <c r="B3008" t="s">
        <v>2901</v>
      </c>
      <c r="C3008" t="s">
        <v>10088</v>
      </c>
      <c r="D3008" t="s">
        <v>22</v>
      </c>
      <c r="E3008" t="s">
        <v>12685</v>
      </c>
      <c r="F3008" t="s">
        <v>12686</v>
      </c>
      <c r="G3008" t="s">
        <v>211</v>
      </c>
      <c r="H3008" s="1">
        <v>20818</v>
      </c>
      <c r="I3008" t="s">
        <v>12687</v>
      </c>
      <c r="J3008" t="s">
        <v>12688</v>
      </c>
      <c r="K3008">
        <v>78320</v>
      </c>
      <c r="L3008" t="s">
        <v>211</v>
      </c>
    </row>
    <row r="3009" spans="1:12" x14ac:dyDescent="0.3">
      <c r="A3009">
        <v>3837</v>
      </c>
      <c r="B3009" t="s">
        <v>34</v>
      </c>
      <c r="C3009" t="s">
        <v>8850</v>
      </c>
      <c r="D3009" t="s">
        <v>14</v>
      </c>
      <c r="E3009" t="s">
        <v>12689</v>
      </c>
      <c r="F3009" t="s">
        <v>12690</v>
      </c>
      <c r="G3009" t="s">
        <v>335</v>
      </c>
      <c r="H3009" s="1">
        <v>30710</v>
      </c>
      <c r="I3009" t="s">
        <v>12691</v>
      </c>
      <c r="J3009" t="s">
        <v>7829</v>
      </c>
      <c r="K3009">
        <v>24593</v>
      </c>
      <c r="L3009" t="s">
        <v>335</v>
      </c>
    </row>
    <row r="3010" spans="1:12" x14ac:dyDescent="0.3">
      <c r="A3010">
        <v>3839</v>
      </c>
      <c r="B3010" t="s">
        <v>12692</v>
      </c>
      <c r="C3010" t="s">
        <v>2137</v>
      </c>
      <c r="D3010" t="s">
        <v>14</v>
      </c>
      <c r="E3010" t="s">
        <v>12693</v>
      </c>
      <c r="F3010" t="s">
        <v>12694</v>
      </c>
      <c r="G3010" t="s">
        <v>1076</v>
      </c>
      <c r="H3010" s="1">
        <v>24773</v>
      </c>
      <c r="I3010" t="s">
        <v>12695</v>
      </c>
      <c r="J3010" t="s">
        <v>12696</v>
      </c>
      <c r="K3010">
        <v>83601</v>
      </c>
      <c r="L3010" t="s">
        <v>1076</v>
      </c>
    </row>
    <row r="3011" spans="1:12" x14ac:dyDescent="0.3">
      <c r="A3011">
        <v>3840</v>
      </c>
      <c r="B3011" t="s">
        <v>96</v>
      </c>
      <c r="C3011" t="s">
        <v>2254</v>
      </c>
      <c r="D3011" t="s">
        <v>22</v>
      </c>
      <c r="E3011" t="s">
        <v>12697</v>
      </c>
      <c r="F3011" t="s">
        <v>12698</v>
      </c>
      <c r="G3011" t="s">
        <v>1076</v>
      </c>
      <c r="H3011" s="1">
        <v>20520</v>
      </c>
      <c r="I3011" t="s">
        <v>12699</v>
      </c>
      <c r="J3011" t="s">
        <v>12700</v>
      </c>
      <c r="K3011">
        <v>21644</v>
      </c>
      <c r="L3011" t="s">
        <v>1076</v>
      </c>
    </row>
    <row r="3012" spans="1:12" x14ac:dyDescent="0.3">
      <c r="A3012">
        <v>3842</v>
      </c>
      <c r="B3012" t="s">
        <v>8829</v>
      </c>
      <c r="C3012" t="s">
        <v>7233</v>
      </c>
      <c r="D3012" t="s">
        <v>14</v>
      </c>
      <c r="E3012" t="s">
        <v>12701</v>
      </c>
      <c r="F3012">
        <v>6199133049</v>
      </c>
      <c r="G3012" t="s">
        <v>218</v>
      </c>
      <c r="H3012" s="1">
        <v>22462</v>
      </c>
      <c r="I3012" t="s">
        <v>12702</v>
      </c>
      <c r="J3012" t="s">
        <v>12703</v>
      </c>
      <c r="K3012">
        <v>67109</v>
      </c>
      <c r="L3012" t="s">
        <v>218</v>
      </c>
    </row>
    <row r="3013" spans="1:12" x14ac:dyDescent="0.3">
      <c r="A3013">
        <v>3844</v>
      </c>
      <c r="B3013" t="s">
        <v>1563</v>
      </c>
      <c r="C3013" t="s">
        <v>640</v>
      </c>
      <c r="D3013" t="s">
        <v>22</v>
      </c>
      <c r="E3013" t="s">
        <v>12704</v>
      </c>
      <c r="F3013">
        <v>9927820744</v>
      </c>
      <c r="G3013" t="s">
        <v>111</v>
      </c>
      <c r="H3013" s="1">
        <v>18729</v>
      </c>
      <c r="I3013" t="s">
        <v>12705</v>
      </c>
      <c r="J3013" t="s">
        <v>12706</v>
      </c>
      <c r="K3013">
        <v>32917</v>
      </c>
      <c r="L3013" t="s">
        <v>111</v>
      </c>
    </row>
    <row r="3014" spans="1:12" x14ac:dyDescent="0.3">
      <c r="A3014">
        <v>3846</v>
      </c>
      <c r="B3014" t="s">
        <v>1666</v>
      </c>
      <c r="C3014" t="s">
        <v>670</v>
      </c>
      <c r="D3014" t="s">
        <v>14</v>
      </c>
      <c r="E3014" t="s">
        <v>12707</v>
      </c>
      <c r="F3014" t="s">
        <v>12708</v>
      </c>
      <c r="G3014" t="s">
        <v>261</v>
      </c>
      <c r="H3014" s="1">
        <v>21174</v>
      </c>
      <c r="I3014" t="s">
        <v>12709</v>
      </c>
      <c r="J3014" t="s">
        <v>12710</v>
      </c>
      <c r="K3014">
        <v>85919</v>
      </c>
      <c r="L3014" t="s">
        <v>261</v>
      </c>
    </row>
    <row r="3015" spans="1:12" x14ac:dyDescent="0.3">
      <c r="A3015">
        <v>3849</v>
      </c>
      <c r="B3015" t="s">
        <v>490</v>
      </c>
      <c r="C3015" t="s">
        <v>1014</v>
      </c>
      <c r="D3015" t="s">
        <v>22</v>
      </c>
      <c r="E3015" t="s">
        <v>12711</v>
      </c>
      <c r="F3015" t="s">
        <v>12712</v>
      </c>
      <c r="G3015" t="s">
        <v>124</v>
      </c>
      <c r="H3015" s="1">
        <v>16566</v>
      </c>
      <c r="I3015" t="s">
        <v>12713</v>
      </c>
      <c r="J3015" t="s">
        <v>12714</v>
      </c>
      <c r="K3015">
        <v>67264</v>
      </c>
      <c r="L3015" t="s">
        <v>124</v>
      </c>
    </row>
    <row r="3016" spans="1:12" x14ac:dyDescent="0.3">
      <c r="A3016">
        <v>3850</v>
      </c>
      <c r="B3016" t="s">
        <v>12715</v>
      </c>
      <c r="C3016" t="s">
        <v>7607</v>
      </c>
      <c r="D3016" t="s">
        <v>14</v>
      </c>
      <c r="E3016" t="s">
        <v>12716</v>
      </c>
      <c r="F3016" t="s">
        <v>12717</v>
      </c>
      <c r="G3016" t="s">
        <v>124</v>
      </c>
      <c r="H3016" s="1">
        <v>23934</v>
      </c>
      <c r="I3016" t="s">
        <v>12718</v>
      </c>
      <c r="J3016" t="s">
        <v>12719</v>
      </c>
      <c r="K3016">
        <v>61086</v>
      </c>
      <c r="L3016" t="s">
        <v>124</v>
      </c>
    </row>
    <row r="3017" spans="1:12" x14ac:dyDescent="0.3">
      <c r="A3017">
        <v>3852</v>
      </c>
      <c r="B3017" t="s">
        <v>592</v>
      </c>
      <c r="C3017" t="s">
        <v>1538</v>
      </c>
      <c r="D3017" t="s">
        <v>14</v>
      </c>
      <c r="E3017" t="s">
        <v>12720</v>
      </c>
      <c r="F3017" t="s">
        <v>12721</v>
      </c>
      <c r="G3017" t="s">
        <v>218</v>
      </c>
      <c r="H3017" s="1">
        <v>17411</v>
      </c>
      <c r="I3017" t="s">
        <v>12722</v>
      </c>
      <c r="J3017" t="s">
        <v>12723</v>
      </c>
      <c r="K3017">
        <v>97964</v>
      </c>
      <c r="L3017" t="s">
        <v>218</v>
      </c>
    </row>
    <row r="3018" spans="1:12" x14ac:dyDescent="0.3">
      <c r="A3018">
        <v>3853</v>
      </c>
      <c r="B3018" t="s">
        <v>34</v>
      </c>
      <c r="C3018" t="s">
        <v>48</v>
      </c>
      <c r="D3018" t="s">
        <v>14</v>
      </c>
      <c r="E3018" t="s">
        <v>12724</v>
      </c>
      <c r="F3018" t="s">
        <v>12725</v>
      </c>
      <c r="G3018" t="s">
        <v>595</v>
      </c>
      <c r="H3018" s="1">
        <v>27846</v>
      </c>
      <c r="I3018" t="s">
        <v>12726</v>
      </c>
      <c r="J3018" t="s">
        <v>12727</v>
      </c>
      <c r="K3018">
        <v>7872</v>
      </c>
      <c r="L3018" t="s">
        <v>595</v>
      </c>
    </row>
    <row r="3019" spans="1:12" x14ac:dyDescent="0.3">
      <c r="A3019">
        <v>3855</v>
      </c>
      <c r="B3019" t="s">
        <v>3351</v>
      </c>
      <c r="C3019" t="s">
        <v>289</v>
      </c>
      <c r="D3019" t="s">
        <v>14</v>
      </c>
      <c r="E3019" t="s">
        <v>12728</v>
      </c>
      <c r="F3019">
        <f>1-616-556-3597</f>
        <v>-4768</v>
      </c>
      <c r="G3019" t="s">
        <v>124</v>
      </c>
      <c r="H3019" s="1">
        <v>37605</v>
      </c>
      <c r="I3019" t="s">
        <v>12729</v>
      </c>
      <c r="J3019" t="s">
        <v>12730</v>
      </c>
      <c r="K3019">
        <v>1560</v>
      </c>
      <c r="L3019" t="s">
        <v>124</v>
      </c>
    </row>
    <row r="3020" spans="1:12" x14ac:dyDescent="0.3">
      <c r="A3020">
        <v>3856</v>
      </c>
      <c r="B3020" t="s">
        <v>474</v>
      </c>
      <c r="C3020" t="s">
        <v>4334</v>
      </c>
      <c r="D3020" t="s">
        <v>22</v>
      </c>
      <c r="E3020" t="s">
        <v>12731</v>
      </c>
      <c r="F3020" t="s">
        <v>12732</v>
      </c>
      <c r="G3020" t="s">
        <v>211</v>
      </c>
      <c r="H3020" s="1">
        <v>20974</v>
      </c>
      <c r="I3020" t="s">
        <v>12733</v>
      </c>
      <c r="J3020" t="s">
        <v>12734</v>
      </c>
      <c r="K3020">
        <v>47059</v>
      </c>
      <c r="L3020" t="s">
        <v>211</v>
      </c>
    </row>
    <row r="3021" spans="1:12" x14ac:dyDescent="0.3">
      <c r="A3021">
        <v>3857</v>
      </c>
      <c r="B3021" t="s">
        <v>2786</v>
      </c>
      <c r="C3021" t="s">
        <v>1197</v>
      </c>
      <c r="D3021" t="s">
        <v>14</v>
      </c>
      <c r="E3021" t="s">
        <v>12735</v>
      </c>
      <c r="F3021" t="s">
        <v>12736</v>
      </c>
      <c r="G3021" t="s">
        <v>164</v>
      </c>
      <c r="H3021" s="1">
        <v>21252</v>
      </c>
      <c r="I3021" t="s">
        <v>12737</v>
      </c>
      <c r="J3021" t="s">
        <v>12738</v>
      </c>
      <c r="K3021">
        <v>94149</v>
      </c>
      <c r="L3021" t="s">
        <v>164</v>
      </c>
    </row>
    <row r="3022" spans="1:12" x14ac:dyDescent="0.3">
      <c r="A3022">
        <v>3860</v>
      </c>
      <c r="B3022" t="s">
        <v>1147</v>
      </c>
      <c r="C3022" t="s">
        <v>570</v>
      </c>
      <c r="D3022" t="s">
        <v>14</v>
      </c>
      <c r="E3022" t="s">
        <v>12739</v>
      </c>
      <c r="F3022" t="s">
        <v>12740</v>
      </c>
      <c r="G3022" t="s">
        <v>76</v>
      </c>
      <c r="H3022" s="1">
        <v>37361</v>
      </c>
      <c r="I3022" t="s">
        <v>12741</v>
      </c>
      <c r="J3022" t="s">
        <v>12742</v>
      </c>
      <c r="K3022">
        <v>58548</v>
      </c>
      <c r="L3022" t="s">
        <v>76</v>
      </c>
    </row>
    <row r="3023" spans="1:12" x14ac:dyDescent="0.3">
      <c r="A3023">
        <v>3862</v>
      </c>
      <c r="B3023" t="s">
        <v>73</v>
      </c>
      <c r="C3023" t="s">
        <v>3935</v>
      </c>
      <c r="D3023" t="s">
        <v>14</v>
      </c>
      <c r="E3023" t="s">
        <v>12743</v>
      </c>
      <c r="F3023" t="s">
        <v>12744</v>
      </c>
      <c r="G3023" t="s">
        <v>71</v>
      </c>
      <c r="H3023" s="1">
        <v>35544</v>
      </c>
      <c r="I3023" t="s">
        <v>12745</v>
      </c>
      <c r="J3023" t="s">
        <v>12746</v>
      </c>
      <c r="K3023">
        <v>63348</v>
      </c>
      <c r="L3023" t="s">
        <v>71</v>
      </c>
    </row>
    <row r="3024" spans="1:12" x14ac:dyDescent="0.3">
      <c r="A3024">
        <v>3866</v>
      </c>
      <c r="B3024" t="s">
        <v>7689</v>
      </c>
      <c r="C3024" t="s">
        <v>5743</v>
      </c>
      <c r="D3024" t="s">
        <v>14</v>
      </c>
      <c r="E3024" t="s">
        <v>12747</v>
      </c>
      <c r="F3024" t="s">
        <v>12748</v>
      </c>
      <c r="G3024" t="s">
        <v>76</v>
      </c>
      <c r="H3024" s="1">
        <v>37649</v>
      </c>
      <c r="I3024" t="s">
        <v>12749</v>
      </c>
      <c r="J3024" t="s">
        <v>12750</v>
      </c>
      <c r="K3024">
        <v>79686</v>
      </c>
      <c r="L3024" t="s">
        <v>76</v>
      </c>
    </row>
    <row r="3025" spans="1:12" x14ac:dyDescent="0.3">
      <c r="A3025">
        <v>3867</v>
      </c>
      <c r="B3025" t="s">
        <v>79</v>
      </c>
      <c r="C3025" t="s">
        <v>4662</v>
      </c>
      <c r="D3025" t="s">
        <v>22</v>
      </c>
      <c r="E3025" t="s">
        <v>12751</v>
      </c>
      <c r="F3025" t="s">
        <v>12752</v>
      </c>
      <c r="G3025" t="s">
        <v>218</v>
      </c>
      <c r="H3025" s="1">
        <v>28428</v>
      </c>
      <c r="I3025" t="s">
        <v>12753</v>
      </c>
      <c r="J3025" t="s">
        <v>12754</v>
      </c>
      <c r="K3025">
        <v>66072</v>
      </c>
      <c r="L3025" t="s">
        <v>218</v>
      </c>
    </row>
    <row r="3026" spans="1:12" x14ac:dyDescent="0.3">
      <c r="A3026">
        <v>3868</v>
      </c>
      <c r="B3026" t="s">
        <v>405</v>
      </c>
      <c r="C3026" t="s">
        <v>97</v>
      </c>
      <c r="D3026" t="s">
        <v>14</v>
      </c>
      <c r="E3026" t="s">
        <v>12755</v>
      </c>
      <c r="F3026">
        <v>5312332688</v>
      </c>
      <c r="G3026" t="s">
        <v>76</v>
      </c>
      <c r="H3026" s="1">
        <v>18071</v>
      </c>
      <c r="I3026" t="s">
        <v>12756</v>
      </c>
      <c r="J3026" t="s">
        <v>11366</v>
      </c>
      <c r="K3026">
        <v>40018</v>
      </c>
      <c r="L3026" t="s">
        <v>76</v>
      </c>
    </row>
    <row r="3027" spans="1:12" x14ac:dyDescent="0.3">
      <c r="A3027">
        <v>3871</v>
      </c>
      <c r="B3027" t="s">
        <v>592</v>
      </c>
      <c r="C3027" t="s">
        <v>2984</v>
      </c>
      <c r="D3027" t="s">
        <v>22</v>
      </c>
      <c r="E3027" t="s">
        <v>12757</v>
      </c>
      <c r="F3027">
        <v>8978014028</v>
      </c>
      <c r="G3027" t="s">
        <v>64</v>
      </c>
      <c r="H3027" s="1">
        <v>38700</v>
      </c>
      <c r="I3027" t="s">
        <v>12758</v>
      </c>
      <c r="J3027" t="s">
        <v>12759</v>
      </c>
      <c r="K3027">
        <v>40727</v>
      </c>
      <c r="L3027" t="s">
        <v>64</v>
      </c>
    </row>
    <row r="3028" spans="1:12" x14ac:dyDescent="0.3">
      <c r="A3028">
        <v>3872</v>
      </c>
      <c r="B3028" t="s">
        <v>490</v>
      </c>
      <c r="C3028" t="s">
        <v>12760</v>
      </c>
      <c r="D3028" t="s">
        <v>14</v>
      </c>
      <c r="E3028" t="s">
        <v>12761</v>
      </c>
      <c r="F3028" t="s">
        <v>12762</v>
      </c>
      <c r="G3028" t="s">
        <v>31</v>
      </c>
      <c r="H3028" s="1">
        <v>32420</v>
      </c>
      <c r="I3028" t="s">
        <v>12763</v>
      </c>
      <c r="J3028" t="s">
        <v>7300</v>
      </c>
      <c r="K3028">
        <v>31787</v>
      </c>
      <c r="L3028" t="s">
        <v>31</v>
      </c>
    </row>
    <row r="3029" spans="1:12" x14ac:dyDescent="0.3">
      <c r="A3029">
        <v>3873</v>
      </c>
      <c r="B3029" t="s">
        <v>289</v>
      </c>
      <c r="C3029" t="s">
        <v>1897</v>
      </c>
      <c r="D3029" t="s">
        <v>14</v>
      </c>
      <c r="E3029" t="s">
        <v>12764</v>
      </c>
      <c r="F3029" t="s">
        <v>12765</v>
      </c>
      <c r="G3029" t="s">
        <v>171</v>
      </c>
      <c r="H3029" s="1">
        <v>24552</v>
      </c>
      <c r="I3029" t="s">
        <v>12766</v>
      </c>
      <c r="J3029" t="s">
        <v>12767</v>
      </c>
      <c r="K3029">
        <v>86776</v>
      </c>
      <c r="L3029" t="s">
        <v>171</v>
      </c>
    </row>
    <row r="3030" spans="1:12" x14ac:dyDescent="0.3">
      <c r="A3030">
        <v>3874</v>
      </c>
      <c r="B3030" t="s">
        <v>592</v>
      </c>
      <c r="C3030" t="s">
        <v>378</v>
      </c>
      <c r="D3030" t="s">
        <v>14</v>
      </c>
      <c r="E3030" t="s">
        <v>12768</v>
      </c>
      <c r="F3030" t="s">
        <v>12769</v>
      </c>
      <c r="G3030" t="s">
        <v>124</v>
      </c>
      <c r="H3030" s="1">
        <v>27969</v>
      </c>
      <c r="I3030" t="s">
        <v>12770</v>
      </c>
      <c r="J3030" t="s">
        <v>12771</v>
      </c>
      <c r="K3030">
        <v>43984</v>
      </c>
      <c r="L3030" t="s">
        <v>124</v>
      </c>
    </row>
    <row r="3031" spans="1:12" x14ac:dyDescent="0.3">
      <c r="A3031">
        <v>3875</v>
      </c>
      <c r="B3031" t="s">
        <v>814</v>
      </c>
      <c r="C3031" t="s">
        <v>3896</v>
      </c>
      <c r="D3031" t="s">
        <v>14</v>
      </c>
      <c r="E3031" t="s">
        <v>12772</v>
      </c>
      <c r="F3031" t="s">
        <v>12773</v>
      </c>
      <c r="G3031" t="s">
        <v>31</v>
      </c>
      <c r="H3031" s="1">
        <v>30455</v>
      </c>
      <c r="I3031" t="s">
        <v>12774</v>
      </c>
      <c r="J3031" t="s">
        <v>8941</v>
      </c>
      <c r="K3031">
        <v>59868</v>
      </c>
      <c r="L3031" t="s">
        <v>31</v>
      </c>
    </row>
    <row r="3032" spans="1:12" x14ac:dyDescent="0.3">
      <c r="A3032">
        <v>3876</v>
      </c>
      <c r="B3032" t="s">
        <v>837</v>
      </c>
      <c r="C3032" t="s">
        <v>1751</v>
      </c>
      <c r="D3032" t="s">
        <v>14</v>
      </c>
      <c r="E3032" t="s">
        <v>12775</v>
      </c>
      <c r="F3032">
        <v>2809301195</v>
      </c>
      <c r="G3032" t="s">
        <v>436</v>
      </c>
      <c r="H3032" s="1">
        <v>34279</v>
      </c>
      <c r="I3032" t="s">
        <v>12776</v>
      </c>
      <c r="J3032" t="s">
        <v>12515</v>
      </c>
      <c r="K3032">
        <v>64630</v>
      </c>
      <c r="L3032" t="s">
        <v>436</v>
      </c>
    </row>
    <row r="3033" spans="1:12" x14ac:dyDescent="0.3">
      <c r="A3033">
        <v>3877</v>
      </c>
      <c r="B3033" t="s">
        <v>174</v>
      </c>
      <c r="C3033" t="s">
        <v>97</v>
      </c>
      <c r="D3033" t="s">
        <v>22</v>
      </c>
      <c r="E3033" t="s">
        <v>12777</v>
      </c>
      <c r="F3033" t="s">
        <v>12778</v>
      </c>
      <c r="G3033" t="s">
        <v>775</v>
      </c>
      <c r="H3033" s="1">
        <v>23644</v>
      </c>
      <c r="I3033" t="s">
        <v>12779</v>
      </c>
      <c r="J3033" t="s">
        <v>12780</v>
      </c>
      <c r="K3033">
        <v>15775</v>
      </c>
      <c r="L3033" t="s">
        <v>775</v>
      </c>
    </row>
    <row r="3034" spans="1:12" x14ac:dyDescent="0.3">
      <c r="A3034">
        <v>3878</v>
      </c>
      <c r="B3034" t="s">
        <v>458</v>
      </c>
      <c r="C3034" t="s">
        <v>1822</v>
      </c>
      <c r="D3034" t="s">
        <v>14</v>
      </c>
      <c r="E3034" t="s">
        <v>12781</v>
      </c>
      <c r="F3034" t="s">
        <v>12782</v>
      </c>
      <c r="G3034" t="s">
        <v>231</v>
      </c>
      <c r="H3034" s="1">
        <v>27227</v>
      </c>
      <c r="I3034" t="s">
        <v>12783</v>
      </c>
      <c r="J3034" t="s">
        <v>12784</v>
      </c>
      <c r="K3034">
        <v>84649</v>
      </c>
      <c r="L3034" t="s">
        <v>231</v>
      </c>
    </row>
    <row r="3035" spans="1:12" x14ac:dyDescent="0.3">
      <c r="A3035">
        <v>3880</v>
      </c>
      <c r="B3035" t="s">
        <v>3806</v>
      </c>
      <c r="C3035" t="s">
        <v>12785</v>
      </c>
      <c r="D3035" t="s">
        <v>14</v>
      </c>
      <c r="E3035" t="s">
        <v>12786</v>
      </c>
      <c r="F3035" t="s">
        <v>12787</v>
      </c>
      <c r="G3035" t="s">
        <v>157</v>
      </c>
      <c r="H3035" s="1">
        <v>24420</v>
      </c>
      <c r="I3035" t="s">
        <v>12788</v>
      </c>
      <c r="J3035" t="s">
        <v>6028</v>
      </c>
      <c r="K3035">
        <v>88116</v>
      </c>
      <c r="L3035" t="s">
        <v>157</v>
      </c>
    </row>
    <row r="3036" spans="1:12" x14ac:dyDescent="0.3">
      <c r="A3036">
        <v>3881</v>
      </c>
      <c r="B3036" t="s">
        <v>1008</v>
      </c>
      <c r="C3036" t="s">
        <v>3170</v>
      </c>
      <c r="D3036" t="s">
        <v>22</v>
      </c>
      <c r="E3036" t="s">
        <v>12789</v>
      </c>
      <c r="F3036" t="s">
        <v>12790</v>
      </c>
      <c r="G3036" t="s">
        <v>17</v>
      </c>
      <c r="H3036" s="1">
        <v>24410</v>
      </c>
      <c r="I3036" t="s">
        <v>12791</v>
      </c>
      <c r="J3036" t="s">
        <v>12792</v>
      </c>
      <c r="K3036">
        <v>10089</v>
      </c>
      <c r="L3036" t="s">
        <v>17</v>
      </c>
    </row>
    <row r="3037" spans="1:12" x14ac:dyDescent="0.3">
      <c r="A3037">
        <v>3882</v>
      </c>
      <c r="B3037" t="s">
        <v>34</v>
      </c>
      <c r="C3037" t="s">
        <v>3287</v>
      </c>
      <c r="D3037" t="s">
        <v>22</v>
      </c>
      <c r="E3037" t="s">
        <v>12793</v>
      </c>
      <c r="F3037" t="s">
        <v>12794</v>
      </c>
      <c r="G3037" t="s">
        <v>124</v>
      </c>
      <c r="H3037" s="1">
        <v>31513</v>
      </c>
      <c r="I3037" t="s">
        <v>12795</v>
      </c>
      <c r="J3037" t="s">
        <v>12796</v>
      </c>
      <c r="K3037">
        <v>58308</v>
      </c>
      <c r="L3037" t="s">
        <v>124</v>
      </c>
    </row>
    <row r="3038" spans="1:12" x14ac:dyDescent="0.3">
      <c r="A3038">
        <v>3883</v>
      </c>
      <c r="B3038" t="s">
        <v>2644</v>
      </c>
      <c r="C3038" t="s">
        <v>317</v>
      </c>
      <c r="D3038" t="s">
        <v>22</v>
      </c>
      <c r="E3038" t="s">
        <v>12797</v>
      </c>
      <c r="F3038" t="s">
        <v>12798</v>
      </c>
      <c r="G3038" t="s">
        <v>775</v>
      </c>
      <c r="H3038" s="1">
        <v>35827</v>
      </c>
      <c r="I3038" t="s">
        <v>12799</v>
      </c>
      <c r="J3038" t="s">
        <v>12800</v>
      </c>
      <c r="K3038">
        <v>47366</v>
      </c>
      <c r="L3038" t="s">
        <v>775</v>
      </c>
    </row>
    <row r="3039" spans="1:12" x14ac:dyDescent="0.3">
      <c r="A3039">
        <v>3885</v>
      </c>
      <c r="B3039" t="s">
        <v>997</v>
      </c>
      <c r="C3039" t="s">
        <v>2353</v>
      </c>
      <c r="D3039" t="s">
        <v>14</v>
      </c>
      <c r="E3039" t="s">
        <v>12801</v>
      </c>
      <c r="F3039" t="s">
        <v>12802</v>
      </c>
      <c r="G3039" t="s">
        <v>24</v>
      </c>
      <c r="H3039" s="1">
        <v>32567</v>
      </c>
      <c r="I3039" t="s">
        <v>12803</v>
      </c>
      <c r="J3039" t="s">
        <v>12804</v>
      </c>
      <c r="K3039">
        <v>8034</v>
      </c>
      <c r="L3039" t="s">
        <v>24</v>
      </c>
    </row>
    <row r="3040" spans="1:12" x14ac:dyDescent="0.3">
      <c r="A3040">
        <v>3886</v>
      </c>
      <c r="B3040" t="s">
        <v>953</v>
      </c>
      <c r="C3040" t="s">
        <v>3623</v>
      </c>
      <c r="D3040" t="s">
        <v>14</v>
      </c>
      <c r="E3040" t="s">
        <v>12805</v>
      </c>
      <c r="F3040" t="s">
        <v>12806</v>
      </c>
      <c r="G3040" t="s">
        <v>31</v>
      </c>
      <c r="H3040" s="1">
        <v>19466</v>
      </c>
      <c r="I3040" t="s">
        <v>12807</v>
      </c>
      <c r="J3040" t="s">
        <v>12808</v>
      </c>
      <c r="K3040">
        <v>36033</v>
      </c>
      <c r="L3040" t="s">
        <v>31</v>
      </c>
    </row>
    <row r="3041" spans="1:12" x14ac:dyDescent="0.3">
      <c r="A3041">
        <v>3887</v>
      </c>
      <c r="B3041" t="s">
        <v>54</v>
      </c>
      <c r="C3041" t="s">
        <v>4754</v>
      </c>
      <c r="D3041" t="s">
        <v>22</v>
      </c>
      <c r="E3041" t="s">
        <v>12809</v>
      </c>
      <c r="F3041" t="s">
        <v>12810</v>
      </c>
      <c r="G3041" t="s">
        <v>171</v>
      </c>
      <c r="H3041" s="1">
        <v>30094</v>
      </c>
      <c r="I3041" t="s">
        <v>12811</v>
      </c>
      <c r="J3041" t="s">
        <v>4401</v>
      </c>
      <c r="K3041">
        <v>89459</v>
      </c>
      <c r="L3041" t="s">
        <v>171</v>
      </c>
    </row>
    <row r="3042" spans="1:12" x14ac:dyDescent="0.3">
      <c r="A3042">
        <v>3889</v>
      </c>
      <c r="B3042" t="s">
        <v>480</v>
      </c>
      <c r="C3042" t="s">
        <v>3901</v>
      </c>
      <c r="D3042" t="s">
        <v>14</v>
      </c>
      <c r="E3042" t="s">
        <v>12812</v>
      </c>
      <c r="F3042" t="s">
        <v>12813</v>
      </c>
      <c r="G3042" t="s">
        <v>1076</v>
      </c>
      <c r="H3042" s="1">
        <v>23172</v>
      </c>
      <c r="I3042" t="s">
        <v>12814</v>
      </c>
      <c r="J3042" t="s">
        <v>12815</v>
      </c>
      <c r="K3042">
        <v>45601</v>
      </c>
      <c r="L3042" t="s">
        <v>1076</v>
      </c>
    </row>
    <row r="3043" spans="1:12" x14ac:dyDescent="0.3">
      <c r="A3043">
        <v>3891</v>
      </c>
      <c r="B3043" t="s">
        <v>724</v>
      </c>
      <c r="C3043" t="s">
        <v>276</v>
      </c>
      <c r="D3043" t="s">
        <v>14</v>
      </c>
      <c r="E3043" t="s">
        <v>12816</v>
      </c>
      <c r="F3043" t="s">
        <v>12817</v>
      </c>
      <c r="G3043" t="s">
        <v>171</v>
      </c>
      <c r="H3043" s="1">
        <v>28401</v>
      </c>
      <c r="I3043" t="s">
        <v>12818</v>
      </c>
      <c r="J3043" t="s">
        <v>12819</v>
      </c>
      <c r="K3043">
        <v>71349</v>
      </c>
      <c r="L3043" t="s">
        <v>171</v>
      </c>
    </row>
    <row r="3044" spans="1:12" x14ac:dyDescent="0.3">
      <c r="A3044">
        <v>3892</v>
      </c>
      <c r="B3044" t="s">
        <v>2786</v>
      </c>
      <c r="C3044" t="s">
        <v>307</v>
      </c>
      <c r="D3044" t="s">
        <v>22</v>
      </c>
      <c r="E3044" t="s">
        <v>12820</v>
      </c>
      <c r="F3044" t="s">
        <v>12821</v>
      </c>
      <c r="G3044" t="s">
        <v>150</v>
      </c>
      <c r="H3044" s="1">
        <v>38525</v>
      </c>
      <c r="I3044" t="s">
        <v>12822</v>
      </c>
      <c r="J3044" t="s">
        <v>12823</v>
      </c>
      <c r="K3044">
        <v>10848</v>
      </c>
      <c r="L3044" t="s">
        <v>150</v>
      </c>
    </row>
    <row r="3045" spans="1:12" x14ac:dyDescent="0.3">
      <c r="A3045">
        <v>3893</v>
      </c>
      <c r="B3045" t="s">
        <v>12824</v>
      </c>
      <c r="C3045" t="s">
        <v>1543</v>
      </c>
      <c r="D3045" t="s">
        <v>22</v>
      </c>
      <c r="E3045" t="s">
        <v>12825</v>
      </c>
      <c r="F3045" t="s">
        <v>12826</v>
      </c>
      <c r="G3045" t="s">
        <v>111</v>
      </c>
      <c r="H3045" s="1">
        <v>26847</v>
      </c>
      <c r="I3045" t="s">
        <v>12827</v>
      </c>
      <c r="J3045" t="s">
        <v>12828</v>
      </c>
      <c r="K3045">
        <v>32434</v>
      </c>
      <c r="L3045" t="s">
        <v>111</v>
      </c>
    </row>
    <row r="3046" spans="1:12" x14ac:dyDescent="0.3">
      <c r="A3046">
        <v>3895</v>
      </c>
      <c r="B3046" t="s">
        <v>378</v>
      </c>
      <c r="C3046" t="s">
        <v>3732</v>
      </c>
      <c r="D3046" t="s">
        <v>14</v>
      </c>
      <c r="E3046" t="s">
        <v>12829</v>
      </c>
      <c r="F3046" t="s">
        <v>12830</v>
      </c>
      <c r="G3046" t="s">
        <v>88</v>
      </c>
      <c r="H3046" s="1">
        <v>31821</v>
      </c>
      <c r="I3046" t="s">
        <v>12831</v>
      </c>
      <c r="J3046" t="s">
        <v>12832</v>
      </c>
      <c r="K3046">
        <v>69411</v>
      </c>
      <c r="L3046" t="s">
        <v>88</v>
      </c>
    </row>
    <row r="3047" spans="1:12" x14ac:dyDescent="0.3">
      <c r="A3047">
        <v>3896</v>
      </c>
      <c r="B3047" t="s">
        <v>4829</v>
      </c>
      <c r="C3047" t="s">
        <v>6584</v>
      </c>
      <c r="D3047" t="s">
        <v>14</v>
      </c>
      <c r="E3047" t="s">
        <v>12833</v>
      </c>
      <c r="F3047" t="s">
        <v>12834</v>
      </c>
      <c r="G3047" t="s">
        <v>775</v>
      </c>
      <c r="H3047" s="1">
        <v>20246</v>
      </c>
      <c r="I3047" t="s">
        <v>12835</v>
      </c>
      <c r="J3047" t="s">
        <v>12836</v>
      </c>
      <c r="K3047">
        <v>62636</v>
      </c>
      <c r="L3047" t="s">
        <v>775</v>
      </c>
    </row>
    <row r="3048" spans="1:12" x14ac:dyDescent="0.3">
      <c r="A3048">
        <v>3897</v>
      </c>
      <c r="B3048" t="s">
        <v>3287</v>
      </c>
      <c r="C3048" t="s">
        <v>28</v>
      </c>
      <c r="D3048" t="s">
        <v>22</v>
      </c>
      <c r="E3048" t="s">
        <v>12837</v>
      </c>
      <c r="F3048" t="s">
        <v>12838</v>
      </c>
      <c r="G3048" t="s">
        <v>1076</v>
      </c>
      <c r="H3048" s="1">
        <v>31588</v>
      </c>
      <c r="I3048" t="s">
        <v>12839</v>
      </c>
      <c r="J3048" t="s">
        <v>12840</v>
      </c>
      <c r="K3048">
        <v>50682</v>
      </c>
      <c r="L3048" t="s">
        <v>1076</v>
      </c>
    </row>
    <row r="3049" spans="1:12" x14ac:dyDescent="0.3">
      <c r="A3049">
        <v>3900</v>
      </c>
      <c r="B3049" t="s">
        <v>257</v>
      </c>
      <c r="C3049" t="s">
        <v>2975</v>
      </c>
      <c r="D3049" t="s">
        <v>14</v>
      </c>
      <c r="E3049" t="s">
        <v>12841</v>
      </c>
      <c r="F3049" t="s">
        <v>12842</v>
      </c>
      <c r="G3049" t="s">
        <v>339</v>
      </c>
      <c r="H3049" s="1">
        <v>24710</v>
      </c>
      <c r="I3049" t="s">
        <v>12843</v>
      </c>
      <c r="J3049" t="s">
        <v>12844</v>
      </c>
      <c r="K3049">
        <v>83726</v>
      </c>
      <c r="L3049" t="s">
        <v>339</v>
      </c>
    </row>
    <row r="3050" spans="1:12" x14ac:dyDescent="0.3">
      <c r="A3050">
        <v>3902</v>
      </c>
      <c r="B3050" t="s">
        <v>4356</v>
      </c>
      <c r="C3050" t="s">
        <v>7990</v>
      </c>
      <c r="D3050" t="s">
        <v>14</v>
      </c>
      <c r="E3050" t="s">
        <v>12845</v>
      </c>
      <c r="F3050" t="s">
        <v>12846</v>
      </c>
      <c r="G3050" t="s">
        <v>124</v>
      </c>
      <c r="H3050" s="1">
        <v>19969</v>
      </c>
      <c r="I3050" t="s">
        <v>12847</v>
      </c>
      <c r="J3050" t="s">
        <v>12848</v>
      </c>
      <c r="K3050">
        <v>84118</v>
      </c>
      <c r="L3050" t="s">
        <v>124</v>
      </c>
    </row>
    <row r="3051" spans="1:12" x14ac:dyDescent="0.3">
      <c r="A3051">
        <v>3906</v>
      </c>
      <c r="B3051" t="s">
        <v>1455</v>
      </c>
      <c r="C3051" t="s">
        <v>1009</v>
      </c>
      <c r="D3051" t="s">
        <v>22</v>
      </c>
      <c r="E3051" t="s">
        <v>12849</v>
      </c>
      <c r="F3051" t="s">
        <v>12850</v>
      </c>
      <c r="G3051" t="s">
        <v>211</v>
      </c>
      <c r="H3051" s="1">
        <v>27130</v>
      </c>
      <c r="I3051" t="s">
        <v>12851</v>
      </c>
      <c r="J3051" t="s">
        <v>12852</v>
      </c>
      <c r="K3051">
        <v>10691</v>
      </c>
      <c r="L3051" t="s">
        <v>211</v>
      </c>
    </row>
    <row r="3052" spans="1:12" x14ac:dyDescent="0.3">
      <c r="A3052">
        <v>3907</v>
      </c>
      <c r="B3052" t="s">
        <v>5678</v>
      </c>
      <c r="C3052" t="s">
        <v>222</v>
      </c>
      <c r="D3052" t="s">
        <v>22</v>
      </c>
      <c r="E3052" t="s">
        <v>12853</v>
      </c>
      <c r="F3052" t="s">
        <v>12854</v>
      </c>
      <c r="G3052" t="s">
        <v>131</v>
      </c>
      <c r="H3052" s="1">
        <v>18573</v>
      </c>
      <c r="I3052" t="s">
        <v>12855</v>
      </c>
      <c r="J3052" t="s">
        <v>3596</v>
      </c>
      <c r="K3052">
        <v>39311</v>
      </c>
      <c r="L3052" t="s">
        <v>131</v>
      </c>
    </row>
    <row r="3053" spans="1:12" x14ac:dyDescent="0.3">
      <c r="A3053">
        <v>3908</v>
      </c>
      <c r="B3053" t="s">
        <v>512</v>
      </c>
      <c r="C3053" t="s">
        <v>7549</v>
      </c>
      <c r="D3053" t="s">
        <v>22</v>
      </c>
      <c r="E3053" t="s">
        <v>12856</v>
      </c>
      <c r="F3053" t="s">
        <v>12857</v>
      </c>
      <c r="G3053" t="s">
        <v>775</v>
      </c>
      <c r="H3053" s="1">
        <v>38593</v>
      </c>
      <c r="I3053" t="s">
        <v>12858</v>
      </c>
      <c r="J3053" t="s">
        <v>12859</v>
      </c>
      <c r="K3053">
        <v>69084</v>
      </c>
      <c r="L3053" t="s">
        <v>775</v>
      </c>
    </row>
    <row r="3054" spans="1:12" x14ac:dyDescent="0.3">
      <c r="A3054">
        <v>3909</v>
      </c>
      <c r="B3054" t="s">
        <v>214</v>
      </c>
      <c r="C3054" t="s">
        <v>12860</v>
      </c>
      <c r="D3054" t="s">
        <v>14</v>
      </c>
      <c r="E3054" t="s">
        <v>12861</v>
      </c>
      <c r="F3054">
        <v>3667548990</v>
      </c>
      <c r="G3054" t="s">
        <v>82</v>
      </c>
      <c r="H3054" s="1">
        <v>20117</v>
      </c>
      <c r="I3054" t="s">
        <v>12862</v>
      </c>
      <c r="J3054" t="s">
        <v>12863</v>
      </c>
      <c r="K3054">
        <v>77153</v>
      </c>
      <c r="L3054" t="s">
        <v>82</v>
      </c>
    </row>
    <row r="3055" spans="1:12" x14ac:dyDescent="0.3">
      <c r="A3055">
        <v>3911</v>
      </c>
      <c r="B3055" t="s">
        <v>2161</v>
      </c>
      <c r="C3055" t="s">
        <v>427</v>
      </c>
      <c r="D3055" t="s">
        <v>22</v>
      </c>
      <c r="E3055" t="s">
        <v>12864</v>
      </c>
      <c r="F3055" t="s">
        <v>12865</v>
      </c>
      <c r="G3055" t="s">
        <v>1076</v>
      </c>
      <c r="H3055" s="1">
        <v>33344</v>
      </c>
      <c r="I3055" t="s">
        <v>12866</v>
      </c>
      <c r="J3055" t="s">
        <v>11836</v>
      </c>
      <c r="K3055">
        <v>76048</v>
      </c>
      <c r="L3055" t="s">
        <v>1076</v>
      </c>
    </row>
    <row r="3056" spans="1:12" x14ac:dyDescent="0.3">
      <c r="A3056">
        <v>3913</v>
      </c>
      <c r="B3056" t="s">
        <v>257</v>
      </c>
      <c r="C3056" t="s">
        <v>3429</v>
      </c>
      <c r="D3056" t="s">
        <v>22</v>
      </c>
      <c r="E3056" t="s">
        <v>12867</v>
      </c>
      <c r="F3056">
        <f>1-660-436-349</f>
        <v>-1444</v>
      </c>
      <c r="G3056" t="s">
        <v>124</v>
      </c>
      <c r="H3056" s="1">
        <v>19686</v>
      </c>
      <c r="I3056" t="s">
        <v>12868</v>
      </c>
      <c r="J3056" t="s">
        <v>12869</v>
      </c>
      <c r="K3056">
        <v>6483</v>
      </c>
      <c r="L3056" t="s">
        <v>124</v>
      </c>
    </row>
    <row r="3057" spans="1:12" x14ac:dyDescent="0.3">
      <c r="A3057">
        <v>3915</v>
      </c>
      <c r="B3057" t="s">
        <v>12151</v>
      </c>
      <c r="C3057" t="s">
        <v>1009</v>
      </c>
      <c r="D3057" t="s">
        <v>22</v>
      </c>
      <c r="E3057" t="s">
        <v>12870</v>
      </c>
      <c r="F3057" t="s">
        <v>12871</v>
      </c>
      <c r="G3057" t="s">
        <v>88</v>
      </c>
      <c r="H3057" s="1">
        <v>31427</v>
      </c>
      <c r="I3057" t="s">
        <v>12872</v>
      </c>
      <c r="J3057" t="s">
        <v>12873</v>
      </c>
      <c r="K3057">
        <v>11724</v>
      </c>
      <c r="L3057" t="s">
        <v>88</v>
      </c>
    </row>
    <row r="3058" spans="1:12" x14ac:dyDescent="0.3">
      <c r="A3058">
        <v>3917</v>
      </c>
      <c r="B3058" t="s">
        <v>4196</v>
      </c>
      <c r="C3058" t="s">
        <v>4954</v>
      </c>
      <c r="D3058" t="s">
        <v>14</v>
      </c>
      <c r="E3058" t="s">
        <v>12874</v>
      </c>
      <c r="F3058" t="s">
        <v>12875</v>
      </c>
      <c r="G3058" t="s">
        <v>250</v>
      </c>
      <c r="H3058" s="1">
        <v>21084</v>
      </c>
      <c r="I3058" t="s">
        <v>12876</v>
      </c>
      <c r="J3058" t="s">
        <v>958</v>
      </c>
      <c r="K3058">
        <v>45554</v>
      </c>
      <c r="L3058" t="s">
        <v>250</v>
      </c>
    </row>
    <row r="3059" spans="1:12" x14ac:dyDescent="0.3">
      <c r="A3059">
        <v>3918</v>
      </c>
      <c r="B3059" t="s">
        <v>5116</v>
      </c>
      <c r="C3059" t="s">
        <v>5541</v>
      </c>
      <c r="D3059" t="s">
        <v>22</v>
      </c>
      <c r="E3059" t="s">
        <v>12877</v>
      </c>
      <c r="F3059" t="s">
        <v>12878</v>
      </c>
      <c r="G3059" t="s">
        <v>58</v>
      </c>
      <c r="H3059" s="1">
        <v>25567</v>
      </c>
      <c r="I3059" t="s">
        <v>12879</v>
      </c>
      <c r="J3059" t="s">
        <v>12880</v>
      </c>
      <c r="K3059">
        <v>77982</v>
      </c>
      <c r="L3059" t="s">
        <v>58</v>
      </c>
    </row>
    <row r="3060" spans="1:12" x14ac:dyDescent="0.3">
      <c r="A3060">
        <v>3919</v>
      </c>
      <c r="B3060" t="s">
        <v>2739</v>
      </c>
      <c r="C3060" t="s">
        <v>198</v>
      </c>
      <c r="D3060" t="s">
        <v>14</v>
      </c>
      <c r="E3060" t="s">
        <v>12881</v>
      </c>
      <c r="F3060" t="s">
        <v>12882</v>
      </c>
      <c r="G3060" t="s">
        <v>17</v>
      </c>
      <c r="H3060" s="1">
        <v>15950</v>
      </c>
      <c r="I3060" t="s">
        <v>12883</v>
      </c>
      <c r="J3060" t="s">
        <v>12884</v>
      </c>
      <c r="K3060">
        <v>63491</v>
      </c>
      <c r="L3060" t="s">
        <v>17</v>
      </c>
    </row>
    <row r="3061" spans="1:12" x14ac:dyDescent="0.3">
      <c r="A3061">
        <v>3920</v>
      </c>
      <c r="B3061" t="s">
        <v>3054</v>
      </c>
      <c r="C3061" t="s">
        <v>8393</v>
      </c>
      <c r="D3061" t="s">
        <v>22</v>
      </c>
      <c r="E3061" t="s">
        <v>12885</v>
      </c>
      <c r="F3061">
        <v>8658359670</v>
      </c>
      <c r="G3061" t="s">
        <v>38</v>
      </c>
      <c r="H3061" s="1">
        <v>18129</v>
      </c>
      <c r="I3061" t="s">
        <v>12886</v>
      </c>
      <c r="J3061" t="s">
        <v>8723</v>
      </c>
      <c r="K3061">
        <v>59652</v>
      </c>
      <c r="L3061" t="s">
        <v>38</v>
      </c>
    </row>
    <row r="3062" spans="1:12" x14ac:dyDescent="0.3">
      <c r="A3062">
        <v>3922</v>
      </c>
      <c r="B3062" t="s">
        <v>1628</v>
      </c>
      <c r="C3062" t="s">
        <v>2161</v>
      </c>
      <c r="D3062" t="s">
        <v>14</v>
      </c>
      <c r="E3062" t="s">
        <v>12887</v>
      </c>
      <c r="F3062" t="s">
        <v>12888</v>
      </c>
      <c r="G3062" t="s">
        <v>93</v>
      </c>
      <c r="H3062" s="1">
        <v>17646</v>
      </c>
      <c r="I3062" t="s">
        <v>12889</v>
      </c>
      <c r="J3062" t="s">
        <v>12890</v>
      </c>
      <c r="K3062">
        <v>7731</v>
      </c>
      <c r="L3062" t="s">
        <v>93</v>
      </c>
    </row>
    <row r="3063" spans="1:12" x14ac:dyDescent="0.3">
      <c r="A3063">
        <v>3923</v>
      </c>
      <c r="B3063" t="s">
        <v>778</v>
      </c>
      <c r="C3063" t="s">
        <v>4739</v>
      </c>
      <c r="D3063" t="s">
        <v>22</v>
      </c>
      <c r="E3063" t="s">
        <v>12891</v>
      </c>
      <c r="F3063" t="s">
        <v>12892</v>
      </c>
      <c r="G3063" t="s">
        <v>124</v>
      </c>
      <c r="H3063" s="1">
        <v>22562</v>
      </c>
      <c r="I3063" t="s">
        <v>12893</v>
      </c>
      <c r="J3063" t="s">
        <v>12894</v>
      </c>
      <c r="K3063">
        <v>11493</v>
      </c>
      <c r="L3063" t="s">
        <v>124</v>
      </c>
    </row>
    <row r="3064" spans="1:12" x14ac:dyDescent="0.3">
      <c r="A3064">
        <v>3928</v>
      </c>
      <c r="B3064" t="s">
        <v>12895</v>
      </c>
      <c r="C3064" t="s">
        <v>62</v>
      </c>
      <c r="D3064" t="s">
        <v>22</v>
      </c>
      <c r="E3064" t="s">
        <v>12896</v>
      </c>
      <c r="F3064">
        <v>3673672632</v>
      </c>
      <c r="G3064" t="s">
        <v>261</v>
      </c>
      <c r="H3064" s="1">
        <v>34130</v>
      </c>
      <c r="I3064" t="s">
        <v>12897</v>
      </c>
      <c r="J3064" t="s">
        <v>12898</v>
      </c>
      <c r="K3064">
        <v>87416</v>
      </c>
      <c r="L3064" t="s">
        <v>261</v>
      </c>
    </row>
    <row r="3065" spans="1:12" x14ac:dyDescent="0.3">
      <c r="A3065">
        <v>3930</v>
      </c>
      <c r="B3065" t="s">
        <v>940</v>
      </c>
      <c r="C3065" t="s">
        <v>3849</v>
      </c>
      <c r="D3065" t="s">
        <v>14</v>
      </c>
      <c r="E3065" t="s">
        <v>12899</v>
      </c>
      <c r="F3065">
        <f>1-879-510-4739</f>
        <v>-6127</v>
      </c>
      <c r="G3065" t="s">
        <v>64</v>
      </c>
      <c r="H3065" s="1">
        <v>19690</v>
      </c>
      <c r="I3065" t="s">
        <v>12900</v>
      </c>
      <c r="J3065" t="s">
        <v>12901</v>
      </c>
      <c r="K3065">
        <v>22983</v>
      </c>
      <c r="L3065" t="s">
        <v>64</v>
      </c>
    </row>
    <row r="3066" spans="1:12" x14ac:dyDescent="0.3">
      <c r="A3066">
        <v>3933</v>
      </c>
      <c r="B3066" t="s">
        <v>953</v>
      </c>
      <c r="C3066" t="s">
        <v>11790</v>
      </c>
      <c r="D3066" t="s">
        <v>14</v>
      </c>
      <c r="E3066" t="s">
        <v>12902</v>
      </c>
      <c r="F3066" t="s">
        <v>12903</v>
      </c>
      <c r="G3066" t="s">
        <v>71</v>
      </c>
      <c r="H3066" s="1">
        <v>30444</v>
      </c>
      <c r="I3066" t="s">
        <v>12904</v>
      </c>
      <c r="J3066" t="s">
        <v>7189</v>
      </c>
      <c r="K3066">
        <v>11725</v>
      </c>
      <c r="L3066" t="s">
        <v>71</v>
      </c>
    </row>
    <row r="3067" spans="1:12" x14ac:dyDescent="0.3">
      <c r="A3067">
        <v>3934</v>
      </c>
      <c r="B3067" t="s">
        <v>891</v>
      </c>
      <c r="C3067" t="s">
        <v>12905</v>
      </c>
      <c r="D3067" t="s">
        <v>22</v>
      </c>
      <c r="E3067" t="s">
        <v>12906</v>
      </c>
      <c r="F3067" t="s">
        <v>12907</v>
      </c>
      <c r="G3067" t="s">
        <v>93</v>
      </c>
      <c r="H3067" s="1">
        <v>34991</v>
      </c>
      <c r="I3067" t="s">
        <v>12908</v>
      </c>
      <c r="J3067" t="s">
        <v>12909</v>
      </c>
      <c r="K3067">
        <v>4863</v>
      </c>
      <c r="L3067" t="s">
        <v>93</v>
      </c>
    </row>
    <row r="3068" spans="1:12" x14ac:dyDescent="0.3">
      <c r="A3068">
        <v>3935</v>
      </c>
      <c r="B3068" t="s">
        <v>5505</v>
      </c>
      <c r="C3068" t="s">
        <v>443</v>
      </c>
      <c r="D3068" t="s">
        <v>14</v>
      </c>
      <c r="E3068" t="s">
        <v>12910</v>
      </c>
      <c r="F3068">
        <f>1-794-856-6133</f>
        <v>-7782</v>
      </c>
      <c r="G3068" t="s">
        <v>124</v>
      </c>
      <c r="H3068" s="1">
        <v>17764</v>
      </c>
      <c r="I3068" t="s">
        <v>12911</v>
      </c>
      <c r="J3068" t="s">
        <v>12912</v>
      </c>
      <c r="K3068">
        <v>75274</v>
      </c>
      <c r="L3068" t="s">
        <v>124</v>
      </c>
    </row>
    <row r="3069" spans="1:12" x14ac:dyDescent="0.3">
      <c r="A3069">
        <v>3936</v>
      </c>
      <c r="B3069" t="s">
        <v>4273</v>
      </c>
      <c r="C3069" t="s">
        <v>12913</v>
      </c>
      <c r="D3069" t="s">
        <v>14</v>
      </c>
      <c r="E3069" t="s">
        <v>12914</v>
      </c>
      <c r="F3069" t="s">
        <v>12915</v>
      </c>
      <c r="G3069" t="s">
        <v>157</v>
      </c>
      <c r="H3069" s="1">
        <v>29812</v>
      </c>
      <c r="I3069" t="s">
        <v>12916</v>
      </c>
      <c r="J3069" t="s">
        <v>12917</v>
      </c>
      <c r="K3069">
        <v>97677</v>
      </c>
      <c r="L3069" t="s">
        <v>157</v>
      </c>
    </row>
    <row r="3070" spans="1:12" x14ac:dyDescent="0.3">
      <c r="A3070">
        <v>3938</v>
      </c>
      <c r="B3070" t="s">
        <v>843</v>
      </c>
      <c r="C3070" t="s">
        <v>2041</v>
      </c>
      <c r="D3070" t="s">
        <v>14</v>
      </c>
      <c r="E3070" t="s">
        <v>12918</v>
      </c>
      <c r="F3070" t="s">
        <v>12919</v>
      </c>
      <c r="G3070" t="s">
        <v>339</v>
      </c>
      <c r="H3070" s="1">
        <v>37430</v>
      </c>
      <c r="I3070" t="s">
        <v>12920</v>
      </c>
      <c r="J3070" t="s">
        <v>12921</v>
      </c>
      <c r="K3070">
        <v>58353</v>
      </c>
      <c r="L3070" t="s">
        <v>339</v>
      </c>
    </row>
    <row r="3071" spans="1:12" x14ac:dyDescent="0.3">
      <c r="A3071">
        <v>3939</v>
      </c>
      <c r="B3071" t="s">
        <v>12922</v>
      </c>
      <c r="C3071" t="s">
        <v>3578</v>
      </c>
      <c r="D3071" t="s">
        <v>22</v>
      </c>
      <c r="E3071" t="s">
        <v>12923</v>
      </c>
      <c r="F3071" t="s">
        <v>12924</v>
      </c>
      <c r="G3071" t="s">
        <v>171</v>
      </c>
      <c r="H3071" s="1">
        <v>17939</v>
      </c>
      <c r="I3071" t="s">
        <v>12925</v>
      </c>
      <c r="J3071" t="s">
        <v>12926</v>
      </c>
      <c r="K3071">
        <v>58833</v>
      </c>
      <c r="L3071" t="s">
        <v>171</v>
      </c>
    </row>
    <row r="3072" spans="1:12" x14ac:dyDescent="0.3">
      <c r="A3072">
        <v>3941</v>
      </c>
      <c r="B3072" t="s">
        <v>1152</v>
      </c>
      <c r="C3072" t="s">
        <v>686</v>
      </c>
      <c r="D3072" t="s">
        <v>22</v>
      </c>
      <c r="E3072" t="s">
        <v>12927</v>
      </c>
      <c r="F3072">
        <f>1-713-452-8316</f>
        <v>-9480</v>
      </c>
      <c r="G3072" t="s">
        <v>368</v>
      </c>
      <c r="H3072" s="1">
        <v>16822</v>
      </c>
      <c r="I3072" t="s">
        <v>12928</v>
      </c>
      <c r="J3072" t="s">
        <v>12929</v>
      </c>
      <c r="K3072">
        <v>62424</v>
      </c>
      <c r="L3072" t="s">
        <v>368</v>
      </c>
    </row>
    <row r="3073" spans="1:12" x14ac:dyDescent="0.3">
      <c r="A3073">
        <v>3943</v>
      </c>
      <c r="B3073" t="s">
        <v>535</v>
      </c>
      <c r="C3073" t="s">
        <v>2928</v>
      </c>
      <c r="D3073" t="s">
        <v>14</v>
      </c>
      <c r="E3073" t="s">
        <v>12930</v>
      </c>
      <c r="F3073" t="s">
        <v>12931</v>
      </c>
      <c r="G3073" t="s">
        <v>124</v>
      </c>
      <c r="H3073" s="1">
        <v>20615</v>
      </c>
      <c r="I3073" t="s">
        <v>12932</v>
      </c>
      <c r="J3073" t="s">
        <v>4819</v>
      </c>
      <c r="K3073">
        <v>86790</v>
      </c>
      <c r="L3073" t="s">
        <v>124</v>
      </c>
    </row>
    <row r="3074" spans="1:12" x14ac:dyDescent="0.3">
      <c r="A3074">
        <v>3944</v>
      </c>
      <c r="B3074" t="s">
        <v>871</v>
      </c>
      <c r="C3074" t="s">
        <v>485</v>
      </c>
      <c r="D3074" t="s">
        <v>14</v>
      </c>
      <c r="E3074" t="s">
        <v>12933</v>
      </c>
      <c r="F3074" t="s">
        <v>12934</v>
      </c>
      <c r="G3074" t="s">
        <v>82</v>
      </c>
      <c r="H3074" s="1">
        <v>36253</v>
      </c>
      <c r="I3074" t="s">
        <v>12935</v>
      </c>
      <c r="J3074" t="s">
        <v>12936</v>
      </c>
      <c r="K3074">
        <v>54314</v>
      </c>
      <c r="L3074" t="s">
        <v>82</v>
      </c>
    </row>
    <row r="3075" spans="1:12" x14ac:dyDescent="0.3">
      <c r="A3075">
        <v>3945</v>
      </c>
      <c r="B3075" t="s">
        <v>1628</v>
      </c>
      <c r="C3075" t="s">
        <v>3721</v>
      </c>
      <c r="D3075" t="s">
        <v>14</v>
      </c>
      <c r="E3075" t="s">
        <v>12937</v>
      </c>
      <c r="F3075" t="s">
        <v>12938</v>
      </c>
      <c r="G3075" t="s">
        <v>58</v>
      </c>
      <c r="H3075" s="1">
        <v>33265</v>
      </c>
      <c r="I3075" t="s">
        <v>12939</v>
      </c>
      <c r="J3075" t="s">
        <v>12940</v>
      </c>
      <c r="K3075">
        <v>84388</v>
      </c>
      <c r="L3075" t="s">
        <v>58</v>
      </c>
    </row>
    <row r="3076" spans="1:12" x14ac:dyDescent="0.3">
      <c r="A3076">
        <v>3946</v>
      </c>
      <c r="B3076" t="s">
        <v>378</v>
      </c>
      <c r="C3076" t="s">
        <v>1073</v>
      </c>
      <c r="D3076" t="s">
        <v>22</v>
      </c>
      <c r="E3076" t="s">
        <v>12941</v>
      </c>
      <c r="F3076" t="s">
        <v>12942</v>
      </c>
      <c r="G3076" t="s">
        <v>124</v>
      </c>
      <c r="H3076" s="1">
        <v>18133</v>
      </c>
      <c r="I3076" t="s">
        <v>12943</v>
      </c>
      <c r="J3076" t="s">
        <v>12944</v>
      </c>
      <c r="K3076">
        <v>78734</v>
      </c>
      <c r="L3076" t="s">
        <v>124</v>
      </c>
    </row>
    <row r="3077" spans="1:12" x14ac:dyDescent="0.3">
      <c r="A3077">
        <v>3947</v>
      </c>
      <c r="B3077" t="s">
        <v>174</v>
      </c>
      <c r="C3077" t="s">
        <v>12945</v>
      </c>
      <c r="D3077" t="s">
        <v>22</v>
      </c>
      <c r="E3077" t="s">
        <v>12946</v>
      </c>
      <c r="F3077" t="s">
        <v>12947</v>
      </c>
      <c r="G3077" t="s">
        <v>211</v>
      </c>
      <c r="H3077" s="1">
        <v>25415</v>
      </c>
      <c r="I3077" t="s">
        <v>12948</v>
      </c>
      <c r="J3077" t="s">
        <v>12949</v>
      </c>
      <c r="K3077">
        <v>22389</v>
      </c>
      <c r="L3077" t="s">
        <v>211</v>
      </c>
    </row>
    <row r="3078" spans="1:12" x14ac:dyDescent="0.3">
      <c r="A3078">
        <v>3951</v>
      </c>
      <c r="B3078" t="s">
        <v>121</v>
      </c>
      <c r="C3078" t="s">
        <v>748</v>
      </c>
      <c r="D3078" t="s">
        <v>22</v>
      </c>
      <c r="E3078" t="s">
        <v>12950</v>
      </c>
      <c r="F3078" t="s">
        <v>12951</v>
      </c>
      <c r="G3078" t="s">
        <v>261</v>
      </c>
      <c r="H3078" s="1">
        <v>18391</v>
      </c>
      <c r="I3078" t="s">
        <v>12952</v>
      </c>
      <c r="J3078" t="s">
        <v>12953</v>
      </c>
      <c r="K3078">
        <v>52762</v>
      </c>
      <c r="L3078" t="s">
        <v>261</v>
      </c>
    </row>
    <row r="3079" spans="1:12" x14ac:dyDescent="0.3">
      <c r="A3079">
        <v>3952</v>
      </c>
      <c r="B3079" t="s">
        <v>724</v>
      </c>
      <c r="C3079" t="s">
        <v>28</v>
      </c>
      <c r="D3079" t="s">
        <v>22</v>
      </c>
      <c r="E3079" t="s">
        <v>12954</v>
      </c>
      <c r="F3079" t="s">
        <v>12955</v>
      </c>
      <c r="G3079" t="s">
        <v>31</v>
      </c>
      <c r="H3079" s="1">
        <v>15751</v>
      </c>
      <c r="I3079" t="s">
        <v>12956</v>
      </c>
      <c r="J3079" t="s">
        <v>12957</v>
      </c>
      <c r="K3079">
        <v>68079</v>
      </c>
      <c r="L3079" t="s">
        <v>31</v>
      </c>
    </row>
    <row r="3080" spans="1:12" x14ac:dyDescent="0.3">
      <c r="A3080">
        <v>3953</v>
      </c>
      <c r="B3080" t="s">
        <v>1455</v>
      </c>
      <c r="C3080" t="s">
        <v>611</v>
      </c>
      <c r="D3080" t="s">
        <v>14</v>
      </c>
      <c r="E3080" t="s">
        <v>12958</v>
      </c>
      <c r="F3080" t="s">
        <v>12959</v>
      </c>
      <c r="G3080" t="s">
        <v>150</v>
      </c>
      <c r="H3080" s="1">
        <v>27419</v>
      </c>
      <c r="I3080" t="s">
        <v>12960</v>
      </c>
      <c r="J3080" t="s">
        <v>12961</v>
      </c>
      <c r="K3080">
        <v>77410</v>
      </c>
      <c r="L3080" t="s">
        <v>150</v>
      </c>
    </row>
    <row r="3081" spans="1:12" x14ac:dyDescent="0.3">
      <c r="A3081">
        <v>3955</v>
      </c>
      <c r="B3081" t="s">
        <v>2739</v>
      </c>
      <c r="C3081" t="s">
        <v>35</v>
      </c>
      <c r="D3081" t="s">
        <v>14</v>
      </c>
      <c r="E3081" t="s">
        <v>12962</v>
      </c>
      <c r="F3081">
        <v>8672181849</v>
      </c>
      <c r="G3081" t="s">
        <v>82</v>
      </c>
      <c r="H3081" s="1">
        <v>15971</v>
      </c>
      <c r="I3081" t="s">
        <v>12963</v>
      </c>
      <c r="J3081" t="s">
        <v>12964</v>
      </c>
      <c r="K3081">
        <v>14622</v>
      </c>
      <c r="L3081" t="s">
        <v>82</v>
      </c>
    </row>
    <row r="3082" spans="1:12" x14ac:dyDescent="0.3">
      <c r="A3082">
        <v>3956</v>
      </c>
      <c r="B3082" t="s">
        <v>4498</v>
      </c>
      <c r="C3082" t="s">
        <v>3662</v>
      </c>
      <c r="D3082" t="s">
        <v>22</v>
      </c>
      <c r="E3082" t="s">
        <v>12965</v>
      </c>
      <c r="F3082" t="s">
        <v>12966</v>
      </c>
      <c r="G3082" t="s">
        <v>131</v>
      </c>
      <c r="H3082" s="1">
        <v>23514</v>
      </c>
      <c r="I3082" t="s">
        <v>12967</v>
      </c>
      <c r="J3082" t="s">
        <v>12968</v>
      </c>
      <c r="K3082">
        <v>84250</v>
      </c>
      <c r="L3082" t="s">
        <v>131</v>
      </c>
    </row>
    <row r="3083" spans="1:12" x14ac:dyDescent="0.3">
      <c r="A3083">
        <v>3960</v>
      </c>
      <c r="B3083" t="s">
        <v>857</v>
      </c>
      <c r="C3083" t="s">
        <v>4246</v>
      </c>
      <c r="D3083" t="s">
        <v>22</v>
      </c>
      <c r="E3083" t="s">
        <v>12969</v>
      </c>
      <c r="F3083" t="s">
        <v>12970</v>
      </c>
      <c r="G3083" t="s">
        <v>31</v>
      </c>
      <c r="H3083" s="1">
        <v>30765</v>
      </c>
      <c r="I3083" t="s">
        <v>12971</v>
      </c>
      <c r="J3083" t="s">
        <v>12972</v>
      </c>
      <c r="K3083">
        <v>97987</v>
      </c>
      <c r="L3083" t="s">
        <v>31</v>
      </c>
    </row>
    <row r="3084" spans="1:12" x14ac:dyDescent="0.3">
      <c r="A3084">
        <v>3961</v>
      </c>
      <c r="B3084" t="s">
        <v>2917</v>
      </c>
      <c r="C3084" t="s">
        <v>4378</v>
      </c>
      <c r="D3084" t="s">
        <v>22</v>
      </c>
      <c r="E3084" t="s">
        <v>12973</v>
      </c>
      <c r="F3084" t="s">
        <v>12974</v>
      </c>
      <c r="G3084" t="s">
        <v>436</v>
      </c>
      <c r="H3084" s="1">
        <v>27625</v>
      </c>
      <c r="I3084" t="s">
        <v>12975</v>
      </c>
      <c r="J3084" t="s">
        <v>12976</v>
      </c>
      <c r="K3084">
        <v>38548</v>
      </c>
      <c r="L3084" t="s">
        <v>436</v>
      </c>
    </row>
    <row r="3085" spans="1:12" x14ac:dyDescent="0.3">
      <c r="A3085">
        <v>3962</v>
      </c>
      <c r="B3085" t="s">
        <v>79</v>
      </c>
      <c r="C3085" t="s">
        <v>307</v>
      </c>
      <c r="D3085" t="s">
        <v>14</v>
      </c>
      <c r="E3085" t="s">
        <v>12977</v>
      </c>
      <c r="F3085">
        <v>4019827711</v>
      </c>
      <c r="G3085" t="s">
        <v>218</v>
      </c>
      <c r="H3085" s="1">
        <v>21761</v>
      </c>
      <c r="I3085" t="s">
        <v>12978</v>
      </c>
      <c r="J3085" t="s">
        <v>10636</v>
      </c>
      <c r="K3085">
        <v>50184</v>
      </c>
      <c r="L3085" t="s">
        <v>218</v>
      </c>
    </row>
    <row r="3086" spans="1:12" x14ac:dyDescent="0.3">
      <c r="A3086">
        <v>3963</v>
      </c>
      <c r="B3086" t="s">
        <v>1147</v>
      </c>
      <c r="C3086" t="s">
        <v>7910</v>
      </c>
      <c r="D3086" t="s">
        <v>14</v>
      </c>
      <c r="E3086" t="s">
        <v>9905</v>
      </c>
      <c r="F3086" t="s">
        <v>12979</v>
      </c>
      <c r="G3086" t="s">
        <v>430</v>
      </c>
      <c r="H3086" s="1">
        <v>38413</v>
      </c>
      <c r="I3086" t="s">
        <v>12980</v>
      </c>
      <c r="J3086" t="s">
        <v>12981</v>
      </c>
      <c r="K3086">
        <v>63632</v>
      </c>
      <c r="L3086" t="s">
        <v>430</v>
      </c>
    </row>
    <row r="3087" spans="1:12" x14ac:dyDescent="0.3">
      <c r="A3087">
        <v>3965</v>
      </c>
      <c r="B3087" t="s">
        <v>2917</v>
      </c>
      <c r="C3087" t="s">
        <v>48</v>
      </c>
      <c r="D3087" t="s">
        <v>14</v>
      </c>
      <c r="E3087" t="s">
        <v>12982</v>
      </c>
      <c r="F3087" t="s">
        <v>12983</v>
      </c>
      <c r="G3087" t="s">
        <v>150</v>
      </c>
      <c r="H3087" s="1">
        <v>16011</v>
      </c>
      <c r="I3087" t="s">
        <v>12984</v>
      </c>
      <c r="J3087" t="s">
        <v>12985</v>
      </c>
      <c r="K3087">
        <v>76989</v>
      </c>
      <c r="L3087" t="s">
        <v>150</v>
      </c>
    </row>
    <row r="3088" spans="1:12" x14ac:dyDescent="0.3">
      <c r="A3088">
        <v>3970</v>
      </c>
      <c r="B3088" t="s">
        <v>348</v>
      </c>
      <c r="C3088" t="s">
        <v>1502</v>
      </c>
      <c r="D3088" t="s">
        <v>14</v>
      </c>
      <c r="E3088" t="s">
        <v>12986</v>
      </c>
      <c r="F3088" t="s">
        <v>12987</v>
      </c>
      <c r="G3088" t="s">
        <v>211</v>
      </c>
      <c r="H3088" s="1">
        <v>20253</v>
      </c>
      <c r="I3088" t="s">
        <v>12988</v>
      </c>
      <c r="J3088" t="s">
        <v>12989</v>
      </c>
      <c r="K3088">
        <v>25722</v>
      </c>
      <c r="L3088" t="s">
        <v>211</v>
      </c>
    </row>
    <row r="3089" spans="1:12" x14ac:dyDescent="0.3">
      <c r="A3089">
        <v>3971</v>
      </c>
      <c r="B3089" t="s">
        <v>747</v>
      </c>
      <c r="C3089" t="s">
        <v>12990</v>
      </c>
      <c r="D3089" t="s">
        <v>22</v>
      </c>
      <c r="E3089" t="s">
        <v>12991</v>
      </c>
      <c r="F3089">
        <v>3515757677</v>
      </c>
      <c r="G3089" t="s">
        <v>71</v>
      </c>
      <c r="H3089" s="1">
        <v>32767</v>
      </c>
      <c r="I3089" t="s">
        <v>12992</v>
      </c>
      <c r="J3089" t="s">
        <v>12993</v>
      </c>
      <c r="K3089">
        <v>13010</v>
      </c>
      <c r="L3089" t="s">
        <v>71</v>
      </c>
    </row>
    <row r="3090" spans="1:12" x14ac:dyDescent="0.3">
      <c r="A3090">
        <v>3973</v>
      </c>
      <c r="B3090" t="s">
        <v>866</v>
      </c>
      <c r="C3090" t="s">
        <v>6451</v>
      </c>
      <c r="D3090" t="s">
        <v>22</v>
      </c>
      <c r="E3090" t="s">
        <v>12994</v>
      </c>
      <c r="F3090">
        <v>4086383470</v>
      </c>
      <c r="G3090" t="s">
        <v>211</v>
      </c>
      <c r="H3090" s="1">
        <v>21758</v>
      </c>
      <c r="I3090" t="s">
        <v>12995</v>
      </c>
      <c r="J3090" t="s">
        <v>12996</v>
      </c>
      <c r="K3090">
        <v>86152</v>
      </c>
      <c r="L3090" t="s">
        <v>211</v>
      </c>
    </row>
    <row r="3091" spans="1:12" x14ac:dyDescent="0.3">
      <c r="A3091">
        <v>3974</v>
      </c>
      <c r="B3091" t="s">
        <v>8537</v>
      </c>
      <c r="C3091" t="s">
        <v>570</v>
      </c>
      <c r="D3091" t="s">
        <v>22</v>
      </c>
      <c r="E3091" t="s">
        <v>12997</v>
      </c>
      <c r="F3091" t="s">
        <v>12998</v>
      </c>
      <c r="G3091" t="s">
        <v>31</v>
      </c>
      <c r="H3091" s="1">
        <v>26866</v>
      </c>
      <c r="I3091" t="s">
        <v>12999</v>
      </c>
      <c r="J3091" t="s">
        <v>13000</v>
      </c>
      <c r="K3091">
        <v>10514</v>
      </c>
      <c r="L3091" t="s">
        <v>31</v>
      </c>
    </row>
    <row r="3092" spans="1:12" x14ac:dyDescent="0.3">
      <c r="A3092">
        <v>3975</v>
      </c>
      <c r="B3092" t="s">
        <v>174</v>
      </c>
      <c r="C3092" t="s">
        <v>5743</v>
      </c>
      <c r="D3092" t="s">
        <v>14</v>
      </c>
      <c r="E3092" t="s">
        <v>13001</v>
      </c>
      <c r="F3092">
        <v>5518174769</v>
      </c>
      <c r="G3092" t="s">
        <v>124</v>
      </c>
      <c r="H3092" s="1">
        <v>36631</v>
      </c>
      <c r="I3092" t="s">
        <v>13002</v>
      </c>
      <c r="J3092" t="s">
        <v>13003</v>
      </c>
      <c r="K3092">
        <v>85693</v>
      </c>
      <c r="L3092" t="s">
        <v>124</v>
      </c>
    </row>
    <row r="3093" spans="1:12" x14ac:dyDescent="0.3">
      <c r="A3093">
        <v>3976</v>
      </c>
      <c r="B3093" t="s">
        <v>91</v>
      </c>
      <c r="C3093" t="s">
        <v>1186</v>
      </c>
      <c r="D3093" t="s">
        <v>14</v>
      </c>
      <c r="E3093" t="s">
        <v>13004</v>
      </c>
      <c r="F3093" t="s">
        <v>13005</v>
      </c>
      <c r="G3093" t="s">
        <v>368</v>
      </c>
      <c r="H3093" s="1">
        <v>35944</v>
      </c>
      <c r="I3093" t="s">
        <v>13006</v>
      </c>
      <c r="J3093" t="s">
        <v>13007</v>
      </c>
      <c r="K3093">
        <v>50225</v>
      </c>
      <c r="L3093" t="s">
        <v>368</v>
      </c>
    </row>
    <row r="3094" spans="1:12" x14ac:dyDescent="0.3">
      <c r="A3094">
        <v>3979</v>
      </c>
      <c r="B3094" t="s">
        <v>13008</v>
      </c>
      <c r="C3094" t="s">
        <v>630</v>
      </c>
      <c r="D3094" t="s">
        <v>22</v>
      </c>
      <c r="E3094" t="s">
        <v>13009</v>
      </c>
      <c r="F3094" t="s">
        <v>13010</v>
      </c>
      <c r="G3094" t="s">
        <v>567</v>
      </c>
      <c r="H3094" s="1">
        <v>17349</v>
      </c>
      <c r="I3094" t="s">
        <v>13011</v>
      </c>
      <c r="J3094" t="s">
        <v>13012</v>
      </c>
      <c r="K3094">
        <v>63039</v>
      </c>
      <c r="L3094" t="s">
        <v>567</v>
      </c>
    </row>
    <row r="3095" spans="1:12" x14ac:dyDescent="0.3">
      <c r="A3095">
        <v>3980</v>
      </c>
      <c r="B3095" t="s">
        <v>1114</v>
      </c>
      <c r="C3095" t="s">
        <v>2865</v>
      </c>
      <c r="D3095" t="s">
        <v>22</v>
      </c>
      <c r="E3095" t="s">
        <v>13013</v>
      </c>
      <c r="F3095" t="s">
        <v>13014</v>
      </c>
      <c r="G3095" t="s">
        <v>82</v>
      </c>
      <c r="H3095" s="1">
        <v>16585</v>
      </c>
      <c r="I3095" t="s">
        <v>13015</v>
      </c>
      <c r="J3095" t="s">
        <v>13016</v>
      </c>
      <c r="K3095">
        <v>14341</v>
      </c>
      <c r="L3095" t="s">
        <v>82</v>
      </c>
    </row>
    <row r="3096" spans="1:12" x14ac:dyDescent="0.3">
      <c r="A3096">
        <v>3981</v>
      </c>
      <c r="B3096" t="s">
        <v>328</v>
      </c>
      <c r="C3096" t="s">
        <v>9764</v>
      </c>
      <c r="D3096" t="s">
        <v>14</v>
      </c>
      <c r="E3096" t="s">
        <v>13017</v>
      </c>
      <c r="F3096">
        <v>9509639973</v>
      </c>
      <c r="G3096" t="s">
        <v>17</v>
      </c>
      <c r="H3096" s="1">
        <v>38367</v>
      </c>
      <c r="I3096" t="s">
        <v>13018</v>
      </c>
      <c r="J3096" t="s">
        <v>4345</v>
      </c>
      <c r="K3096">
        <v>61420</v>
      </c>
      <c r="L3096" t="s">
        <v>17</v>
      </c>
    </row>
    <row r="3097" spans="1:12" x14ac:dyDescent="0.3">
      <c r="A3097">
        <v>3983</v>
      </c>
      <c r="B3097" t="s">
        <v>680</v>
      </c>
      <c r="C3097" t="s">
        <v>630</v>
      </c>
      <c r="D3097" t="s">
        <v>22</v>
      </c>
      <c r="E3097" t="s">
        <v>13019</v>
      </c>
      <c r="F3097" t="s">
        <v>13020</v>
      </c>
      <c r="G3097" t="s">
        <v>44</v>
      </c>
      <c r="H3097" s="1">
        <v>30632</v>
      </c>
      <c r="I3097" t="s">
        <v>13021</v>
      </c>
      <c r="J3097" t="s">
        <v>13022</v>
      </c>
      <c r="K3097">
        <v>24388</v>
      </c>
      <c r="L3097" t="s">
        <v>44</v>
      </c>
    </row>
    <row r="3098" spans="1:12" x14ac:dyDescent="0.3">
      <c r="A3098">
        <v>3987</v>
      </c>
      <c r="B3098" t="s">
        <v>1141</v>
      </c>
      <c r="C3098" t="s">
        <v>13023</v>
      </c>
      <c r="D3098" t="s">
        <v>22</v>
      </c>
      <c r="E3098" t="s">
        <v>13024</v>
      </c>
      <c r="F3098" t="s">
        <v>13025</v>
      </c>
      <c r="G3098" t="s">
        <v>93</v>
      </c>
      <c r="H3098" s="1">
        <v>30404</v>
      </c>
      <c r="I3098" t="s">
        <v>13026</v>
      </c>
      <c r="J3098" t="s">
        <v>13027</v>
      </c>
      <c r="K3098">
        <v>10583</v>
      </c>
      <c r="L3098" t="s">
        <v>93</v>
      </c>
    </row>
    <row r="3099" spans="1:12" x14ac:dyDescent="0.3">
      <c r="A3099">
        <v>3988</v>
      </c>
      <c r="B3099" t="s">
        <v>1226</v>
      </c>
      <c r="C3099" t="s">
        <v>2865</v>
      </c>
      <c r="D3099" t="s">
        <v>14</v>
      </c>
      <c r="E3099" t="s">
        <v>13028</v>
      </c>
      <c r="F3099" t="s">
        <v>13029</v>
      </c>
      <c r="G3099" t="s">
        <v>164</v>
      </c>
      <c r="H3099" s="1">
        <v>32659</v>
      </c>
      <c r="I3099" t="s">
        <v>13030</v>
      </c>
      <c r="J3099" t="s">
        <v>13031</v>
      </c>
      <c r="K3099">
        <v>5544</v>
      </c>
      <c r="L3099" t="s">
        <v>164</v>
      </c>
    </row>
    <row r="3100" spans="1:12" x14ac:dyDescent="0.3">
      <c r="A3100">
        <v>3989</v>
      </c>
      <c r="B3100" t="s">
        <v>96</v>
      </c>
      <c r="C3100" t="s">
        <v>963</v>
      </c>
      <c r="D3100" t="s">
        <v>22</v>
      </c>
      <c r="E3100" t="s">
        <v>13032</v>
      </c>
      <c r="F3100" t="s">
        <v>13033</v>
      </c>
      <c r="G3100" t="s">
        <v>24</v>
      </c>
      <c r="H3100" s="1">
        <v>30056</v>
      </c>
      <c r="I3100" t="s">
        <v>13034</v>
      </c>
      <c r="J3100" t="s">
        <v>13035</v>
      </c>
      <c r="K3100">
        <v>39464</v>
      </c>
      <c r="L3100" t="s">
        <v>24</v>
      </c>
    </row>
    <row r="3101" spans="1:12" x14ac:dyDescent="0.3">
      <c r="A3101">
        <v>3990</v>
      </c>
      <c r="B3101" t="s">
        <v>73</v>
      </c>
      <c r="C3101" t="s">
        <v>7733</v>
      </c>
      <c r="D3101" t="s">
        <v>22</v>
      </c>
      <c r="E3101" t="s">
        <v>13036</v>
      </c>
      <c r="F3101" t="s">
        <v>13037</v>
      </c>
      <c r="G3101" t="s">
        <v>31</v>
      </c>
      <c r="H3101" s="1">
        <v>18779</v>
      </c>
      <c r="I3101" t="s">
        <v>13038</v>
      </c>
      <c r="J3101" t="s">
        <v>13039</v>
      </c>
      <c r="K3101">
        <v>14998</v>
      </c>
      <c r="L3101" t="s">
        <v>31</v>
      </c>
    </row>
    <row r="3102" spans="1:12" x14ac:dyDescent="0.3">
      <c r="A3102">
        <v>3991</v>
      </c>
      <c r="B3102" t="s">
        <v>312</v>
      </c>
      <c r="C3102" t="s">
        <v>2530</v>
      </c>
      <c r="D3102" t="s">
        <v>14</v>
      </c>
      <c r="E3102" t="s">
        <v>13040</v>
      </c>
      <c r="F3102" t="s">
        <v>13041</v>
      </c>
      <c r="G3102" t="s">
        <v>218</v>
      </c>
      <c r="H3102" s="1">
        <v>28159</v>
      </c>
      <c r="I3102" t="s">
        <v>13042</v>
      </c>
      <c r="J3102" t="s">
        <v>7120</v>
      </c>
      <c r="K3102">
        <v>85600</v>
      </c>
      <c r="L3102" t="s">
        <v>218</v>
      </c>
    </row>
    <row r="3103" spans="1:12" x14ac:dyDescent="0.3">
      <c r="A3103">
        <v>3995</v>
      </c>
      <c r="B3103" t="s">
        <v>174</v>
      </c>
      <c r="C3103" t="s">
        <v>3518</v>
      </c>
      <c r="D3103" t="s">
        <v>14</v>
      </c>
      <c r="E3103" t="s">
        <v>13043</v>
      </c>
      <c r="F3103" t="s">
        <v>13044</v>
      </c>
      <c r="G3103" t="s">
        <v>157</v>
      </c>
      <c r="H3103" s="1">
        <v>29964</v>
      </c>
      <c r="I3103" t="s">
        <v>13045</v>
      </c>
      <c r="J3103" t="s">
        <v>13046</v>
      </c>
      <c r="K3103">
        <v>64420</v>
      </c>
      <c r="L3103" t="s">
        <v>157</v>
      </c>
    </row>
    <row r="3104" spans="1:12" x14ac:dyDescent="0.3">
      <c r="A3104">
        <v>3996</v>
      </c>
      <c r="B3104" t="s">
        <v>1569</v>
      </c>
      <c r="C3104" t="s">
        <v>5461</v>
      </c>
      <c r="D3104" t="s">
        <v>22</v>
      </c>
      <c r="E3104" t="s">
        <v>13047</v>
      </c>
      <c r="F3104" t="s">
        <v>13048</v>
      </c>
      <c r="G3104" t="s">
        <v>430</v>
      </c>
      <c r="H3104" s="1">
        <v>20610</v>
      </c>
      <c r="I3104" t="s">
        <v>13049</v>
      </c>
      <c r="J3104" t="s">
        <v>13050</v>
      </c>
      <c r="K3104">
        <v>13011</v>
      </c>
      <c r="L3104" t="s">
        <v>430</v>
      </c>
    </row>
    <row r="3105" spans="1:12" x14ac:dyDescent="0.3">
      <c r="A3105">
        <v>3997</v>
      </c>
      <c r="B3105" t="s">
        <v>1628</v>
      </c>
      <c r="C3105" t="s">
        <v>427</v>
      </c>
      <c r="D3105" t="s">
        <v>22</v>
      </c>
      <c r="E3105" t="s">
        <v>13051</v>
      </c>
      <c r="F3105" t="s">
        <v>13052</v>
      </c>
      <c r="G3105" t="s">
        <v>368</v>
      </c>
      <c r="H3105" s="1">
        <v>27573</v>
      </c>
      <c r="I3105" t="s">
        <v>13053</v>
      </c>
      <c r="J3105" t="s">
        <v>6287</v>
      </c>
      <c r="K3105">
        <v>67749</v>
      </c>
      <c r="L3105" t="s">
        <v>368</v>
      </c>
    </row>
    <row r="3106" spans="1:12" x14ac:dyDescent="0.3">
      <c r="A3106">
        <v>3998</v>
      </c>
      <c r="B3106" t="s">
        <v>10742</v>
      </c>
      <c r="C3106" t="s">
        <v>2756</v>
      </c>
      <c r="D3106" t="s">
        <v>14</v>
      </c>
      <c r="E3106" t="s">
        <v>13054</v>
      </c>
      <c r="F3106">
        <v>2172520949</v>
      </c>
      <c r="G3106" t="s">
        <v>164</v>
      </c>
      <c r="H3106" s="1">
        <v>37058</v>
      </c>
      <c r="I3106" t="s">
        <v>13055</v>
      </c>
      <c r="J3106" t="s">
        <v>13056</v>
      </c>
      <c r="K3106">
        <v>67312</v>
      </c>
      <c r="L3106" t="s">
        <v>164</v>
      </c>
    </row>
    <row r="3107" spans="1:12" x14ac:dyDescent="0.3">
      <c r="A3107">
        <v>4000</v>
      </c>
      <c r="B3107" t="s">
        <v>96</v>
      </c>
      <c r="C3107" t="s">
        <v>443</v>
      </c>
      <c r="D3107" t="s">
        <v>14</v>
      </c>
      <c r="E3107" t="s">
        <v>13057</v>
      </c>
      <c r="F3107" t="s">
        <v>13058</v>
      </c>
      <c r="G3107" t="s">
        <v>124</v>
      </c>
      <c r="H3107" s="1">
        <v>17001</v>
      </c>
      <c r="I3107" t="s">
        <v>13059</v>
      </c>
      <c r="J3107" t="s">
        <v>9601</v>
      </c>
      <c r="K3107">
        <v>26477</v>
      </c>
      <c r="L3107" t="s">
        <v>124</v>
      </c>
    </row>
    <row r="3108" spans="1:12" x14ac:dyDescent="0.3">
      <c r="A3108">
        <v>4002</v>
      </c>
      <c r="B3108" t="s">
        <v>11354</v>
      </c>
      <c r="C3108" t="s">
        <v>557</v>
      </c>
      <c r="D3108" t="s">
        <v>22</v>
      </c>
      <c r="E3108" t="s">
        <v>13060</v>
      </c>
      <c r="F3108" t="s">
        <v>13061</v>
      </c>
      <c r="G3108" t="s">
        <v>250</v>
      </c>
      <c r="H3108" s="1">
        <v>36375</v>
      </c>
      <c r="I3108" t="s">
        <v>13062</v>
      </c>
      <c r="J3108" t="s">
        <v>13063</v>
      </c>
      <c r="K3108">
        <v>21867</v>
      </c>
      <c r="L3108" t="s">
        <v>250</v>
      </c>
    </row>
    <row r="3109" spans="1:12" x14ac:dyDescent="0.3">
      <c r="A3109">
        <v>4003</v>
      </c>
      <c r="B3109" t="s">
        <v>257</v>
      </c>
      <c r="C3109" t="s">
        <v>28</v>
      </c>
      <c r="D3109" t="s">
        <v>14</v>
      </c>
      <c r="E3109" t="s">
        <v>13064</v>
      </c>
      <c r="F3109" t="s">
        <v>13065</v>
      </c>
      <c r="G3109" t="s">
        <v>150</v>
      </c>
      <c r="H3109" s="1">
        <v>19649</v>
      </c>
      <c r="I3109" t="s">
        <v>13066</v>
      </c>
      <c r="J3109" t="s">
        <v>13067</v>
      </c>
      <c r="K3109">
        <v>16166</v>
      </c>
      <c r="L3109" t="s">
        <v>150</v>
      </c>
    </row>
    <row r="3110" spans="1:12" x14ac:dyDescent="0.3">
      <c r="A3110">
        <v>4005</v>
      </c>
      <c r="B3110" t="s">
        <v>12500</v>
      </c>
      <c r="C3110" t="s">
        <v>640</v>
      </c>
      <c r="D3110" t="s">
        <v>22</v>
      </c>
      <c r="E3110" t="s">
        <v>13068</v>
      </c>
      <c r="F3110" t="s">
        <v>13069</v>
      </c>
      <c r="G3110" t="s">
        <v>430</v>
      </c>
      <c r="H3110" s="1">
        <v>34370</v>
      </c>
      <c r="I3110" t="s">
        <v>13070</v>
      </c>
      <c r="J3110" t="s">
        <v>13071</v>
      </c>
      <c r="K3110">
        <v>95681</v>
      </c>
      <c r="L3110" t="s">
        <v>430</v>
      </c>
    </row>
    <row r="3111" spans="1:12" x14ac:dyDescent="0.3">
      <c r="A3111">
        <v>4007</v>
      </c>
      <c r="B3111" t="s">
        <v>1264</v>
      </c>
      <c r="C3111" t="s">
        <v>926</v>
      </c>
      <c r="D3111" t="s">
        <v>14</v>
      </c>
      <c r="E3111" t="s">
        <v>13072</v>
      </c>
      <c r="F3111">
        <f>1-996-304-3435</f>
        <v>-4734</v>
      </c>
      <c r="G3111" t="s">
        <v>744</v>
      </c>
      <c r="H3111" s="1">
        <v>33803</v>
      </c>
      <c r="I3111" t="s">
        <v>13073</v>
      </c>
      <c r="J3111" t="s">
        <v>13074</v>
      </c>
      <c r="K3111">
        <v>48334</v>
      </c>
      <c r="L3111" t="s">
        <v>744</v>
      </c>
    </row>
    <row r="3112" spans="1:12" x14ac:dyDescent="0.3">
      <c r="A3112">
        <v>4010</v>
      </c>
      <c r="B3112" t="s">
        <v>174</v>
      </c>
      <c r="C3112" t="s">
        <v>2137</v>
      </c>
      <c r="D3112" t="s">
        <v>14</v>
      </c>
      <c r="E3112" t="s">
        <v>13075</v>
      </c>
      <c r="F3112" t="s">
        <v>13076</v>
      </c>
      <c r="G3112" t="s">
        <v>250</v>
      </c>
      <c r="H3112" s="1">
        <v>31385</v>
      </c>
      <c r="I3112" t="s">
        <v>13077</v>
      </c>
      <c r="J3112" t="s">
        <v>13078</v>
      </c>
      <c r="K3112">
        <v>12678</v>
      </c>
      <c r="L3112" t="s">
        <v>250</v>
      </c>
    </row>
    <row r="3113" spans="1:12" x14ac:dyDescent="0.3">
      <c r="A3113">
        <v>4012</v>
      </c>
      <c r="B3113" t="s">
        <v>13079</v>
      </c>
      <c r="C3113" t="s">
        <v>1132</v>
      </c>
      <c r="D3113" t="s">
        <v>22</v>
      </c>
      <c r="E3113" t="s">
        <v>13080</v>
      </c>
      <c r="F3113" t="s">
        <v>13081</v>
      </c>
      <c r="G3113" t="s">
        <v>231</v>
      </c>
      <c r="H3113" s="1">
        <v>34909</v>
      </c>
      <c r="I3113" t="s">
        <v>13082</v>
      </c>
      <c r="J3113" t="s">
        <v>13083</v>
      </c>
      <c r="K3113">
        <v>70338</v>
      </c>
      <c r="L3113" t="s">
        <v>231</v>
      </c>
    </row>
    <row r="3114" spans="1:12" x14ac:dyDescent="0.3">
      <c r="A3114">
        <v>4013</v>
      </c>
      <c r="B3114" t="s">
        <v>167</v>
      </c>
      <c r="C3114" t="s">
        <v>28</v>
      </c>
      <c r="D3114" t="s">
        <v>14</v>
      </c>
      <c r="E3114" t="s">
        <v>13084</v>
      </c>
      <c r="F3114">
        <f>1-481-207-8643</f>
        <v>-9330</v>
      </c>
      <c r="G3114" t="s">
        <v>1194</v>
      </c>
      <c r="H3114" s="1">
        <v>32312</v>
      </c>
      <c r="I3114" t="s">
        <v>13085</v>
      </c>
      <c r="J3114" t="s">
        <v>288</v>
      </c>
      <c r="K3114">
        <v>51035</v>
      </c>
      <c r="L3114" t="s">
        <v>1194</v>
      </c>
    </row>
    <row r="3115" spans="1:12" x14ac:dyDescent="0.3">
      <c r="A3115">
        <v>4014</v>
      </c>
      <c r="B3115" t="s">
        <v>13086</v>
      </c>
      <c r="C3115" t="s">
        <v>411</v>
      </c>
      <c r="D3115" t="s">
        <v>14</v>
      </c>
      <c r="E3115" t="s">
        <v>13087</v>
      </c>
      <c r="F3115" t="s">
        <v>13088</v>
      </c>
      <c r="G3115" t="s">
        <v>76</v>
      </c>
      <c r="H3115" s="1">
        <v>21216</v>
      </c>
      <c r="I3115" t="s">
        <v>13089</v>
      </c>
      <c r="J3115" t="s">
        <v>13090</v>
      </c>
      <c r="K3115">
        <v>75892</v>
      </c>
      <c r="L3115" t="s">
        <v>76</v>
      </c>
    </row>
    <row r="3116" spans="1:12" x14ac:dyDescent="0.3">
      <c r="A3116">
        <v>4019</v>
      </c>
      <c r="B3116" t="s">
        <v>621</v>
      </c>
      <c r="C3116" t="s">
        <v>13091</v>
      </c>
      <c r="D3116" t="s">
        <v>22</v>
      </c>
      <c r="E3116" t="s">
        <v>13092</v>
      </c>
      <c r="F3116" t="s">
        <v>13093</v>
      </c>
      <c r="G3116" t="s">
        <v>31</v>
      </c>
      <c r="H3116" s="1">
        <v>28279</v>
      </c>
      <c r="I3116" t="s">
        <v>13094</v>
      </c>
      <c r="J3116" t="s">
        <v>13095</v>
      </c>
      <c r="K3116">
        <v>74781</v>
      </c>
      <c r="L3116" t="s">
        <v>31</v>
      </c>
    </row>
    <row r="3117" spans="1:12" x14ac:dyDescent="0.3">
      <c r="A3117">
        <v>4021</v>
      </c>
      <c r="B3117" t="s">
        <v>474</v>
      </c>
      <c r="C3117" t="s">
        <v>28</v>
      </c>
      <c r="D3117" t="s">
        <v>22</v>
      </c>
      <c r="E3117" t="s">
        <v>13096</v>
      </c>
      <c r="F3117" t="s">
        <v>13097</v>
      </c>
      <c r="G3117" t="s">
        <v>368</v>
      </c>
      <c r="H3117" s="1">
        <v>38124</v>
      </c>
      <c r="I3117" t="s">
        <v>13098</v>
      </c>
      <c r="J3117" t="s">
        <v>13099</v>
      </c>
      <c r="K3117">
        <v>12270</v>
      </c>
      <c r="L3117" t="s">
        <v>368</v>
      </c>
    </row>
    <row r="3118" spans="1:12" x14ac:dyDescent="0.3">
      <c r="A3118">
        <v>4024</v>
      </c>
      <c r="B3118" t="s">
        <v>9519</v>
      </c>
      <c r="C3118" t="s">
        <v>10948</v>
      </c>
      <c r="D3118" t="s">
        <v>14</v>
      </c>
      <c r="E3118" t="s">
        <v>13100</v>
      </c>
      <c r="F3118" t="s">
        <v>13101</v>
      </c>
      <c r="G3118" t="s">
        <v>24</v>
      </c>
      <c r="H3118" s="1">
        <v>35415</v>
      </c>
      <c r="I3118" t="s">
        <v>13102</v>
      </c>
      <c r="J3118" t="s">
        <v>13103</v>
      </c>
      <c r="K3118">
        <v>10234</v>
      </c>
      <c r="L3118" t="s">
        <v>24</v>
      </c>
    </row>
    <row r="3119" spans="1:12" x14ac:dyDescent="0.3">
      <c r="A3119">
        <v>4025</v>
      </c>
      <c r="B3119" t="s">
        <v>659</v>
      </c>
      <c r="C3119" t="s">
        <v>1481</v>
      </c>
      <c r="D3119" t="s">
        <v>22</v>
      </c>
      <c r="E3119" t="s">
        <v>13104</v>
      </c>
      <c r="F3119" t="s">
        <v>13105</v>
      </c>
      <c r="G3119" t="s">
        <v>44</v>
      </c>
      <c r="H3119" s="1">
        <v>36980</v>
      </c>
      <c r="I3119" t="s">
        <v>13106</v>
      </c>
      <c r="J3119" t="s">
        <v>13107</v>
      </c>
      <c r="K3119">
        <v>92798</v>
      </c>
      <c r="L3119" t="s">
        <v>44</v>
      </c>
    </row>
    <row r="3120" spans="1:12" x14ac:dyDescent="0.3">
      <c r="A3120">
        <v>4026</v>
      </c>
      <c r="B3120" t="s">
        <v>13108</v>
      </c>
      <c r="C3120" t="s">
        <v>3597</v>
      </c>
      <c r="D3120" t="s">
        <v>22</v>
      </c>
      <c r="E3120" t="s">
        <v>13109</v>
      </c>
      <c r="F3120" t="s">
        <v>13110</v>
      </c>
      <c r="G3120" t="s">
        <v>436</v>
      </c>
      <c r="H3120" s="1">
        <v>17517</v>
      </c>
      <c r="I3120" t="s">
        <v>13111</v>
      </c>
      <c r="J3120" t="s">
        <v>13112</v>
      </c>
      <c r="K3120">
        <v>87447</v>
      </c>
      <c r="L3120" t="s">
        <v>436</v>
      </c>
    </row>
    <row r="3121" spans="1:12" x14ac:dyDescent="0.3">
      <c r="A3121">
        <v>4027</v>
      </c>
      <c r="B3121" t="s">
        <v>3216</v>
      </c>
      <c r="C3121" t="s">
        <v>1497</v>
      </c>
      <c r="D3121" t="s">
        <v>22</v>
      </c>
      <c r="E3121" t="s">
        <v>13113</v>
      </c>
      <c r="F3121" t="s">
        <v>13114</v>
      </c>
      <c r="G3121" t="s">
        <v>44</v>
      </c>
      <c r="H3121" s="1">
        <v>24711</v>
      </c>
      <c r="I3121" t="s">
        <v>13115</v>
      </c>
      <c r="J3121" t="s">
        <v>2804</v>
      </c>
      <c r="K3121">
        <v>25463</v>
      </c>
      <c r="L3121" t="s">
        <v>44</v>
      </c>
    </row>
    <row r="3122" spans="1:12" x14ac:dyDescent="0.3">
      <c r="A3122">
        <v>4028</v>
      </c>
      <c r="B3122" t="s">
        <v>2166</v>
      </c>
      <c r="C3122" t="s">
        <v>8176</v>
      </c>
      <c r="D3122" t="s">
        <v>22</v>
      </c>
      <c r="E3122" t="s">
        <v>13116</v>
      </c>
      <c r="F3122" t="s">
        <v>13117</v>
      </c>
      <c r="G3122" t="s">
        <v>124</v>
      </c>
      <c r="H3122" s="1">
        <v>35266</v>
      </c>
      <c r="I3122" t="s">
        <v>13118</v>
      </c>
      <c r="J3122" t="s">
        <v>13119</v>
      </c>
      <c r="K3122">
        <v>31602</v>
      </c>
      <c r="L3122" t="s">
        <v>124</v>
      </c>
    </row>
    <row r="3123" spans="1:12" x14ac:dyDescent="0.3">
      <c r="A3123">
        <v>4030</v>
      </c>
      <c r="B3123" t="s">
        <v>953</v>
      </c>
      <c r="C3123" t="s">
        <v>109</v>
      </c>
      <c r="D3123" t="s">
        <v>22</v>
      </c>
      <c r="E3123" t="s">
        <v>13120</v>
      </c>
      <c r="F3123" t="s">
        <v>13121</v>
      </c>
      <c r="G3123" t="s">
        <v>339</v>
      </c>
      <c r="H3123" s="1">
        <v>32018</v>
      </c>
      <c r="I3123" t="s">
        <v>13122</v>
      </c>
      <c r="J3123" t="s">
        <v>13123</v>
      </c>
      <c r="K3123">
        <v>63399</v>
      </c>
      <c r="L3123" t="s">
        <v>339</v>
      </c>
    </row>
    <row r="3124" spans="1:12" x14ac:dyDescent="0.3">
      <c r="A3124">
        <v>4031</v>
      </c>
      <c r="B3124" t="s">
        <v>464</v>
      </c>
      <c r="C3124" t="s">
        <v>630</v>
      </c>
      <c r="D3124" t="s">
        <v>14</v>
      </c>
      <c r="E3124" t="s">
        <v>13124</v>
      </c>
      <c r="F3124" t="s">
        <v>13125</v>
      </c>
      <c r="G3124" t="s">
        <v>218</v>
      </c>
      <c r="H3124" s="1">
        <v>38485</v>
      </c>
      <c r="I3124" t="s">
        <v>13126</v>
      </c>
      <c r="J3124" t="s">
        <v>13127</v>
      </c>
      <c r="K3124">
        <v>42364</v>
      </c>
      <c r="L3124" t="s">
        <v>218</v>
      </c>
    </row>
    <row r="3125" spans="1:12" x14ac:dyDescent="0.3">
      <c r="A3125">
        <v>4033</v>
      </c>
      <c r="B3125" t="s">
        <v>12</v>
      </c>
      <c r="C3125" t="s">
        <v>42</v>
      </c>
      <c r="D3125" t="s">
        <v>14</v>
      </c>
      <c r="E3125" t="s">
        <v>13128</v>
      </c>
      <c r="F3125" t="s">
        <v>13129</v>
      </c>
      <c r="G3125" t="s">
        <v>250</v>
      </c>
      <c r="H3125" s="1">
        <v>27312</v>
      </c>
      <c r="I3125" t="s">
        <v>13130</v>
      </c>
      <c r="J3125" t="s">
        <v>4004</v>
      </c>
      <c r="K3125">
        <v>61990</v>
      </c>
      <c r="L3125" t="s">
        <v>250</v>
      </c>
    </row>
    <row r="3126" spans="1:12" x14ac:dyDescent="0.3">
      <c r="A3126">
        <v>4035</v>
      </c>
      <c r="B3126" t="s">
        <v>12460</v>
      </c>
      <c r="C3126" t="s">
        <v>13131</v>
      </c>
      <c r="D3126" t="s">
        <v>22</v>
      </c>
      <c r="E3126" t="s">
        <v>13132</v>
      </c>
      <c r="F3126" t="s">
        <v>13133</v>
      </c>
      <c r="G3126" t="s">
        <v>261</v>
      </c>
      <c r="H3126" s="1">
        <v>33865</v>
      </c>
      <c r="I3126" t="s">
        <v>13134</v>
      </c>
      <c r="J3126" t="s">
        <v>13135</v>
      </c>
      <c r="K3126">
        <v>78682</v>
      </c>
      <c r="L3126" t="s">
        <v>261</v>
      </c>
    </row>
    <row r="3127" spans="1:12" x14ac:dyDescent="0.3">
      <c r="A3127">
        <v>4036</v>
      </c>
      <c r="B3127" t="s">
        <v>275</v>
      </c>
      <c r="C3127" t="s">
        <v>1132</v>
      </c>
      <c r="D3127" t="s">
        <v>14</v>
      </c>
      <c r="E3127" t="s">
        <v>13136</v>
      </c>
      <c r="F3127" t="s">
        <v>13137</v>
      </c>
      <c r="G3127" t="s">
        <v>339</v>
      </c>
      <c r="H3127" s="1">
        <v>23353</v>
      </c>
      <c r="I3127" t="s">
        <v>13138</v>
      </c>
      <c r="J3127" t="s">
        <v>3169</v>
      </c>
      <c r="K3127">
        <v>84624</v>
      </c>
      <c r="L3127" t="s">
        <v>339</v>
      </c>
    </row>
    <row r="3128" spans="1:12" x14ac:dyDescent="0.3">
      <c r="A3128">
        <v>4037</v>
      </c>
      <c r="B3128" t="s">
        <v>5514</v>
      </c>
      <c r="C3128" t="s">
        <v>518</v>
      </c>
      <c r="D3128" t="s">
        <v>14</v>
      </c>
      <c r="E3128" t="s">
        <v>13139</v>
      </c>
      <c r="F3128" t="s">
        <v>13140</v>
      </c>
      <c r="G3128" t="s">
        <v>775</v>
      </c>
      <c r="H3128" s="1">
        <v>28045</v>
      </c>
      <c r="I3128" t="s">
        <v>13141</v>
      </c>
      <c r="J3128" t="s">
        <v>13142</v>
      </c>
      <c r="K3128">
        <v>6230</v>
      </c>
      <c r="L3128" t="s">
        <v>775</v>
      </c>
    </row>
    <row r="3129" spans="1:12" x14ac:dyDescent="0.3">
      <c r="A3129">
        <v>4039</v>
      </c>
      <c r="B3129" t="s">
        <v>5546</v>
      </c>
      <c r="C3129" t="s">
        <v>3527</v>
      </c>
      <c r="D3129" t="s">
        <v>14</v>
      </c>
      <c r="E3129" t="s">
        <v>13143</v>
      </c>
      <c r="F3129" t="s">
        <v>13144</v>
      </c>
      <c r="G3129" t="s">
        <v>567</v>
      </c>
      <c r="H3129" s="1">
        <v>33130</v>
      </c>
      <c r="I3129" t="s">
        <v>13145</v>
      </c>
      <c r="J3129" t="s">
        <v>13146</v>
      </c>
      <c r="K3129">
        <v>25919</v>
      </c>
      <c r="L3129" t="s">
        <v>567</v>
      </c>
    </row>
    <row r="3130" spans="1:12" x14ac:dyDescent="0.3">
      <c r="A3130">
        <v>4040</v>
      </c>
      <c r="B3130" t="s">
        <v>10742</v>
      </c>
      <c r="C3130" t="s">
        <v>3103</v>
      </c>
      <c r="D3130" t="s">
        <v>14</v>
      </c>
      <c r="E3130" t="s">
        <v>13147</v>
      </c>
      <c r="F3130" t="s">
        <v>13148</v>
      </c>
      <c r="G3130" t="s">
        <v>368</v>
      </c>
      <c r="H3130" s="1">
        <v>22817</v>
      </c>
      <c r="I3130" t="s">
        <v>13149</v>
      </c>
      <c r="J3130" t="s">
        <v>13150</v>
      </c>
      <c r="K3130">
        <v>10628</v>
      </c>
      <c r="L3130" t="s">
        <v>368</v>
      </c>
    </row>
    <row r="3131" spans="1:12" x14ac:dyDescent="0.3">
      <c r="A3131">
        <v>4041</v>
      </c>
      <c r="B3131" t="s">
        <v>13151</v>
      </c>
      <c r="C3131" t="s">
        <v>1671</v>
      </c>
      <c r="D3131" t="s">
        <v>22</v>
      </c>
      <c r="E3131" t="s">
        <v>13152</v>
      </c>
      <c r="F3131" t="s">
        <v>13153</v>
      </c>
      <c r="G3131" t="s">
        <v>218</v>
      </c>
      <c r="H3131" s="1">
        <v>36716</v>
      </c>
      <c r="I3131" t="s">
        <v>13154</v>
      </c>
      <c r="J3131" t="s">
        <v>13155</v>
      </c>
      <c r="K3131">
        <v>93378</v>
      </c>
      <c r="L3131" t="s">
        <v>218</v>
      </c>
    </row>
    <row r="3132" spans="1:12" x14ac:dyDescent="0.3">
      <c r="A3132">
        <v>4042</v>
      </c>
      <c r="B3132" t="s">
        <v>953</v>
      </c>
      <c r="C3132" t="s">
        <v>13156</v>
      </c>
      <c r="D3132" t="s">
        <v>22</v>
      </c>
      <c r="E3132" t="s">
        <v>13157</v>
      </c>
      <c r="F3132" t="s">
        <v>13158</v>
      </c>
      <c r="G3132" t="s">
        <v>51</v>
      </c>
      <c r="H3132" s="1">
        <v>36434</v>
      </c>
      <c r="I3132" t="s">
        <v>13159</v>
      </c>
      <c r="J3132" t="s">
        <v>13160</v>
      </c>
      <c r="K3132">
        <v>7651</v>
      </c>
      <c r="L3132" t="s">
        <v>51</v>
      </c>
    </row>
    <row r="3133" spans="1:12" x14ac:dyDescent="0.3">
      <c r="A3133">
        <v>4044</v>
      </c>
      <c r="B3133" t="s">
        <v>96</v>
      </c>
      <c r="C3133" t="s">
        <v>6197</v>
      </c>
      <c r="D3133" t="s">
        <v>22</v>
      </c>
      <c r="E3133" t="s">
        <v>13161</v>
      </c>
      <c r="F3133" t="s">
        <v>13162</v>
      </c>
      <c r="G3133" t="s">
        <v>211</v>
      </c>
      <c r="H3133" s="1">
        <v>38444</v>
      </c>
      <c r="I3133" t="s">
        <v>13163</v>
      </c>
      <c r="J3133" t="s">
        <v>13164</v>
      </c>
      <c r="K3133">
        <v>8171</v>
      </c>
      <c r="L3133" t="s">
        <v>211</v>
      </c>
    </row>
    <row r="3134" spans="1:12" x14ac:dyDescent="0.3">
      <c r="A3134">
        <v>4046</v>
      </c>
      <c r="B3134" t="s">
        <v>680</v>
      </c>
      <c r="C3134" t="s">
        <v>587</v>
      </c>
      <c r="D3134" t="s">
        <v>14</v>
      </c>
      <c r="E3134" t="s">
        <v>13165</v>
      </c>
      <c r="F3134" t="s">
        <v>13166</v>
      </c>
      <c r="G3134" t="s">
        <v>1194</v>
      </c>
      <c r="H3134" s="1">
        <v>29674</v>
      </c>
      <c r="I3134" t="s">
        <v>13167</v>
      </c>
      <c r="J3134" t="s">
        <v>13168</v>
      </c>
      <c r="K3134">
        <v>48339</v>
      </c>
      <c r="L3134" t="s">
        <v>1194</v>
      </c>
    </row>
    <row r="3135" spans="1:12" x14ac:dyDescent="0.3">
      <c r="A3135">
        <v>4047</v>
      </c>
      <c r="B3135" t="s">
        <v>1147</v>
      </c>
      <c r="C3135" t="s">
        <v>13169</v>
      </c>
      <c r="D3135" t="s">
        <v>14</v>
      </c>
      <c r="E3135" t="s">
        <v>13170</v>
      </c>
      <c r="F3135" t="s">
        <v>13171</v>
      </c>
      <c r="G3135" t="s">
        <v>71</v>
      </c>
      <c r="H3135" s="1">
        <v>17847</v>
      </c>
      <c r="I3135" t="s">
        <v>13172</v>
      </c>
      <c r="J3135" t="s">
        <v>13173</v>
      </c>
      <c r="K3135">
        <v>74181</v>
      </c>
      <c r="L3135" t="s">
        <v>71</v>
      </c>
    </row>
    <row r="3136" spans="1:12" x14ac:dyDescent="0.3">
      <c r="A3136">
        <v>4049</v>
      </c>
      <c r="B3136" t="s">
        <v>11178</v>
      </c>
      <c r="C3136" t="s">
        <v>1044</v>
      </c>
      <c r="D3136" t="s">
        <v>22</v>
      </c>
      <c r="E3136" t="s">
        <v>13174</v>
      </c>
      <c r="F3136" t="s">
        <v>13175</v>
      </c>
      <c r="G3136" t="s">
        <v>93</v>
      </c>
      <c r="H3136" s="1">
        <v>27254</v>
      </c>
      <c r="I3136" t="s">
        <v>13176</v>
      </c>
      <c r="J3136" t="s">
        <v>13177</v>
      </c>
      <c r="K3136">
        <v>50217</v>
      </c>
      <c r="L3136" t="s">
        <v>93</v>
      </c>
    </row>
    <row r="3137" spans="1:12" x14ac:dyDescent="0.3">
      <c r="A3137">
        <v>4050</v>
      </c>
      <c r="B3137" t="s">
        <v>1778</v>
      </c>
      <c r="C3137" t="s">
        <v>3364</v>
      </c>
      <c r="D3137" t="s">
        <v>14</v>
      </c>
      <c r="E3137" t="s">
        <v>13178</v>
      </c>
      <c r="F3137" t="s">
        <v>13179</v>
      </c>
      <c r="G3137" t="s">
        <v>430</v>
      </c>
      <c r="H3137" s="1">
        <v>20865</v>
      </c>
      <c r="I3137" t="s">
        <v>13180</v>
      </c>
      <c r="J3137" t="s">
        <v>13181</v>
      </c>
      <c r="K3137">
        <v>40519</v>
      </c>
      <c r="L3137" t="s">
        <v>430</v>
      </c>
    </row>
    <row r="3138" spans="1:12" x14ac:dyDescent="0.3">
      <c r="A3138">
        <v>4051</v>
      </c>
      <c r="B3138" t="s">
        <v>12692</v>
      </c>
      <c r="C3138" t="s">
        <v>805</v>
      </c>
      <c r="D3138" t="s">
        <v>22</v>
      </c>
      <c r="E3138" t="s">
        <v>13182</v>
      </c>
      <c r="F3138" t="s">
        <v>13183</v>
      </c>
      <c r="G3138" t="s">
        <v>430</v>
      </c>
      <c r="H3138" s="1">
        <v>24491</v>
      </c>
      <c r="I3138" t="s">
        <v>13184</v>
      </c>
      <c r="J3138" t="s">
        <v>13185</v>
      </c>
      <c r="K3138">
        <v>65235</v>
      </c>
      <c r="L3138" t="s">
        <v>430</v>
      </c>
    </row>
    <row r="3139" spans="1:12" x14ac:dyDescent="0.3">
      <c r="A3139">
        <v>4053</v>
      </c>
      <c r="B3139" t="s">
        <v>1962</v>
      </c>
      <c r="C3139" t="s">
        <v>9649</v>
      </c>
      <c r="D3139" t="s">
        <v>14</v>
      </c>
      <c r="E3139" t="s">
        <v>13186</v>
      </c>
      <c r="F3139" t="s">
        <v>13187</v>
      </c>
      <c r="G3139" t="s">
        <v>17</v>
      </c>
      <c r="H3139" s="1">
        <v>36645</v>
      </c>
      <c r="I3139" t="s">
        <v>13188</v>
      </c>
      <c r="J3139" t="s">
        <v>13189</v>
      </c>
      <c r="K3139">
        <v>89696</v>
      </c>
      <c r="L3139" t="s">
        <v>17</v>
      </c>
    </row>
    <row r="3140" spans="1:12" x14ac:dyDescent="0.3">
      <c r="A3140">
        <v>4054</v>
      </c>
      <c r="B3140" t="s">
        <v>3694</v>
      </c>
      <c r="C3140" t="s">
        <v>372</v>
      </c>
      <c r="D3140" t="s">
        <v>14</v>
      </c>
      <c r="E3140" t="s">
        <v>8811</v>
      </c>
      <c r="F3140" t="s">
        <v>13190</v>
      </c>
      <c r="G3140" t="s">
        <v>157</v>
      </c>
      <c r="H3140" s="1">
        <v>30160</v>
      </c>
      <c r="I3140" t="s">
        <v>13191</v>
      </c>
      <c r="J3140" t="s">
        <v>13192</v>
      </c>
      <c r="K3140">
        <v>27725</v>
      </c>
      <c r="L3140" t="s">
        <v>157</v>
      </c>
    </row>
    <row r="3141" spans="1:12" x14ac:dyDescent="0.3">
      <c r="A3141">
        <v>4058</v>
      </c>
      <c r="B3141" t="s">
        <v>4921</v>
      </c>
      <c r="C3141" t="s">
        <v>240</v>
      </c>
      <c r="D3141" t="s">
        <v>22</v>
      </c>
      <c r="E3141" t="s">
        <v>13193</v>
      </c>
      <c r="F3141" t="s">
        <v>13194</v>
      </c>
      <c r="G3141" t="s">
        <v>111</v>
      </c>
      <c r="H3141" s="1">
        <v>22840</v>
      </c>
      <c r="I3141" t="s">
        <v>13195</v>
      </c>
      <c r="J3141" t="s">
        <v>13196</v>
      </c>
      <c r="K3141">
        <v>30462</v>
      </c>
      <c r="L3141" t="s">
        <v>111</v>
      </c>
    </row>
    <row r="3142" spans="1:12" x14ac:dyDescent="0.3">
      <c r="A3142">
        <v>4059</v>
      </c>
      <c r="B3142" t="s">
        <v>8512</v>
      </c>
      <c r="C3142" t="s">
        <v>2075</v>
      </c>
      <c r="D3142" t="s">
        <v>22</v>
      </c>
      <c r="E3142" t="s">
        <v>13197</v>
      </c>
      <c r="F3142" t="s">
        <v>13198</v>
      </c>
      <c r="G3142" t="s">
        <v>71</v>
      </c>
      <c r="H3142" s="1">
        <v>30801</v>
      </c>
      <c r="I3142" t="s">
        <v>13199</v>
      </c>
      <c r="J3142" t="s">
        <v>13200</v>
      </c>
      <c r="K3142">
        <v>80975</v>
      </c>
      <c r="L3142" t="s">
        <v>71</v>
      </c>
    </row>
    <row r="3143" spans="1:12" x14ac:dyDescent="0.3">
      <c r="A3143">
        <v>4062</v>
      </c>
      <c r="B3143" t="s">
        <v>1628</v>
      </c>
      <c r="C3143" t="s">
        <v>1846</v>
      </c>
      <c r="D3143" t="s">
        <v>22</v>
      </c>
      <c r="E3143" t="s">
        <v>13201</v>
      </c>
      <c r="F3143" t="s">
        <v>13202</v>
      </c>
      <c r="G3143" t="s">
        <v>71</v>
      </c>
      <c r="H3143" s="1">
        <v>33426</v>
      </c>
      <c r="I3143" t="s">
        <v>13203</v>
      </c>
      <c r="J3143" t="s">
        <v>13204</v>
      </c>
      <c r="K3143">
        <v>12052</v>
      </c>
      <c r="L3143" t="s">
        <v>71</v>
      </c>
    </row>
    <row r="3144" spans="1:12" x14ac:dyDescent="0.3">
      <c r="A3144">
        <v>4063</v>
      </c>
      <c r="B3144" t="s">
        <v>747</v>
      </c>
      <c r="C3144" t="s">
        <v>2147</v>
      </c>
      <c r="D3144" t="s">
        <v>22</v>
      </c>
      <c r="E3144" t="s">
        <v>13205</v>
      </c>
      <c r="F3144" t="s">
        <v>13206</v>
      </c>
      <c r="G3144" t="s">
        <v>164</v>
      </c>
      <c r="H3144" s="1">
        <v>34636</v>
      </c>
      <c r="I3144" t="s">
        <v>13207</v>
      </c>
      <c r="J3144" t="s">
        <v>13208</v>
      </c>
      <c r="K3144">
        <v>75866</v>
      </c>
      <c r="L3144" t="s">
        <v>164</v>
      </c>
    </row>
    <row r="3145" spans="1:12" x14ac:dyDescent="0.3">
      <c r="A3145">
        <v>4065</v>
      </c>
      <c r="B3145" t="s">
        <v>275</v>
      </c>
      <c r="C3145" t="s">
        <v>9807</v>
      </c>
      <c r="D3145" t="s">
        <v>14</v>
      </c>
      <c r="E3145" t="s">
        <v>13209</v>
      </c>
      <c r="F3145" t="s">
        <v>13210</v>
      </c>
      <c r="G3145" t="s">
        <v>335</v>
      </c>
      <c r="H3145" s="1">
        <v>20153</v>
      </c>
      <c r="I3145" t="s">
        <v>13211</v>
      </c>
      <c r="J3145" t="s">
        <v>9199</v>
      </c>
      <c r="K3145">
        <v>62864</v>
      </c>
      <c r="L3145" t="s">
        <v>335</v>
      </c>
    </row>
    <row r="3146" spans="1:12" x14ac:dyDescent="0.3">
      <c r="A3146">
        <v>4067</v>
      </c>
      <c r="B3146" t="s">
        <v>3003</v>
      </c>
      <c r="C3146" t="s">
        <v>7352</v>
      </c>
      <c r="D3146" t="s">
        <v>14</v>
      </c>
      <c r="E3146" t="s">
        <v>13212</v>
      </c>
      <c r="F3146" t="s">
        <v>13213</v>
      </c>
      <c r="G3146" t="s">
        <v>124</v>
      </c>
      <c r="H3146" s="1">
        <v>38295</v>
      </c>
      <c r="I3146" t="s">
        <v>13214</v>
      </c>
      <c r="J3146" t="s">
        <v>13215</v>
      </c>
      <c r="K3146">
        <v>73520</v>
      </c>
      <c r="L3146" t="s">
        <v>124</v>
      </c>
    </row>
    <row r="3147" spans="1:12" x14ac:dyDescent="0.3">
      <c r="A3147">
        <v>4069</v>
      </c>
      <c r="B3147" t="s">
        <v>1147</v>
      </c>
      <c r="C3147" t="s">
        <v>42</v>
      </c>
      <c r="D3147" t="s">
        <v>22</v>
      </c>
      <c r="E3147" t="s">
        <v>13216</v>
      </c>
      <c r="F3147" t="s">
        <v>13217</v>
      </c>
      <c r="G3147" t="s">
        <v>24</v>
      </c>
      <c r="H3147" s="1">
        <v>24942</v>
      </c>
      <c r="I3147" t="s">
        <v>13218</v>
      </c>
      <c r="J3147" t="s">
        <v>13219</v>
      </c>
      <c r="K3147">
        <v>63985</v>
      </c>
      <c r="L3147" t="s">
        <v>24</v>
      </c>
    </row>
    <row r="3148" spans="1:12" x14ac:dyDescent="0.3">
      <c r="A3148">
        <v>4070</v>
      </c>
      <c r="B3148" t="s">
        <v>127</v>
      </c>
      <c r="C3148" t="s">
        <v>13220</v>
      </c>
      <c r="D3148" t="s">
        <v>22</v>
      </c>
      <c r="E3148" t="s">
        <v>13221</v>
      </c>
      <c r="F3148" t="s">
        <v>13222</v>
      </c>
      <c r="G3148" t="s">
        <v>82</v>
      </c>
      <c r="H3148" s="1">
        <v>35222</v>
      </c>
      <c r="I3148" t="s">
        <v>13223</v>
      </c>
      <c r="J3148" t="s">
        <v>13224</v>
      </c>
      <c r="K3148">
        <v>87342</v>
      </c>
      <c r="L3148" t="s">
        <v>82</v>
      </c>
    </row>
    <row r="3149" spans="1:12" x14ac:dyDescent="0.3">
      <c r="A3149">
        <v>4071</v>
      </c>
      <c r="B3149" t="s">
        <v>4707</v>
      </c>
      <c r="C3149" t="s">
        <v>3364</v>
      </c>
      <c r="D3149" t="s">
        <v>22</v>
      </c>
      <c r="E3149" t="s">
        <v>13225</v>
      </c>
      <c r="F3149" t="s">
        <v>13226</v>
      </c>
      <c r="G3149" t="s">
        <v>339</v>
      </c>
      <c r="H3149" s="1">
        <v>21942</v>
      </c>
      <c r="I3149" t="s">
        <v>13227</v>
      </c>
      <c r="J3149" t="s">
        <v>13228</v>
      </c>
      <c r="K3149">
        <v>36929</v>
      </c>
      <c r="L3149" t="s">
        <v>339</v>
      </c>
    </row>
    <row r="3150" spans="1:12" x14ac:dyDescent="0.3">
      <c r="A3150">
        <v>4072</v>
      </c>
      <c r="B3150" t="s">
        <v>8834</v>
      </c>
      <c r="C3150" t="s">
        <v>13229</v>
      </c>
      <c r="D3150" t="s">
        <v>22</v>
      </c>
      <c r="E3150" t="s">
        <v>13230</v>
      </c>
      <c r="F3150" t="s">
        <v>13231</v>
      </c>
      <c r="G3150" t="s">
        <v>218</v>
      </c>
      <c r="H3150" s="1">
        <v>19018</v>
      </c>
      <c r="I3150" t="s">
        <v>13232</v>
      </c>
      <c r="J3150" t="s">
        <v>13233</v>
      </c>
      <c r="K3150">
        <v>24933</v>
      </c>
      <c r="L3150" t="s">
        <v>218</v>
      </c>
    </row>
    <row r="3151" spans="1:12" x14ac:dyDescent="0.3">
      <c r="A3151">
        <v>4076</v>
      </c>
      <c r="B3151" t="s">
        <v>127</v>
      </c>
      <c r="C3151" t="s">
        <v>5429</v>
      </c>
      <c r="D3151" t="s">
        <v>14</v>
      </c>
      <c r="E3151" t="s">
        <v>13234</v>
      </c>
      <c r="F3151" t="s">
        <v>13235</v>
      </c>
      <c r="G3151" t="s">
        <v>335</v>
      </c>
      <c r="H3151" s="1">
        <v>27847</v>
      </c>
      <c r="I3151" t="s">
        <v>13236</v>
      </c>
      <c r="J3151" t="s">
        <v>1521</v>
      </c>
      <c r="K3151">
        <v>83413</v>
      </c>
      <c r="L3151" t="s">
        <v>335</v>
      </c>
    </row>
    <row r="3152" spans="1:12" x14ac:dyDescent="0.3">
      <c r="A3152">
        <v>4077</v>
      </c>
      <c r="B3152" t="s">
        <v>490</v>
      </c>
      <c r="C3152" t="s">
        <v>6157</v>
      </c>
      <c r="D3152" t="s">
        <v>14</v>
      </c>
      <c r="E3152" t="s">
        <v>13237</v>
      </c>
      <c r="F3152" t="s">
        <v>13238</v>
      </c>
      <c r="G3152" t="s">
        <v>171</v>
      </c>
      <c r="H3152" s="1">
        <v>26905</v>
      </c>
      <c r="I3152" t="s">
        <v>13239</v>
      </c>
      <c r="J3152" t="s">
        <v>13240</v>
      </c>
      <c r="K3152">
        <v>52425</v>
      </c>
      <c r="L3152" t="s">
        <v>171</v>
      </c>
    </row>
    <row r="3153" spans="1:12" x14ac:dyDescent="0.3">
      <c r="A3153">
        <v>4078</v>
      </c>
      <c r="B3153" t="s">
        <v>6974</v>
      </c>
      <c r="C3153" t="s">
        <v>805</v>
      </c>
      <c r="D3153" t="s">
        <v>14</v>
      </c>
      <c r="E3153" t="s">
        <v>13241</v>
      </c>
      <c r="F3153" t="s">
        <v>13242</v>
      </c>
      <c r="G3153" t="s">
        <v>24</v>
      </c>
      <c r="H3153" s="1">
        <v>32954</v>
      </c>
      <c r="I3153" t="s">
        <v>13243</v>
      </c>
      <c r="J3153" t="s">
        <v>13244</v>
      </c>
      <c r="K3153">
        <v>22151</v>
      </c>
      <c r="L3153" t="s">
        <v>24</v>
      </c>
    </row>
    <row r="3154" spans="1:12" x14ac:dyDescent="0.3">
      <c r="A3154">
        <v>4079</v>
      </c>
      <c r="B3154" t="s">
        <v>1584</v>
      </c>
      <c r="C3154" t="s">
        <v>5143</v>
      </c>
      <c r="D3154" t="s">
        <v>22</v>
      </c>
      <c r="E3154" t="s">
        <v>13245</v>
      </c>
      <c r="F3154" t="s">
        <v>13246</v>
      </c>
      <c r="G3154" t="s">
        <v>261</v>
      </c>
      <c r="H3154" s="1">
        <v>17415</v>
      </c>
      <c r="I3154" t="s">
        <v>13247</v>
      </c>
      <c r="J3154" t="s">
        <v>13248</v>
      </c>
      <c r="K3154">
        <v>79488</v>
      </c>
      <c r="L3154" t="s">
        <v>261</v>
      </c>
    </row>
    <row r="3155" spans="1:12" x14ac:dyDescent="0.3">
      <c r="A3155">
        <v>4080</v>
      </c>
      <c r="B3155" t="s">
        <v>2050</v>
      </c>
      <c r="C3155" t="s">
        <v>276</v>
      </c>
      <c r="D3155" t="s">
        <v>22</v>
      </c>
      <c r="E3155" t="s">
        <v>13249</v>
      </c>
      <c r="F3155" t="s">
        <v>13250</v>
      </c>
      <c r="G3155" t="s">
        <v>93</v>
      </c>
      <c r="H3155" s="1">
        <v>18568</v>
      </c>
      <c r="I3155" t="s">
        <v>13251</v>
      </c>
      <c r="J3155" t="s">
        <v>13252</v>
      </c>
      <c r="K3155">
        <v>45791</v>
      </c>
      <c r="L3155" t="s">
        <v>93</v>
      </c>
    </row>
    <row r="3156" spans="1:12" x14ac:dyDescent="0.3">
      <c r="A3156">
        <v>4084</v>
      </c>
      <c r="B3156" t="s">
        <v>13253</v>
      </c>
      <c r="C3156" t="s">
        <v>6268</v>
      </c>
      <c r="D3156" t="s">
        <v>14</v>
      </c>
      <c r="E3156" t="s">
        <v>742</v>
      </c>
      <c r="F3156" t="s">
        <v>13254</v>
      </c>
      <c r="G3156" t="s">
        <v>17</v>
      </c>
      <c r="H3156" s="1">
        <v>26153</v>
      </c>
      <c r="I3156" t="s">
        <v>13255</v>
      </c>
      <c r="J3156" t="s">
        <v>13256</v>
      </c>
      <c r="K3156">
        <v>29088</v>
      </c>
      <c r="L3156" t="s">
        <v>17</v>
      </c>
    </row>
    <row r="3157" spans="1:12" x14ac:dyDescent="0.3">
      <c r="A3157">
        <v>4085</v>
      </c>
      <c r="B3157" t="s">
        <v>289</v>
      </c>
      <c r="C3157" t="s">
        <v>6201</v>
      </c>
      <c r="D3157" t="s">
        <v>14</v>
      </c>
      <c r="E3157" t="s">
        <v>13257</v>
      </c>
      <c r="F3157" t="s">
        <v>13258</v>
      </c>
      <c r="G3157" t="s">
        <v>58</v>
      </c>
      <c r="H3157" s="1">
        <v>38385</v>
      </c>
      <c r="I3157" t="s">
        <v>13259</v>
      </c>
      <c r="J3157" t="s">
        <v>13260</v>
      </c>
      <c r="K3157">
        <v>87227</v>
      </c>
      <c r="L3157" t="s">
        <v>58</v>
      </c>
    </row>
    <row r="3158" spans="1:12" x14ac:dyDescent="0.3">
      <c r="A3158">
        <v>4086</v>
      </c>
      <c r="B3158" t="s">
        <v>4863</v>
      </c>
      <c r="C3158" t="s">
        <v>735</v>
      </c>
      <c r="D3158" t="s">
        <v>14</v>
      </c>
      <c r="E3158" t="s">
        <v>13261</v>
      </c>
      <c r="F3158" t="s">
        <v>13262</v>
      </c>
      <c r="G3158" t="s">
        <v>250</v>
      </c>
      <c r="H3158" s="1">
        <v>18543</v>
      </c>
      <c r="I3158" t="s">
        <v>13263</v>
      </c>
      <c r="J3158" t="s">
        <v>13264</v>
      </c>
      <c r="K3158">
        <v>71138</v>
      </c>
      <c r="L3158" t="s">
        <v>250</v>
      </c>
    </row>
    <row r="3159" spans="1:12" x14ac:dyDescent="0.3">
      <c r="A3159">
        <v>4088</v>
      </c>
      <c r="B3159" t="s">
        <v>7332</v>
      </c>
      <c r="C3159" t="s">
        <v>3680</v>
      </c>
      <c r="D3159" t="s">
        <v>14</v>
      </c>
      <c r="E3159" t="s">
        <v>13265</v>
      </c>
      <c r="F3159" t="s">
        <v>13266</v>
      </c>
      <c r="G3159" t="s">
        <v>31</v>
      </c>
      <c r="H3159" s="1">
        <v>25032</v>
      </c>
      <c r="I3159" t="s">
        <v>13267</v>
      </c>
      <c r="J3159" t="s">
        <v>13268</v>
      </c>
      <c r="K3159">
        <v>75889</v>
      </c>
      <c r="L3159" t="s">
        <v>31</v>
      </c>
    </row>
    <row r="3160" spans="1:12" x14ac:dyDescent="0.3">
      <c r="A3160">
        <v>4090</v>
      </c>
      <c r="B3160" t="s">
        <v>1152</v>
      </c>
      <c r="C3160" t="s">
        <v>85</v>
      </c>
      <c r="D3160" t="s">
        <v>22</v>
      </c>
      <c r="E3160" t="s">
        <v>13269</v>
      </c>
      <c r="F3160">
        <v>7056453257</v>
      </c>
      <c r="G3160" t="s">
        <v>111</v>
      </c>
      <c r="H3160" s="1">
        <v>22093</v>
      </c>
      <c r="I3160" t="s">
        <v>13270</v>
      </c>
      <c r="J3160" t="s">
        <v>13271</v>
      </c>
      <c r="K3160">
        <v>18582</v>
      </c>
      <c r="L3160" t="s">
        <v>111</v>
      </c>
    </row>
    <row r="3161" spans="1:12" x14ac:dyDescent="0.3">
      <c r="A3161">
        <v>4092</v>
      </c>
      <c r="B3161" t="s">
        <v>448</v>
      </c>
      <c r="C3161" t="s">
        <v>5429</v>
      </c>
      <c r="D3161" t="s">
        <v>14</v>
      </c>
      <c r="E3161" t="s">
        <v>13272</v>
      </c>
      <c r="F3161" t="s">
        <v>13273</v>
      </c>
      <c r="G3161" t="s">
        <v>243</v>
      </c>
      <c r="H3161" s="1">
        <v>36178</v>
      </c>
      <c r="I3161" t="s">
        <v>13274</v>
      </c>
      <c r="J3161" t="s">
        <v>13275</v>
      </c>
      <c r="K3161">
        <v>87511</v>
      </c>
      <c r="L3161" t="s">
        <v>243</v>
      </c>
    </row>
    <row r="3162" spans="1:12" x14ac:dyDescent="0.3">
      <c r="A3162">
        <v>4096</v>
      </c>
      <c r="B3162" t="s">
        <v>747</v>
      </c>
      <c r="C3162" t="s">
        <v>9344</v>
      </c>
      <c r="D3162" t="s">
        <v>22</v>
      </c>
      <c r="E3162" t="s">
        <v>13276</v>
      </c>
      <c r="F3162" t="s">
        <v>13277</v>
      </c>
      <c r="G3162" t="s">
        <v>44</v>
      </c>
      <c r="H3162" s="1">
        <v>27121</v>
      </c>
      <c r="I3162" t="s">
        <v>13278</v>
      </c>
      <c r="J3162" t="s">
        <v>13279</v>
      </c>
      <c r="K3162">
        <v>89335</v>
      </c>
      <c r="L3162" t="s">
        <v>44</v>
      </c>
    </row>
    <row r="3163" spans="1:12" x14ac:dyDescent="0.3">
      <c r="A3163">
        <v>4097</v>
      </c>
      <c r="B3163" t="s">
        <v>5116</v>
      </c>
      <c r="C3163" t="s">
        <v>12385</v>
      </c>
      <c r="D3163" t="s">
        <v>14</v>
      </c>
      <c r="E3163" t="s">
        <v>13280</v>
      </c>
      <c r="F3163" t="s">
        <v>13281</v>
      </c>
      <c r="G3163" t="s">
        <v>436</v>
      </c>
      <c r="H3163" s="1">
        <v>36747</v>
      </c>
      <c r="I3163" t="s">
        <v>13282</v>
      </c>
      <c r="J3163" t="s">
        <v>13283</v>
      </c>
      <c r="K3163">
        <v>35200</v>
      </c>
      <c r="L3163" t="s">
        <v>436</v>
      </c>
    </row>
    <row r="3164" spans="1:12" x14ac:dyDescent="0.3">
      <c r="A3164">
        <v>4098</v>
      </c>
      <c r="B3164" t="s">
        <v>4078</v>
      </c>
      <c r="C3164" t="s">
        <v>11616</v>
      </c>
      <c r="D3164" t="s">
        <v>14</v>
      </c>
      <c r="E3164" t="s">
        <v>13284</v>
      </c>
      <c r="F3164">
        <f>1-952-213-8532</f>
        <v>-9696</v>
      </c>
      <c r="G3164" t="s">
        <v>93</v>
      </c>
      <c r="H3164" s="1">
        <v>24619</v>
      </c>
      <c r="I3164" t="s">
        <v>13285</v>
      </c>
      <c r="J3164" t="s">
        <v>13286</v>
      </c>
      <c r="K3164">
        <v>60798</v>
      </c>
      <c r="L3164" t="s">
        <v>93</v>
      </c>
    </row>
    <row r="3165" spans="1:12" x14ac:dyDescent="0.3">
      <c r="A3165">
        <v>4100</v>
      </c>
      <c r="B3165" t="s">
        <v>9866</v>
      </c>
      <c r="C3165" t="s">
        <v>2302</v>
      </c>
      <c r="D3165" t="s">
        <v>14</v>
      </c>
      <c r="E3165" t="s">
        <v>13287</v>
      </c>
      <c r="F3165" t="s">
        <v>13288</v>
      </c>
      <c r="G3165" t="s">
        <v>44</v>
      </c>
      <c r="H3165" s="1">
        <v>29847</v>
      </c>
      <c r="I3165" t="s">
        <v>13289</v>
      </c>
      <c r="J3165" t="s">
        <v>13290</v>
      </c>
      <c r="K3165">
        <v>65813</v>
      </c>
      <c r="L3165" t="s">
        <v>44</v>
      </c>
    </row>
    <row r="3166" spans="1:12" x14ac:dyDescent="0.3">
      <c r="A3166">
        <v>4101</v>
      </c>
      <c r="B3166" t="s">
        <v>221</v>
      </c>
      <c r="C3166" t="s">
        <v>11790</v>
      </c>
      <c r="D3166" t="s">
        <v>14</v>
      </c>
      <c r="E3166" t="s">
        <v>13291</v>
      </c>
      <c r="F3166" t="s">
        <v>13292</v>
      </c>
      <c r="G3166" t="s">
        <v>44</v>
      </c>
      <c r="H3166" s="1">
        <v>38638</v>
      </c>
      <c r="I3166" t="s">
        <v>13293</v>
      </c>
      <c r="J3166" t="s">
        <v>13294</v>
      </c>
      <c r="K3166">
        <v>55989</v>
      </c>
      <c r="L3166" t="s">
        <v>44</v>
      </c>
    </row>
    <row r="3167" spans="1:12" x14ac:dyDescent="0.3">
      <c r="A3167">
        <v>4103</v>
      </c>
      <c r="B3167" t="s">
        <v>306</v>
      </c>
      <c r="C3167" t="s">
        <v>530</v>
      </c>
      <c r="D3167" t="s">
        <v>14</v>
      </c>
      <c r="E3167" t="s">
        <v>13295</v>
      </c>
      <c r="F3167" t="s">
        <v>13296</v>
      </c>
      <c r="G3167" t="s">
        <v>31</v>
      </c>
      <c r="H3167" s="1">
        <v>20750</v>
      </c>
      <c r="I3167" t="s">
        <v>13297</v>
      </c>
      <c r="J3167" t="s">
        <v>3101</v>
      </c>
      <c r="K3167">
        <v>97836</v>
      </c>
      <c r="L3167" t="s">
        <v>31</v>
      </c>
    </row>
    <row r="3168" spans="1:12" x14ac:dyDescent="0.3">
      <c r="A3168">
        <v>4107</v>
      </c>
      <c r="B3168" t="s">
        <v>1125</v>
      </c>
      <c r="C3168" t="s">
        <v>3721</v>
      </c>
      <c r="D3168" t="s">
        <v>14</v>
      </c>
      <c r="E3168" t="s">
        <v>13298</v>
      </c>
      <c r="F3168">
        <v>9569709718</v>
      </c>
      <c r="G3168" t="s">
        <v>124</v>
      </c>
      <c r="H3168" s="1">
        <v>34745</v>
      </c>
      <c r="I3168" t="s">
        <v>13299</v>
      </c>
      <c r="J3168" t="s">
        <v>13300</v>
      </c>
      <c r="K3168">
        <v>20498</v>
      </c>
      <c r="L3168" t="s">
        <v>124</v>
      </c>
    </row>
    <row r="3169" spans="1:12" x14ac:dyDescent="0.3">
      <c r="A3169">
        <v>4108</v>
      </c>
      <c r="B3169" t="s">
        <v>54</v>
      </c>
      <c r="C3169" t="s">
        <v>1603</v>
      </c>
      <c r="D3169" t="s">
        <v>14</v>
      </c>
      <c r="E3169" t="s">
        <v>13301</v>
      </c>
      <c r="F3169" t="s">
        <v>13302</v>
      </c>
      <c r="G3169" t="s">
        <v>58</v>
      </c>
      <c r="H3169" s="1">
        <v>34189</v>
      </c>
      <c r="I3169" t="s">
        <v>13303</v>
      </c>
      <c r="J3169" t="s">
        <v>13304</v>
      </c>
      <c r="K3169">
        <v>17355</v>
      </c>
      <c r="L3169" t="s">
        <v>58</v>
      </c>
    </row>
    <row r="3170" spans="1:12" x14ac:dyDescent="0.3">
      <c r="A3170">
        <v>4111</v>
      </c>
      <c r="B3170" t="s">
        <v>747</v>
      </c>
      <c r="C3170" t="s">
        <v>2142</v>
      </c>
      <c r="D3170" t="s">
        <v>14</v>
      </c>
      <c r="E3170" t="s">
        <v>13305</v>
      </c>
      <c r="F3170" t="s">
        <v>13306</v>
      </c>
      <c r="G3170" t="s">
        <v>76</v>
      </c>
      <c r="H3170" s="1">
        <v>16953</v>
      </c>
      <c r="I3170" t="s">
        <v>13307</v>
      </c>
      <c r="J3170" t="s">
        <v>5588</v>
      </c>
      <c r="K3170">
        <v>11994</v>
      </c>
      <c r="L3170" t="s">
        <v>76</v>
      </c>
    </row>
    <row r="3171" spans="1:12" x14ac:dyDescent="0.3">
      <c r="A3171">
        <v>4112</v>
      </c>
      <c r="B3171" t="s">
        <v>3648</v>
      </c>
      <c r="C3171" t="s">
        <v>1132</v>
      </c>
      <c r="D3171" t="s">
        <v>14</v>
      </c>
      <c r="E3171" t="s">
        <v>13308</v>
      </c>
      <c r="F3171" t="s">
        <v>13309</v>
      </c>
      <c r="G3171" t="s">
        <v>261</v>
      </c>
      <c r="H3171" s="1">
        <v>32276</v>
      </c>
      <c r="I3171" t="s">
        <v>13310</v>
      </c>
      <c r="J3171" t="s">
        <v>13311</v>
      </c>
      <c r="K3171">
        <v>32716</v>
      </c>
      <c r="L3171" t="s">
        <v>261</v>
      </c>
    </row>
    <row r="3172" spans="1:12" x14ac:dyDescent="0.3">
      <c r="A3172">
        <v>4115</v>
      </c>
      <c r="B3172" t="s">
        <v>312</v>
      </c>
      <c r="C3172" t="s">
        <v>10076</v>
      </c>
      <c r="D3172" t="s">
        <v>22</v>
      </c>
      <c r="E3172" t="s">
        <v>13312</v>
      </c>
      <c r="F3172" t="s">
        <v>13313</v>
      </c>
      <c r="G3172" t="s">
        <v>157</v>
      </c>
      <c r="H3172" s="1">
        <v>37761</v>
      </c>
      <c r="I3172" t="s">
        <v>13314</v>
      </c>
      <c r="J3172" t="s">
        <v>13315</v>
      </c>
      <c r="K3172">
        <v>74971</v>
      </c>
      <c r="L3172" t="s">
        <v>157</v>
      </c>
    </row>
    <row r="3173" spans="1:12" x14ac:dyDescent="0.3">
      <c r="A3173">
        <v>4117</v>
      </c>
      <c r="B3173" t="s">
        <v>814</v>
      </c>
      <c r="C3173" t="s">
        <v>2142</v>
      </c>
      <c r="D3173" t="s">
        <v>22</v>
      </c>
      <c r="E3173" t="s">
        <v>13316</v>
      </c>
      <c r="F3173" t="s">
        <v>13317</v>
      </c>
      <c r="G3173" t="s">
        <v>595</v>
      </c>
      <c r="H3173" s="1">
        <v>17046</v>
      </c>
      <c r="I3173" t="s">
        <v>13318</v>
      </c>
      <c r="J3173" t="s">
        <v>13319</v>
      </c>
      <c r="K3173">
        <v>66253</v>
      </c>
      <c r="L3173" t="s">
        <v>595</v>
      </c>
    </row>
    <row r="3174" spans="1:12" x14ac:dyDescent="0.3">
      <c r="A3174">
        <v>4118</v>
      </c>
      <c r="B3174" t="s">
        <v>1131</v>
      </c>
      <c r="C3174" t="s">
        <v>3316</v>
      </c>
      <c r="D3174" t="s">
        <v>14</v>
      </c>
      <c r="E3174" t="s">
        <v>13320</v>
      </c>
      <c r="F3174" t="s">
        <v>13321</v>
      </c>
      <c r="G3174" t="s">
        <v>1034</v>
      </c>
      <c r="H3174" s="1">
        <v>30334</v>
      </c>
      <c r="I3174" t="s">
        <v>13322</v>
      </c>
      <c r="J3174" t="s">
        <v>5283</v>
      </c>
      <c r="K3174">
        <v>80583</v>
      </c>
      <c r="L3174" t="s">
        <v>1034</v>
      </c>
    </row>
    <row r="3175" spans="1:12" x14ac:dyDescent="0.3">
      <c r="A3175">
        <v>4119</v>
      </c>
      <c r="B3175" t="s">
        <v>348</v>
      </c>
      <c r="C3175" t="s">
        <v>13323</v>
      </c>
      <c r="D3175" t="s">
        <v>22</v>
      </c>
      <c r="E3175" t="s">
        <v>13324</v>
      </c>
      <c r="F3175" t="s">
        <v>13325</v>
      </c>
      <c r="G3175" t="s">
        <v>218</v>
      </c>
      <c r="H3175" s="1">
        <v>23127</v>
      </c>
      <c r="I3175" t="s">
        <v>13326</v>
      </c>
      <c r="J3175" t="s">
        <v>13327</v>
      </c>
      <c r="K3175">
        <v>81142</v>
      </c>
      <c r="L3175" t="s">
        <v>218</v>
      </c>
    </row>
    <row r="3176" spans="1:12" x14ac:dyDescent="0.3">
      <c r="A3176">
        <v>4121</v>
      </c>
      <c r="B3176" t="s">
        <v>389</v>
      </c>
      <c r="C3176" t="s">
        <v>1249</v>
      </c>
      <c r="D3176" t="s">
        <v>14</v>
      </c>
      <c r="E3176" t="s">
        <v>13328</v>
      </c>
      <c r="F3176" t="s">
        <v>13329</v>
      </c>
      <c r="G3176" t="s">
        <v>1076</v>
      </c>
      <c r="H3176" s="1">
        <v>31860</v>
      </c>
      <c r="I3176" t="s">
        <v>13330</v>
      </c>
      <c r="J3176" t="s">
        <v>13331</v>
      </c>
      <c r="K3176">
        <v>72819</v>
      </c>
      <c r="L3176" t="s">
        <v>1076</v>
      </c>
    </row>
    <row r="3177" spans="1:12" x14ac:dyDescent="0.3">
      <c r="A3177">
        <v>4122</v>
      </c>
      <c r="B3177" t="s">
        <v>1152</v>
      </c>
      <c r="C3177" t="s">
        <v>805</v>
      </c>
      <c r="D3177" t="s">
        <v>22</v>
      </c>
      <c r="E3177" t="s">
        <v>13332</v>
      </c>
      <c r="F3177">
        <v>3124563981</v>
      </c>
      <c r="G3177" t="s">
        <v>82</v>
      </c>
      <c r="H3177" s="1">
        <v>15825</v>
      </c>
      <c r="I3177" t="s">
        <v>13333</v>
      </c>
      <c r="J3177" t="s">
        <v>13334</v>
      </c>
      <c r="K3177">
        <v>53699</v>
      </c>
      <c r="L3177" t="s">
        <v>82</v>
      </c>
    </row>
    <row r="3178" spans="1:12" x14ac:dyDescent="0.3">
      <c r="A3178">
        <v>4124</v>
      </c>
      <c r="B3178" t="s">
        <v>814</v>
      </c>
      <c r="C3178" t="s">
        <v>805</v>
      </c>
      <c r="D3178" t="s">
        <v>22</v>
      </c>
      <c r="E3178" t="s">
        <v>13335</v>
      </c>
      <c r="F3178" t="s">
        <v>13336</v>
      </c>
      <c r="G3178" t="s">
        <v>1194</v>
      </c>
      <c r="H3178" s="1">
        <v>31879</v>
      </c>
      <c r="I3178" t="s">
        <v>13337</v>
      </c>
      <c r="J3178" t="s">
        <v>13338</v>
      </c>
      <c r="K3178">
        <v>52622</v>
      </c>
      <c r="L3178" t="s">
        <v>1194</v>
      </c>
    </row>
    <row r="3179" spans="1:12" x14ac:dyDescent="0.3">
      <c r="A3179">
        <v>4125</v>
      </c>
      <c r="B3179" t="s">
        <v>843</v>
      </c>
      <c r="C3179" t="s">
        <v>1475</v>
      </c>
      <c r="D3179" t="s">
        <v>14</v>
      </c>
      <c r="E3179" t="s">
        <v>13339</v>
      </c>
      <c r="F3179" t="s">
        <v>13340</v>
      </c>
      <c r="G3179" t="s">
        <v>71</v>
      </c>
      <c r="H3179" s="1">
        <v>34570</v>
      </c>
      <c r="I3179" t="s">
        <v>13341</v>
      </c>
      <c r="J3179" t="s">
        <v>13342</v>
      </c>
      <c r="K3179">
        <v>68556</v>
      </c>
      <c r="L3179" t="s">
        <v>71</v>
      </c>
    </row>
    <row r="3180" spans="1:12" x14ac:dyDescent="0.3">
      <c r="A3180">
        <v>4127</v>
      </c>
      <c r="B3180" t="s">
        <v>96</v>
      </c>
      <c r="C3180" t="s">
        <v>587</v>
      </c>
      <c r="D3180" t="s">
        <v>22</v>
      </c>
      <c r="E3180" t="s">
        <v>13343</v>
      </c>
      <c r="F3180">
        <v>3837282623</v>
      </c>
      <c r="G3180" t="s">
        <v>124</v>
      </c>
      <c r="H3180" s="1">
        <v>33063</v>
      </c>
      <c r="I3180" t="s">
        <v>13344</v>
      </c>
      <c r="J3180" t="s">
        <v>13345</v>
      </c>
      <c r="K3180">
        <v>14769</v>
      </c>
      <c r="L3180" t="s">
        <v>124</v>
      </c>
    </row>
    <row r="3181" spans="1:12" x14ac:dyDescent="0.3">
      <c r="A3181">
        <v>4128</v>
      </c>
      <c r="B3181" t="s">
        <v>54</v>
      </c>
      <c r="C3181" t="s">
        <v>2530</v>
      </c>
      <c r="D3181" t="s">
        <v>14</v>
      </c>
      <c r="E3181" t="s">
        <v>13346</v>
      </c>
      <c r="F3181" t="s">
        <v>13347</v>
      </c>
      <c r="G3181" t="s">
        <v>131</v>
      </c>
      <c r="H3181" s="1">
        <v>23484</v>
      </c>
      <c r="I3181" t="s">
        <v>13348</v>
      </c>
      <c r="J3181" t="s">
        <v>13349</v>
      </c>
      <c r="K3181">
        <v>75785</v>
      </c>
      <c r="L3181" t="s">
        <v>131</v>
      </c>
    </row>
    <row r="3182" spans="1:12" x14ac:dyDescent="0.3">
      <c r="A3182">
        <v>4130</v>
      </c>
      <c r="B3182" t="s">
        <v>328</v>
      </c>
      <c r="C3182" t="s">
        <v>2137</v>
      </c>
      <c r="D3182" t="s">
        <v>22</v>
      </c>
      <c r="E3182" t="s">
        <v>13350</v>
      </c>
      <c r="F3182" t="s">
        <v>13351</v>
      </c>
      <c r="G3182" t="s">
        <v>71</v>
      </c>
      <c r="H3182" s="1">
        <v>32108</v>
      </c>
      <c r="I3182" t="s">
        <v>13352</v>
      </c>
      <c r="J3182" t="s">
        <v>13353</v>
      </c>
      <c r="K3182">
        <v>25134</v>
      </c>
      <c r="L3182" t="s">
        <v>71</v>
      </c>
    </row>
    <row r="3183" spans="1:12" x14ac:dyDescent="0.3">
      <c r="A3183">
        <v>4132</v>
      </c>
      <c r="B3183" t="s">
        <v>4177</v>
      </c>
      <c r="C3183" t="s">
        <v>416</v>
      </c>
      <c r="D3183" t="s">
        <v>14</v>
      </c>
      <c r="E3183" t="s">
        <v>13354</v>
      </c>
      <c r="F3183" t="s">
        <v>13355</v>
      </c>
      <c r="G3183" t="s">
        <v>335</v>
      </c>
      <c r="H3183" s="1">
        <v>33629</v>
      </c>
      <c r="I3183" t="s">
        <v>13356</v>
      </c>
      <c r="J3183" t="s">
        <v>3678</v>
      </c>
      <c r="K3183">
        <v>62213</v>
      </c>
      <c r="L3183" t="s">
        <v>335</v>
      </c>
    </row>
    <row r="3184" spans="1:12" x14ac:dyDescent="0.3">
      <c r="A3184">
        <v>4133</v>
      </c>
      <c r="B3184" t="s">
        <v>307</v>
      </c>
      <c r="C3184" t="s">
        <v>1265</v>
      </c>
      <c r="D3184" t="s">
        <v>22</v>
      </c>
      <c r="E3184" t="s">
        <v>13357</v>
      </c>
      <c r="F3184" t="s">
        <v>13358</v>
      </c>
      <c r="G3184" t="s">
        <v>744</v>
      </c>
      <c r="H3184" s="1">
        <v>22203</v>
      </c>
      <c r="I3184" t="s">
        <v>13359</v>
      </c>
      <c r="J3184" t="s">
        <v>13360</v>
      </c>
      <c r="K3184">
        <v>23975</v>
      </c>
      <c r="L3184" t="s">
        <v>744</v>
      </c>
    </row>
    <row r="3185" spans="1:12" x14ac:dyDescent="0.3">
      <c r="A3185">
        <v>4134</v>
      </c>
      <c r="B3185" t="s">
        <v>1465</v>
      </c>
      <c r="C3185" t="s">
        <v>3863</v>
      </c>
      <c r="D3185" t="s">
        <v>14</v>
      </c>
      <c r="E3185" t="s">
        <v>13361</v>
      </c>
      <c r="F3185" t="s">
        <v>13362</v>
      </c>
      <c r="G3185" t="s">
        <v>118</v>
      </c>
      <c r="H3185" s="1">
        <v>16089</v>
      </c>
      <c r="I3185" t="s">
        <v>13363</v>
      </c>
      <c r="J3185" t="s">
        <v>13364</v>
      </c>
      <c r="K3185">
        <v>44826</v>
      </c>
      <c r="L3185" t="s">
        <v>118</v>
      </c>
    </row>
    <row r="3186" spans="1:12" x14ac:dyDescent="0.3">
      <c r="A3186">
        <v>4136</v>
      </c>
      <c r="B3186" t="s">
        <v>1098</v>
      </c>
      <c r="C3186" t="s">
        <v>481</v>
      </c>
      <c r="D3186" t="s">
        <v>22</v>
      </c>
      <c r="E3186" t="s">
        <v>13365</v>
      </c>
      <c r="F3186">
        <f>1-882-317-5847</f>
        <v>-7045</v>
      </c>
      <c r="G3186" t="s">
        <v>324</v>
      </c>
      <c r="H3186" s="1">
        <v>34807</v>
      </c>
      <c r="I3186" t="s">
        <v>13366</v>
      </c>
      <c r="J3186" t="s">
        <v>13367</v>
      </c>
      <c r="K3186">
        <v>11365</v>
      </c>
      <c r="L3186" t="s">
        <v>324</v>
      </c>
    </row>
    <row r="3187" spans="1:12" x14ac:dyDescent="0.3">
      <c r="A3187">
        <v>4137</v>
      </c>
      <c r="B3187" t="s">
        <v>127</v>
      </c>
      <c r="C3187" t="s">
        <v>12385</v>
      </c>
      <c r="D3187" t="s">
        <v>22</v>
      </c>
      <c r="E3187" t="s">
        <v>13368</v>
      </c>
      <c r="F3187">
        <f>1-408-402-647</f>
        <v>-1456</v>
      </c>
      <c r="G3187" t="s">
        <v>88</v>
      </c>
      <c r="H3187" s="1">
        <v>17315</v>
      </c>
      <c r="I3187" t="s">
        <v>13369</v>
      </c>
      <c r="J3187" t="s">
        <v>13370</v>
      </c>
      <c r="K3187">
        <v>86753</v>
      </c>
      <c r="L3187" t="s">
        <v>88</v>
      </c>
    </row>
    <row r="3188" spans="1:12" x14ac:dyDescent="0.3">
      <c r="A3188">
        <v>4138</v>
      </c>
      <c r="B3188" t="s">
        <v>1821</v>
      </c>
      <c r="C3188" t="s">
        <v>805</v>
      </c>
      <c r="D3188" t="s">
        <v>14</v>
      </c>
      <c r="E3188" t="s">
        <v>13371</v>
      </c>
      <c r="F3188" t="s">
        <v>13372</v>
      </c>
      <c r="G3188" t="s">
        <v>171</v>
      </c>
      <c r="H3188" s="1">
        <v>24580</v>
      </c>
      <c r="I3188" t="s">
        <v>13373</v>
      </c>
      <c r="J3188" t="s">
        <v>13374</v>
      </c>
      <c r="K3188">
        <v>6567</v>
      </c>
      <c r="L3188" t="s">
        <v>171</v>
      </c>
    </row>
    <row r="3189" spans="1:12" x14ac:dyDescent="0.3">
      <c r="A3189">
        <v>4139</v>
      </c>
      <c r="B3189" t="s">
        <v>1584</v>
      </c>
      <c r="C3189" t="s">
        <v>552</v>
      </c>
      <c r="D3189" t="s">
        <v>22</v>
      </c>
      <c r="E3189" t="s">
        <v>13375</v>
      </c>
      <c r="F3189" t="s">
        <v>13376</v>
      </c>
      <c r="G3189" t="s">
        <v>124</v>
      </c>
      <c r="H3189" s="1">
        <v>22789</v>
      </c>
      <c r="I3189" t="s">
        <v>13377</v>
      </c>
      <c r="J3189" t="s">
        <v>13378</v>
      </c>
      <c r="K3189">
        <v>71146</v>
      </c>
      <c r="L3189" t="s">
        <v>124</v>
      </c>
    </row>
    <row r="3190" spans="1:12" x14ac:dyDescent="0.3">
      <c r="A3190">
        <v>4140</v>
      </c>
      <c r="B3190" t="s">
        <v>114</v>
      </c>
      <c r="C3190" t="s">
        <v>4739</v>
      </c>
      <c r="D3190" t="s">
        <v>14</v>
      </c>
      <c r="E3190" t="s">
        <v>13379</v>
      </c>
      <c r="F3190" t="s">
        <v>13380</v>
      </c>
      <c r="G3190" t="s">
        <v>231</v>
      </c>
      <c r="H3190" s="1">
        <v>18622</v>
      </c>
      <c r="I3190" t="s">
        <v>13381</v>
      </c>
      <c r="J3190" t="s">
        <v>13382</v>
      </c>
      <c r="K3190">
        <v>42258</v>
      </c>
      <c r="L3190" t="s">
        <v>231</v>
      </c>
    </row>
    <row r="3191" spans="1:12" x14ac:dyDescent="0.3">
      <c r="A3191">
        <v>4141</v>
      </c>
      <c r="B3191" t="s">
        <v>1491</v>
      </c>
      <c r="C3191" t="s">
        <v>2953</v>
      </c>
      <c r="D3191" t="s">
        <v>14</v>
      </c>
      <c r="E3191" t="s">
        <v>13383</v>
      </c>
      <c r="F3191" t="s">
        <v>13384</v>
      </c>
      <c r="G3191" t="s">
        <v>595</v>
      </c>
      <c r="H3191" s="1">
        <v>33362</v>
      </c>
      <c r="I3191" t="s">
        <v>13385</v>
      </c>
      <c r="J3191" t="s">
        <v>13386</v>
      </c>
      <c r="K3191">
        <v>57327</v>
      </c>
      <c r="L3191" t="s">
        <v>595</v>
      </c>
    </row>
    <row r="3192" spans="1:12" x14ac:dyDescent="0.3">
      <c r="A3192">
        <v>4142</v>
      </c>
      <c r="B3192" t="s">
        <v>866</v>
      </c>
      <c r="C3192" t="s">
        <v>4498</v>
      </c>
      <c r="D3192" t="s">
        <v>14</v>
      </c>
      <c r="E3192" t="s">
        <v>13387</v>
      </c>
      <c r="F3192" t="s">
        <v>13388</v>
      </c>
      <c r="G3192" t="s">
        <v>124</v>
      </c>
      <c r="H3192" s="1">
        <v>34428</v>
      </c>
      <c r="I3192" t="s">
        <v>13389</v>
      </c>
      <c r="J3192" t="s">
        <v>13390</v>
      </c>
      <c r="K3192">
        <v>19473</v>
      </c>
      <c r="L3192" t="s">
        <v>124</v>
      </c>
    </row>
    <row r="3193" spans="1:12" x14ac:dyDescent="0.3">
      <c r="A3193">
        <v>4144</v>
      </c>
      <c r="B3193" t="s">
        <v>174</v>
      </c>
      <c r="C3193" t="s">
        <v>307</v>
      </c>
      <c r="D3193" t="s">
        <v>14</v>
      </c>
      <c r="E3193" t="s">
        <v>13391</v>
      </c>
      <c r="F3193" t="s">
        <v>13392</v>
      </c>
      <c r="G3193" t="s">
        <v>775</v>
      </c>
      <c r="H3193" s="1">
        <v>26337</v>
      </c>
      <c r="I3193" t="s">
        <v>13393</v>
      </c>
      <c r="J3193" t="s">
        <v>13394</v>
      </c>
      <c r="K3193">
        <v>25468</v>
      </c>
      <c r="L3193" t="s">
        <v>775</v>
      </c>
    </row>
    <row r="3194" spans="1:12" x14ac:dyDescent="0.3">
      <c r="A3194">
        <v>4146</v>
      </c>
      <c r="B3194" t="s">
        <v>2050</v>
      </c>
      <c r="C3194" t="s">
        <v>4134</v>
      </c>
      <c r="D3194" t="s">
        <v>22</v>
      </c>
      <c r="E3194" t="s">
        <v>13395</v>
      </c>
      <c r="F3194" t="s">
        <v>13396</v>
      </c>
      <c r="G3194" t="s">
        <v>595</v>
      </c>
      <c r="H3194" s="1">
        <v>21003</v>
      </c>
      <c r="I3194" t="s">
        <v>13397</v>
      </c>
      <c r="J3194" t="s">
        <v>13398</v>
      </c>
      <c r="K3194">
        <v>15837</v>
      </c>
      <c r="L3194" t="s">
        <v>595</v>
      </c>
    </row>
    <row r="3195" spans="1:12" x14ac:dyDescent="0.3">
      <c r="A3195">
        <v>4147</v>
      </c>
      <c r="B3195" t="s">
        <v>13399</v>
      </c>
      <c r="C3195" t="s">
        <v>349</v>
      </c>
      <c r="D3195" t="s">
        <v>22</v>
      </c>
      <c r="E3195" t="s">
        <v>13400</v>
      </c>
      <c r="F3195" t="s">
        <v>13401</v>
      </c>
      <c r="G3195" t="s">
        <v>1076</v>
      </c>
      <c r="H3195" s="1">
        <v>25052</v>
      </c>
      <c r="I3195" t="s">
        <v>13402</v>
      </c>
      <c r="J3195" t="s">
        <v>13403</v>
      </c>
      <c r="K3195">
        <v>69113</v>
      </c>
      <c r="L3195" t="s">
        <v>1076</v>
      </c>
    </row>
    <row r="3196" spans="1:12" x14ac:dyDescent="0.3">
      <c r="A3196">
        <v>4149</v>
      </c>
      <c r="B3196" t="s">
        <v>2084</v>
      </c>
      <c r="C3196" t="s">
        <v>378</v>
      </c>
      <c r="D3196" t="s">
        <v>14</v>
      </c>
      <c r="E3196" t="s">
        <v>13404</v>
      </c>
      <c r="F3196" t="s">
        <v>13405</v>
      </c>
      <c r="G3196" t="s">
        <v>58</v>
      </c>
      <c r="H3196" s="1">
        <v>26961</v>
      </c>
      <c r="I3196" t="s">
        <v>13406</v>
      </c>
      <c r="J3196" t="s">
        <v>13407</v>
      </c>
      <c r="K3196">
        <v>59562</v>
      </c>
      <c r="L3196" t="s">
        <v>58</v>
      </c>
    </row>
    <row r="3197" spans="1:12" x14ac:dyDescent="0.3">
      <c r="A3197">
        <v>4150</v>
      </c>
      <c r="B3197" t="s">
        <v>724</v>
      </c>
      <c r="C3197" t="s">
        <v>13408</v>
      </c>
      <c r="D3197" t="s">
        <v>22</v>
      </c>
      <c r="E3197" t="s">
        <v>13409</v>
      </c>
      <c r="F3197" t="s">
        <v>13410</v>
      </c>
      <c r="G3197" t="s">
        <v>231</v>
      </c>
      <c r="H3197" s="1">
        <v>16648</v>
      </c>
      <c r="I3197" t="s">
        <v>13411</v>
      </c>
      <c r="J3197" t="s">
        <v>13412</v>
      </c>
      <c r="K3197">
        <v>46567</v>
      </c>
      <c r="L3197" t="s">
        <v>231</v>
      </c>
    </row>
    <row r="3198" spans="1:12" x14ac:dyDescent="0.3">
      <c r="A3198">
        <v>4151</v>
      </c>
      <c r="B3198" t="s">
        <v>79</v>
      </c>
      <c r="C3198" t="s">
        <v>2302</v>
      </c>
      <c r="D3198" t="s">
        <v>22</v>
      </c>
      <c r="E3198" t="s">
        <v>13413</v>
      </c>
      <c r="F3198" t="s">
        <v>13414</v>
      </c>
      <c r="G3198" t="s">
        <v>368</v>
      </c>
      <c r="H3198" s="1">
        <v>32807</v>
      </c>
      <c r="I3198" t="s">
        <v>13415</v>
      </c>
      <c r="J3198" t="s">
        <v>13416</v>
      </c>
      <c r="K3198">
        <v>13681</v>
      </c>
      <c r="L3198" t="s">
        <v>368</v>
      </c>
    </row>
    <row r="3199" spans="1:12" x14ac:dyDescent="0.3">
      <c r="A3199">
        <v>4152</v>
      </c>
      <c r="B3199" t="s">
        <v>1996</v>
      </c>
      <c r="C3199" t="s">
        <v>3022</v>
      </c>
      <c r="D3199" t="s">
        <v>22</v>
      </c>
      <c r="E3199" t="s">
        <v>13417</v>
      </c>
      <c r="F3199" t="s">
        <v>13418</v>
      </c>
      <c r="G3199" t="s">
        <v>51</v>
      </c>
      <c r="H3199" s="1">
        <v>16597</v>
      </c>
      <c r="I3199" t="s">
        <v>13419</v>
      </c>
      <c r="J3199" t="s">
        <v>13420</v>
      </c>
      <c r="K3199">
        <v>18881</v>
      </c>
      <c r="L3199" t="s">
        <v>51</v>
      </c>
    </row>
    <row r="3200" spans="1:12" x14ac:dyDescent="0.3">
      <c r="A3200">
        <v>4154</v>
      </c>
      <c r="B3200" t="s">
        <v>1455</v>
      </c>
      <c r="C3200" t="s">
        <v>1073</v>
      </c>
      <c r="D3200" t="s">
        <v>14</v>
      </c>
      <c r="E3200" t="s">
        <v>13421</v>
      </c>
      <c r="F3200" t="s">
        <v>13422</v>
      </c>
      <c r="G3200" t="s">
        <v>211</v>
      </c>
      <c r="H3200" s="1">
        <v>22086</v>
      </c>
      <c r="I3200" t="s">
        <v>13423</v>
      </c>
      <c r="J3200" t="s">
        <v>13424</v>
      </c>
      <c r="K3200">
        <v>21141</v>
      </c>
      <c r="L3200" t="s">
        <v>211</v>
      </c>
    </row>
    <row r="3201" spans="1:12" x14ac:dyDescent="0.3">
      <c r="A3201">
        <v>4155</v>
      </c>
      <c r="B3201" t="s">
        <v>4980</v>
      </c>
      <c r="C3201" t="s">
        <v>3221</v>
      </c>
      <c r="D3201" t="s">
        <v>22</v>
      </c>
      <c r="E3201" t="s">
        <v>13425</v>
      </c>
      <c r="F3201" t="s">
        <v>13426</v>
      </c>
      <c r="G3201" t="s">
        <v>567</v>
      </c>
      <c r="H3201" s="1">
        <v>26092</v>
      </c>
      <c r="I3201" t="s">
        <v>13427</v>
      </c>
      <c r="J3201" t="s">
        <v>13428</v>
      </c>
      <c r="K3201">
        <v>4681</v>
      </c>
      <c r="L3201" t="s">
        <v>567</v>
      </c>
    </row>
    <row r="3202" spans="1:12" x14ac:dyDescent="0.3">
      <c r="A3202">
        <v>4156</v>
      </c>
      <c r="B3202" t="s">
        <v>5116</v>
      </c>
      <c r="C3202" t="s">
        <v>10114</v>
      </c>
      <c r="D3202" t="s">
        <v>14</v>
      </c>
      <c r="E3202" t="s">
        <v>13429</v>
      </c>
      <c r="F3202" t="s">
        <v>13430</v>
      </c>
      <c r="G3202" t="s">
        <v>1034</v>
      </c>
      <c r="H3202" s="1">
        <v>35524</v>
      </c>
      <c r="I3202" t="s">
        <v>13431</v>
      </c>
      <c r="J3202" t="s">
        <v>13432</v>
      </c>
      <c r="K3202">
        <v>85267</v>
      </c>
      <c r="L3202" t="s">
        <v>1034</v>
      </c>
    </row>
    <row r="3203" spans="1:12" x14ac:dyDescent="0.3">
      <c r="A3203">
        <v>4157</v>
      </c>
      <c r="B3203" t="s">
        <v>1569</v>
      </c>
      <c r="C3203" t="s">
        <v>28</v>
      </c>
      <c r="D3203" t="s">
        <v>14</v>
      </c>
      <c r="E3203" t="s">
        <v>13433</v>
      </c>
      <c r="F3203" t="s">
        <v>13434</v>
      </c>
      <c r="G3203" t="s">
        <v>231</v>
      </c>
      <c r="H3203" s="1">
        <v>30447</v>
      </c>
      <c r="I3203" t="s">
        <v>13435</v>
      </c>
      <c r="J3203" t="s">
        <v>13436</v>
      </c>
      <c r="K3203">
        <v>16392</v>
      </c>
      <c r="L3203" t="s">
        <v>231</v>
      </c>
    </row>
    <row r="3204" spans="1:12" x14ac:dyDescent="0.3">
      <c r="A3204">
        <v>4159</v>
      </c>
      <c r="B3204" t="s">
        <v>4584</v>
      </c>
      <c r="C3204" t="s">
        <v>3662</v>
      </c>
      <c r="D3204" t="s">
        <v>22</v>
      </c>
      <c r="E3204" t="s">
        <v>13437</v>
      </c>
      <c r="F3204" t="s">
        <v>13438</v>
      </c>
      <c r="G3204" t="s">
        <v>82</v>
      </c>
      <c r="H3204" s="1">
        <v>24005</v>
      </c>
      <c r="I3204" t="s">
        <v>13439</v>
      </c>
      <c r="J3204" t="s">
        <v>13440</v>
      </c>
      <c r="K3204">
        <v>64378</v>
      </c>
      <c r="L3204" t="s">
        <v>82</v>
      </c>
    </row>
    <row r="3205" spans="1:12" x14ac:dyDescent="0.3">
      <c r="A3205">
        <v>4160</v>
      </c>
      <c r="B3205" t="s">
        <v>490</v>
      </c>
      <c r="C3205" t="s">
        <v>1746</v>
      </c>
      <c r="D3205" t="s">
        <v>22</v>
      </c>
      <c r="E3205" t="s">
        <v>10704</v>
      </c>
      <c r="F3205" t="s">
        <v>13441</v>
      </c>
      <c r="G3205" t="s">
        <v>1076</v>
      </c>
      <c r="H3205" s="1">
        <v>38681</v>
      </c>
      <c r="I3205" t="s">
        <v>13442</v>
      </c>
      <c r="J3205" t="s">
        <v>13443</v>
      </c>
      <c r="K3205">
        <v>71759</v>
      </c>
      <c r="L3205" t="s">
        <v>1076</v>
      </c>
    </row>
    <row r="3206" spans="1:12" x14ac:dyDescent="0.3">
      <c r="A3206">
        <v>4163</v>
      </c>
      <c r="B3206" t="s">
        <v>12448</v>
      </c>
      <c r="C3206" t="s">
        <v>1958</v>
      </c>
      <c r="D3206" t="s">
        <v>14</v>
      </c>
      <c r="E3206" t="s">
        <v>13444</v>
      </c>
      <c r="F3206" t="s">
        <v>13445</v>
      </c>
      <c r="G3206" t="s">
        <v>436</v>
      </c>
      <c r="H3206" s="1">
        <v>30454</v>
      </c>
      <c r="I3206" t="s">
        <v>13446</v>
      </c>
      <c r="J3206" t="s">
        <v>13447</v>
      </c>
      <c r="K3206">
        <v>1139</v>
      </c>
      <c r="L3206" t="s">
        <v>436</v>
      </c>
    </row>
    <row r="3207" spans="1:12" x14ac:dyDescent="0.3">
      <c r="A3207">
        <v>4164</v>
      </c>
      <c r="B3207" t="s">
        <v>13448</v>
      </c>
      <c r="C3207" t="s">
        <v>1830</v>
      </c>
      <c r="D3207" t="s">
        <v>22</v>
      </c>
      <c r="E3207" t="s">
        <v>13449</v>
      </c>
      <c r="F3207" t="s">
        <v>13450</v>
      </c>
      <c r="G3207" t="s">
        <v>261</v>
      </c>
      <c r="H3207" s="1">
        <v>36533</v>
      </c>
      <c r="I3207" t="s">
        <v>13451</v>
      </c>
      <c r="J3207" t="s">
        <v>13452</v>
      </c>
      <c r="K3207">
        <v>45472</v>
      </c>
      <c r="L3207" t="s">
        <v>261</v>
      </c>
    </row>
    <row r="3208" spans="1:12" x14ac:dyDescent="0.3">
      <c r="A3208">
        <v>4168</v>
      </c>
      <c r="B3208" t="s">
        <v>20</v>
      </c>
      <c r="C3208" t="s">
        <v>7733</v>
      </c>
      <c r="D3208" t="s">
        <v>22</v>
      </c>
      <c r="E3208" t="s">
        <v>13453</v>
      </c>
      <c r="F3208" t="s">
        <v>13454</v>
      </c>
      <c r="G3208" t="s">
        <v>88</v>
      </c>
      <c r="H3208" s="1">
        <v>24245</v>
      </c>
      <c r="I3208" t="s">
        <v>13455</v>
      </c>
      <c r="J3208" t="s">
        <v>13456</v>
      </c>
      <c r="K3208">
        <v>16503</v>
      </c>
      <c r="L3208" t="s">
        <v>88</v>
      </c>
    </row>
    <row r="3209" spans="1:12" x14ac:dyDescent="0.3">
      <c r="A3209">
        <v>4169</v>
      </c>
      <c r="B3209" t="s">
        <v>7819</v>
      </c>
      <c r="C3209" t="s">
        <v>97</v>
      </c>
      <c r="D3209" t="s">
        <v>14</v>
      </c>
      <c r="E3209" t="s">
        <v>13457</v>
      </c>
      <c r="F3209" t="s">
        <v>13458</v>
      </c>
      <c r="G3209" t="s">
        <v>231</v>
      </c>
      <c r="H3209" s="1">
        <v>27609</v>
      </c>
      <c r="I3209" t="s">
        <v>13459</v>
      </c>
      <c r="J3209" t="s">
        <v>13460</v>
      </c>
      <c r="K3209">
        <v>43732</v>
      </c>
      <c r="L3209" t="s">
        <v>231</v>
      </c>
    </row>
    <row r="3210" spans="1:12" x14ac:dyDescent="0.3">
      <c r="A3210">
        <v>4170</v>
      </c>
      <c r="B3210" t="s">
        <v>7549</v>
      </c>
      <c r="C3210" t="s">
        <v>11244</v>
      </c>
      <c r="D3210" t="s">
        <v>14</v>
      </c>
      <c r="E3210" t="s">
        <v>13461</v>
      </c>
      <c r="F3210" t="s">
        <v>13462</v>
      </c>
      <c r="G3210" t="s">
        <v>250</v>
      </c>
      <c r="H3210" s="1">
        <v>17192</v>
      </c>
      <c r="I3210" t="s">
        <v>13463</v>
      </c>
      <c r="J3210" t="s">
        <v>13464</v>
      </c>
      <c r="K3210">
        <v>68034</v>
      </c>
      <c r="L3210" t="s">
        <v>250</v>
      </c>
    </row>
    <row r="3211" spans="1:12" x14ac:dyDescent="0.3">
      <c r="A3211">
        <v>4171</v>
      </c>
      <c r="B3211" t="s">
        <v>3102</v>
      </c>
      <c r="C3211" t="s">
        <v>7544</v>
      </c>
      <c r="D3211" t="s">
        <v>22</v>
      </c>
      <c r="E3211" t="s">
        <v>1959</v>
      </c>
      <c r="F3211" t="s">
        <v>13465</v>
      </c>
      <c r="G3211" t="s">
        <v>124</v>
      </c>
      <c r="H3211" s="1">
        <v>33845</v>
      </c>
      <c r="I3211" t="s">
        <v>13466</v>
      </c>
      <c r="J3211" t="s">
        <v>13467</v>
      </c>
      <c r="K3211">
        <v>61343</v>
      </c>
      <c r="L3211" t="s">
        <v>124</v>
      </c>
    </row>
    <row r="3212" spans="1:12" x14ac:dyDescent="0.3">
      <c r="A3212">
        <v>4172</v>
      </c>
      <c r="B3212" t="s">
        <v>134</v>
      </c>
      <c r="C3212" t="s">
        <v>2348</v>
      </c>
      <c r="D3212" t="s">
        <v>22</v>
      </c>
      <c r="E3212" t="s">
        <v>13468</v>
      </c>
      <c r="F3212" t="s">
        <v>13469</v>
      </c>
      <c r="G3212" t="s">
        <v>82</v>
      </c>
      <c r="H3212" s="1">
        <v>35735</v>
      </c>
      <c r="I3212" t="s">
        <v>13470</v>
      </c>
      <c r="J3212" t="s">
        <v>13471</v>
      </c>
      <c r="K3212">
        <v>90169</v>
      </c>
      <c r="L3212" t="s">
        <v>82</v>
      </c>
    </row>
    <row r="3213" spans="1:12" x14ac:dyDescent="0.3">
      <c r="A3213">
        <v>4173</v>
      </c>
      <c r="B3213" t="s">
        <v>134</v>
      </c>
      <c r="C3213" t="s">
        <v>496</v>
      </c>
      <c r="D3213" t="s">
        <v>22</v>
      </c>
      <c r="E3213" t="s">
        <v>13472</v>
      </c>
      <c r="F3213" t="s">
        <v>13473</v>
      </c>
      <c r="G3213" t="s">
        <v>64</v>
      </c>
      <c r="H3213" s="1">
        <v>26705</v>
      </c>
      <c r="I3213" t="s">
        <v>13474</v>
      </c>
      <c r="J3213" t="s">
        <v>13475</v>
      </c>
      <c r="K3213">
        <v>14900</v>
      </c>
      <c r="L3213" t="s">
        <v>64</v>
      </c>
    </row>
    <row r="3214" spans="1:12" x14ac:dyDescent="0.3">
      <c r="A3214">
        <v>4174</v>
      </c>
      <c r="B3214" t="s">
        <v>1693</v>
      </c>
      <c r="C3214" t="s">
        <v>8283</v>
      </c>
      <c r="D3214" t="s">
        <v>22</v>
      </c>
      <c r="E3214" t="s">
        <v>13476</v>
      </c>
      <c r="F3214" t="s">
        <v>13477</v>
      </c>
      <c r="G3214" t="s">
        <v>261</v>
      </c>
      <c r="H3214" s="1">
        <v>20970</v>
      </c>
      <c r="I3214" t="s">
        <v>13478</v>
      </c>
      <c r="J3214" t="s">
        <v>13479</v>
      </c>
      <c r="K3214">
        <v>1901</v>
      </c>
      <c r="L3214" t="s">
        <v>261</v>
      </c>
    </row>
    <row r="3215" spans="1:12" x14ac:dyDescent="0.3">
      <c r="A3215">
        <v>4175</v>
      </c>
      <c r="B3215" t="s">
        <v>5125</v>
      </c>
      <c r="C3215" t="s">
        <v>3417</v>
      </c>
      <c r="D3215" t="s">
        <v>22</v>
      </c>
      <c r="E3215" t="s">
        <v>13480</v>
      </c>
      <c r="F3215" t="s">
        <v>13481</v>
      </c>
      <c r="G3215" t="s">
        <v>436</v>
      </c>
      <c r="H3215" s="1">
        <v>38375</v>
      </c>
      <c r="I3215" t="s">
        <v>13482</v>
      </c>
      <c r="J3215" t="s">
        <v>10814</v>
      </c>
      <c r="K3215">
        <v>63809</v>
      </c>
      <c r="L3215" t="s">
        <v>436</v>
      </c>
    </row>
    <row r="3216" spans="1:12" x14ac:dyDescent="0.3">
      <c r="A3216">
        <v>4176</v>
      </c>
      <c r="B3216" t="s">
        <v>474</v>
      </c>
      <c r="C3216" t="s">
        <v>48</v>
      </c>
      <c r="D3216" t="s">
        <v>22</v>
      </c>
      <c r="E3216" t="s">
        <v>13483</v>
      </c>
      <c r="F3216" t="s">
        <v>13484</v>
      </c>
      <c r="G3216" t="s">
        <v>231</v>
      </c>
      <c r="H3216" s="1">
        <v>28244</v>
      </c>
      <c r="I3216" t="s">
        <v>13485</v>
      </c>
      <c r="J3216" t="s">
        <v>13486</v>
      </c>
      <c r="K3216">
        <v>47908</v>
      </c>
      <c r="L3216" t="s">
        <v>231</v>
      </c>
    </row>
    <row r="3217" spans="1:12" x14ac:dyDescent="0.3">
      <c r="A3217">
        <v>4180</v>
      </c>
      <c r="B3217" t="s">
        <v>1037</v>
      </c>
      <c r="C3217" t="s">
        <v>570</v>
      </c>
      <c r="D3217" t="s">
        <v>14</v>
      </c>
      <c r="E3217" t="s">
        <v>13487</v>
      </c>
      <c r="F3217" t="s">
        <v>13488</v>
      </c>
      <c r="G3217" t="s">
        <v>250</v>
      </c>
      <c r="H3217" s="1">
        <v>33062</v>
      </c>
      <c r="I3217" t="s">
        <v>13489</v>
      </c>
      <c r="J3217" t="s">
        <v>13490</v>
      </c>
      <c r="K3217">
        <v>30751</v>
      </c>
      <c r="L3217" t="s">
        <v>250</v>
      </c>
    </row>
    <row r="3218" spans="1:12" x14ac:dyDescent="0.3">
      <c r="A3218">
        <v>4181</v>
      </c>
      <c r="B3218" t="s">
        <v>616</v>
      </c>
      <c r="C3218" t="s">
        <v>1186</v>
      </c>
      <c r="D3218" t="s">
        <v>22</v>
      </c>
      <c r="E3218" t="s">
        <v>13491</v>
      </c>
      <c r="F3218" t="s">
        <v>13492</v>
      </c>
      <c r="G3218" t="s">
        <v>368</v>
      </c>
      <c r="H3218" s="1">
        <v>25128</v>
      </c>
      <c r="I3218" t="s">
        <v>13493</v>
      </c>
      <c r="J3218" t="s">
        <v>2474</v>
      </c>
      <c r="K3218">
        <v>73966</v>
      </c>
      <c r="L3218" t="s">
        <v>368</v>
      </c>
    </row>
    <row r="3219" spans="1:12" x14ac:dyDescent="0.3">
      <c r="A3219">
        <v>4184</v>
      </c>
      <c r="B3219" t="s">
        <v>4678</v>
      </c>
      <c r="C3219" t="s">
        <v>998</v>
      </c>
      <c r="D3219" t="s">
        <v>14</v>
      </c>
      <c r="E3219" t="s">
        <v>13494</v>
      </c>
      <c r="F3219" t="s">
        <v>13495</v>
      </c>
      <c r="G3219" t="s">
        <v>567</v>
      </c>
      <c r="H3219" s="1">
        <v>26408</v>
      </c>
      <c r="I3219" t="s">
        <v>13496</v>
      </c>
      <c r="J3219" t="s">
        <v>13497</v>
      </c>
      <c r="K3219">
        <v>27508</v>
      </c>
      <c r="L3219" t="s">
        <v>567</v>
      </c>
    </row>
    <row r="3220" spans="1:12" x14ac:dyDescent="0.3">
      <c r="A3220">
        <v>4185</v>
      </c>
      <c r="B3220" t="s">
        <v>490</v>
      </c>
      <c r="C3220" t="s">
        <v>4954</v>
      </c>
      <c r="D3220" t="s">
        <v>14</v>
      </c>
      <c r="E3220" t="s">
        <v>13498</v>
      </c>
      <c r="F3220" t="s">
        <v>13499</v>
      </c>
      <c r="G3220" t="s">
        <v>744</v>
      </c>
      <c r="H3220" s="1">
        <v>31352</v>
      </c>
      <c r="I3220" t="s">
        <v>13500</v>
      </c>
      <c r="J3220" t="s">
        <v>13501</v>
      </c>
      <c r="K3220">
        <v>33965</v>
      </c>
      <c r="L3220" t="s">
        <v>744</v>
      </c>
    </row>
    <row r="3221" spans="1:12" x14ac:dyDescent="0.3">
      <c r="A3221">
        <v>4186</v>
      </c>
      <c r="B3221" t="s">
        <v>675</v>
      </c>
      <c r="C3221" t="s">
        <v>6918</v>
      </c>
      <c r="D3221" t="s">
        <v>14</v>
      </c>
      <c r="E3221" t="s">
        <v>13502</v>
      </c>
      <c r="F3221" t="s">
        <v>13503</v>
      </c>
      <c r="G3221" t="s">
        <v>218</v>
      </c>
      <c r="H3221" s="1">
        <v>19265</v>
      </c>
      <c r="I3221" t="s">
        <v>13504</v>
      </c>
      <c r="J3221" t="s">
        <v>13505</v>
      </c>
      <c r="K3221">
        <v>52858</v>
      </c>
      <c r="L3221" t="s">
        <v>218</v>
      </c>
    </row>
    <row r="3222" spans="1:12" x14ac:dyDescent="0.3">
      <c r="A3222">
        <v>4187</v>
      </c>
      <c r="B3222" t="s">
        <v>221</v>
      </c>
      <c r="C3222" t="s">
        <v>3134</v>
      </c>
      <c r="D3222" t="s">
        <v>22</v>
      </c>
      <c r="E3222" t="s">
        <v>13506</v>
      </c>
      <c r="F3222">
        <v>9868775305</v>
      </c>
      <c r="G3222" t="s">
        <v>24</v>
      </c>
      <c r="H3222" s="1">
        <v>24540</v>
      </c>
      <c r="I3222" t="s">
        <v>13507</v>
      </c>
      <c r="J3222" t="s">
        <v>13168</v>
      </c>
      <c r="K3222">
        <v>82489</v>
      </c>
      <c r="L3222" t="s">
        <v>24</v>
      </c>
    </row>
    <row r="3223" spans="1:12" x14ac:dyDescent="0.3">
      <c r="A3223">
        <v>4188</v>
      </c>
      <c r="B3223" t="s">
        <v>861</v>
      </c>
      <c r="C3223" t="s">
        <v>141</v>
      </c>
      <c r="D3223" t="s">
        <v>14</v>
      </c>
      <c r="E3223" t="s">
        <v>13508</v>
      </c>
      <c r="F3223" t="s">
        <v>13509</v>
      </c>
      <c r="G3223" t="s">
        <v>131</v>
      </c>
      <c r="H3223" s="1">
        <v>27562</v>
      </c>
      <c r="I3223" t="s">
        <v>13510</v>
      </c>
      <c r="J3223" t="s">
        <v>13511</v>
      </c>
      <c r="K3223">
        <v>73275</v>
      </c>
      <c r="L3223" t="s">
        <v>131</v>
      </c>
    </row>
    <row r="3224" spans="1:12" x14ac:dyDescent="0.3">
      <c r="A3224">
        <v>4190</v>
      </c>
      <c r="B3224" t="s">
        <v>4316</v>
      </c>
      <c r="C3224" t="s">
        <v>13512</v>
      </c>
      <c r="D3224" t="s">
        <v>22</v>
      </c>
      <c r="E3224" t="s">
        <v>13513</v>
      </c>
      <c r="F3224">
        <v>7892222658</v>
      </c>
      <c r="G3224" t="s">
        <v>111</v>
      </c>
      <c r="H3224" s="1">
        <v>34105</v>
      </c>
      <c r="I3224" t="s">
        <v>13514</v>
      </c>
      <c r="J3224" t="s">
        <v>13515</v>
      </c>
      <c r="K3224">
        <v>12784</v>
      </c>
      <c r="L3224" t="s">
        <v>111</v>
      </c>
    </row>
    <row r="3225" spans="1:12" x14ac:dyDescent="0.3">
      <c r="A3225">
        <v>4192</v>
      </c>
      <c r="B3225" t="s">
        <v>675</v>
      </c>
      <c r="C3225" t="s">
        <v>1968</v>
      </c>
      <c r="D3225" t="s">
        <v>22</v>
      </c>
      <c r="E3225" t="s">
        <v>13516</v>
      </c>
      <c r="F3225" t="s">
        <v>13517</v>
      </c>
      <c r="G3225" t="s">
        <v>335</v>
      </c>
      <c r="H3225" s="1">
        <v>17494</v>
      </c>
      <c r="I3225" t="s">
        <v>13518</v>
      </c>
      <c r="J3225" t="s">
        <v>13519</v>
      </c>
      <c r="K3225">
        <v>92057</v>
      </c>
      <c r="L3225" t="s">
        <v>335</v>
      </c>
    </row>
    <row r="3226" spans="1:12" x14ac:dyDescent="0.3">
      <c r="A3226">
        <v>4195</v>
      </c>
      <c r="B3226" t="s">
        <v>1125</v>
      </c>
      <c r="C3226" t="s">
        <v>1126</v>
      </c>
      <c r="D3226" t="s">
        <v>14</v>
      </c>
      <c r="E3226" t="s">
        <v>13520</v>
      </c>
      <c r="F3226" t="s">
        <v>13521</v>
      </c>
      <c r="G3226" t="s">
        <v>324</v>
      </c>
      <c r="H3226" s="1">
        <v>24091</v>
      </c>
      <c r="I3226" t="s">
        <v>13522</v>
      </c>
      <c r="J3226" t="s">
        <v>13523</v>
      </c>
      <c r="K3226">
        <v>21185</v>
      </c>
      <c r="L3226" t="s">
        <v>324</v>
      </c>
    </row>
    <row r="3227" spans="1:12" x14ac:dyDescent="0.3">
      <c r="A3227">
        <v>4196</v>
      </c>
      <c r="B3227" t="s">
        <v>1792</v>
      </c>
      <c r="C3227" t="s">
        <v>2358</v>
      </c>
      <c r="D3227" t="s">
        <v>14</v>
      </c>
      <c r="E3227" t="s">
        <v>13524</v>
      </c>
      <c r="F3227" t="s">
        <v>13525</v>
      </c>
      <c r="G3227" t="s">
        <v>124</v>
      </c>
      <c r="H3227" s="1">
        <v>35071</v>
      </c>
      <c r="I3227" t="s">
        <v>13526</v>
      </c>
      <c r="J3227" t="s">
        <v>13527</v>
      </c>
      <c r="K3227">
        <v>26321</v>
      </c>
      <c r="L3227" t="s">
        <v>124</v>
      </c>
    </row>
    <row r="3228" spans="1:12" x14ac:dyDescent="0.3">
      <c r="A3228">
        <v>4197</v>
      </c>
      <c r="B3228" t="s">
        <v>34</v>
      </c>
      <c r="C3228" t="s">
        <v>10278</v>
      </c>
      <c r="D3228" t="s">
        <v>14</v>
      </c>
      <c r="E3228" t="s">
        <v>13528</v>
      </c>
      <c r="F3228" t="s">
        <v>13529</v>
      </c>
      <c r="G3228" t="s">
        <v>335</v>
      </c>
      <c r="H3228" s="1">
        <v>33864</v>
      </c>
      <c r="I3228" t="s">
        <v>13530</v>
      </c>
      <c r="J3228" t="s">
        <v>8413</v>
      </c>
      <c r="K3228">
        <v>86152</v>
      </c>
      <c r="L3228" t="s">
        <v>335</v>
      </c>
    </row>
    <row r="3229" spans="1:12" x14ac:dyDescent="0.3">
      <c r="A3229">
        <v>4198</v>
      </c>
      <c r="B3229" t="s">
        <v>1427</v>
      </c>
      <c r="C3229" t="s">
        <v>2445</v>
      </c>
      <c r="D3229" t="s">
        <v>14</v>
      </c>
      <c r="E3229" t="s">
        <v>13531</v>
      </c>
      <c r="F3229" t="s">
        <v>13532</v>
      </c>
      <c r="G3229" t="s">
        <v>595</v>
      </c>
      <c r="H3229" s="1">
        <v>34310</v>
      </c>
      <c r="I3229" t="s">
        <v>13533</v>
      </c>
      <c r="J3229" t="s">
        <v>13244</v>
      </c>
      <c r="K3229">
        <v>67538</v>
      </c>
      <c r="L3229" t="s">
        <v>595</v>
      </c>
    </row>
    <row r="3230" spans="1:12" x14ac:dyDescent="0.3">
      <c r="A3230">
        <v>4199</v>
      </c>
      <c r="B3230" t="s">
        <v>12895</v>
      </c>
      <c r="C3230" t="s">
        <v>5776</v>
      </c>
      <c r="D3230" t="s">
        <v>22</v>
      </c>
      <c r="E3230" t="s">
        <v>13534</v>
      </c>
      <c r="F3230" t="s">
        <v>13535</v>
      </c>
      <c r="G3230" t="s">
        <v>567</v>
      </c>
      <c r="H3230" s="1">
        <v>32384</v>
      </c>
      <c r="I3230" t="s">
        <v>13536</v>
      </c>
      <c r="J3230" t="s">
        <v>13537</v>
      </c>
      <c r="K3230">
        <v>83847</v>
      </c>
      <c r="L3230" t="s">
        <v>567</v>
      </c>
    </row>
    <row r="3231" spans="1:12" x14ac:dyDescent="0.3">
      <c r="A3231">
        <v>4200</v>
      </c>
      <c r="B3231" t="s">
        <v>1628</v>
      </c>
      <c r="C3231" t="s">
        <v>360</v>
      </c>
      <c r="D3231" t="s">
        <v>14</v>
      </c>
      <c r="E3231" t="s">
        <v>13538</v>
      </c>
      <c r="F3231" t="s">
        <v>13539</v>
      </c>
      <c r="G3231" t="s">
        <v>17</v>
      </c>
      <c r="H3231" s="1">
        <v>35071</v>
      </c>
      <c r="I3231" t="s">
        <v>13540</v>
      </c>
      <c r="J3231" t="s">
        <v>13541</v>
      </c>
      <c r="K3231">
        <v>4735</v>
      </c>
      <c r="L3231" t="s">
        <v>17</v>
      </c>
    </row>
    <row r="3232" spans="1:12" x14ac:dyDescent="0.3">
      <c r="A3232">
        <v>4202</v>
      </c>
      <c r="B3232" t="s">
        <v>79</v>
      </c>
      <c r="C3232" t="s">
        <v>3316</v>
      </c>
      <c r="D3232" t="s">
        <v>14</v>
      </c>
      <c r="E3232" t="s">
        <v>13542</v>
      </c>
      <c r="F3232" t="s">
        <v>13543</v>
      </c>
      <c r="G3232" t="s">
        <v>82</v>
      </c>
      <c r="H3232" s="1">
        <v>27878</v>
      </c>
      <c r="I3232" t="s">
        <v>13544</v>
      </c>
      <c r="J3232" t="s">
        <v>13545</v>
      </c>
      <c r="K3232">
        <v>79172</v>
      </c>
      <c r="L3232" t="s">
        <v>82</v>
      </c>
    </row>
    <row r="3233" spans="1:12" x14ac:dyDescent="0.3">
      <c r="A3233">
        <v>4203</v>
      </c>
      <c r="B3233" t="s">
        <v>371</v>
      </c>
      <c r="C3233" t="s">
        <v>161</v>
      </c>
      <c r="D3233" t="s">
        <v>22</v>
      </c>
      <c r="E3233" t="s">
        <v>13546</v>
      </c>
      <c r="F3233" t="s">
        <v>13547</v>
      </c>
      <c r="G3233" t="s">
        <v>324</v>
      </c>
      <c r="H3233" s="1">
        <v>35398</v>
      </c>
      <c r="I3233" t="s">
        <v>13548</v>
      </c>
      <c r="J3233" t="s">
        <v>13549</v>
      </c>
      <c r="K3233">
        <v>77958</v>
      </c>
      <c r="L3233" t="s">
        <v>324</v>
      </c>
    </row>
    <row r="3234" spans="1:12" x14ac:dyDescent="0.3">
      <c r="A3234">
        <v>4204</v>
      </c>
      <c r="B3234" t="s">
        <v>1928</v>
      </c>
      <c r="C3234" t="s">
        <v>1014</v>
      </c>
      <c r="D3234" t="s">
        <v>22</v>
      </c>
      <c r="E3234" t="s">
        <v>13550</v>
      </c>
      <c r="F3234" t="s">
        <v>13551</v>
      </c>
      <c r="G3234" t="s">
        <v>231</v>
      </c>
      <c r="H3234" s="1">
        <v>22092</v>
      </c>
      <c r="I3234" t="s">
        <v>13552</v>
      </c>
      <c r="J3234" t="s">
        <v>13553</v>
      </c>
      <c r="K3234">
        <v>76893</v>
      </c>
      <c r="L3234" t="s">
        <v>231</v>
      </c>
    </row>
    <row r="3235" spans="1:12" x14ac:dyDescent="0.3">
      <c r="A3235">
        <v>4205</v>
      </c>
      <c r="B3235" t="s">
        <v>289</v>
      </c>
      <c r="C3235" t="s">
        <v>10558</v>
      </c>
      <c r="D3235" t="s">
        <v>22</v>
      </c>
      <c r="E3235" t="s">
        <v>2949</v>
      </c>
      <c r="F3235" t="s">
        <v>13554</v>
      </c>
      <c r="G3235" t="s">
        <v>218</v>
      </c>
      <c r="H3235" s="1">
        <v>26857</v>
      </c>
      <c r="I3235" t="s">
        <v>13555</v>
      </c>
      <c r="J3235" t="s">
        <v>13556</v>
      </c>
      <c r="K3235">
        <v>26189</v>
      </c>
      <c r="L3235" t="s">
        <v>218</v>
      </c>
    </row>
    <row r="3236" spans="1:12" x14ac:dyDescent="0.3">
      <c r="A3236">
        <v>4207</v>
      </c>
      <c r="B3236" t="s">
        <v>1584</v>
      </c>
      <c r="C3236" t="s">
        <v>11790</v>
      </c>
      <c r="D3236" t="s">
        <v>14</v>
      </c>
      <c r="E3236" t="s">
        <v>13557</v>
      </c>
      <c r="F3236" t="s">
        <v>13558</v>
      </c>
      <c r="G3236" t="s">
        <v>218</v>
      </c>
      <c r="H3236" s="1">
        <v>25071</v>
      </c>
      <c r="I3236" t="s">
        <v>13559</v>
      </c>
      <c r="J3236" t="s">
        <v>4169</v>
      </c>
      <c r="K3236">
        <v>94288</v>
      </c>
      <c r="L3236" t="s">
        <v>218</v>
      </c>
    </row>
    <row r="3237" spans="1:12" x14ac:dyDescent="0.3">
      <c r="A3237">
        <v>4208</v>
      </c>
      <c r="B3237" t="s">
        <v>405</v>
      </c>
      <c r="C3237" t="s">
        <v>68</v>
      </c>
      <c r="D3237" t="s">
        <v>22</v>
      </c>
      <c r="E3237" t="s">
        <v>13560</v>
      </c>
      <c r="F3237" t="s">
        <v>13561</v>
      </c>
      <c r="G3237" t="s">
        <v>64</v>
      </c>
      <c r="H3237" s="1">
        <v>26792</v>
      </c>
      <c r="I3237" t="s">
        <v>13562</v>
      </c>
      <c r="J3237" t="s">
        <v>13563</v>
      </c>
      <c r="K3237">
        <v>70561</v>
      </c>
      <c r="L3237" t="s">
        <v>64</v>
      </c>
    </row>
    <row r="3238" spans="1:12" x14ac:dyDescent="0.3">
      <c r="A3238">
        <v>4209</v>
      </c>
      <c r="B3238" t="s">
        <v>7332</v>
      </c>
      <c r="C3238" t="s">
        <v>9888</v>
      </c>
      <c r="D3238" t="s">
        <v>14</v>
      </c>
      <c r="E3238" t="s">
        <v>13564</v>
      </c>
      <c r="F3238" t="s">
        <v>13565</v>
      </c>
      <c r="G3238" t="s">
        <v>24</v>
      </c>
      <c r="H3238" s="1">
        <v>29718</v>
      </c>
      <c r="I3238" t="s">
        <v>13566</v>
      </c>
      <c r="J3238" t="s">
        <v>26</v>
      </c>
      <c r="K3238">
        <v>98102</v>
      </c>
      <c r="L3238" t="s">
        <v>24</v>
      </c>
    </row>
    <row r="3239" spans="1:12" x14ac:dyDescent="0.3">
      <c r="A3239">
        <v>4211</v>
      </c>
      <c r="B3239" t="s">
        <v>327</v>
      </c>
      <c r="C3239" t="s">
        <v>7023</v>
      </c>
      <c r="D3239" t="s">
        <v>22</v>
      </c>
      <c r="E3239" t="s">
        <v>13567</v>
      </c>
      <c r="F3239" t="s">
        <v>13568</v>
      </c>
      <c r="G3239" t="s">
        <v>567</v>
      </c>
      <c r="H3239" s="1">
        <v>27218</v>
      </c>
      <c r="I3239" t="s">
        <v>13569</v>
      </c>
      <c r="J3239" t="s">
        <v>13570</v>
      </c>
      <c r="K3239">
        <v>9724</v>
      </c>
      <c r="L3239" t="s">
        <v>567</v>
      </c>
    </row>
    <row r="3240" spans="1:12" x14ac:dyDescent="0.3">
      <c r="A3240">
        <v>4213</v>
      </c>
      <c r="B3240" t="s">
        <v>96</v>
      </c>
      <c r="C3240" t="s">
        <v>3721</v>
      </c>
      <c r="D3240" t="s">
        <v>22</v>
      </c>
      <c r="E3240" t="s">
        <v>13571</v>
      </c>
      <c r="F3240" t="s">
        <v>13572</v>
      </c>
      <c r="G3240" t="s">
        <v>44</v>
      </c>
      <c r="H3240" s="1">
        <v>37984</v>
      </c>
      <c r="I3240" t="s">
        <v>13573</v>
      </c>
      <c r="J3240" t="s">
        <v>2776</v>
      </c>
      <c r="K3240">
        <v>66365</v>
      </c>
      <c r="L3240" t="s">
        <v>44</v>
      </c>
    </row>
    <row r="3241" spans="1:12" x14ac:dyDescent="0.3">
      <c r="A3241">
        <v>4214</v>
      </c>
      <c r="B3241" t="s">
        <v>160</v>
      </c>
      <c r="C3241" t="s">
        <v>13574</v>
      </c>
      <c r="D3241" t="s">
        <v>14</v>
      </c>
      <c r="E3241" t="s">
        <v>13575</v>
      </c>
      <c r="F3241" t="s">
        <v>13576</v>
      </c>
      <c r="G3241" t="s">
        <v>744</v>
      </c>
      <c r="H3241" s="1">
        <v>26013</v>
      </c>
      <c r="I3241" t="s">
        <v>13577</v>
      </c>
      <c r="J3241" t="s">
        <v>13578</v>
      </c>
      <c r="K3241">
        <v>62807</v>
      </c>
      <c r="L3241" t="s">
        <v>744</v>
      </c>
    </row>
    <row r="3242" spans="1:12" x14ac:dyDescent="0.3">
      <c r="A3242">
        <v>4217</v>
      </c>
      <c r="B3242" t="s">
        <v>675</v>
      </c>
      <c r="C3242" t="s">
        <v>1657</v>
      </c>
      <c r="D3242" t="s">
        <v>14</v>
      </c>
      <c r="E3242" t="s">
        <v>13579</v>
      </c>
      <c r="F3242" t="s">
        <v>13580</v>
      </c>
      <c r="G3242" t="s">
        <v>231</v>
      </c>
      <c r="H3242" s="1">
        <v>37664</v>
      </c>
      <c r="I3242" t="s">
        <v>13581</v>
      </c>
      <c r="J3242" t="s">
        <v>13582</v>
      </c>
      <c r="K3242">
        <v>83888</v>
      </c>
      <c r="L3242" t="s">
        <v>231</v>
      </c>
    </row>
    <row r="3243" spans="1:12" x14ac:dyDescent="0.3">
      <c r="A3243">
        <v>4218</v>
      </c>
      <c r="B3243" t="s">
        <v>146</v>
      </c>
      <c r="C3243" t="s">
        <v>1049</v>
      </c>
      <c r="D3243" t="s">
        <v>22</v>
      </c>
      <c r="E3243" t="s">
        <v>13583</v>
      </c>
      <c r="F3243" t="s">
        <v>13584</v>
      </c>
      <c r="G3243" t="s">
        <v>17</v>
      </c>
      <c r="H3243" s="1">
        <v>16927</v>
      </c>
      <c r="I3243" t="s">
        <v>13585</v>
      </c>
      <c r="J3243" t="s">
        <v>13586</v>
      </c>
      <c r="K3243">
        <v>28938</v>
      </c>
      <c r="L3243" t="s">
        <v>17</v>
      </c>
    </row>
    <row r="3244" spans="1:12" x14ac:dyDescent="0.3">
      <c r="A3244">
        <v>4220</v>
      </c>
      <c r="B3244" t="s">
        <v>814</v>
      </c>
      <c r="C3244" t="s">
        <v>2530</v>
      </c>
      <c r="D3244" t="s">
        <v>14</v>
      </c>
      <c r="E3244" t="s">
        <v>13587</v>
      </c>
      <c r="F3244" t="s">
        <v>13588</v>
      </c>
      <c r="G3244" t="s">
        <v>124</v>
      </c>
      <c r="H3244" s="1">
        <v>34325</v>
      </c>
      <c r="I3244" t="s">
        <v>13589</v>
      </c>
      <c r="J3244" t="s">
        <v>13590</v>
      </c>
      <c r="K3244">
        <v>5066</v>
      </c>
      <c r="L3244" t="s">
        <v>124</v>
      </c>
    </row>
    <row r="3245" spans="1:12" x14ac:dyDescent="0.3">
      <c r="A3245">
        <v>4221</v>
      </c>
      <c r="B3245" t="s">
        <v>2739</v>
      </c>
      <c r="C3245" t="s">
        <v>4498</v>
      </c>
      <c r="D3245" t="s">
        <v>22</v>
      </c>
      <c r="E3245" t="s">
        <v>13591</v>
      </c>
      <c r="F3245" t="s">
        <v>13592</v>
      </c>
      <c r="G3245" t="s">
        <v>1076</v>
      </c>
      <c r="H3245" s="1">
        <v>17252</v>
      </c>
      <c r="I3245" t="s">
        <v>13593</v>
      </c>
      <c r="J3245" t="s">
        <v>13594</v>
      </c>
      <c r="K3245">
        <v>61344</v>
      </c>
      <c r="L3245" t="s">
        <v>1076</v>
      </c>
    </row>
    <row r="3246" spans="1:12" x14ac:dyDescent="0.3">
      <c r="A3246">
        <v>4222</v>
      </c>
      <c r="B3246" t="s">
        <v>1083</v>
      </c>
      <c r="C3246" t="s">
        <v>3913</v>
      </c>
      <c r="D3246" t="s">
        <v>22</v>
      </c>
      <c r="E3246" t="s">
        <v>13595</v>
      </c>
      <c r="F3246" t="s">
        <v>13596</v>
      </c>
      <c r="G3246" t="s">
        <v>595</v>
      </c>
      <c r="H3246" s="1">
        <v>20275</v>
      </c>
      <c r="I3246" t="s">
        <v>13597</v>
      </c>
      <c r="J3246" t="s">
        <v>13598</v>
      </c>
      <c r="K3246">
        <v>5004</v>
      </c>
      <c r="L3246" t="s">
        <v>595</v>
      </c>
    </row>
    <row r="3247" spans="1:12" x14ac:dyDescent="0.3">
      <c r="A3247">
        <v>4223</v>
      </c>
      <c r="B3247" t="s">
        <v>295</v>
      </c>
      <c r="C3247" t="s">
        <v>8476</v>
      </c>
      <c r="D3247" t="s">
        <v>22</v>
      </c>
      <c r="E3247" t="s">
        <v>13599</v>
      </c>
      <c r="F3247" t="s">
        <v>13600</v>
      </c>
      <c r="G3247" t="s">
        <v>231</v>
      </c>
      <c r="H3247" s="1">
        <v>29607</v>
      </c>
      <c r="I3247" t="s">
        <v>13601</v>
      </c>
      <c r="J3247" t="s">
        <v>5077</v>
      </c>
      <c r="K3247">
        <v>10003</v>
      </c>
      <c r="L3247" t="s">
        <v>231</v>
      </c>
    </row>
    <row r="3248" spans="1:12" x14ac:dyDescent="0.3">
      <c r="A3248">
        <v>4224</v>
      </c>
      <c r="B3248" t="s">
        <v>793</v>
      </c>
      <c r="C3248" t="s">
        <v>85</v>
      </c>
      <c r="D3248" t="s">
        <v>14</v>
      </c>
      <c r="E3248" t="s">
        <v>13602</v>
      </c>
      <c r="F3248" t="s">
        <v>13603</v>
      </c>
      <c r="G3248" t="s">
        <v>231</v>
      </c>
      <c r="H3248" s="1">
        <v>31954</v>
      </c>
      <c r="I3248" t="s">
        <v>13604</v>
      </c>
      <c r="J3248" t="s">
        <v>3943</v>
      </c>
      <c r="K3248">
        <v>46178</v>
      </c>
      <c r="L3248" t="s">
        <v>231</v>
      </c>
    </row>
    <row r="3249" spans="1:12" x14ac:dyDescent="0.3">
      <c r="A3249">
        <v>4225</v>
      </c>
      <c r="B3249" t="s">
        <v>480</v>
      </c>
      <c r="C3249" t="s">
        <v>681</v>
      </c>
      <c r="D3249" t="s">
        <v>14</v>
      </c>
      <c r="E3249" t="s">
        <v>13605</v>
      </c>
      <c r="F3249" t="s">
        <v>13606</v>
      </c>
      <c r="G3249" t="s">
        <v>44</v>
      </c>
      <c r="H3249" s="1">
        <v>34840</v>
      </c>
      <c r="I3249" t="s">
        <v>13607</v>
      </c>
      <c r="J3249" t="s">
        <v>13608</v>
      </c>
      <c r="K3249">
        <v>19214</v>
      </c>
      <c r="L3249" t="s">
        <v>44</v>
      </c>
    </row>
    <row r="3250" spans="1:12" x14ac:dyDescent="0.3">
      <c r="A3250">
        <v>4226</v>
      </c>
      <c r="B3250" t="s">
        <v>191</v>
      </c>
      <c r="C3250" t="s">
        <v>13609</v>
      </c>
      <c r="D3250" t="s">
        <v>22</v>
      </c>
      <c r="E3250" t="s">
        <v>13610</v>
      </c>
      <c r="F3250">
        <v>5169001143</v>
      </c>
      <c r="G3250" t="s">
        <v>211</v>
      </c>
      <c r="H3250" s="1">
        <v>28721</v>
      </c>
      <c r="I3250" t="s">
        <v>13611</v>
      </c>
      <c r="J3250" t="s">
        <v>10652</v>
      </c>
      <c r="K3250">
        <v>25250</v>
      </c>
      <c r="L3250" t="s">
        <v>211</v>
      </c>
    </row>
    <row r="3251" spans="1:12" x14ac:dyDescent="0.3">
      <c r="A3251">
        <v>4229</v>
      </c>
      <c r="B3251" t="s">
        <v>295</v>
      </c>
      <c r="C3251" t="s">
        <v>13612</v>
      </c>
      <c r="D3251" t="s">
        <v>14</v>
      </c>
      <c r="E3251" t="s">
        <v>13613</v>
      </c>
      <c r="F3251" t="s">
        <v>13614</v>
      </c>
      <c r="G3251" t="s">
        <v>430</v>
      </c>
      <c r="H3251" s="1">
        <v>33323</v>
      </c>
      <c r="I3251" t="s">
        <v>13615</v>
      </c>
      <c r="J3251" t="s">
        <v>10392</v>
      </c>
      <c r="K3251">
        <v>17922</v>
      </c>
      <c r="L3251" t="s">
        <v>430</v>
      </c>
    </row>
    <row r="3252" spans="1:12" x14ac:dyDescent="0.3">
      <c r="A3252">
        <v>4230</v>
      </c>
      <c r="B3252" t="s">
        <v>327</v>
      </c>
      <c r="C3252" t="s">
        <v>1830</v>
      </c>
      <c r="D3252" t="s">
        <v>14</v>
      </c>
      <c r="E3252" t="s">
        <v>13616</v>
      </c>
      <c r="F3252" t="s">
        <v>13617</v>
      </c>
      <c r="G3252" t="s">
        <v>567</v>
      </c>
      <c r="H3252" s="1">
        <v>27234</v>
      </c>
      <c r="I3252" t="s">
        <v>13618</v>
      </c>
      <c r="J3252" t="s">
        <v>13619</v>
      </c>
      <c r="K3252">
        <v>12430</v>
      </c>
      <c r="L3252" t="s">
        <v>567</v>
      </c>
    </row>
    <row r="3253" spans="1:12" x14ac:dyDescent="0.3">
      <c r="A3253">
        <v>4232</v>
      </c>
      <c r="B3253" t="s">
        <v>1937</v>
      </c>
      <c r="C3253" t="s">
        <v>372</v>
      </c>
      <c r="D3253" t="s">
        <v>14</v>
      </c>
      <c r="E3253" t="s">
        <v>13620</v>
      </c>
      <c r="F3253" t="s">
        <v>13621</v>
      </c>
      <c r="G3253" t="s">
        <v>324</v>
      </c>
      <c r="H3253" s="1">
        <v>33614</v>
      </c>
      <c r="I3253" t="s">
        <v>13622</v>
      </c>
      <c r="J3253" t="s">
        <v>13623</v>
      </c>
      <c r="K3253">
        <v>31272</v>
      </c>
      <c r="L3253" t="s">
        <v>324</v>
      </c>
    </row>
    <row r="3254" spans="1:12" x14ac:dyDescent="0.3">
      <c r="A3254">
        <v>4233</v>
      </c>
      <c r="B3254" t="s">
        <v>1584</v>
      </c>
      <c r="C3254" t="s">
        <v>2176</v>
      </c>
      <c r="D3254" t="s">
        <v>22</v>
      </c>
      <c r="E3254" t="s">
        <v>13624</v>
      </c>
      <c r="F3254" t="s">
        <v>13625</v>
      </c>
      <c r="G3254" t="s">
        <v>218</v>
      </c>
      <c r="H3254" s="1">
        <v>31432</v>
      </c>
      <c r="I3254" t="s">
        <v>13626</v>
      </c>
      <c r="J3254" t="s">
        <v>13627</v>
      </c>
      <c r="K3254">
        <v>84468</v>
      </c>
      <c r="L3254" t="s">
        <v>218</v>
      </c>
    </row>
    <row r="3255" spans="1:12" x14ac:dyDescent="0.3">
      <c r="A3255">
        <v>4235</v>
      </c>
      <c r="B3255" t="s">
        <v>1821</v>
      </c>
      <c r="C3255" t="s">
        <v>2429</v>
      </c>
      <c r="D3255" t="s">
        <v>14</v>
      </c>
      <c r="E3255" t="s">
        <v>13628</v>
      </c>
      <c r="F3255" t="s">
        <v>13629</v>
      </c>
      <c r="G3255" t="s">
        <v>71</v>
      </c>
      <c r="H3255" s="1">
        <v>25733</v>
      </c>
      <c r="I3255" t="s">
        <v>13630</v>
      </c>
      <c r="J3255" t="s">
        <v>13631</v>
      </c>
      <c r="K3255">
        <v>19769</v>
      </c>
      <c r="L3255" t="s">
        <v>71</v>
      </c>
    </row>
    <row r="3256" spans="1:12" x14ac:dyDescent="0.3">
      <c r="A3256">
        <v>4236</v>
      </c>
      <c r="B3256" t="s">
        <v>1666</v>
      </c>
      <c r="C3256" t="s">
        <v>422</v>
      </c>
      <c r="D3256" t="s">
        <v>14</v>
      </c>
      <c r="E3256" t="s">
        <v>13632</v>
      </c>
      <c r="F3256">
        <v>7709293000</v>
      </c>
      <c r="G3256" t="s">
        <v>231</v>
      </c>
      <c r="H3256" s="1">
        <v>15872</v>
      </c>
      <c r="I3256" t="s">
        <v>13633</v>
      </c>
      <c r="J3256" t="s">
        <v>13634</v>
      </c>
      <c r="K3256">
        <v>60050</v>
      </c>
      <c r="L3256" t="s">
        <v>231</v>
      </c>
    </row>
    <row r="3257" spans="1:12" x14ac:dyDescent="0.3">
      <c r="A3257">
        <v>4237</v>
      </c>
      <c r="B3257" t="s">
        <v>861</v>
      </c>
      <c r="C3257" t="s">
        <v>7549</v>
      </c>
      <c r="D3257" t="s">
        <v>14</v>
      </c>
      <c r="E3257" t="s">
        <v>13635</v>
      </c>
      <c r="F3257" t="s">
        <v>13636</v>
      </c>
      <c r="G3257" t="s">
        <v>567</v>
      </c>
      <c r="H3257" s="1">
        <v>31817</v>
      </c>
      <c r="I3257" t="s">
        <v>13637</v>
      </c>
      <c r="J3257" t="s">
        <v>13638</v>
      </c>
      <c r="K3257">
        <v>83415</v>
      </c>
      <c r="L3257" t="s">
        <v>567</v>
      </c>
    </row>
    <row r="3258" spans="1:12" x14ac:dyDescent="0.3">
      <c r="A3258">
        <v>4238</v>
      </c>
      <c r="B3258" t="s">
        <v>5713</v>
      </c>
      <c r="C3258" t="s">
        <v>1014</v>
      </c>
      <c r="D3258" t="s">
        <v>14</v>
      </c>
      <c r="E3258" t="s">
        <v>13639</v>
      </c>
      <c r="F3258" t="s">
        <v>13640</v>
      </c>
      <c r="G3258" t="s">
        <v>436</v>
      </c>
      <c r="H3258" s="1">
        <v>35049</v>
      </c>
      <c r="I3258" t="s">
        <v>13641</v>
      </c>
      <c r="J3258" t="s">
        <v>13642</v>
      </c>
      <c r="K3258">
        <v>44680</v>
      </c>
      <c r="L3258" t="s">
        <v>436</v>
      </c>
    </row>
    <row r="3259" spans="1:12" x14ac:dyDescent="0.3">
      <c r="A3259">
        <v>4241</v>
      </c>
      <c r="B3259" t="s">
        <v>7383</v>
      </c>
      <c r="C3259" t="s">
        <v>9816</v>
      </c>
      <c r="D3259" t="s">
        <v>22</v>
      </c>
      <c r="E3259" t="s">
        <v>13643</v>
      </c>
      <c r="F3259" t="s">
        <v>13644</v>
      </c>
      <c r="G3259" t="s">
        <v>261</v>
      </c>
      <c r="H3259" s="1">
        <v>20718</v>
      </c>
      <c r="I3259" t="s">
        <v>13645</v>
      </c>
      <c r="J3259" t="s">
        <v>13646</v>
      </c>
      <c r="K3259">
        <v>68454</v>
      </c>
      <c r="L3259" t="s">
        <v>261</v>
      </c>
    </row>
    <row r="3260" spans="1:12" x14ac:dyDescent="0.3">
      <c r="A3260">
        <v>4244</v>
      </c>
      <c r="B3260" t="s">
        <v>592</v>
      </c>
      <c r="C3260" t="s">
        <v>4459</v>
      </c>
      <c r="D3260" t="s">
        <v>14</v>
      </c>
      <c r="E3260" t="s">
        <v>3754</v>
      </c>
      <c r="F3260" t="s">
        <v>13647</v>
      </c>
      <c r="G3260" t="s">
        <v>567</v>
      </c>
      <c r="H3260" s="1">
        <v>32820</v>
      </c>
      <c r="I3260" t="s">
        <v>13648</v>
      </c>
      <c r="J3260" t="s">
        <v>13649</v>
      </c>
      <c r="K3260">
        <v>52922</v>
      </c>
      <c r="L3260" t="s">
        <v>567</v>
      </c>
    </row>
    <row r="3261" spans="1:12" x14ac:dyDescent="0.3">
      <c r="A3261">
        <v>4245</v>
      </c>
      <c r="B3261" t="s">
        <v>328</v>
      </c>
      <c r="C3261" t="s">
        <v>97</v>
      </c>
      <c r="D3261" t="s">
        <v>22</v>
      </c>
      <c r="E3261" t="s">
        <v>13650</v>
      </c>
      <c r="F3261" t="s">
        <v>13651</v>
      </c>
      <c r="G3261" t="s">
        <v>775</v>
      </c>
      <c r="H3261" s="1">
        <v>23270</v>
      </c>
      <c r="I3261" t="s">
        <v>13652</v>
      </c>
      <c r="J3261" t="s">
        <v>13653</v>
      </c>
      <c r="K3261">
        <v>99295</v>
      </c>
      <c r="L3261" t="s">
        <v>775</v>
      </c>
    </row>
    <row r="3262" spans="1:12" x14ac:dyDescent="0.3">
      <c r="A3262">
        <v>4246</v>
      </c>
      <c r="B3262" t="s">
        <v>1264</v>
      </c>
      <c r="C3262" t="s">
        <v>3331</v>
      </c>
      <c r="D3262" t="s">
        <v>22</v>
      </c>
      <c r="E3262" t="s">
        <v>13654</v>
      </c>
      <c r="F3262" t="s">
        <v>13655</v>
      </c>
      <c r="G3262" t="s">
        <v>31</v>
      </c>
      <c r="H3262" s="1">
        <v>34693</v>
      </c>
      <c r="I3262" t="s">
        <v>13656</v>
      </c>
      <c r="J3262" t="s">
        <v>5006</v>
      </c>
      <c r="K3262">
        <v>96696</v>
      </c>
      <c r="L3262" t="s">
        <v>31</v>
      </c>
    </row>
    <row r="3263" spans="1:12" x14ac:dyDescent="0.3">
      <c r="A3263">
        <v>4247</v>
      </c>
      <c r="B3263" t="s">
        <v>2626</v>
      </c>
      <c r="C3263" t="s">
        <v>2975</v>
      </c>
      <c r="D3263" t="s">
        <v>22</v>
      </c>
      <c r="E3263" t="s">
        <v>13657</v>
      </c>
      <c r="F3263" t="s">
        <v>13658</v>
      </c>
      <c r="G3263" t="s">
        <v>58</v>
      </c>
      <c r="H3263" s="1">
        <v>18218</v>
      </c>
      <c r="I3263" t="s">
        <v>13659</v>
      </c>
      <c r="J3263" t="s">
        <v>13660</v>
      </c>
      <c r="K3263">
        <v>47962</v>
      </c>
      <c r="L3263" t="s">
        <v>58</v>
      </c>
    </row>
    <row r="3264" spans="1:12" x14ac:dyDescent="0.3">
      <c r="A3264">
        <v>4249</v>
      </c>
      <c r="B3264" t="s">
        <v>837</v>
      </c>
      <c r="C3264" t="s">
        <v>2852</v>
      </c>
      <c r="D3264" t="s">
        <v>22</v>
      </c>
      <c r="E3264" t="s">
        <v>13661</v>
      </c>
      <c r="F3264" t="s">
        <v>13662</v>
      </c>
      <c r="G3264" t="s">
        <v>71</v>
      </c>
      <c r="H3264" s="1">
        <v>19405</v>
      </c>
      <c r="I3264" t="s">
        <v>13663</v>
      </c>
      <c r="J3264" t="s">
        <v>1063</v>
      </c>
      <c r="K3264">
        <v>69128</v>
      </c>
      <c r="L3264" t="s">
        <v>71</v>
      </c>
    </row>
    <row r="3265" spans="1:12" x14ac:dyDescent="0.3">
      <c r="A3265">
        <v>4250</v>
      </c>
      <c r="B3265" t="s">
        <v>153</v>
      </c>
      <c r="C3265" t="s">
        <v>832</v>
      </c>
      <c r="D3265" t="s">
        <v>22</v>
      </c>
      <c r="E3265" t="s">
        <v>13664</v>
      </c>
      <c r="F3265" t="s">
        <v>13665</v>
      </c>
      <c r="G3265" t="s">
        <v>744</v>
      </c>
      <c r="H3265" s="1">
        <v>27835</v>
      </c>
      <c r="I3265" t="s">
        <v>13666</v>
      </c>
      <c r="J3265" t="s">
        <v>4338</v>
      </c>
      <c r="K3265">
        <v>83617</v>
      </c>
      <c r="L3265" t="s">
        <v>744</v>
      </c>
    </row>
    <row r="3266" spans="1:12" x14ac:dyDescent="0.3">
      <c r="A3266">
        <v>4251</v>
      </c>
      <c r="B3266" t="s">
        <v>9847</v>
      </c>
      <c r="C3266" t="s">
        <v>1671</v>
      </c>
      <c r="D3266" t="s">
        <v>14</v>
      </c>
      <c r="E3266" t="s">
        <v>13667</v>
      </c>
      <c r="F3266" t="s">
        <v>13668</v>
      </c>
      <c r="G3266" t="s">
        <v>38</v>
      </c>
      <c r="H3266" s="1">
        <v>34768</v>
      </c>
      <c r="I3266" t="s">
        <v>13669</v>
      </c>
      <c r="J3266" t="s">
        <v>13670</v>
      </c>
      <c r="K3266">
        <v>98804</v>
      </c>
      <c r="L3266" t="s">
        <v>38</v>
      </c>
    </row>
    <row r="3267" spans="1:12" x14ac:dyDescent="0.3">
      <c r="A3267">
        <v>4254</v>
      </c>
      <c r="B3267" t="s">
        <v>480</v>
      </c>
      <c r="C3267" t="s">
        <v>365</v>
      </c>
      <c r="D3267" t="s">
        <v>14</v>
      </c>
      <c r="E3267" t="s">
        <v>13671</v>
      </c>
      <c r="F3267" t="s">
        <v>13672</v>
      </c>
      <c r="G3267" t="s">
        <v>744</v>
      </c>
      <c r="H3267" s="1">
        <v>21082</v>
      </c>
      <c r="I3267" t="s">
        <v>13673</v>
      </c>
      <c r="J3267" t="s">
        <v>13674</v>
      </c>
      <c r="K3267">
        <v>20041</v>
      </c>
      <c r="L3267" t="s">
        <v>744</v>
      </c>
    </row>
    <row r="3268" spans="1:12" x14ac:dyDescent="0.3">
      <c r="A3268">
        <v>4257</v>
      </c>
      <c r="B3268" t="s">
        <v>1821</v>
      </c>
      <c r="C3268" t="s">
        <v>3935</v>
      </c>
      <c r="D3268" t="s">
        <v>22</v>
      </c>
      <c r="E3268" t="s">
        <v>13675</v>
      </c>
      <c r="F3268">
        <v>7223488682</v>
      </c>
      <c r="G3268" t="s">
        <v>150</v>
      </c>
      <c r="H3268" s="1">
        <v>23998</v>
      </c>
      <c r="I3268" t="s">
        <v>13676</v>
      </c>
      <c r="J3268" t="s">
        <v>9376</v>
      </c>
      <c r="K3268">
        <v>70267</v>
      </c>
      <c r="L3268" t="s">
        <v>150</v>
      </c>
    </row>
    <row r="3269" spans="1:12" x14ac:dyDescent="0.3">
      <c r="A3269">
        <v>4259</v>
      </c>
      <c r="B3269" t="s">
        <v>541</v>
      </c>
      <c r="C3269" t="s">
        <v>581</v>
      </c>
      <c r="D3269" t="s">
        <v>22</v>
      </c>
      <c r="E3269" t="s">
        <v>13677</v>
      </c>
      <c r="F3269" t="s">
        <v>13678</v>
      </c>
      <c r="G3269" t="s">
        <v>71</v>
      </c>
      <c r="H3269" s="1">
        <v>30536</v>
      </c>
      <c r="I3269" t="s">
        <v>13679</v>
      </c>
      <c r="J3269" t="s">
        <v>13680</v>
      </c>
      <c r="K3269">
        <v>96788</v>
      </c>
      <c r="L3269" t="s">
        <v>71</v>
      </c>
    </row>
    <row r="3270" spans="1:12" x14ac:dyDescent="0.3">
      <c r="A3270">
        <v>4260</v>
      </c>
      <c r="B3270" t="s">
        <v>1147</v>
      </c>
      <c r="C3270" t="s">
        <v>1084</v>
      </c>
      <c r="D3270" t="s">
        <v>14</v>
      </c>
      <c r="E3270" t="s">
        <v>13681</v>
      </c>
      <c r="F3270" t="s">
        <v>13682</v>
      </c>
      <c r="G3270" t="s">
        <v>17</v>
      </c>
      <c r="H3270" s="1">
        <v>22288</v>
      </c>
      <c r="I3270" t="s">
        <v>13683</v>
      </c>
      <c r="J3270" t="s">
        <v>13684</v>
      </c>
      <c r="K3270">
        <v>67578</v>
      </c>
      <c r="L3270" t="s">
        <v>17</v>
      </c>
    </row>
    <row r="3271" spans="1:12" x14ac:dyDescent="0.3">
      <c r="A3271">
        <v>4262</v>
      </c>
      <c r="B3271" t="s">
        <v>529</v>
      </c>
      <c r="C3271" t="s">
        <v>2142</v>
      </c>
      <c r="D3271" t="s">
        <v>22</v>
      </c>
      <c r="E3271" t="s">
        <v>13685</v>
      </c>
      <c r="F3271" t="s">
        <v>13686</v>
      </c>
      <c r="G3271" t="s">
        <v>118</v>
      </c>
      <c r="H3271" s="1">
        <v>30582</v>
      </c>
      <c r="I3271" t="s">
        <v>13687</v>
      </c>
      <c r="J3271" t="s">
        <v>13688</v>
      </c>
      <c r="K3271">
        <v>71419</v>
      </c>
      <c r="L3271" t="s">
        <v>118</v>
      </c>
    </row>
    <row r="3272" spans="1:12" x14ac:dyDescent="0.3">
      <c r="A3272">
        <v>4263</v>
      </c>
      <c r="B3272" t="s">
        <v>843</v>
      </c>
      <c r="C3272" t="s">
        <v>475</v>
      </c>
      <c r="D3272" t="s">
        <v>14</v>
      </c>
      <c r="E3272" t="s">
        <v>13689</v>
      </c>
      <c r="F3272" t="s">
        <v>13690</v>
      </c>
      <c r="G3272" t="s">
        <v>211</v>
      </c>
      <c r="H3272" s="1">
        <v>21235</v>
      </c>
      <c r="I3272" t="s">
        <v>13691</v>
      </c>
      <c r="J3272" t="s">
        <v>11653</v>
      </c>
      <c r="K3272">
        <v>49234</v>
      </c>
      <c r="L3272" t="s">
        <v>211</v>
      </c>
    </row>
    <row r="3273" spans="1:12" x14ac:dyDescent="0.3">
      <c r="A3273">
        <v>4264</v>
      </c>
      <c r="B3273" t="s">
        <v>1356</v>
      </c>
      <c r="C3273" t="s">
        <v>411</v>
      </c>
      <c r="D3273" t="s">
        <v>22</v>
      </c>
      <c r="E3273" t="s">
        <v>13692</v>
      </c>
      <c r="F3273" t="s">
        <v>13693</v>
      </c>
      <c r="G3273" t="s">
        <v>231</v>
      </c>
      <c r="H3273" s="1">
        <v>30849</v>
      </c>
      <c r="I3273" t="s">
        <v>13694</v>
      </c>
      <c r="J3273" t="s">
        <v>13695</v>
      </c>
      <c r="K3273">
        <v>26726</v>
      </c>
      <c r="L3273" t="s">
        <v>231</v>
      </c>
    </row>
    <row r="3274" spans="1:12" x14ac:dyDescent="0.3">
      <c r="A3274">
        <v>4266</v>
      </c>
      <c r="B3274" t="s">
        <v>96</v>
      </c>
      <c r="C3274" t="s">
        <v>13229</v>
      </c>
      <c r="D3274" t="s">
        <v>14</v>
      </c>
      <c r="E3274" t="s">
        <v>13696</v>
      </c>
      <c r="F3274" t="s">
        <v>13697</v>
      </c>
      <c r="G3274" t="s">
        <v>51</v>
      </c>
      <c r="H3274" s="1">
        <v>35931</v>
      </c>
      <c r="I3274" t="s">
        <v>13698</v>
      </c>
      <c r="J3274" t="s">
        <v>13699</v>
      </c>
      <c r="K3274">
        <v>70779</v>
      </c>
      <c r="L3274" t="s">
        <v>51</v>
      </c>
    </row>
    <row r="3275" spans="1:12" x14ac:dyDescent="0.3">
      <c r="A3275">
        <v>4267</v>
      </c>
      <c r="B3275" t="s">
        <v>1314</v>
      </c>
      <c r="C3275" t="s">
        <v>5547</v>
      </c>
      <c r="D3275" t="s">
        <v>14</v>
      </c>
      <c r="E3275" t="s">
        <v>13700</v>
      </c>
      <c r="F3275" t="s">
        <v>13701</v>
      </c>
      <c r="G3275" t="s">
        <v>24</v>
      </c>
      <c r="H3275" s="1">
        <v>27050</v>
      </c>
      <c r="I3275" t="s">
        <v>13702</v>
      </c>
      <c r="J3275" t="s">
        <v>13703</v>
      </c>
      <c r="K3275">
        <v>49045</v>
      </c>
      <c r="L3275" t="s">
        <v>24</v>
      </c>
    </row>
    <row r="3276" spans="1:12" x14ac:dyDescent="0.3">
      <c r="A3276">
        <v>4268</v>
      </c>
      <c r="B3276" t="s">
        <v>1018</v>
      </c>
      <c r="C3276" t="s">
        <v>6673</v>
      </c>
      <c r="D3276" t="s">
        <v>22</v>
      </c>
      <c r="E3276" t="s">
        <v>13704</v>
      </c>
      <c r="F3276" t="s">
        <v>13705</v>
      </c>
      <c r="G3276" t="s">
        <v>436</v>
      </c>
      <c r="H3276" s="1">
        <v>23418</v>
      </c>
      <c r="I3276" t="s">
        <v>13706</v>
      </c>
      <c r="J3276" t="s">
        <v>13707</v>
      </c>
      <c r="K3276">
        <v>1365</v>
      </c>
      <c r="L3276" t="s">
        <v>436</v>
      </c>
    </row>
    <row r="3277" spans="1:12" x14ac:dyDescent="0.3">
      <c r="A3277">
        <v>4269</v>
      </c>
      <c r="B3277" t="s">
        <v>592</v>
      </c>
      <c r="C3277" t="s">
        <v>696</v>
      </c>
      <c r="D3277" t="s">
        <v>22</v>
      </c>
      <c r="E3277" t="s">
        <v>13708</v>
      </c>
      <c r="F3277" t="s">
        <v>13709</v>
      </c>
      <c r="G3277" t="s">
        <v>124</v>
      </c>
      <c r="H3277" s="1">
        <v>20156</v>
      </c>
      <c r="I3277" t="s">
        <v>13710</v>
      </c>
      <c r="J3277" t="s">
        <v>13711</v>
      </c>
      <c r="K3277">
        <v>59571</v>
      </c>
      <c r="L3277" t="s">
        <v>124</v>
      </c>
    </row>
    <row r="3278" spans="1:12" x14ac:dyDescent="0.3">
      <c r="A3278">
        <v>4270</v>
      </c>
      <c r="B3278" t="s">
        <v>2974</v>
      </c>
      <c r="C3278" t="s">
        <v>8741</v>
      </c>
      <c r="D3278" t="s">
        <v>14</v>
      </c>
      <c r="E3278" t="s">
        <v>13712</v>
      </c>
      <c r="F3278" t="s">
        <v>13713</v>
      </c>
      <c r="G3278" t="s">
        <v>339</v>
      </c>
      <c r="H3278" s="1">
        <v>33136</v>
      </c>
      <c r="I3278" t="s">
        <v>13714</v>
      </c>
      <c r="J3278" t="s">
        <v>3286</v>
      </c>
      <c r="K3278">
        <v>57295</v>
      </c>
      <c r="L3278" t="s">
        <v>339</v>
      </c>
    </row>
    <row r="3279" spans="1:12" x14ac:dyDescent="0.3">
      <c r="A3279">
        <v>4275</v>
      </c>
      <c r="B3279" t="s">
        <v>9755</v>
      </c>
      <c r="C3279" t="s">
        <v>13715</v>
      </c>
      <c r="D3279" t="s">
        <v>14</v>
      </c>
      <c r="E3279" t="s">
        <v>13716</v>
      </c>
      <c r="F3279" t="s">
        <v>13717</v>
      </c>
      <c r="G3279" t="s">
        <v>131</v>
      </c>
      <c r="H3279" s="1">
        <v>23978</v>
      </c>
      <c r="I3279" t="s">
        <v>13718</v>
      </c>
      <c r="J3279" t="s">
        <v>7270</v>
      </c>
      <c r="K3279">
        <v>22122</v>
      </c>
      <c r="L3279" t="s">
        <v>131</v>
      </c>
    </row>
    <row r="3280" spans="1:12" x14ac:dyDescent="0.3">
      <c r="A3280">
        <v>4276</v>
      </c>
      <c r="B3280" t="s">
        <v>167</v>
      </c>
      <c r="C3280" t="s">
        <v>6848</v>
      </c>
      <c r="D3280" t="s">
        <v>14</v>
      </c>
      <c r="E3280" t="s">
        <v>13719</v>
      </c>
      <c r="F3280" t="s">
        <v>13720</v>
      </c>
      <c r="G3280" t="s">
        <v>124</v>
      </c>
      <c r="H3280" s="1">
        <v>37056</v>
      </c>
      <c r="I3280" t="s">
        <v>13721</v>
      </c>
      <c r="J3280" t="s">
        <v>13722</v>
      </c>
      <c r="K3280">
        <v>31320</v>
      </c>
      <c r="L3280" t="s">
        <v>124</v>
      </c>
    </row>
    <row r="3281" spans="1:12" x14ac:dyDescent="0.3">
      <c r="A3281">
        <v>4277</v>
      </c>
      <c r="B3281" t="s">
        <v>353</v>
      </c>
      <c r="C3281" t="s">
        <v>2213</v>
      </c>
      <c r="D3281" t="s">
        <v>22</v>
      </c>
      <c r="E3281" t="s">
        <v>13723</v>
      </c>
      <c r="F3281" t="s">
        <v>13724</v>
      </c>
      <c r="G3281" t="s">
        <v>51</v>
      </c>
      <c r="H3281" s="1">
        <v>36404</v>
      </c>
      <c r="I3281" t="s">
        <v>13725</v>
      </c>
      <c r="J3281" t="s">
        <v>5056</v>
      </c>
      <c r="K3281">
        <v>46648</v>
      </c>
      <c r="L3281" t="s">
        <v>51</v>
      </c>
    </row>
    <row r="3282" spans="1:12" x14ac:dyDescent="0.3">
      <c r="A3282">
        <v>4280</v>
      </c>
      <c r="B3282" t="s">
        <v>3648</v>
      </c>
      <c r="C3282" t="s">
        <v>11380</v>
      </c>
      <c r="D3282" t="s">
        <v>14</v>
      </c>
      <c r="E3282" t="s">
        <v>13726</v>
      </c>
      <c r="F3282" t="s">
        <v>13727</v>
      </c>
      <c r="G3282" t="s">
        <v>124</v>
      </c>
      <c r="H3282" s="1">
        <v>33870</v>
      </c>
      <c r="I3282" t="s">
        <v>13728</v>
      </c>
      <c r="J3282" t="s">
        <v>13729</v>
      </c>
      <c r="K3282">
        <v>42579</v>
      </c>
      <c r="L3282" t="s">
        <v>124</v>
      </c>
    </row>
    <row r="3283" spans="1:12" x14ac:dyDescent="0.3">
      <c r="A3283">
        <v>4281</v>
      </c>
      <c r="B3283" t="s">
        <v>2595</v>
      </c>
      <c r="C3283" t="s">
        <v>475</v>
      </c>
      <c r="D3283" t="s">
        <v>22</v>
      </c>
      <c r="E3283" t="s">
        <v>13730</v>
      </c>
      <c r="F3283" t="s">
        <v>13731</v>
      </c>
      <c r="G3283" t="s">
        <v>82</v>
      </c>
      <c r="H3283" s="1">
        <v>19947</v>
      </c>
      <c r="I3283" t="s">
        <v>13732</v>
      </c>
      <c r="J3283" t="s">
        <v>13733</v>
      </c>
      <c r="K3283">
        <v>52325</v>
      </c>
      <c r="L3283" t="s">
        <v>82</v>
      </c>
    </row>
    <row r="3284" spans="1:12" x14ac:dyDescent="0.3">
      <c r="A3284">
        <v>4282</v>
      </c>
      <c r="B3284" t="s">
        <v>474</v>
      </c>
      <c r="C3284" t="s">
        <v>5157</v>
      </c>
      <c r="D3284" t="s">
        <v>14</v>
      </c>
      <c r="E3284" t="s">
        <v>13734</v>
      </c>
      <c r="F3284" t="s">
        <v>13735</v>
      </c>
      <c r="G3284" t="s">
        <v>44</v>
      </c>
      <c r="H3284" s="1">
        <v>36583</v>
      </c>
      <c r="I3284" t="s">
        <v>13736</v>
      </c>
      <c r="J3284" t="s">
        <v>13737</v>
      </c>
      <c r="K3284">
        <v>38394</v>
      </c>
      <c r="L3284" t="s">
        <v>44</v>
      </c>
    </row>
    <row r="3285" spans="1:12" x14ac:dyDescent="0.3">
      <c r="A3285">
        <v>4283</v>
      </c>
      <c r="B3285" t="s">
        <v>4417</v>
      </c>
      <c r="C3285" t="s">
        <v>11786</v>
      </c>
      <c r="D3285" t="s">
        <v>22</v>
      </c>
      <c r="E3285" t="s">
        <v>13738</v>
      </c>
      <c r="F3285">
        <v>2944904711</v>
      </c>
      <c r="G3285" t="s">
        <v>595</v>
      </c>
      <c r="H3285" s="1">
        <v>37890</v>
      </c>
      <c r="I3285" t="s">
        <v>13739</v>
      </c>
      <c r="J3285" t="s">
        <v>13740</v>
      </c>
      <c r="K3285">
        <v>21541</v>
      </c>
      <c r="L3285" t="s">
        <v>595</v>
      </c>
    </row>
    <row r="3286" spans="1:12" x14ac:dyDescent="0.3">
      <c r="A3286">
        <v>4284</v>
      </c>
      <c r="B3286" t="s">
        <v>1491</v>
      </c>
      <c r="C3286" t="s">
        <v>5078</v>
      </c>
      <c r="D3286" t="s">
        <v>22</v>
      </c>
      <c r="E3286" t="s">
        <v>13741</v>
      </c>
      <c r="F3286">
        <v>5514801153</v>
      </c>
      <c r="G3286" t="s">
        <v>324</v>
      </c>
      <c r="H3286" s="1">
        <v>37098</v>
      </c>
      <c r="I3286" t="s">
        <v>13742</v>
      </c>
      <c r="J3286" t="s">
        <v>13743</v>
      </c>
      <c r="K3286">
        <v>47022</v>
      </c>
      <c r="L3286" t="s">
        <v>324</v>
      </c>
    </row>
    <row r="3287" spans="1:12" x14ac:dyDescent="0.3">
      <c r="A3287">
        <v>4285</v>
      </c>
      <c r="B3287" t="s">
        <v>395</v>
      </c>
      <c r="C3287" t="s">
        <v>481</v>
      </c>
      <c r="D3287" t="s">
        <v>22</v>
      </c>
      <c r="E3287" t="s">
        <v>13744</v>
      </c>
      <c r="F3287" t="s">
        <v>13745</v>
      </c>
      <c r="G3287" t="s">
        <v>211</v>
      </c>
      <c r="H3287" s="1">
        <v>37491</v>
      </c>
      <c r="I3287" t="s">
        <v>13746</v>
      </c>
      <c r="J3287" t="s">
        <v>13747</v>
      </c>
      <c r="K3287">
        <v>86426</v>
      </c>
      <c r="L3287" t="s">
        <v>211</v>
      </c>
    </row>
    <row r="3288" spans="1:12" x14ac:dyDescent="0.3">
      <c r="A3288">
        <v>4287</v>
      </c>
      <c r="B3288" t="s">
        <v>2470</v>
      </c>
      <c r="C3288" t="s">
        <v>3307</v>
      </c>
      <c r="D3288" t="s">
        <v>14</v>
      </c>
      <c r="E3288" t="s">
        <v>13201</v>
      </c>
      <c r="F3288" t="s">
        <v>13748</v>
      </c>
      <c r="G3288" t="s">
        <v>211</v>
      </c>
      <c r="H3288" s="1">
        <v>23257</v>
      </c>
      <c r="I3288" t="s">
        <v>13749</v>
      </c>
      <c r="J3288" t="s">
        <v>13750</v>
      </c>
      <c r="K3288">
        <v>26760</v>
      </c>
      <c r="L3288" t="s">
        <v>211</v>
      </c>
    </row>
    <row r="3289" spans="1:12" x14ac:dyDescent="0.3">
      <c r="A3289">
        <v>4288</v>
      </c>
      <c r="B3289" t="s">
        <v>837</v>
      </c>
      <c r="C3289" t="s">
        <v>1014</v>
      </c>
      <c r="D3289" t="s">
        <v>14</v>
      </c>
      <c r="E3289" t="s">
        <v>13751</v>
      </c>
      <c r="F3289" t="s">
        <v>13752</v>
      </c>
      <c r="G3289" t="s">
        <v>339</v>
      </c>
      <c r="H3289" s="1">
        <v>37054</v>
      </c>
      <c r="I3289" t="s">
        <v>13753</v>
      </c>
      <c r="J3289" t="s">
        <v>13754</v>
      </c>
      <c r="K3289">
        <v>85764</v>
      </c>
      <c r="L3289" t="s">
        <v>339</v>
      </c>
    </row>
    <row r="3290" spans="1:12" x14ac:dyDescent="0.3">
      <c r="A3290">
        <v>4292</v>
      </c>
      <c r="B3290" t="s">
        <v>1693</v>
      </c>
      <c r="C3290" t="s">
        <v>968</v>
      </c>
      <c r="D3290" t="s">
        <v>14</v>
      </c>
      <c r="E3290" t="s">
        <v>13755</v>
      </c>
      <c r="F3290" t="s">
        <v>13756</v>
      </c>
      <c r="G3290" t="s">
        <v>131</v>
      </c>
      <c r="H3290" s="1">
        <v>28689</v>
      </c>
      <c r="I3290" t="s">
        <v>13757</v>
      </c>
      <c r="J3290" t="s">
        <v>13758</v>
      </c>
      <c r="K3290">
        <v>54997</v>
      </c>
      <c r="L3290" t="s">
        <v>131</v>
      </c>
    </row>
    <row r="3291" spans="1:12" x14ac:dyDescent="0.3">
      <c r="A3291">
        <v>4293</v>
      </c>
      <c r="B3291" t="s">
        <v>180</v>
      </c>
      <c r="C3291" t="s">
        <v>778</v>
      </c>
      <c r="D3291" t="s">
        <v>22</v>
      </c>
      <c r="E3291" t="s">
        <v>13759</v>
      </c>
      <c r="F3291" t="s">
        <v>13760</v>
      </c>
      <c r="G3291" t="s">
        <v>118</v>
      </c>
      <c r="H3291" s="1">
        <v>33913</v>
      </c>
      <c r="I3291" t="s">
        <v>13761</v>
      </c>
      <c r="J3291" t="s">
        <v>13762</v>
      </c>
      <c r="K3291">
        <v>5362</v>
      </c>
      <c r="L3291" t="s">
        <v>118</v>
      </c>
    </row>
    <row r="3292" spans="1:12" x14ac:dyDescent="0.3">
      <c r="A3292">
        <v>4294</v>
      </c>
      <c r="B3292" t="s">
        <v>13763</v>
      </c>
      <c r="C3292" t="s">
        <v>13169</v>
      </c>
      <c r="D3292" t="s">
        <v>14</v>
      </c>
      <c r="E3292" t="s">
        <v>13764</v>
      </c>
      <c r="F3292" t="s">
        <v>13765</v>
      </c>
      <c r="G3292" t="s">
        <v>1076</v>
      </c>
      <c r="H3292" s="1">
        <v>24549</v>
      </c>
      <c r="I3292" t="s">
        <v>13766</v>
      </c>
      <c r="J3292" t="s">
        <v>13767</v>
      </c>
      <c r="K3292">
        <v>6618</v>
      </c>
      <c r="L3292" t="s">
        <v>1076</v>
      </c>
    </row>
    <row r="3293" spans="1:12" x14ac:dyDescent="0.3">
      <c r="A3293">
        <v>4296</v>
      </c>
      <c r="B3293" t="s">
        <v>1287</v>
      </c>
      <c r="C3293" t="s">
        <v>3179</v>
      </c>
      <c r="D3293" t="s">
        <v>14</v>
      </c>
      <c r="E3293" t="s">
        <v>13768</v>
      </c>
      <c r="F3293" t="s">
        <v>13769</v>
      </c>
      <c r="G3293" t="s">
        <v>118</v>
      </c>
      <c r="H3293" s="1">
        <v>32594</v>
      </c>
      <c r="I3293" t="s">
        <v>13770</v>
      </c>
      <c r="J3293" t="s">
        <v>13771</v>
      </c>
      <c r="K3293">
        <v>63607</v>
      </c>
      <c r="L3293" t="s">
        <v>118</v>
      </c>
    </row>
    <row r="3294" spans="1:12" x14ac:dyDescent="0.3">
      <c r="A3294">
        <v>4297</v>
      </c>
      <c r="B3294" t="s">
        <v>1537</v>
      </c>
      <c r="C3294" t="s">
        <v>1132</v>
      </c>
      <c r="D3294" t="s">
        <v>14</v>
      </c>
      <c r="E3294" t="s">
        <v>13772</v>
      </c>
      <c r="F3294" t="s">
        <v>13773</v>
      </c>
      <c r="G3294" t="s">
        <v>775</v>
      </c>
      <c r="H3294" s="1">
        <v>17549</v>
      </c>
      <c r="I3294" t="s">
        <v>13774</v>
      </c>
      <c r="J3294" t="s">
        <v>4289</v>
      </c>
      <c r="K3294">
        <v>9752</v>
      </c>
      <c r="L3294" t="s">
        <v>775</v>
      </c>
    </row>
    <row r="3295" spans="1:12" x14ac:dyDescent="0.3">
      <c r="A3295">
        <v>4305</v>
      </c>
      <c r="B3295" t="s">
        <v>724</v>
      </c>
      <c r="C3295" t="s">
        <v>3498</v>
      </c>
      <c r="D3295" t="s">
        <v>14</v>
      </c>
      <c r="E3295" t="s">
        <v>13775</v>
      </c>
      <c r="F3295" t="s">
        <v>13776</v>
      </c>
      <c r="G3295" t="s">
        <v>368</v>
      </c>
      <c r="H3295" s="1">
        <v>27285</v>
      </c>
      <c r="I3295" t="s">
        <v>13777</v>
      </c>
      <c r="J3295" t="s">
        <v>13778</v>
      </c>
      <c r="K3295">
        <v>38925</v>
      </c>
      <c r="L3295" t="s">
        <v>368</v>
      </c>
    </row>
    <row r="3296" spans="1:12" x14ac:dyDescent="0.3">
      <c r="A3296">
        <v>4306</v>
      </c>
      <c r="B3296" t="s">
        <v>1465</v>
      </c>
      <c r="C3296" t="s">
        <v>570</v>
      </c>
      <c r="D3296" t="s">
        <v>14</v>
      </c>
      <c r="E3296" t="s">
        <v>13779</v>
      </c>
      <c r="F3296" t="s">
        <v>13780</v>
      </c>
      <c r="G3296" t="s">
        <v>775</v>
      </c>
      <c r="H3296" s="1">
        <v>38046</v>
      </c>
      <c r="I3296" t="s">
        <v>13781</v>
      </c>
      <c r="J3296" t="s">
        <v>3215</v>
      </c>
      <c r="K3296">
        <v>24180</v>
      </c>
      <c r="L3296" t="s">
        <v>775</v>
      </c>
    </row>
    <row r="3297" spans="1:12" x14ac:dyDescent="0.3">
      <c r="A3297">
        <v>4310</v>
      </c>
      <c r="B3297" t="s">
        <v>1287</v>
      </c>
      <c r="C3297" t="s">
        <v>3364</v>
      </c>
      <c r="D3297" t="s">
        <v>22</v>
      </c>
      <c r="E3297" t="s">
        <v>13782</v>
      </c>
      <c r="F3297" t="s">
        <v>13783</v>
      </c>
      <c r="G3297" t="s">
        <v>38</v>
      </c>
      <c r="H3297" s="1">
        <v>38325</v>
      </c>
      <c r="I3297" t="s">
        <v>13784</v>
      </c>
      <c r="J3297" t="s">
        <v>13785</v>
      </c>
      <c r="K3297">
        <v>35115</v>
      </c>
      <c r="L3297" t="s">
        <v>38</v>
      </c>
    </row>
    <row r="3298" spans="1:12" x14ac:dyDescent="0.3">
      <c r="A3298">
        <v>4313</v>
      </c>
      <c r="B3298" t="s">
        <v>3694</v>
      </c>
      <c r="C3298" t="s">
        <v>2142</v>
      </c>
      <c r="D3298" t="s">
        <v>14</v>
      </c>
      <c r="E3298" t="s">
        <v>13786</v>
      </c>
      <c r="F3298" t="s">
        <v>13787</v>
      </c>
      <c r="G3298" t="s">
        <v>17</v>
      </c>
      <c r="H3298" s="1">
        <v>20700</v>
      </c>
      <c r="I3298" t="s">
        <v>13788</v>
      </c>
      <c r="J3298" t="s">
        <v>13789</v>
      </c>
      <c r="K3298">
        <v>24059</v>
      </c>
      <c r="L3298" t="s">
        <v>17</v>
      </c>
    </row>
    <row r="3299" spans="1:12" x14ac:dyDescent="0.3">
      <c r="A3299">
        <v>4315</v>
      </c>
      <c r="B3299" t="s">
        <v>1141</v>
      </c>
      <c r="C3299" t="s">
        <v>7279</v>
      </c>
      <c r="D3299" t="s">
        <v>14</v>
      </c>
      <c r="E3299" t="s">
        <v>13790</v>
      </c>
      <c r="F3299" t="s">
        <v>13791</v>
      </c>
      <c r="G3299" t="s">
        <v>171</v>
      </c>
      <c r="H3299" s="1">
        <v>33378</v>
      </c>
      <c r="I3299" t="s">
        <v>13792</v>
      </c>
      <c r="J3299" t="s">
        <v>13793</v>
      </c>
      <c r="K3299">
        <v>66053</v>
      </c>
      <c r="L3299" t="s">
        <v>171</v>
      </c>
    </row>
    <row r="3300" spans="1:12" x14ac:dyDescent="0.3">
      <c r="A3300">
        <v>4316</v>
      </c>
      <c r="B3300" t="s">
        <v>275</v>
      </c>
      <c r="C3300" t="s">
        <v>630</v>
      </c>
      <c r="D3300" t="s">
        <v>14</v>
      </c>
      <c r="E3300" t="s">
        <v>13794</v>
      </c>
      <c r="F3300" t="s">
        <v>13795</v>
      </c>
      <c r="G3300" t="s">
        <v>324</v>
      </c>
      <c r="H3300" s="1">
        <v>31332</v>
      </c>
      <c r="I3300" t="s">
        <v>13796</v>
      </c>
      <c r="J3300" t="s">
        <v>13797</v>
      </c>
      <c r="K3300">
        <v>45896</v>
      </c>
      <c r="L3300" t="s">
        <v>324</v>
      </c>
    </row>
    <row r="3301" spans="1:12" x14ac:dyDescent="0.3">
      <c r="A3301">
        <v>4317</v>
      </c>
      <c r="B3301" t="s">
        <v>1342</v>
      </c>
      <c r="C3301" t="s">
        <v>6804</v>
      </c>
      <c r="D3301" t="s">
        <v>14</v>
      </c>
      <c r="E3301" t="s">
        <v>13798</v>
      </c>
      <c r="F3301">
        <v>5245777982</v>
      </c>
      <c r="G3301" t="s">
        <v>324</v>
      </c>
      <c r="H3301" s="1">
        <v>37965</v>
      </c>
      <c r="I3301" t="s">
        <v>13799</v>
      </c>
      <c r="J3301" t="s">
        <v>13800</v>
      </c>
      <c r="K3301">
        <v>71389</v>
      </c>
      <c r="L3301" t="s">
        <v>324</v>
      </c>
    </row>
    <row r="3302" spans="1:12" x14ac:dyDescent="0.3">
      <c r="A3302">
        <v>4320</v>
      </c>
      <c r="B3302" t="s">
        <v>5116</v>
      </c>
      <c r="C3302" t="s">
        <v>1126</v>
      </c>
      <c r="D3302" t="s">
        <v>22</v>
      </c>
      <c r="E3302" t="s">
        <v>13801</v>
      </c>
      <c r="F3302" t="s">
        <v>13802</v>
      </c>
      <c r="G3302" t="s">
        <v>744</v>
      </c>
      <c r="H3302" s="1">
        <v>38418</v>
      </c>
      <c r="I3302" t="s">
        <v>13803</v>
      </c>
      <c r="J3302" t="s">
        <v>13804</v>
      </c>
      <c r="K3302">
        <v>81087</v>
      </c>
      <c r="L3302" t="s">
        <v>744</v>
      </c>
    </row>
    <row r="3303" spans="1:12" x14ac:dyDescent="0.3">
      <c r="A3303">
        <v>4321</v>
      </c>
      <c r="B3303" t="s">
        <v>675</v>
      </c>
      <c r="C3303" t="s">
        <v>10164</v>
      </c>
      <c r="D3303" t="s">
        <v>14</v>
      </c>
      <c r="E3303" t="s">
        <v>13805</v>
      </c>
      <c r="F3303" t="s">
        <v>13806</v>
      </c>
      <c r="G3303" t="s">
        <v>335</v>
      </c>
      <c r="H3303" s="1">
        <v>18148</v>
      </c>
      <c r="I3303" t="s">
        <v>13807</v>
      </c>
      <c r="J3303" t="s">
        <v>13808</v>
      </c>
      <c r="K3303">
        <v>39148</v>
      </c>
      <c r="L3303" t="s">
        <v>335</v>
      </c>
    </row>
    <row r="3304" spans="1:12" x14ac:dyDescent="0.3">
      <c r="A3304">
        <v>4322</v>
      </c>
      <c r="B3304" t="s">
        <v>2281</v>
      </c>
      <c r="C3304" t="s">
        <v>4975</v>
      </c>
      <c r="D3304" t="s">
        <v>22</v>
      </c>
      <c r="E3304" t="s">
        <v>13809</v>
      </c>
      <c r="F3304" t="s">
        <v>13810</v>
      </c>
      <c r="G3304" t="s">
        <v>436</v>
      </c>
      <c r="H3304" s="1">
        <v>35361</v>
      </c>
      <c r="I3304" t="s">
        <v>13811</v>
      </c>
      <c r="J3304" t="s">
        <v>13812</v>
      </c>
      <c r="K3304">
        <v>96445</v>
      </c>
      <c r="L3304" t="s">
        <v>436</v>
      </c>
    </row>
    <row r="3305" spans="1:12" x14ac:dyDescent="0.3">
      <c r="A3305">
        <v>4323</v>
      </c>
      <c r="B3305" t="s">
        <v>6656</v>
      </c>
      <c r="C3305" t="s">
        <v>2161</v>
      </c>
      <c r="D3305" t="s">
        <v>14</v>
      </c>
      <c r="E3305" t="s">
        <v>13813</v>
      </c>
      <c r="F3305" t="s">
        <v>13814</v>
      </c>
      <c r="G3305" t="s">
        <v>82</v>
      </c>
      <c r="H3305" s="1">
        <v>30214</v>
      </c>
      <c r="I3305" t="s">
        <v>13815</v>
      </c>
      <c r="J3305" t="s">
        <v>13816</v>
      </c>
      <c r="K3305">
        <v>24696</v>
      </c>
      <c r="L3305" t="s">
        <v>82</v>
      </c>
    </row>
    <row r="3306" spans="1:12" x14ac:dyDescent="0.3">
      <c r="A3306">
        <v>4325</v>
      </c>
      <c r="B3306" t="s">
        <v>1465</v>
      </c>
      <c r="C3306" t="s">
        <v>838</v>
      </c>
      <c r="D3306" t="s">
        <v>14</v>
      </c>
      <c r="E3306" t="s">
        <v>13817</v>
      </c>
      <c r="F3306" t="s">
        <v>13818</v>
      </c>
      <c r="G3306" t="s">
        <v>567</v>
      </c>
      <c r="H3306" s="1">
        <v>30569</v>
      </c>
      <c r="I3306" t="s">
        <v>13819</v>
      </c>
      <c r="J3306" t="s">
        <v>13820</v>
      </c>
      <c r="K3306">
        <v>71946</v>
      </c>
      <c r="L3306" t="s">
        <v>567</v>
      </c>
    </row>
    <row r="3307" spans="1:12" x14ac:dyDescent="0.3">
      <c r="A3307">
        <v>4327</v>
      </c>
      <c r="B3307" t="s">
        <v>778</v>
      </c>
      <c r="C3307" t="s">
        <v>1014</v>
      </c>
      <c r="D3307" t="s">
        <v>14</v>
      </c>
      <c r="E3307" t="s">
        <v>13821</v>
      </c>
      <c r="F3307" t="s">
        <v>13822</v>
      </c>
      <c r="G3307" t="s">
        <v>124</v>
      </c>
      <c r="H3307" s="1">
        <v>37506</v>
      </c>
      <c r="I3307" t="s">
        <v>13823</v>
      </c>
      <c r="J3307" t="s">
        <v>13824</v>
      </c>
      <c r="K3307">
        <v>10911</v>
      </c>
      <c r="L3307" t="s">
        <v>124</v>
      </c>
    </row>
    <row r="3308" spans="1:12" x14ac:dyDescent="0.3">
      <c r="A3308">
        <v>4328</v>
      </c>
      <c r="B3308" t="s">
        <v>1152</v>
      </c>
      <c r="C3308" t="s">
        <v>383</v>
      </c>
      <c r="D3308" t="s">
        <v>14</v>
      </c>
      <c r="E3308" t="s">
        <v>13825</v>
      </c>
      <c r="F3308" t="s">
        <v>13826</v>
      </c>
      <c r="G3308" t="s">
        <v>44</v>
      </c>
      <c r="H3308" s="1">
        <v>15792</v>
      </c>
      <c r="I3308" t="s">
        <v>13827</v>
      </c>
      <c r="J3308" t="s">
        <v>13828</v>
      </c>
      <c r="K3308">
        <v>38206</v>
      </c>
      <c r="L3308" t="s">
        <v>44</v>
      </c>
    </row>
    <row r="3309" spans="1:12" x14ac:dyDescent="0.3">
      <c r="A3309">
        <v>4329</v>
      </c>
      <c r="B3309" t="s">
        <v>312</v>
      </c>
      <c r="C3309" t="s">
        <v>10590</v>
      </c>
      <c r="D3309" t="s">
        <v>14</v>
      </c>
      <c r="E3309" t="s">
        <v>13829</v>
      </c>
      <c r="F3309" t="s">
        <v>13830</v>
      </c>
      <c r="G3309" t="s">
        <v>150</v>
      </c>
      <c r="H3309" s="1">
        <v>35377</v>
      </c>
      <c r="I3309" t="s">
        <v>13831</v>
      </c>
      <c r="J3309" t="s">
        <v>13832</v>
      </c>
      <c r="K3309">
        <v>53131</v>
      </c>
      <c r="L3309" t="s">
        <v>150</v>
      </c>
    </row>
    <row r="3310" spans="1:12" x14ac:dyDescent="0.3">
      <c r="A3310">
        <v>4330</v>
      </c>
      <c r="B3310" t="s">
        <v>1750</v>
      </c>
      <c r="C3310" t="s">
        <v>9807</v>
      </c>
      <c r="D3310" t="s">
        <v>14</v>
      </c>
      <c r="E3310" t="s">
        <v>13833</v>
      </c>
      <c r="F3310" t="s">
        <v>13834</v>
      </c>
      <c r="G3310" t="s">
        <v>51</v>
      </c>
      <c r="H3310" s="1">
        <v>19504</v>
      </c>
      <c r="I3310" t="s">
        <v>13835</v>
      </c>
      <c r="J3310" t="s">
        <v>13836</v>
      </c>
      <c r="K3310">
        <v>30605</v>
      </c>
      <c r="L3310" t="s">
        <v>51</v>
      </c>
    </row>
    <row r="3311" spans="1:12" x14ac:dyDescent="0.3">
      <c r="A3311">
        <v>4331</v>
      </c>
      <c r="B3311" t="s">
        <v>13837</v>
      </c>
      <c r="C3311" t="s">
        <v>731</v>
      </c>
      <c r="D3311" t="s">
        <v>14</v>
      </c>
      <c r="E3311" t="s">
        <v>13838</v>
      </c>
      <c r="F3311" t="s">
        <v>13839</v>
      </c>
      <c r="G3311" t="s">
        <v>58</v>
      </c>
      <c r="H3311" s="1">
        <v>34604</v>
      </c>
      <c r="I3311" t="s">
        <v>13840</v>
      </c>
      <c r="J3311" t="s">
        <v>10294</v>
      </c>
      <c r="K3311">
        <v>53610</v>
      </c>
      <c r="L3311" t="s">
        <v>58</v>
      </c>
    </row>
    <row r="3312" spans="1:12" x14ac:dyDescent="0.3">
      <c r="A3312">
        <v>4332</v>
      </c>
      <c r="B3312" t="s">
        <v>793</v>
      </c>
      <c r="C3312" t="s">
        <v>21</v>
      </c>
      <c r="D3312" t="s">
        <v>14</v>
      </c>
      <c r="E3312" t="s">
        <v>13841</v>
      </c>
      <c r="F3312" t="s">
        <v>13842</v>
      </c>
      <c r="G3312" t="s">
        <v>335</v>
      </c>
      <c r="H3312" s="1">
        <v>22143</v>
      </c>
      <c r="I3312" t="s">
        <v>13843</v>
      </c>
      <c r="J3312" t="s">
        <v>13844</v>
      </c>
      <c r="K3312">
        <v>97238</v>
      </c>
      <c r="L3312" t="s">
        <v>335</v>
      </c>
    </row>
    <row r="3313" spans="1:12" x14ac:dyDescent="0.3">
      <c r="A3313">
        <v>4334</v>
      </c>
      <c r="B3313" t="s">
        <v>986</v>
      </c>
      <c r="C3313" t="s">
        <v>8616</v>
      </c>
      <c r="D3313" t="s">
        <v>22</v>
      </c>
      <c r="E3313" t="s">
        <v>13845</v>
      </c>
      <c r="F3313" t="s">
        <v>13846</v>
      </c>
      <c r="G3313" t="s">
        <v>744</v>
      </c>
      <c r="H3313" s="1">
        <v>25273</v>
      </c>
      <c r="I3313" t="s">
        <v>13847</v>
      </c>
      <c r="J3313" t="s">
        <v>13848</v>
      </c>
      <c r="K3313">
        <v>66069</v>
      </c>
      <c r="L3313" t="s">
        <v>744</v>
      </c>
    </row>
    <row r="3314" spans="1:12" x14ac:dyDescent="0.3">
      <c r="A3314">
        <v>4335</v>
      </c>
      <c r="B3314" t="s">
        <v>27</v>
      </c>
      <c r="C3314" t="s">
        <v>285</v>
      </c>
      <c r="D3314" t="s">
        <v>22</v>
      </c>
      <c r="E3314" t="s">
        <v>13437</v>
      </c>
      <c r="F3314" t="s">
        <v>13849</v>
      </c>
      <c r="G3314" t="s">
        <v>76</v>
      </c>
      <c r="H3314" s="1">
        <v>31731</v>
      </c>
      <c r="I3314" t="s">
        <v>13850</v>
      </c>
      <c r="J3314" t="s">
        <v>13851</v>
      </c>
      <c r="K3314">
        <v>71408</v>
      </c>
      <c r="L3314" t="s">
        <v>76</v>
      </c>
    </row>
    <row r="3315" spans="1:12" x14ac:dyDescent="0.3">
      <c r="A3315">
        <v>4336</v>
      </c>
      <c r="B3315" t="s">
        <v>174</v>
      </c>
      <c r="C3315" t="s">
        <v>2429</v>
      </c>
      <c r="D3315" t="s">
        <v>14</v>
      </c>
      <c r="E3315" t="s">
        <v>13852</v>
      </c>
      <c r="F3315" t="s">
        <v>13853</v>
      </c>
      <c r="G3315" t="s">
        <v>31</v>
      </c>
      <c r="H3315" s="1">
        <v>27824</v>
      </c>
      <c r="I3315" t="s">
        <v>13854</v>
      </c>
      <c r="J3315" t="s">
        <v>13855</v>
      </c>
      <c r="K3315">
        <v>98732</v>
      </c>
      <c r="L3315" t="s">
        <v>31</v>
      </c>
    </row>
    <row r="3316" spans="1:12" x14ac:dyDescent="0.3">
      <c r="A3316">
        <v>4337</v>
      </c>
      <c r="B3316" t="s">
        <v>2917</v>
      </c>
      <c r="C3316" t="s">
        <v>2335</v>
      </c>
      <c r="D3316" t="s">
        <v>22</v>
      </c>
      <c r="E3316" t="s">
        <v>13856</v>
      </c>
      <c r="F3316" t="s">
        <v>13857</v>
      </c>
      <c r="G3316" t="s">
        <v>1076</v>
      </c>
      <c r="H3316" s="1">
        <v>16137</v>
      </c>
      <c r="I3316" t="s">
        <v>13858</v>
      </c>
      <c r="J3316" t="s">
        <v>13859</v>
      </c>
      <c r="K3316">
        <v>9552</v>
      </c>
      <c r="L3316" t="s">
        <v>1076</v>
      </c>
    </row>
    <row r="3317" spans="1:12" x14ac:dyDescent="0.3">
      <c r="A3317">
        <v>4341</v>
      </c>
      <c r="B3317" t="s">
        <v>2281</v>
      </c>
      <c r="C3317" t="s">
        <v>1009</v>
      </c>
      <c r="D3317" t="s">
        <v>14</v>
      </c>
      <c r="E3317" t="s">
        <v>13860</v>
      </c>
      <c r="F3317" t="s">
        <v>13861</v>
      </c>
      <c r="G3317" t="s">
        <v>250</v>
      </c>
      <c r="H3317" s="1">
        <v>31443</v>
      </c>
      <c r="I3317" t="s">
        <v>13862</v>
      </c>
      <c r="J3317" t="s">
        <v>13863</v>
      </c>
      <c r="K3317">
        <v>26746</v>
      </c>
      <c r="L3317" t="s">
        <v>250</v>
      </c>
    </row>
    <row r="3318" spans="1:12" x14ac:dyDescent="0.3">
      <c r="A3318">
        <v>4343</v>
      </c>
      <c r="B3318" t="s">
        <v>1584</v>
      </c>
      <c r="C3318" t="s">
        <v>1958</v>
      </c>
      <c r="D3318" t="s">
        <v>22</v>
      </c>
      <c r="E3318" t="s">
        <v>13864</v>
      </c>
      <c r="F3318" t="s">
        <v>13865</v>
      </c>
      <c r="G3318" t="s">
        <v>339</v>
      </c>
      <c r="H3318" s="1">
        <v>37071</v>
      </c>
      <c r="I3318" t="s">
        <v>13866</v>
      </c>
      <c r="J3318" t="s">
        <v>13867</v>
      </c>
      <c r="K3318">
        <v>81195</v>
      </c>
      <c r="L3318" t="s">
        <v>339</v>
      </c>
    </row>
    <row r="3319" spans="1:12" x14ac:dyDescent="0.3">
      <c r="A3319">
        <v>4346</v>
      </c>
      <c r="B3319" t="s">
        <v>3351</v>
      </c>
      <c r="C3319" t="s">
        <v>3792</v>
      </c>
      <c r="D3319" t="s">
        <v>22</v>
      </c>
      <c r="E3319" t="s">
        <v>13868</v>
      </c>
      <c r="F3319" t="s">
        <v>13869</v>
      </c>
      <c r="G3319" t="s">
        <v>1194</v>
      </c>
      <c r="H3319" s="1">
        <v>26709</v>
      </c>
      <c r="I3319" t="s">
        <v>13870</v>
      </c>
      <c r="J3319" t="s">
        <v>13871</v>
      </c>
      <c r="K3319">
        <v>30888</v>
      </c>
      <c r="L3319" t="s">
        <v>1194</v>
      </c>
    </row>
    <row r="3320" spans="1:12" x14ac:dyDescent="0.3">
      <c r="A3320">
        <v>4348</v>
      </c>
      <c r="B3320" t="s">
        <v>953</v>
      </c>
      <c r="C3320" t="s">
        <v>3816</v>
      </c>
      <c r="D3320" t="s">
        <v>14</v>
      </c>
      <c r="E3320" t="s">
        <v>13872</v>
      </c>
      <c r="F3320">
        <f>1-683-390-4113</f>
        <v>-5185</v>
      </c>
      <c r="G3320" t="s">
        <v>31</v>
      </c>
      <c r="H3320" s="1">
        <v>17116</v>
      </c>
      <c r="I3320" t="s">
        <v>13873</v>
      </c>
      <c r="J3320" t="s">
        <v>13874</v>
      </c>
      <c r="K3320">
        <v>42914</v>
      </c>
      <c r="L3320" t="s">
        <v>31</v>
      </c>
    </row>
    <row r="3321" spans="1:12" x14ac:dyDescent="0.3">
      <c r="A3321">
        <v>4351</v>
      </c>
      <c r="B3321" t="s">
        <v>490</v>
      </c>
      <c r="C3321" t="s">
        <v>48</v>
      </c>
      <c r="D3321" t="s">
        <v>14</v>
      </c>
      <c r="E3321" t="s">
        <v>13875</v>
      </c>
      <c r="F3321" t="s">
        <v>13876</v>
      </c>
      <c r="G3321" t="s">
        <v>111</v>
      </c>
      <c r="H3321" s="1">
        <v>36214</v>
      </c>
      <c r="I3321" t="s">
        <v>13877</v>
      </c>
      <c r="J3321" t="s">
        <v>13878</v>
      </c>
      <c r="K3321">
        <v>52947</v>
      </c>
      <c r="L3321" t="s">
        <v>111</v>
      </c>
    </row>
    <row r="3322" spans="1:12" x14ac:dyDescent="0.3">
      <c r="A3322">
        <v>4352</v>
      </c>
      <c r="B3322" t="s">
        <v>490</v>
      </c>
      <c r="C3322" t="s">
        <v>4895</v>
      </c>
      <c r="D3322" t="s">
        <v>14</v>
      </c>
      <c r="E3322" t="s">
        <v>13879</v>
      </c>
      <c r="F3322" t="s">
        <v>13880</v>
      </c>
      <c r="G3322" t="s">
        <v>150</v>
      </c>
      <c r="H3322" s="1">
        <v>24610</v>
      </c>
      <c r="I3322" t="s">
        <v>13881</v>
      </c>
      <c r="J3322" t="s">
        <v>13882</v>
      </c>
      <c r="K3322">
        <v>15991</v>
      </c>
      <c r="L3322" t="s">
        <v>150</v>
      </c>
    </row>
    <row r="3323" spans="1:12" x14ac:dyDescent="0.3">
      <c r="A3323">
        <v>4354</v>
      </c>
      <c r="B3323" t="s">
        <v>659</v>
      </c>
      <c r="C3323" t="s">
        <v>1203</v>
      </c>
      <c r="D3323" t="s">
        <v>14</v>
      </c>
      <c r="E3323" t="s">
        <v>13883</v>
      </c>
      <c r="F3323" t="s">
        <v>13884</v>
      </c>
      <c r="G3323" t="s">
        <v>64</v>
      </c>
      <c r="H3323" s="1">
        <v>24872</v>
      </c>
      <c r="I3323" t="s">
        <v>13885</v>
      </c>
      <c r="J3323" t="s">
        <v>13886</v>
      </c>
      <c r="K3323">
        <v>68794</v>
      </c>
      <c r="L3323" t="s">
        <v>64</v>
      </c>
    </row>
    <row r="3324" spans="1:12" x14ac:dyDescent="0.3">
      <c r="A3324">
        <v>4355</v>
      </c>
      <c r="B3324" t="s">
        <v>1480</v>
      </c>
      <c r="C3324" t="s">
        <v>4571</v>
      </c>
      <c r="D3324" t="s">
        <v>14</v>
      </c>
      <c r="E3324" t="s">
        <v>13887</v>
      </c>
      <c r="F3324">
        <v>2778935131</v>
      </c>
      <c r="G3324" t="s">
        <v>93</v>
      </c>
      <c r="H3324" s="1">
        <v>38599</v>
      </c>
      <c r="I3324" t="s">
        <v>13888</v>
      </c>
      <c r="J3324" t="s">
        <v>13889</v>
      </c>
      <c r="K3324">
        <v>72336</v>
      </c>
      <c r="L3324" t="s">
        <v>93</v>
      </c>
    </row>
    <row r="3325" spans="1:12" x14ac:dyDescent="0.3">
      <c r="A3325">
        <v>4356</v>
      </c>
      <c r="B3325" t="s">
        <v>4273</v>
      </c>
      <c r="C3325" t="s">
        <v>2918</v>
      </c>
      <c r="D3325" t="s">
        <v>22</v>
      </c>
      <c r="E3325" t="s">
        <v>13890</v>
      </c>
      <c r="F3325" t="s">
        <v>13891</v>
      </c>
      <c r="G3325" t="s">
        <v>211</v>
      </c>
      <c r="H3325" s="1">
        <v>25928</v>
      </c>
      <c r="I3325" t="s">
        <v>13892</v>
      </c>
      <c r="J3325" t="s">
        <v>13893</v>
      </c>
      <c r="K3325">
        <v>92558</v>
      </c>
      <c r="L3325" t="s">
        <v>211</v>
      </c>
    </row>
    <row r="3326" spans="1:12" x14ac:dyDescent="0.3">
      <c r="A3326">
        <v>4357</v>
      </c>
      <c r="B3326" t="s">
        <v>5514</v>
      </c>
      <c r="C3326" t="s">
        <v>1132</v>
      </c>
      <c r="D3326" t="s">
        <v>14</v>
      </c>
      <c r="E3326" t="s">
        <v>13894</v>
      </c>
      <c r="F3326" t="s">
        <v>13895</v>
      </c>
      <c r="G3326" t="s">
        <v>76</v>
      </c>
      <c r="H3326" s="1">
        <v>21251</v>
      </c>
      <c r="I3326" t="s">
        <v>13896</v>
      </c>
      <c r="J3326" t="s">
        <v>13897</v>
      </c>
      <c r="K3326">
        <v>62295</v>
      </c>
      <c r="L3326" t="s">
        <v>76</v>
      </c>
    </row>
    <row r="3327" spans="1:12" x14ac:dyDescent="0.3">
      <c r="A3327">
        <v>4361</v>
      </c>
      <c r="B3327" t="s">
        <v>1152</v>
      </c>
      <c r="C3327" t="s">
        <v>1594</v>
      </c>
      <c r="D3327" t="s">
        <v>14</v>
      </c>
      <c r="E3327" t="s">
        <v>13898</v>
      </c>
      <c r="F3327" t="s">
        <v>13899</v>
      </c>
      <c r="G3327" t="s">
        <v>368</v>
      </c>
      <c r="H3327" s="1">
        <v>29046</v>
      </c>
      <c r="I3327" t="s">
        <v>13900</v>
      </c>
      <c r="J3327" t="s">
        <v>8574</v>
      </c>
      <c r="K3327">
        <v>42587</v>
      </c>
      <c r="L3327" t="s">
        <v>368</v>
      </c>
    </row>
    <row r="3328" spans="1:12" x14ac:dyDescent="0.3">
      <c r="A3328">
        <v>4367</v>
      </c>
      <c r="B3328" t="s">
        <v>67</v>
      </c>
      <c r="C3328" t="s">
        <v>1073</v>
      </c>
      <c r="D3328" t="s">
        <v>14</v>
      </c>
      <c r="E3328" t="s">
        <v>13901</v>
      </c>
      <c r="F3328" t="s">
        <v>13902</v>
      </c>
      <c r="G3328" t="s">
        <v>24</v>
      </c>
      <c r="H3328" s="1">
        <v>23188</v>
      </c>
      <c r="I3328" t="s">
        <v>13903</v>
      </c>
      <c r="J3328" t="s">
        <v>13904</v>
      </c>
      <c r="K3328">
        <v>92733</v>
      </c>
      <c r="L3328" t="s">
        <v>24</v>
      </c>
    </row>
    <row r="3329" spans="1:12" x14ac:dyDescent="0.3">
      <c r="A3329">
        <v>4368</v>
      </c>
      <c r="B3329" t="s">
        <v>3438</v>
      </c>
      <c r="C3329" t="s">
        <v>28</v>
      </c>
      <c r="D3329" t="s">
        <v>14</v>
      </c>
      <c r="E3329" t="s">
        <v>13905</v>
      </c>
      <c r="F3329">
        <v>7263222264</v>
      </c>
      <c r="G3329" t="s">
        <v>231</v>
      </c>
      <c r="H3329" s="1">
        <v>17067</v>
      </c>
      <c r="I3329" t="s">
        <v>13906</v>
      </c>
      <c r="J3329" t="s">
        <v>13907</v>
      </c>
      <c r="K3329">
        <v>99938</v>
      </c>
      <c r="L3329" t="s">
        <v>231</v>
      </c>
    </row>
    <row r="3330" spans="1:12" x14ac:dyDescent="0.3">
      <c r="A3330">
        <v>4370</v>
      </c>
      <c r="B3330" t="s">
        <v>295</v>
      </c>
      <c r="C3330" t="s">
        <v>530</v>
      </c>
      <c r="D3330" t="s">
        <v>22</v>
      </c>
      <c r="E3330" t="s">
        <v>13908</v>
      </c>
      <c r="F3330" t="s">
        <v>13909</v>
      </c>
      <c r="G3330" t="s">
        <v>1034</v>
      </c>
      <c r="H3330" s="1">
        <v>25889</v>
      </c>
      <c r="I3330" t="s">
        <v>13910</v>
      </c>
      <c r="J3330" t="s">
        <v>8155</v>
      </c>
      <c r="K3330">
        <v>14000</v>
      </c>
      <c r="L3330" t="s">
        <v>1034</v>
      </c>
    </row>
    <row r="3331" spans="1:12" x14ac:dyDescent="0.3">
      <c r="A3331">
        <v>4371</v>
      </c>
      <c r="B3331" t="s">
        <v>1490</v>
      </c>
      <c r="C3331" t="s">
        <v>2302</v>
      </c>
      <c r="D3331" t="s">
        <v>22</v>
      </c>
      <c r="E3331" t="s">
        <v>13911</v>
      </c>
      <c r="F3331" t="s">
        <v>13912</v>
      </c>
      <c r="G3331" t="s">
        <v>44</v>
      </c>
      <c r="H3331" s="1">
        <v>29498</v>
      </c>
      <c r="I3331" t="s">
        <v>13913</v>
      </c>
      <c r="J3331" t="s">
        <v>9047</v>
      </c>
      <c r="K3331">
        <v>3221</v>
      </c>
      <c r="L3331" t="s">
        <v>44</v>
      </c>
    </row>
    <row r="3332" spans="1:12" x14ac:dyDescent="0.3">
      <c r="A3332">
        <v>4372</v>
      </c>
      <c r="B3332" t="s">
        <v>793</v>
      </c>
      <c r="C3332" t="s">
        <v>2115</v>
      </c>
      <c r="D3332" t="s">
        <v>22</v>
      </c>
      <c r="E3332" t="s">
        <v>13914</v>
      </c>
      <c r="F3332" t="s">
        <v>13915</v>
      </c>
      <c r="G3332" t="s">
        <v>430</v>
      </c>
      <c r="H3332" s="1">
        <v>31884</v>
      </c>
      <c r="I3332" t="s">
        <v>13916</v>
      </c>
      <c r="J3332" t="s">
        <v>13917</v>
      </c>
      <c r="K3332">
        <v>78031</v>
      </c>
      <c r="L3332" t="s">
        <v>430</v>
      </c>
    </row>
    <row r="3333" spans="1:12" x14ac:dyDescent="0.3">
      <c r="A3333">
        <v>4374</v>
      </c>
      <c r="B3333" t="s">
        <v>793</v>
      </c>
      <c r="C3333" t="s">
        <v>1570</v>
      </c>
      <c r="D3333" t="s">
        <v>14</v>
      </c>
      <c r="E3333" t="s">
        <v>13918</v>
      </c>
      <c r="F3333" t="s">
        <v>13919</v>
      </c>
      <c r="G3333" t="s">
        <v>243</v>
      </c>
      <c r="H3333" s="1">
        <v>20094</v>
      </c>
      <c r="I3333" t="s">
        <v>13920</v>
      </c>
      <c r="J3333" t="s">
        <v>13921</v>
      </c>
      <c r="K3333">
        <v>9406</v>
      </c>
      <c r="L3333" t="s">
        <v>243</v>
      </c>
    </row>
    <row r="3334" spans="1:12" x14ac:dyDescent="0.3">
      <c r="A3334">
        <v>4376</v>
      </c>
      <c r="B3334" t="s">
        <v>295</v>
      </c>
      <c r="C3334" t="s">
        <v>3271</v>
      </c>
      <c r="D3334" t="s">
        <v>14</v>
      </c>
      <c r="E3334" t="s">
        <v>13922</v>
      </c>
      <c r="F3334">
        <f>1-824-485-871</f>
        <v>-2179</v>
      </c>
      <c r="G3334" t="s">
        <v>436</v>
      </c>
      <c r="H3334" s="1">
        <v>24378</v>
      </c>
      <c r="I3334" t="s">
        <v>13923</v>
      </c>
      <c r="J3334" t="s">
        <v>13924</v>
      </c>
      <c r="K3334">
        <v>30734</v>
      </c>
      <c r="L3334" t="s">
        <v>436</v>
      </c>
    </row>
    <row r="3335" spans="1:12" x14ac:dyDescent="0.3">
      <c r="A3335">
        <v>4377</v>
      </c>
      <c r="B3335" t="s">
        <v>2235</v>
      </c>
      <c r="C3335" t="s">
        <v>13925</v>
      </c>
      <c r="D3335" t="s">
        <v>14</v>
      </c>
      <c r="E3335" t="s">
        <v>13926</v>
      </c>
      <c r="F3335" t="s">
        <v>13927</v>
      </c>
      <c r="G3335" t="s">
        <v>17</v>
      </c>
      <c r="H3335" s="1">
        <v>21355</v>
      </c>
      <c r="I3335" t="s">
        <v>13928</v>
      </c>
      <c r="J3335" t="s">
        <v>13929</v>
      </c>
      <c r="K3335">
        <v>36897</v>
      </c>
      <c r="L3335" t="s">
        <v>17</v>
      </c>
    </row>
    <row r="3336" spans="1:12" x14ac:dyDescent="0.3">
      <c r="A3336">
        <v>4378</v>
      </c>
      <c r="B3336" t="s">
        <v>2586</v>
      </c>
      <c r="C3336" t="s">
        <v>1887</v>
      </c>
      <c r="D3336" t="s">
        <v>14</v>
      </c>
      <c r="E3336" t="s">
        <v>13930</v>
      </c>
      <c r="F3336" t="s">
        <v>13931</v>
      </c>
      <c r="G3336" t="s">
        <v>261</v>
      </c>
      <c r="H3336" s="1">
        <v>37016</v>
      </c>
      <c r="I3336" t="s">
        <v>13932</v>
      </c>
      <c r="J3336" t="s">
        <v>13933</v>
      </c>
      <c r="K3336">
        <v>49211</v>
      </c>
      <c r="L3336" t="s">
        <v>261</v>
      </c>
    </row>
    <row r="3337" spans="1:12" x14ac:dyDescent="0.3">
      <c r="A3337">
        <v>4381</v>
      </c>
      <c r="B3337" t="s">
        <v>12</v>
      </c>
      <c r="C3337" t="s">
        <v>1617</v>
      </c>
      <c r="D3337" t="s">
        <v>22</v>
      </c>
      <c r="E3337" t="s">
        <v>13934</v>
      </c>
      <c r="F3337" t="s">
        <v>13935</v>
      </c>
      <c r="G3337" t="s">
        <v>93</v>
      </c>
      <c r="H3337" s="1">
        <v>18167</v>
      </c>
      <c r="I3337" t="s">
        <v>13936</v>
      </c>
      <c r="J3337" t="s">
        <v>12587</v>
      </c>
      <c r="K3337">
        <v>57459</v>
      </c>
      <c r="L3337" t="s">
        <v>93</v>
      </c>
    </row>
    <row r="3338" spans="1:12" x14ac:dyDescent="0.3">
      <c r="A3338">
        <v>4382</v>
      </c>
      <c r="B3338" t="s">
        <v>405</v>
      </c>
      <c r="C3338" t="s">
        <v>5236</v>
      </c>
      <c r="D3338" t="s">
        <v>14</v>
      </c>
      <c r="E3338" t="s">
        <v>10795</v>
      </c>
      <c r="F3338" t="s">
        <v>13937</v>
      </c>
      <c r="G3338" t="s">
        <v>243</v>
      </c>
      <c r="H3338" s="1">
        <v>25470</v>
      </c>
      <c r="I3338" t="s">
        <v>13938</v>
      </c>
      <c r="J3338" t="s">
        <v>8409</v>
      </c>
      <c r="K3338">
        <v>22409</v>
      </c>
      <c r="L3338" t="s">
        <v>243</v>
      </c>
    </row>
    <row r="3339" spans="1:12" x14ac:dyDescent="0.3">
      <c r="A3339">
        <v>4383</v>
      </c>
      <c r="B3339" t="s">
        <v>270</v>
      </c>
      <c r="C3339" t="s">
        <v>650</v>
      </c>
      <c r="D3339" t="s">
        <v>14</v>
      </c>
      <c r="E3339" t="s">
        <v>13939</v>
      </c>
      <c r="F3339" t="s">
        <v>13940</v>
      </c>
      <c r="G3339" t="s">
        <v>38</v>
      </c>
      <c r="H3339" s="1">
        <v>19163</v>
      </c>
      <c r="I3339" t="s">
        <v>13941</v>
      </c>
      <c r="J3339" t="s">
        <v>13942</v>
      </c>
      <c r="K3339">
        <v>68485</v>
      </c>
      <c r="L3339" t="s">
        <v>38</v>
      </c>
    </row>
    <row r="3340" spans="1:12" x14ac:dyDescent="0.3">
      <c r="A3340">
        <v>4385</v>
      </c>
      <c r="B3340" t="s">
        <v>13151</v>
      </c>
      <c r="C3340" t="s">
        <v>576</v>
      </c>
      <c r="D3340" t="s">
        <v>14</v>
      </c>
      <c r="E3340" t="s">
        <v>13943</v>
      </c>
      <c r="F3340" t="s">
        <v>13944</v>
      </c>
      <c r="G3340" t="s">
        <v>76</v>
      </c>
      <c r="H3340" s="1">
        <v>34874</v>
      </c>
      <c r="I3340" t="s">
        <v>13945</v>
      </c>
      <c r="J3340" t="s">
        <v>13946</v>
      </c>
      <c r="K3340">
        <v>50730</v>
      </c>
      <c r="L3340" t="s">
        <v>76</v>
      </c>
    </row>
    <row r="3341" spans="1:12" x14ac:dyDescent="0.3">
      <c r="A3341">
        <v>4390</v>
      </c>
      <c r="B3341" t="s">
        <v>575</v>
      </c>
      <c r="C3341" t="s">
        <v>11616</v>
      </c>
      <c r="D3341" t="s">
        <v>22</v>
      </c>
      <c r="E3341" t="s">
        <v>13947</v>
      </c>
      <c r="F3341" t="s">
        <v>13948</v>
      </c>
      <c r="G3341" t="s">
        <v>150</v>
      </c>
      <c r="H3341" s="1">
        <v>28529</v>
      </c>
      <c r="I3341" t="s">
        <v>13949</v>
      </c>
      <c r="J3341" t="s">
        <v>13950</v>
      </c>
      <c r="K3341">
        <v>92275</v>
      </c>
      <c r="L3341" t="s">
        <v>150</v>
      </c>
    </row>
    <row r="3342" spans="1:12" x14ac:dyDescent="0.3">
      <c r="A3342">
        <v>4391</v>
      </c>
      <c r="B3342" t="s">
        <v>383</v>
      </c>
      <c r="C3342" t="s">
        <v>383</v>
      </c>
      <c r="D3342" t="s">
        <v>14</v>
      </c>
      <c r="E3342" t="s">
        <v>13951</v>
      </c>
      <c r="F3342" t="s">
        <v>13952</v>
      </c>
      <c r="G3342" t="s">
        <v>231</v>
      </c>
      <c r="H3342" s="1">
        <v>17990</v>
      </c>
      <c r="I3342" t="s">
        <v>13953</v>
      </c>
      <c r="J3342" t="s">
        <v>13954</v>
      </c>
      <c r="K3342">
        <v>46112</v>
      </c>
      <c r="L3342" t="s">
        <v>231</v>
      </c>
    </row>
    <row r="3343" spans="1:12" x14ac:dyDescent="0.3">
      <c r="A3343">
        <v>4392</v>
      </c>
      <c r="B3343" t="s">
        <v>167</v>
      </c>
      <c r="C3343" t="s">
        <v>2041</v>
      </c>
      <c r="D3343" t="s">
        <v>14</v>
      </c>
      <c r="E3343" t="s">
        <v>13955</v>
      </c>
      <c r="F3343" t="s">
        <v>13956</v>
      </c>
      <c r="G3343" t="s">
        <v>171</v>
      </c>
      <c r="H3343" s="1">
        <v>26370</v>
      </c>
      <c r="I3343" t="s">
        <v>13957</v>
      </c>
      <c r="J3343" t="s">
        <v>13958</v>
      </c>
      <c r="K3343">
        <v>80663</v>
      </c>
      <c r="L3343" t="s">
        <v>171</v>
      </c>
    </row>
    <row r="3344" spans="1:12" x14ac:dyDescent="0.3">
      <c r="A3344">
        <v>4394</v>
      </c>
      <c r="B3344" t="s">
        <v>490</v>
      </c>
      <c r="C3344" t="s">
        <v>2041</v>
      </c>
      <c r="D3344" t="s">
        <v>22</v>
      </c>
      <c r="E3344" t="s">
        <v>13959</v>
      </c>
      <c r="F3344" t="s">
        <v>13960</v>
      </c>
      <c r="G3344" t="s">
        <v>231</v>
      </c>
      <c r="H3344" s="1">
        <v>35579</v>
      </c>
      <c r="I3344" t="s">
        <v>13961</v>
      </c>
      <c r="J3344" t="s">
        <v>13962</v>
      </c>
      <c r="K3344">
        <v>2974</v>
      </c>
      <c r="L3344" t="s">
        <v>231</v>
      </c>
    </row>
    <row r="3345" spans="1:12" x14ac:dyDescent="0.3">
      <c r="A3345">
        <v>4398</v>
      </c>
      <c r="B3345" t="s">
        <v>541</v>
      </c>
      <c r="C3345" t="s">
        <v>1176</v>
      </c>
      <c r="D3345" t="s">
        <v>22</v>
      </c>
      <c r="E3345" t="s">
        <v>13963</v>
      </c>
      <c r="F3345" t="s">
        <v>13964</v>
      </c>
      <c r="G3345" t="s">
        <v>131</v>
      </c>
      <c r="H3345" s="1">
        <v>20866</v>
      </c>
      <c r="I3345" t="s">
        <v>13965</v>
      </c>
      <c r="J3345" t="s">
        <v>13966</v>
      </c>
      <c r="K3345">
        <v>24921</v>
      </c>
      <c r="L3345" t="s">
        <v>131</v>
      </c>
    </row>
    <row r="3346" spans="1:12" x14ac:dyDescent="0.3">
      <c r="A3346">
        <v>4399</v>
      </c>
      <c r="B3346" t="s">
        <v>512</v>
      </c>
      <c r="C3346" t="s">
        <v>6157</v>
      </c>
      <c r="D3346" t="s">
        <v>14</v>
      </c>
      <c r="E3346" t="s">
        <v>13967</v>
      </c>
      <c r="F3346" t="s">
        <v>13968</v>
      </c>
      <c r="G3346" t="s">
        <v>218</v>
      </c>
      <c r="H3346" s="1">
        <v>38300</v>
      </c>
      <c r="I3346" t="s">
        <v>13969</v>
      </c>
      <c r="J3346" t="s">
        <v>13970</v>
      </c>
      <c r="K3346">
        <v>82224</v>
      </c>
      <c r="L3346" t="s">
        <v>218</v>
      </c>
    </row>
    <row r="3347" spans="1:12" x14ac:dyDescent="0.3">
      <c r="A3347">
        <v>4404</v>
      </c>
      <c r="B3347" t="s">
        <v>359</v>
      </c>
      <c r="C3347" t="s">
        <v>1073</v>
      </c>
      <c r="D3347" t="s">
        <v>14</v>
      </c>
      <c r="E3347" t="s">
        <v>13971</v>
      </c>
      <c r="F3347" t="s">
        <v>13972</v>
      </c>
      <c r="G3347" t="s">
        <v>567</v>
      </c>
      <c r="H3347" s="1">
        <v>16309</v>
      </c>
      <c r="I3347" t="s">
        <v>13973</v>
      </c>
      <c r="J3347" t="s">
        <v>3199</v>
      </c>
      <c r="K3347">
        <v>57069</v>
      </c>
      <c r="L3347" t="s">
        <v>567</v>
      </c>
    </row>
    <row r="3348" spans="1:12" x14ac:dyDescent="0.3">
      <c r="A3348">
        <v>4405</v>
      </c>
      <c r="B3348" t="s">
        <v>9133</v>
      </c>
      <c r="C3348" t="s">
        <v>5134</v>
      </c>
      <c r="D3348" t="s">
        <v>22</v>
      </c>
      <c r="E3348" t="s">
        <v>13974</v>
      </c>
      <c r="F3348" t="s">
        <v>13975</v>
      </c>
      <c r="G3348" t="s">
        <v>124</v>
      </c>
      <c r="H3348" s="1">
        <v>38146</v>
      </c>
      <c r="I3348" t="s">
        <v>13976</v>
      </c>
      <c r="J3348" t="s">
        <v>13977</v>
      </c>
      <c r="K3348">
        <v>37833</v>
      </c>
      <c r="L3348" t="s">
        <v>124</v>
      </c>
    </row>
    <row r="3349" spans="1:12" x14ac:dyDescent="0.3">
      <c r="A3349">
        <v>4406</v>
      </c>
      <c r="B3349" t="s">
        <v>1433</v>
      </c>
      <c r="C3349" t="s">
        <v>321</v>
      </c>
      <c r="D3349" t="s">
        <v>14</v>
      </c>
      <c r="E3349" t="s">
        <v>13978</v>
      </c>
      <c r="F3349" t="s">
        <v>13979</v>
      </c>
      <c r="G3349" t="s">
        <v>335</v>
      </c>
      <c r="H3349" s="1">
        <v>23555</v>
      </c>
      <c r="I3349" t="s">
        <v>13980</v>
      </c>
      <c r="J3349" t="s">
        <v>13981</v>
      </c>
      <c r="K3349">
        <v>43668</v>
      </c>
      <c r="L3349" t="s">
        <v>335</v>
      </c>
    </row>
    <row r="3350" spans="1:12" x14ac:dyDescent="0.3">
      <c r="A3350">
        <v>4407</v>
      </c>
      <c r="B3350" t="s">
        <v>778</v>
      </c>
      <c r="C3350" t="s">
        <v>848</v>
      </c>
      <c r="D3350" t="s">
        <v>22</v>
      </c>
      <c r="E3350" t="s">
        <v>12627</v>
      </c>
      <c r="F3350" t="s">
        <v>13982</v>
      </c>
      <c r="G3350" t="s">
        <v>218</v>
      </c>
      <c r="H3350" s="1">
        <v>28737</v>
      </c>
      <c r="I3350" t="s">
        <v>13983</v>
      </c>
      <c r="J3350" t="s">
        <v>4104</v>
      </c>
      <c r="K3350">
        <v>10932</v>
      </c>
      <c r="L3350" t="s">
        <v>218</v>
      </c>
    </row>
    <row r="3351" spans="1:12" x14ac:dyDescent="0.3">
      <c r="A3351">
        <v>4408</v>
      </c>
      <c r="B3351" t="s">
        <v>1152</v>
      </c>
      <c r="C3351" t="s">
        <v>2691</v>
      </c>
      <c r="D3351" t="s">
        <v>22</v>
      </c>
      <c r="E3351" t="s">
        <v>13984</v>
      </c>
      <c r="F3351" t="s">
        <v>13985</v>
      </c>
      <c r="G3351" t="s">
        <v>44</v>
      </c>
      <c r="H3351" s="1">
        <v>33538</v>
      </c>
      <c r="I3351" t="s">
        <v>13986</v>
      </c>
      <c r="J3351" t="s">
        <v>13987</v>
      </c>
      <c r="K3351">
        <v>69103</v>
      </c>
      <c r="L3351" t="s">
        <v>44</v>
      </c>
    </row>
    <row r="3352" spans="1:12" x14ac:dyDescent="0.3">
      <c r="A3352">
        <v>4409</v>
      </c>
      <c r="B3352" t="s">
        <v>1287</v>
      </c>
      <c r="C3352" t="s">
        <v>2975</v>
      </c>
      <c r="D3352" t="s">
        <v>22</v>
      </c>
      <c r="E3352" t="s">
        <v>13988</v>
      </c>
      <c r="F3352" t="s">
        <v>13989</v>
      </c>
      <c r="G3352" t="s">
        <v>118</v>
      </c>
      <c r="H3352" s="1">
        <v>23546</v>
      </c>
      <c r="I3352" t="s">
        <v>13990</v>
      </c>
      <c r="J3352" t="s">
        <v>13991</v>
      </c>
      <c r="K3352">
        <v>65937</v>
      </c>
      <c r="L3352" t="s">
        <v>118</v>
      </c>
    </row>
    <row r="3353" spans="1:12" x14ac:dyDescent="0.3">
      <c r="A3353">
        <v>4411</v>
      </c>
      <c r="B3353" t="s">
        <v>4829</v>
      </c>
      <c r="C3353" t="s">
        <v>55</v>
      </c>
      <c r="D3353" t="s">
        <v>14</v>
      </c>
      <c r="E3353" t="s">
        <v>13992</v>
      </c>
      <c r="F3353" t="s">
        <v>13993</v>
      </c>
      <c r="G3353" t="s">
        <v>1076</v>
      </c>
      <c r="H3353" s="1">
        <v>30250</v>
      </c>
      <c r="I3353" t="s">
        <v>13994</v>
      </c>
      <c r="J3353" t="s">
        <v>11962</v>
      </c>
      <c r="K3353">
        <v>90159</v>
      </c>
      <c r="L3353" t="s">
        <v>1076</v>
      </c>
    </row>
    <row r="3354" spans="1:12" x14ac:dyDescent="0.3">
      <c r="A3354">
        <v>4412</v>
      </c>
      <c r="B3354" t="s">
        <v>1622</v>
      </c>
      <c r="C3354" t="s">
        <v>7508</v>
      </c>
      <c r="D3354" t="s">
        <v>22</v>
      </c>
      <c r="E3354" t="s">
        <v>13995</v>
      </c>
      <c r="F3354" t="s">
        <v>13996</v>
      </c>
      <c r="G3354" t="s">
        <v>1076</v>
      </c>
      <c r="H3354" s="1">
        <v>37552</v>
      </c>
      <c r="I3354" t="s">
        <v>13997</v>
      </c>
      <c r="J3354" t="s">
        <v>7519</v>
      </c>
      <c r="K3354">
        <v>85418</v>
      </c>
      <c r="L3354" t="s">
        <v>1076</v>
      </c>
    </row>
    <row r="3355" spans="1:12" x14ac:dyDescent="0.3">
      <c r="A3355">
        <v>4413</v>
      </c>
      <c r="B3355" t="s">
        <v>474</v>
      </c>
      <c r="C3355" t="s">
        <v>1044</v>
      </c>
      <c r="D3355" t="s">
        <v>14</v>
      </c>
      <c r="E3355" t="s">
        <v>13998</v>
      </c>
      <c r="F3355" t="s">
        <v>13999</v>
      </c>
      <c r="G3355" t="s">
        <v>51</v>
      </c>
      <c r="H3355" s="1">
        <v>38700</v>
      </c>
      <c r="I3355" t="s">
        <v>14000</v>
      </c>
      <c r="J3355" t="s">
        <v>14001</v>
      </c>
      <c r="K3355">
        <v>90708</v>
      </c>
      <c r="L3355" t="s">
        <v>51</v>
      </c>
    </row>
    <row r="3356" spans="1:12" x14ac:dyDescent="0.3">
      <c r="A3356">
        <v>4415</v>
      </c>
      <c r="B3356" t="s">
        <v>7383</v>
      </c>
      <c r="C3356" t="s">
        <v>901</v>
      </c>
      <c r="D3356" t="s">
        <v>14</v>
      </c>
      <c r="E3356" t="s">
        <v>14002</v>
      </c>
      <c r="F3356" t="s">
        <v>14003</v>
      </c>
      <c r="G3356" t="s">
        <v>93</v>
      </c>
      <c r="H3356" s="1">
        <v>26164</v>
      </c>
      <c r="I3356" t="s">
        <v>14004</v>
      </c>
      <c r="J3356" t="s">
        <v>14005</v>
      </c>
      <c r="K3356">
        <v>11907</v>
      </c>
      <c r="L3356" t="s">
        <v>93</v>
      </c>
    </row>
    <row r="3357" spans="1:12" x14ac:dyDescent="0.3">
      <c r="A3357">
        <v>4417</v>
      </c>
      <c r="B3357" t="s">
        <v>1314</v>
      </c>
      <c r="C3357" t="s">
        <v>6167</v>
      </c>
      <c r="D3357" t="s">
        <v>22</v>
      </c>
      <c r="E3357" t="s">
        <v>14006</v>
      </c>
      <c r="F3357" t="s">
        <v>14007</v>
      </c>
      <c r="G3357" t="s">
        <v>124</v>
      </c>
      <c r="H3357" s="1">
        <v>33828</v>
      </c>
      <c r="I3357" t="s">
        <v>14008</v>
      </c>
      <c r="J3357" t="s">
        <v>14009</v>
      </c>
      <c r="K3357">
        <v>32304</v>
      </c>
      <c r="L3357" t="s">
        <v>124</v>
      </c>
    </row>
    <row r="3358" spans="1:12" x14ac:dyDescent="0.3">
      <c r="A3358">
        <v>4419</v>
      </c>
      <c r="B3358" t="s">
        <v>2595</v>
      </c>
      <c r="C3358" t="s">
        <v>48</v>
      </c>
      <c r="D3358" t="s">
        <v>22</v>
      </c>
      <c r="E3358" t="s">
        <v>14010</v>
      </c>
      <c r="F3358" t="s">
        <v>14011</v>
      </c>
      <c r="G3358" t="s">
        <v>339</v>
      </c>
      <c r="H3358" s="1">
        <v>17596</v>
      </c>
      <c r="I3358" t="s">
        <v>14012</v>
      </c>
      <c r="J3358" t="s">
        <v>14013</v>
      </c>
      <c r="K3358">
        <v>76981</v>
      </c>
      <c r="L3358" t="s">
        <v>339</v>
      </c>
    </row>
    <row r="3359" spans="1:12" x14ac:dyDescent="0.3">
      <c r="A3359">
        <v>4421</v>
      </c>
      <c r="B3359" t="s">
        <v>5116</v>
      </c>
      <c r="C3359" t="s">
        <v>2302</v>
      </c>
      <c r="D3359" t="s">
        <v>14</v>
      </c>
      <c r="E3359" t="s">
        <v>14014</v>
      </c>
      <c r="F3359" t="s">
        <v>14015</v>
      </c>
      <c r="G3359" t="s">
        <v>124</v>
      </c>
      <c r="H3359" s="1">
        <v>21468</v>
      </c>
      <c r="I3359" t="s">
        <v>14016</v>
      </c>
      <c r="J3359" t="s">
        <v>14017</v>
      </c>
      <c r="K3359">
        <v>6817</v>
      </c>
      <c r="L3359" t="s">
        <v>124</v>
      </c>
    </row>
    <row r="3360" spans="1:12" x14ac:dyDescent="0.3">
      <c r="A3360">
        <v>4423</v>
      </c>
      <c r="B3360" t="s">
        <v>592</v>
      </c>
      <c r="C3360" t="s">
        <v>141</v>
      </c>
      <c r="D3360" t="s">
        <v>22</v>
      </c>
      <c r="E3360" t="s">
        <v>14018</v>
      </c>
      <c r="F3360">
        <v>2059477886</v>
      </c>
      <c r="G3360" t="s">
        <v>150</v>
      </c>
      <c r="H3360" s="1">
        <v>30386</v>
      </c>
      <c r="I3360" t="s">
        <v>14019</v>
      </c>
      <c r="J3360" t="s">
        <v>14020</v>
      </c>
      <c r="K3360">
        <v>9583</v>
      </c>
      <c r="L3360" t="s">
        <v>150</v>
      </c>
    </row>
    <row r="3361" spans="1:12" x14ac:dyDescent="0.3">
      <c r="A3361">
        <v>4424</v>
      </c>
      <c r="B3361" t="s">
        <v>837</v>
      </c>
      <c r="C3361" t="s">
        <v>35</v>
      </c>
      <c r="D3361" t="s">
        <v>22</v>
      </c>
      <c r="E3361" t="s">
        <v>14021</v>
      </c>
      <c r="F3361">
        <v>3606020041</v>
      </c>
      <c r="G3361" t="s">
        <v>111</v>
      </c>
      <c r="H3361" s="1">
        <v>34441</v>
      </c>
      <c r="I3361" t="s">
        <v>14022</v>
      </c>
      <c r="J3361" t="s">
        <v>14023</v>
      </c>
      <c r="K3361">
        <v>95502</v>
      </c>
      <c r="L3361" t="s">
        <v>111</v>
      </c>
    </row>
    <row r="3362" spans="1:12" x14ac:dyDescent="0.3">
      <c r="A3362">
        <v>4425</v>
      </c>
      <c r="B3362" t="s">
        <v>167</v>
      </c>
      <c r="C3362" t="s">
        <v>203</v>
      </c>
      <c r="D3362" t="s">
        <v>22</v>
      </c>
      <c r="E3362" t="s">
        <v>14024</v>
      </c>
      <c r="F3362" t="s">
        <v>14025</v>
      </c>
      <c r="G3362" t="s">
        <v>231</v>
      </c>
      <c r="H3362" s="1">
        <v>36479</v>
      </c>
      <c r="I3362" t="s">
        <v>14026</v>
      </c>
      <c r="J3362" t="s">
        <v>14027</v>
      </c>
      <c r="K3362">
        <v>80835</v>
      </c>
      <c r="L3362" t="s">
        <v>231</v>
      </c>
    </row>
    <row r="3363" spans="1:12" x14ac:dyDescent="0.3">
      <c r="A3363">
        <v>4426</v>
      </c>
      <c r="B3363" t="s">
        <v>1455</v>
      </c>
      <c r="C3363" t="s">
        <v>496</v>
      </c>
      <c r="D3363" t="s">
        <v>14</v>
      </c>
      <c r="E3363" t="s">
        <v>14028</v>
      </c>
      <c r="F3363" t="s">
        <v>14029</v>
      </c>
      <c r="G3363" t="s">
        <v>124</v>
      </c>
      <c r="H3363" s="1">
        <v>27885</v>
      </c>
      <c r="I3363" t="s">
        <v>14030</v>
      </c>
      <c r="J3363" t="s">
        <v>14031</v>
      </c>
      <c r="K3363">
        <v>37673</v>
      </c>
      <c r="L3363" t="s">
        <v>124</v>
      </c>
    </row>
    <row r="3364" spans="1:12" x14ac:dyDescent="0.3">
      <c r="A3364">
        <v>4429</v>
      </c>
      <c r="B3364" t="s">
        <v>940</v>
      </c>
      <c r="C3364" t="s">
        <v>5576</v>
      </c>
      <c r="D3364" t="s">
        <v>22</v>
      </c>
      <c r="E3364" t="s">
        <v>14032</v>
      </c>
      <c r="F3364" t="s">
        <v>14033</v>
      </c>
      <c r="G3364" t="s">
        <v>211</v>
      </c>
      <c r="H3364" s="1">
        <v>38340</v>
      </c>
      <c r="I3364" t="s">
        <v>14034</v>
      </c>
      <c r="J3364" t="s">
        <v>14035</v>
      </c>
      <c r="K3364">
        <v>37171</v>
      </c>
      <c r="L3364" t="s">
        <v>211</v>
      </c>
    </row>
    <row r="3365" spans="1:12" x14ac:dyDescent="0.3">
      <c r="A3365">
        <v>4432</v>
      </c>
      <c r="B3365" t="s">
        <v>1098</v>
      </c>
      <c r="C3365" t="s">
        <v>1570</v>
      </c>
      <c r="D3365" t="s">
        <v>22</v>
      </c>
      <c r="E3365" t="s">
        <v>14036</v>
      </c>
      <c r="F3365" t="s">
        <v>14037</v>
      </c>
      <c r="G3365" t="s">
        <v>76</v>
      </c>
      <c r="H3365" s="1">
        <v>21467</v>
      </c>
      <c r="I3365" t="s">
        <v>14038</v>
      </c>
      <c r="J3365" t="s">
        <v>14039</v>
      </c>
      <c r="K3365">
        <v>94506</v>
      </c>
      <c r="L3365" t="s">
        <v>76</v>
      </c>
    </row>
    <row r="3366" spans="1:12" x14ac:dyDescent="0.3">
      <c r="A3366">
        <v>4434</v>
      </c>
      <c r="B3366" t="s">
        <v>724</v>
      </c>
      <c r="C3366" t="s">
        <v>401</v>
      </c>
      <c r="D3366" t="s">
        <v>22</v>
      </c>
      <c r="E3366" t="s">
        <v>14040</v>
      </c>
      <c r="F3366">
        <v>6387175741</v>
      </c>
      <c r="G3366" t="s">
        <v>171</v>
      </c>
      <c r="H3366" s="1">
        <v>36849</v>
      </c>
      <c r="I3366" t="s">
        <v>14041</v>
      </c>
      <c r="J3366" t="s">
        <v>14042</v>
      </c>
      <c r="K3366">
        <v>8020</v>
      </c>
      <c r="L3366" t="s">
        <v>171</v>
      </c>
    </row>
    <row r="3367" spans="1:12" x14ac:dyDescent="0.3">
      <c r="A3367">
        <v>4436</v>
      </c>
      <c r="B3367" t="s">
        <v>34</v>
      </c>
      <c r="C3367" t="s">
        <v>6077</v>
      </c>
      <c r="D3367" t="s">
        <v>14</v>
      </c>
      <c r="E3367" t="s">
        <v>14043</v>
      </c>
      <c r="F3367" t="s">
        <v>14044</v>
      </c>
      <c r="G3367" t="s">
        <v>71</v>
      </c>
      <c r="H3367" s="1">
        <v>34477</v>
      </c>
      <c r="I3367" t="s">
        <v>14045</v>
      </c>
      <c r="J3367" t="s">
        <v>14046</v>
      </c>
      <c r="K3367">
        <v>7207</v>
      </c>
      <c r="L3367" t="s">
        <v>71</v>
      </c>
    </row>
    <row r="3368" spans="1:12" x14ac:dyDescent="0.3">
      <c r="A3368">
        <v>4439</v>
      </c>
      <c r="B3368" t="s">
        <v>2213</v>
      </c>
      <c r="C3368" t="s">
        <v>9545</v>
      </c>
      <c r="D3368" t="s">
        <v>14</v>
      </c>
      <c r="E3368" t="s">
        <v>14047</v>
      </c>
      <c r="F3368" t="s">
        <v>14048</v>
      </c>
      <c r="G3368" t="s">
        <v>82</v>
      </c>
      <c r="H3368" s="1">
        <v>22696</v>
      </c>
      <c r="I3368" t="s">
        <v>14049</v>
      </c>
      <c r="J3368" t="s">
        <v>14050</v>
      </c>
      <c r="K3368">
        <v>44580</v>
      </c>
      <c r="L3368" t="s">
        <v>82</v>
      </c>
    </row>
    <row r="3369" spans="1:12" x14ac:dyDescent="0.3">
      <c r="A3369">
        <v>4440</v>
      </c>
      <c r="B3369" t="s">
        <v>12260</v>
      </c>
      <c r="C3369" t="s">
        <v>285</v>
      </c>
      <c r="D3369" t="s">
        <v>14</v>
      </c>
      <c r="E3369" t="s">
        <v>14051</v>
      </c>
      <c r="F3369" t="s">
        <v>14052</v>
      </c>
      <c r="G3369" t="s">
        <v>71</v>
      </c>
      <c r="H3369" s="1">
        <v>20568</v>
      </c>
      <c r="I3369" t="s">
        <v>14053</v>
      </c>
      <c r="J3369" t="s">
        <v>14054</v>
      </c>
      <c r="K3369">
        <v>96789</v>
      </c>
      <c r="L3369" t="s">
        <v>71</v>
      </c>
    </row>
    <row r="3370" spans="1:12" x14ac:dyDescent="0.3">
      <c r="A3370">
        <v>4441</v>
      </c>
      <c r="B3370" t="s">
        <v>825</v>
      </c>
      <c r="C3370" t="s">
        <v>3708</v>
      </c>
      <c r="D3370" t="s">
        <v>22</v>
      </c>
      <c r="E3370" t="s">
        <v>14055</v>
      </c>
      <c r="F3370" t="s">
        <v>14056</v>
      </c>
      <c r="G3370" t="s">
        <v>339</v>
      </c>
      <c r="H3370" s="1">
        <v>36477</v>
      </c>
      <c r="I3370" t="s">
        <v>14057</v>
      </c>
      <c r="J3370" t="s">
        <v>14058</v>
      </c>
      <c r="K3370">
        <v>72808</v>
      </c>
      <c r="L3370" t="s">
        <v>339</v>
      </c>
    </row>
    <row r="3371" spans="1:12" x14ac:dyDescent="0.3">
      <c r="A3371">
        <v>4444</v>
      </c>
      <c r="B3371" t="s">
        <v>12226</v>
      </c>
      <c r="C3371" t="s">
        <v>9695</v>
      </c>
      <c r="D3371" t="s">
        <v>14</v>
      </c>
      <c r="E3371" t="s">
        <v>14059</v>
      </c>
      <c r="F3371" t="s">
        <v>14060</v>
      </c>
      <c r="G3371" t="s">
        <v>335</v>
      </c>
      <c r="H3371" s="1">
        <v>33586</v>
      </c>
      <c r="I3371" t="s">
        <v>14061</v>
      </c>
      <c r="J3371" t="s">
        <v>14062</v>
      </c>
      <c r="K3371">
        <v>78030</v>
      </c>
      <c r="L3371" t="s">
        <v>335</v>
      </c>
    </row>
    <row r="3372" spans="1:12" x14ac:dyDescent="0.3">
      <c r="A3372">
        <v>4445</v>
      </c>
      <c r="B3372" t="s">
        <v>6469</v>
      </c>
      <c r="C3372" t="s">
        <v>3103</v>
      </c>
      <c r="D3372" t="s">
        <v>22</v>
      </c>
      <c r="E3372" t="s">
        <v>14063</v>
      </c>
      <c r="F3372" t="s">
        <v>14064</v>
      </c>
      <c r="G3372" t="s">
        <v>124</v>
      </c>
      <c r="H3372" s="1">
        <v>28145</v>
      </c>
      <c r="I3372" t="s">
        <v>14065</v>
      </c>
      <c r="J3372" t="s">
        <v>14066</v>
      </c>
      <c r="K3372">
        <v>56198</v>
      </c>
      <c r="L3372" t="s">
        <v>124</v>
      </c>
    </row>
    <row r="3373" spans="1:12" x14ac:dyDescent="0.3">
      <c r="A3373">
        <v>4446</v>
      </c>
      <c r="B3373" t="s">
        <v>747</v>
      </c>
      <c r="C3373" t="s">
        <v>67</v>
      </c>
      <c r="D3373" t="s">
        <v>14</v>
      </c>
      <c r="E3373" t="s">
        <v>14067</v>
      </c>
      <c r="F3373" t="s">
        <v>14068</v>
      </c>
      <c r="G3373" t="s">
        <v>211</v>
      </c>
      <c r="H3373" s="1">
        <v>24473</v>
      </c>
      <c r="I3373" t="s">
        <v>14069</v>
      </c>
      <c r="J3373" t="s">
        <v>14070</v>
      </c>
      <c r="K3373">
        <v>28090</v>
      </c>
      <c r="L3373" t="s">
        <v>211</v>
      </c>
    </row>
    <row r="3374" spans="1:12" x14ac:dyDescent="0.3">
      <c r="A3374">
        <v>4447</v>
      </c>
      <c r="B3374" t="s">
        <v>490</v>
      </c>
      <c r="C3374" t="s">
        <v>2161</v>
      </c>
      <c r="D3374" t="s">
        <v>14</v>
      </c>
      <c r="E3374" t="s">
        <v>14071</v>
      </c>
      <c r="F3374" t="s">
        <v>14072</v>
      </c>
      <c r="G3374" t="s">
        <v>436</v>
      </c>
      <c r="H3374" s="1">
        <v>32934</v>
      </c>
      <c r="I3374" t="s">
        <v>14073</v>
      </c>
      <c r="J3374" t="s">
        <v>196</v>
      </c>
      <c r="K3374">
        <v>82859</v>
      </c>
      <c r="L3374" t="s">
        <v>436</v>
      </c>
    </row>
    <row r="3375" spans="1:12" x14ac:dyDescent="0.3">
      <c r="A3375">
        <v>4449</v>
      </c>
      <c r="B3375" t="s">
        <v>14074</v>
      </c>
      <c r="C3375" t="s">
        <v>3170</v>
      </c>
      <c r="D3375" t="s">
        <v>14</v>
      </c>
      <c r="E3375" t="s">
        <v>14075</v>
      </c>
      <c r="F3375" t="s">
        <v>14076</v>
      </c>
      <c r="G3375" t="s">
        <v>88</v>
      </c>
      <c r="H3375" s="1">
        <v>23983</v>
      </c>
      <c r="I3375" t="s">
        <v>14077</v>
      </c>
      <c r="J3375" t="s">
        <v>14078</v>
      </c>
      <c r="K3375">
        <v>65353</v>
      </c>
      <c r="L3375" t="s">
        <v>88</v>
      </c>
    </row>
    <row r="3376" spans="1:12" x14ac:dyDescent="0.3">
      <c r="A3376">
        <v>4453</v>
      </c>
      <c r="B3376" t="s">
        <v>1821</v>
      </c>
      <c r="C3376" t="s">
        <v>3532</v>
      </c>
      <c r="D3376" t="s">
        <v>22</v>
      </c>
      <c r="E3376" t="s">
        <v>14079</v>
      </c>
      <c r="F3376" t="s">
        <v>14080</v>
      </c>
      <c r="G3376" t="s">
        <v>339</v>
      </c>
      <c r="H3376" s="1">
        <v>37290</v>
      </c>
      <c r="I3376" t="s">
        <v>14081</v>
      </c>
      <c r="J3376" t="s">
        <v>14082</v>
      </c>
      <c r="K3376">
        <v>38847</v>
      </c>
      <c r="L3376" t="s">
        <v>339</v>
      </c>
    </row>
    <row r="3377" spans="1:12" x14ac:dyDescent="0.3">
      <c r="A3377">
        <v>4455</v>
      </c>
      <c r="B3377" t="s">
        <v>1043</v>
      </c>
      <c r="C3377" t="s">
        <v>264</v>
      </c>
      <c r="D3377" t="s">
        <v>22</v>
      </c>
      <c r="E3377" t="s">
        <v>14083</v>
      </c>
      <c r="F3377" t="s">
        <v>14084</v>
      </c>
      <c r="G3377" t="s">
        <v>124</v>
      </c>
      <c r="H3377" s="1">
        <v>35733</v>
      </c>
      <c r="I3377" t="s">
        <v>14085</v>
      </c>
      <c r="J3377" t="s">
        <v>14086</v>
      </c>
      <c r="K3377">
        <v>35689</v>
      </c>
      <c r="L3377" t="s">
        <v>124</v>
      </c>
    </row>
    <row r="3378" spans="1:12" x14ac:dyDescent="0.3">
      <c r="A3378">
        <v>4459</v>
      </c>
      <c r="B3378" t="s">
        <v>67</v>
      </c>
      <c r="C3378" t="s">
        <v>11544</v>
      </c>
      <c r="D3378" t="s">
        <v>14</v>
      </c>
      <c r="E3378" t="s">
        <v>14087</v>
      </c>
      <c r="F3378" t="s">
        <v>14088</v>
      </c>
      <c r="G3378" t="s">
        <v>567</v>
      </c>
      <c r="H3378" s="1">
        <v>36667</v>
      </c>
      <c r="I3378" t="s">
        <v>14089</v>
      </c>
      <c r="J3378" t="s">
        <v>14090</v>
      </c>
      <c r="K3378">
        <v>23880</v>
      </c>
      <c r="L3378" t="s">
        <v>567</v>
      </c>
    </row>
    <row r="3379" spans="1:12" x14ac:dyDescent="0.3">
      <c r="A3379">
        <v>4460</v>
      </c>
      <c r="B3379" t="s">
        <v>146</v>
      </c>
      <c r="C3379" t="s">
        <v>48</v>
      </c>
      <c r="D3379" t="s">
        <v>14</v>
      </c>
      <c r="E3379" t="s">
        <v>14091</v>
      </c>
      <c r="F3379">
        <f>1-364-685-2889</f>
        <v>-3937</v>
      </c>
      <c r="G3379" t="s">
        <v>1034</v>
      </c>
      <c r="H3379" s="1">
        <v>25523</v>
      </c>
      <c r="I3379" t="s">
        <v>14092</v>
      </c>
      <c r="J3379" t="s">
        <v>14093</v>
      </c>
      <c r="K3379">
        <v>97455</v>
      </c>
      <c r="L3379" t="s">
        <v>1034</v>
      </c>
    </row>
    <row r="3380" spans="1:12" x14ac:dyDescent="0.3">
      <c r="A3380">
        <v>4461</v>
      </c>
      <c r="B3380" t="s">
        <v>753</v>
      </c>
      <c r="C3380" t="s">
        <v>1433</v>
      </c>
      <c r="D3380" t="s">
        <v>14</v>
      </c>
      <c r="E3380" t="s">
        <v>14094</v>
      </c>
      <c r="F3380" t="s">
        <v>14095</v>
      </c>
      <c r="G3380" t="s">
        <v>93</v>
      </c>
      <c r="H3380" s="1">
        <v>16215</v>
      </c>
      <c r="I3380" t="s">
        <v>14096</v>
      </c>
      <c r="J3380" t="s">
        <v>14097</v>
      </c>
      <c r="K3380">
        <v>18672</v>
      </c>
      <c r="L3380" t="s">
        <v>93</v>
      </c>
    </row>
    <row r="3381" spans="1:12" x14ac:dyDescent="0.3">
      <c r="A3381">
        <v>4462</v>
      </c>
      <c r="B3381" t="s">
        <v>1226</v>
      </c>
      <c r="C3381" t="s">
        <v>696</v>
      </c>
      <c r="D3381" t="s">
        <v>22</v>
      </c>
      <c r="E3381" t="s">
        <v>14098</v>
      </c>
      <c r="F3381" t="s">
        <v>14099</v>
      </c>
      <c r="G3381" t="s">
        <v>250</v>
      </c>
      <c r="H3381" s="1">
        <v>20361</v>
      </c>
      <c r="I3381" t="s">
        <v>14100</v>
      </c>
      <c r="J3381" t="s">
        <v>14101</v>
      </c>
      <c r="K3381">
        <v>50157</v>
      </c>
      <c r="L3381" t="s">
        <v>250</v>
      </c>
    </row>
    <row r="3382" spans="1:12" x14ac:dyDescent="0.3">
      <c r="A3382">
        <v>4463</v>
      </c>
      <c r="B3382" t="s">
        <v>1131</v>
      </c>
      <c r="C3382" t="s">
        <v>2059</v>
      </c>
      <c r="D3382" t="s">
        <v>22</v>
      </c>
      <c r="E3382" t="s">
        <v>14102</v>
      </c>
      <c r="F3382" t="s">
        <v>14103</v>
      </c>
      <c r="G3382" t="s">
        <v>775</v>
      </c>
      <c r="H3382" s="1">
        <v>30709</v>
      </c>
      <c r="I3382" t="s">
        <v>14104</v>
      </c>
      <c r="J3382" t="s">
        <v>14105</v>
      </c>
      <c r="K3382">
        <v>43404</v>
      </c>
      <c r="L3382" t="s">
        <v>775</v>
      </c>
    </row>
    <row r="3383" spans="1:12" x14ac:dyDescent="0.3">
      <c r="A3383">
        <v>4464</v>
      </c>
      <c r="B3383" t="s">
        <v>67</v>
      </c>
      <c r="C3383" t="s">
        <v>6861</v>
      </c>
      <c r="D3383" t="s">
        <v>22</v>
      </c>
      <c r="E3383" t="s">
        <v>14106</v>
      </c>
      <c r="F3383">
        <f>1-913-727-8445</f>
        <v>-10084</v>
      </c>
      <c r="G3383" t="s">
        <v>124</v>
      </c>
      <c r="H3383" s="1">
        <v>33632</v>
      </c>
      <c r="I3383" t="s">
        <v>14107</v>
      </c>
      <c r="J3383" t="s">
        <v>14108</v>
      </c>
      <c r="K3383">
        <v>88645</v>
      </c>
      <c r="L3383" t="s">
        <v>124</v>
      </c>
    </row>
    <row r="3384" spans="1:12" x14ac:dyDescent="0.3">
      <c r="A3384">
        <v>4467</v>
      </c>
      <c r="B3384" t="s">
        <v>793</v>
      </c>
      <c r="C3384" t="s">
        <v>8550</v>
      </c>
      <c r="D3384" t="s">
        <v>22</v>
      </c>
      <c r="E3384" t="s">
        <v>14109</v>
      </c>
      <c r="F3384" t="s">
        <v>14110</v>
      </c>
      <c r="G3384" t="s">
        <v>38</v>
      </c>
      <c r="H3384" s="1">
        <v>37309</v>
      </c>
      <c r="I3384" t="s">
        <v>14111</v>
      </c>
      <c r="J3384" t="s">
        <v>4750</v>
      </c>
      <c r="K3384">
        <v>85480</v>
      </c>
      <c r="L3384" t="s">
        <v>38</v>
      </c>
    </row>
    <row r="3385" spans="1:12" x14ac:dyDescent="0.3">
      <c r="A3385">
        <v>4469</v>
      </c>
      <c r="B3385" t="s">
        <v>312</v>
      </c>
      <c r="C3385" t="s">
        <v>5838</v>
      </c>
      <c r="D3385" t="s">
        <v>14</v>
      </c>
      <c r="E3385" t="s">
        <v>14112</v>
      </c>
      <c r="F3385">
        <v>2079615939</v>
      </c>
      <c r="G3385" t="s">
        <v>744</v>
      </c>
      <c r="H3385" s="1">
        <v>22310</v>
      </c>
      <c r="I3385" t="s">
        <v>14113</v>
      </c>
      <c r="J3385" t="s">
        <v>14114</v>
      </c>
      <c r="K3385">
        <v>60546</v>
      </c>
      <c r="L3385" t="s">
        <v>744</v>
      </c>
    </row>
    <row r="3386" spans="1:12" x14ac:dyDescent="0.3">
      <c r="A3386">
        <v>4472</v>
      </c>
      <c r="B3386" t="s">
        <v>1391</v>
      </c>
      <c r="C3386" t="s">
        <v>3628</v>
      </c>
      <c r="D3386" t="s">
        <v>14</v>
      </c>
      <c r="E3386" t="s">
        <v>14115</v>
      </c>
      <c r="F3386" t="s">
        <v>14116</v>
      </c>
      <c r="G3386" t="s">
        <v>368</v>
      </c>
      <c r="H3386" s="1">
        <v>18343</v>
      </c>
      <c r="I3386" t="s">
        <v>14117</v>
      </c>
      <c r="J3386" t="s">
        <v>4205</v>
      </c>
      <c r="K3386">
        <v>56529</v>
      </c>
      <c r="L3386" t="s">
        <v>368</v>
      </c>
    </row>
    <row r="3387" spans="1:12" x14ac:dyDescent="0.3">
      <c r="A3387">
        <v>4474</v>
      </c>
      <c r="B3387" t="s">
        <v>512</v>
      </c>
      <c r="C3387" t="s">
        <v>799</v>
      </c>
      <c r="D3387" t="s">
        <v>14</v>
      </c>
      <c r="E3387" t="s">
        <v>14118</v>
      </c>
      <c r="F3387" t="s">
        <v>14119</v>
      </c>
      <c r="G3387" t="s">
        <v>1076</v>
      </c>
      <c r="H3387" s="1">
        <v>27560</v>
      </c>
      <c r="I3387" t="s">
        <v>14120</v>
      </c>
      <c r="J3387" t="s">
        <v>10565</v>
      </c>
      <c r="K3387">
        <v>50401</v>
      </c>
      <c r="L3387" t="s">
        <v>1076</v>
      </c>
    </row>
    <row r="3388" spans="1:12" x14ac:dyDescent="0.3">
      <c r="A3388">
        <v>4477</v>
      </c>
      <c r="B3388" t="s">
        <v>289</v>
      </c>
      <c r="C3388" t="s">
        <v>48</v>
      </c>
      <c r="D3388" t="s">
        <v>22</v>
      </c>
      <c r="E3388" t="s">
        <v>14121</v>
      </c>
      <c r="F3388" t="s">
        <v>14122</v>
      </c>
      <c r="G3388" t="s">
        <v>58</v>
      </c>
      <c r="H3388" s="1">
        <v>37378</v>
      </c>
      <c r="I3388" t="s">
        <v>14123</v>
      </c>
      <c r="J3388" t="s">
        <v>14124</v>
      </c>
      <c r="K3388">
        <v>57574</v>
      </c>
      <c r="L3388" t="s">
        <v>58</v>
      </c>
    </row>
    <row r="3389" spans="1:12" x14ac:dyDescent="0.3">
      <c r="A3389">
        <v>4478</v>
      </c>
      <c r="B3389" t="s">
        <v>295</v>
      </c>
      <c r="C3389" t="s">
        <v>630</v>
      </c>
      <c r="D3389" t="s">
        <v>22</v>
      </c>
      <c r="E3389" t="s">
        <v>14125</v>
      </c>
      <c r="F3389" t="s">
        <v>14126</v>
      </c>
      <c r="G3389" t="s">
        <v>211</v>
      </c>
      <c r="H3389" s="1">
        <v>29683</v>
      </c>
      <c r="I3389" t="s">
        <v>14127</v>
      </c>
      <c r="J3389" t="s">
        <v>14128</v>
      </c>
      <c r="K3389">
        <v>84098</v>
      </c>
      <c r="L3389" t="s">
        <v>211</v>
      </c>
    </row>
    <row r="3390" spans="1:12" x14ac:dyDescent="0.3">
      <c r="A3390">
        <v>4480</v>
      </c>
      <c r="B3390" t="s">
        <v>490</v>
      </c>
      <c r="C3390" t="s">
        <v>7172</v>
      </c>
      <c r="D3390" t="s">
        <v>14</v>
      </c>
      <c r="E3390" t="s">
        <v>14129</v>
      </c>
      <c r="F3390" t="s">
        <v>14130</v>
      </c>
      <c r="G3390" t="s">
        <v>368</v>
      </c>
      <c r="H3390" s="1">
        <v>22252</v>
      </c>
      <c r="I3390" t="s">
        <v>14131</v>
      </c>
      <c r="J3390" t="s">
        <v>14132</v>
      </c>
      <c r="K3390">
        <v>23023</v>
      </c>
      <c r="L3390" t="s">
        <v>368</v>
      </c>
    </row>
    <row r="3391" spans="1:12" x14ac:dyDescent="0.3">
      <c r="A3391">
        <v>4483</v>
      </c>
      <c r="B3391" t="s">
        <v>1244</v>
      </c>
      <c r="C3391" t="s">
        <v>276</v>
      </c>
      <c r="D3391" t="s">
        <v>14</v>
      </c>
      <c r="E3391" t="s">
        <v>14133</v>
      </c>
      <c r="F3391" t="s">
        <v>14134</v>
      </c>
      <c r="G3391" t="s">
        <v>261</v>
      </c>
      <c r="H3391" s="1">
        <v>16879</v>
      </c>
      <c r="I3391" t="s">
        <v>14135</v>
      </c>
      <c r="J3391" t="s">
        <v>14136</v>
      </c>
      <c r="K3391">
        <v>84061</v>
      </c>
      <c r="L3391" t="s">
        <v>261</v>
      </c>
    </row>
    <row r="3392" spans="1:12" x14ac:dyDescent="0.3">
      <c r="A3392">
        <v>4485</v>
      </c>
      <c r="B3392" t="s">
        <v>5365</v>
      </c>
      <c r="C3392" t="s">
        <v>6201</v>
      </c>
      <c r="D3392" t="s">
        <v>22</v>
      </c>
      <c r="E3392" t="s">
        <v>14137</v>
      </c>
      <c r="F3392">
        <v>8538076979</v>
      </c>
      <c r="G3392" t="s">
        <v>124</v>
      </c>
      <c r="H3392" s="1">
        <v>27200</v>
      </c>
      <c r="I3392" t="s">
        <v>14138</v>
      </c>
      <c r="J3392" t="s">
        <v>14139</v>
      </c>
      <c r="K3392">
        <v>66695</v>
      </c>
      <c r="L3392" t="s">
        <v>124</v>
      </c>
    </row>
    <row r="3393" spans="1:12" x14ac:dyDescent="0.3">
      <c r="A3393">
        <v>4486</v>
      </c>
      <c r="B3393" t="s">
        <v>6055</v>
      </c>
      <c r="C3393" t="s">
        <v>805</v>
      </c>
      <c r="D3393" t="s">
        <v>22</v>
      </c>
      <c r="E3393" t="s">
        <v>14140</v>
      </c>
      <c r="F3393" t="s">
        <v>14141</v>
      </c>
      <c r="G3393" t="s">
        <v>118</v>
      </c>
      <c r="H3393" s="1">
        <v>27366</v>
      </c>
      <c r="I3393" t="s">
        <v>14142</v>
      </c>
      <c r="J3393" t="s">
        <v>14143</v>
      </c>
      <c r="K3393">
        <v>72410</v>
      </c>
      <c r="L3393" t="s">
        <v>118</v>
      </c>
    </row>
    <row r="3394" spans="1:12" x14ac:dyDescent="0.3">
      <c r="A3394">
        <v>4487</v>
      </c>
      <c r="B3394" t="s">
        <v>2901</v>
      </c>
      <c r="C3394" t="s">
        <v>62</v>
      </c>
      <c r="D3394" t="s">
        <v>22</v>
      </c>
      <c r="E3394" t="s">
        <v>14144</v>
      </c>
      <c r="F3394" t="s">
        <v>14145</v>
      </c>
      <c r="G3394" t="s">
        <v>124</v>
      </c>
      <c r="H3394" s="1">
        <v>16921</v>
      </c>
      <c r="I3394" t="s">
        <v>14146</v>
      </c>
      <c r="J3394" t="s">
        <v>14147</v>
      </c>
      <c r="K3394">
        <v>96650</v>
      </c>
      <c r="L3394" t="s">
        <v>124</v>
      </c>
    </row>
    <row r="3395" spans="1:12" x14ac:dyDescent="0.3">
      <c r="A3395">
        <v>4489</v>
      </c>
      <c r="B3395" t="s">
        <v>1486</v>
      </c>
      <c r="C3395" t="s">
        <v>42</v>
      </c>
      <c r="D3395" t="s">
        <v>22</v>
      </c>
      <c r="E3395" t="s">
        <v>14148</v>
      </c>
      <c r="F3395" t="s">
        <v>14149</v>
      </c>
      <c r="G3395" t="s">
        <v>164</v>
      </c>
      <c r="H3395" s="1">
        <v>21163</v>
      </c>
      <c r="I3395" t="s">
        <v>14150</v>
      </c>
      <c r="J3395" t="s">
        <v>4771</v>
      </c>
      <c r="K3395">
        <v>85258</v>
      </c>
      <c r="L3395" t="s">
        <v>164</v>
      </c>
    </row>
    <row r="3396" spans="1:12" x14ac:dyDescent="0.3">
      <c r="A3396">
        <v>4490</v>
      </c>
      <c r="B3396" t="s">
        <v>5460</v>
      </c>
      <c r="C3396" t="s">
        <v>5962</v>
      </c>
      <c r="D3396" t="s">
        <v>14</v>
      </c>
      <c r="E3396" t="s">
        <v>14151</v>
      </c>
      <c r="F3396" t="s">
        <v>14152</v>
      </c>
      <c r="G3396" t="s">
        <v>150</v>
      </c>
      <c r="H3396" s="1">
        <v>17737</v>
      </c>
      <c r="I3396" t="s">
        <v>14153</v>
      </c>
      <c r="J3396" t="s">
        <v>8790</v>
      </c>
      <c r="K3396">
        <v>64938</v>
      </c>
      <c r="L3396" t="s">
        <v>150</v>
      </c>
    </row>
    <row r="3397" spans="1:12" x14ac:dyDescent="0.3">
      <c r="A3397">
        <v>4491</v>
      </c>
      <c r="B3397" t="s">
        <v>490</v>
      </c>
      <c r="C3397" t="s">
        <v>7172</v>
      </c>
      <c r="D3397" t="s">
        <v>22</v>
      </c>
      <c r="E3397" t="s">
        <v>14154</v>
      </c>
      <c r="F3397" t="s">
        <v>14155</v>
      </c>
      <c r="G3397" t="s">
        <v>17</v>
      </c>
      <c r="H3397" s="1">
        <v>37610</v>
      </c>
      <c r="I3397" t="s">
        <v>14156</v>
      </c>
      <c r="J3397" t="s">
        <v>9398</v>
      </c>
      <c r="K3397">
        <v>69960</v>
      </c>
      <c r="L3397" t="s">
        <v>17</v>
      </c>
    </row>
    <row r="3398" spans="1:12" x14ac:dyDescent="0.3">
      <c r="A3398">
        <v>4492</v>
      </c>
      <c r="B3398" t="s">
        <v>239</v>
      </c>
      <c r="C3398" t="s">
        <v>2828</v>
      </c>
      <c r="D3398" t="s">
        <v>14</v>
      </c>
      <c r="E3398" t="s">
        <v>14157</v>
      </c>
      <c r="F3398" t="s">
        <v>14158</v>
      </c>
      <c r="G3398" t="s">
        <v>1076</v>
      </c>
      <c r="H3398" s="1">
        <v>29677</v>
      </c>
      <c r="I3398" t="s">
        <v>14159</v>
      </c>
      <c r="J3398" t="s">
        <v>14160</v>
      </c>
      <c r="K3398">
        <v>64703</v>
      </c>
      <c r="L3398" t="s">
        <v>1076</v>
      </c>
    </row>
    <row r="3399" spans="1:12" x14ac:dyDescent="0.3">
      <c r="A3399">
        <v>4494</v>
      </c>
      <c r="B3399" t="s">
        <v>3926</v>
      </c>
      <c r="C3399" t="s">
        <v>67</v>
      </c>
      <c r="D3399" t="s">
        <v>22</v>
      </c>
      <c r="E3399" t="s">
        <v>14161</v>
      </c>
      <c r="F3399" t="s">
        <v>14162</v>
      </c>
      <c r="G3399" t="s">
        <v>335</v>
      </c>
      <c r="H3399" s="1">
        <v>18001</v>
      </c>
      <c r="I3399" t="s">
        <v>14163</v>
      </c>
      <c r="J3399" t="s">
        <v>14164</v>
      </c>
      <c r="K3399">
        <v>36595</v>
      </c>
      <c r="L3399" t="s">
        <v>335</v>
      </c>
    </row>
    <row r="3400" spans="1:12" x14ac:dyDescent="0.3">
      <c r="A3400">
        <v>4495</v>
      </c>
      <c r="B3400" t="s">
        <v>127</v>
      </c>
      <c r="C3400" t="s">
        <v>2137</v>
      </c>
      <c r="D3400" t="s">
        <v>22</v>
      </c>
      <c r="E3400" t="s">
        <v>14165</v>
      </c>
      <c r="F3400" t="s">
        <v>14166</v>
      </c>
      <c r="G3400" t="s">
        <v>250</v>
      </c>
      <c r="H3400" s="1">
        <v>29051</v>
      </c>
      <c r="I3400" t="s">
        <v>14167</v>
      </c>
      <c r="J3400" t="s">
        <v>14168</v>
      </c>
      <c r="K3400">
        <v>22430</v>
      </c>
      <c r="L3400" t="s">
        <v>250</v>
      </c>
    </row>
    <row r="3401" spans="1:12" x14ac:dyDescent="0.3">
      <c r="A3401">
        <v>4496</v>
      </c>
      <c r="B3401" t="s">
        <v>680</v>
      </c>
      <c r="C3401" t="s">
        <v>2649</v>
      </c>
      <c r="D3401" t="s">
        <v>22</v>
      </c>
      <c r="E3401" t="s">
        <v>14169</v>
      </c>
      <c r="F3401" t="s">
        <v>14170</v>
      </c>
      <c r="G3401" t="s">
        <v>211</v>
      </c>
      <c r="H3401" s="1">
        <v>26561</v>
      </c>
      <c r="I3401" t="s">
        <v>14171</v>
      </c>
      <c r="J3401" t="s">
        <v>14172</v>
      </c>
      <c r="K3401">
        <v>20927</v>
      </c>
      <c r="L3401" t="s">
        <v>211</v>
      </c>
    </row>
    <row r="3402" spans="1:12" x14ac:dyDescent="0.3">
      <c r="A3402">
        <v>4497</v>
      </c>
      <c r="B3402" t="s">
        <v>333</v>
      </c>
      <c r="C3402" t="s">
        <v>1132</v>
      </c>
      <c r="D3402" t="s">
        <v>14</v>
      </c>
      <c r="E3402" t="s">
        <v>14173</v>
      </c>
      <c r="F3402" t="s">
        <v>14174</v>
      </c>
      <c r="G3402" t="s">
        <v>17</v>
      </c>
      <c r="H3402" s="1">
        <v>15859</v>
      </c>
      <c r="I3402" t="s">
        <v>14175</v>
      </c>
      <c r="J3402" t="s">
        <v>14176</v>
      </c>
      <c r="K3402">
        <v>59742</v>
      </c>
      <c r="L3402" t="s">
        <v>17</v>
      </c>
    </row>
    <row r="3403" spans="1:12" x14ac:dyDescent="0.3">
      <c r="A3403">
        <v>4498</v>
      </c>
      <c r="B3403" t="s">
        <v>327</v>
      </c>
      <c r="C3403" t="s">
        <v>2277</v>
      </c>
      <c r="D3403" t="s">
        <v>14</v>
      </c>
      <c r="E3403" t="s">
        <v>14177</v>
      </c>
      <c r="F3403" t="s">
        <v>14178</v>
      </c>
      <c r="G3403" t="s">
        <v>324</v>
      </c>
      <c r="H3403" s="1">
        <v>29109</v>
      </c>
      <c r="I3403" t="s">
        <v>14179</v>
      </c>
      <c r="J3403" t="s">
        <v>14180</v>
      </c>
      <c r="K3403">
        <v>75013</v>
      </c>
      <c r="L3403" t="s">
        <v>324</v>
      </c>
    </row>
    <row r="3404" spans="1:12" x14ac:dyDescent="0.3">
      <c r="A3404">
        <v>4501</v>
      </c>
      <c r="B3404" t="s">
        <v>4880</v>
      </c>
      <c r="C3404" t="s">
        <v>3049</v>
      </c>
      <c r="D3404" t="s">
        <v>22</v>
      </c>
      <c r="E3404" t="s">
        <v>14181</v>
      </c>
      <c r="F3404">
        <v>8777214900</v>
      </c>
      <c r="G3404" t="s">
        <v>324</v>
      </c>
      <c r="H3404" s="1">
        <v>34585</v>
      </c>
      <c r="I3404" t="s">
        <v>14182</v>
      </c>
      <c r="J3404" t="s">
        <v>14183</v>
      </c>
      <c r="K3404">
        <v>97998</v>
      </c>
      <c r="L3404" t="s">
        <v>324</v>
      </c>
    </row>
    <row r="3405" spans="1:12" x14ac:dyDescent="0.3">
      <c r="A3405">
        <v>4503</v>
      </c>
      <c r="B3405" t="s">
        <v>820</v>
      </c>
      <c r="C3405" t="s">
        <v>8373</v>
      </c>
      <c r="D3405" t="s">
        <v>14</v>
      </c>
      <c r="E3405" t="s">
        <v>14184</v>
      </c>
      <c r="F3405" t="s">
        <v>14185</v>
      </c>
      <c r="G3405" t="s">
        <v>82</v>
      </c>
      <c r="H3405" s="1">
        <v>35429</v>
      </c>
      <c r="I3405" t="s">
        <v>14186</v>
      </c>
      <c r="J3405" t="s">
        <v>14187</v>
      </c>
      <c r="K3405">
        <v>4131</v>
      </c>
      <c r="L3405" t="s">
        <v>82</v>
      </c>
    </row>
    <row r="3406" spans="1:12" x14ac:dyDescent="0.3">
      <c r="A3406">
        <v>4504</v>
      </c>
      <c r="B3406" t="s">
        <v>2958</v>
      </c>
      <c r="C3406" t="s">
        <v>10320</v>
      </c>
      <c r="D3406" t="s">
        <v>22</v>
      </c>
      <c r="E3406" t="s">
        <v>14188</v>
      </c>
      <c r="F3406">
        <v>8977333480</v>
      </c>
      <c r="G3406" t="s">
        <v>31</v>
      </c>
      <c r="H3406" s="1">
        <v>36671</v>
      </c>
      <c r="I3406" t="s">
        <v>14189</v>
      </c>
      <c r="J3406" t="s">
        <v>14190</v>
      </c>
      <c r="K3406">
        <v>56287</v>
      </c>
      <c r="L3406" t="s">
        <v>31</v>
      </c>
    </row>
    <row r="3407" spans="1:12" x14ac:dyDescent="0.3">
      <c r="A3407">
        <v>4505</v>
      </c>
      <c r="B3407" t="s">
        <v>73</v>
      </c>
      <c r="C3407" t="s">
        <v>9232</v>
      </c>
      <c r="D3407" t="s">
        <v>22</v>
      </c>
      <c r="E3407" t="s">
        <v>14191</v>
      </c>
      <c r="F3407">
        <f>1-925-389-9935</f>
        <v>-11248</v>
      </c>
      <c r="G3407" t="s">
        <v>171</v>
      </c>
      <c r="H3407" s="1">
        <v>35167</v>
      </c>
      <c r="I3407" t="s">
        <v>14192</v>
      </c>
      <c r="J3407" t="s">
        <v>14193</v>
      </c>
      <c r="K3407">
        <v>54898</v>
      </c>
      <c r="L3407" t="s">
        <v>171</v>
      </c>
    </row>
    <row r="3408" spans="1:12" x14ac:dyDescent="0.3">
      <c r="A3408">
        <v>4506</v>
      </c>
      <c r="B3408" t="s">
        <v>174</v>
      </c>
      <c r="C3408" t="s">
        <v>1554</v>
      </c>
      <c r="D3408" t="s">
        <v>14</v>
      </c>
      <c r="E3408" t="s">
        <v>14194</v>
      </c>
      <c r="F3408" t="s">
        <v>14195</v>
      </c>
      <c r="G3408" t="s">
        <v>118</v>
      </c>
      <c r="H3408" s="1">
        <v>17491</v>
      </c>
      <c r="I3408" t="s">
        <v>14196</v>
      </c>
      <c r="J3408" t="s">
        <v>14197</v>
      </c>
      <c r="K3408">
        <v>45746</v>
      </c>
      <c r="L3408" t="s">
        <v>118</v>
      </c>
    </row>
    <row r="3409" spans="1:12" x14ac:dyDescent="0.3">
      <c r="A3409">
        <v>4507</v>
      </c>
      <c r="B3409" t="s">
        <v>174</v>
      </c>
      <c r="C3409" t="s">
        <v>1657</v>
      </c>
      <c r="D3409" t="s">
        <v>14</v>
      </c>
      <c r="E3409" t="s">
        <v>14198</v>
      </c>
      <c r="F3409" t="s">
        <v>14199</v>
      </c>
      <c r="G3409" t="s">
        <v>243</v>
      </c>
      <c r="H3409" s="1">
        <v>26691</v>
      </c>
      <c r="I3409" t="s">
        <v>14200</v>
      </c>
      <c r="J3409" t="s">
        <v>14201</v>
      </c>
      <c r="K3409">
        <v>9380</v>
      </c>
      <c r="L3409" t="s">
        <v>243</v>
      </c>
    </row>
    <row r="3410" spans="1:12" x14ac:dyDescent="0.3">
      <c r="A3410">
        <v>4508</v>
      </c>
      <c r="B3410" t="s">
        <v>307</v>
      </c>
      <c r="C3410" t="s">
        <v>215</v>
      </c>
      <c r="D3410" t="s">
        <v>22</v>
      </c>
      <c r="E3410" t="s">
        <v>14202</v>
      </c>
      <c r="F3410" t="s">
        <v>14203</v>
      </c>
      <c r="G3410" t="s">
        <v>744</v>
      </c>
      <c r="H3410" s="1">
        <v>27933</v>
      </c>
      <c r="I3410" t="s">
        <v>14204</v>
      </c>
      <c r="J3410" t="s">
        <v>6437</v>
      </c>
      <c r="K3410">
        <v>34786</v>
      </c>
      <c r="L3410" t="s">
        <v>744</v>
      </c>
    </row>
    <row r="3411" spans="1:12" x14ac:dyDescent="0.3">
      <c r="A3411">
        <v>4509</v>
      </c>
      <c r="B3411" t="s">
        <v>2161</v>
      </c>
      <c r="C3411" t="s">
        <v>3513</v>
      </c>
      <c r="D3411" t="s">
        <v>22</v>
      </c>
      <c r="E3411" t="s">
        <v>14205</v>
      </c>
      <c r="F3411" t="s">
        <v>14206</v>
      </c>
      <c r="G3411" t="s">
        <v>51</v>
      </c>
      <c r="H3411" s="1">
        <v>17537</v>
      </c>
      <c r="I3411" t="s">
        <v>14207</v>
      </c>
      <c r="J3411" t="s">
        <v>14208</v>
      </c>
      <c r="K3411">
        <v>10905</v>
      </c>
      <c r="L3411" t="s">
        <v>51</v>
      </c>
    </row>
    <row r="3412" spans="1:12" x14ac:dyDescent="0.3">
      <c r="A3412">
        <v>4514</v>
      </c>
      <c r="B3412" t="s">
        <v>1835</v>
      </c>
      <c r="C3412" t="s">
        <v>321</v>
      </c>
      <c r="D3412" t="s">
        <v>14</v>
      </c>
      <c r="E3412" t="s">
        <v>14209</v>
      </c>
      <c r="F3412">
        <v>9163577056</v>
      </c>
      <c r="G3412" t="s">
        <v>368</v>
      </c>
      <c r="H3412" s="1">
        <v>25235</v>
      </c>
      <c r="I3412" t="s">
        <v>14210</v>
      </c>
      <c r="J3412" t="s">
        <v>14211</v>
      </c>
      <c r="K3412">
        <v>58047</v>
      </c>
      <c r="L3412" t="s">
        <v>368</v>
      </c>
    </row>
    <row r="3413" spans="1:12" x14ac:dyDescent="0.3">
      <c r="A3413">
        <v>4515</v>
      </c>
      <c r="B3413" t="s">
        <v>1391</v>
      </c>
      <c r="C3413" t="s">
        <v>48</v>
      </c>
      <c r="D3413" t="s">
        <v>14</v>
      </c>
      <c r="E3413" t="s">
        <v>14212</v>
      </c>
      <c r="F3413" t="s">
        <v>14213</v>
      </c>
      <c r="G3413" t="s">
        <v>31</v>
      </c>
      <c r="H3413" s="1">
        <v>17587</v>
      </c>
      <c r="I3413" t="s">
        <v>14214</v>
      </c>
      <c r="J3413" t="s">
        <v>14215</v>
      </c>
      <c r="K3413">
        <v>88129</v>
      </c>
      <c r="L3413" t="s">
        <v>31</v>
      </c>
    </row>
    <row r="3414" spans="1:12" x14ac:dyDescent="0.3">
      <c r="A3414">
        <v>4517</v>
      </c>
      <c r="B3414" t="s">
        <v>134</v>
      </c>
      <c r="C3414" t="s">
        <v>4904</v>
      </c>
      <c r="D3414" t="s">
        <v>14</v>
      </c>
      <c r="E3414" t="s">
        <v>14216</v>
      </c>
      <c r="F3414" t="s">
        <v>14217</v>
      </c>
      <c r="G3414" t="s">
        <v>261</v>
      </c>
      <c r="H3414" s="1">
        <v>29822</v>
      </c>
      <c r="I3414" t="s">
        <v>14218</v>
      </c>
      <c r="J3414" t="s">
        <v>14219</v>
      </c>
      <c r="K3414">
        <v>58446</v>
      </c>
      <c r="L3414" t="s">
        <v>261</v>
      </c>
    </row>
    <row r="3415" spans="1:12" x14ac:dyDescent="0.3">
      <c r="A3415">
        <v>4519</v>
      </c>
      <c r="B3415" t="s">
        <v>3643</v>
      </c>
      <c r="C3415" t="s">
        <v>6704</v>
      </c>
      <c r="D3415" t="s">
        <v>22</v>
      </c>
      <c r="E3415" t="s">
        <v>14220</v>
      </c>
      <c r="F3415" t="s">
        <v>14221</v>
      </c>
      <c r="G3415" t="s">
        <v>211</v>
      </c>
      <c r="H3415" s="1">
        <v>30575</v>
      </c>
      <c r="I3415" t="s">
        <v>14222</v>
      </c>
      <c r="J3415" t="s">
        <v>10788</v>
      </c>
      <c r="K3415">
        <v>68309</v>
      </c>
      <c r="L3415" t="s">
        <v>211</v>
      </c>
    </row>
    <row r="3416" spans="1:12" x14ac:dyDescent="0.3">
      <c r="A3416">
        <v>4521</v>
      </c>
      <c r="B3416" t="s">
        <v>1054</v>
      </c>
      <c r="C3416" t="s">
        <v>141</v>
      </c>
      <c r="D3416" t="s">
        <v>22</v>
      </c>
      <c r="E3416" t="s">
        <v>14223</v>
      </c>
      <c r="F3416" t="s">
        <v>14224</v>
      </c>
      <c r="G3416" t="s">
        <v>1076</v>
      </c>
      <c r="H3416" s="1">
        <v>19861</v>
      </c>
      <c r="I3416" t="s">
        <v>14225</v>
      </c>
      <c r="J3416" t="s">
        <v>14226</v>
      </c>
      <c r="K3416">
        <v>92610</v>
      </c>
      <c r="L3416" t="s">
        <v>1076</v>
      </c>
    </row>
    <row r="3417" spans="1:12" x14ac:dyDescent="0.3">
      <c r="A3417">
        <v>4522</v>
      </c>
      <c r="B3417" t="s">
        <v>8537</v>
      </c>
      <c r="C3417" t="s">
        <v>3161</v>
      </c>
      <c r="D3417" t="s">
        <v>22</v>
      </c>
      <c r="E3417" t="s">
        <v>14227</v>
      </c>
      <c r="F3417" t="s">
        <v>14228</v>
      </c>
      <c r="G3417" t="s">
        <v>1076</v>
      </c>
      <c r="H3417" s="1">
        <v>37441</v>
      </c>
      <c r="I3417" t="s">
        <v>14229</v>
      </c>
      <c r="J3417" t="s">
        <v>14230</v>
      </c>
      <c r="K3417">
        <v>91435</v>
      </c>
      <c r="L3417" t="s">
        <v>1076</v>
      </c>
    </row>
    <row r="3418" spans="1:12" x14ac:dyDescent="0.3">
      <c r="A3418">
        <v>4523</v>
      </c>
      <c r="B3418" t="s">
        <v>1391</v>
      </c>
      <c r="C3418" t="s">
        <v>3417</v>
      </c>
      <c r="D3418" t="s">
        <v>22</v>
      </c>
      <c r="E3418" t="s">
        <v>14231</v>
      </c>
      <c r="F3418" t="s">
        <v>14232</v>
      </c>
      <c r="G3418" t="s">
        <v>595</v>
      </c>
      <c r="H3418" s="1">
        <v>18678</v>
      </c>
      <c r="I3418" t="s">
        <v>14233</v>
      </c>
      <c r="J3418" t="s">
        <v>14234</v>
      </c>
      <c r="K3418">
        <v>94121</v>
      </c>
      <c r="L3418" t="s">
        <v>595</v>
      </c>
    </row>
    <row r="3419" spans="1:12" x14ac:dyDescent="0.3">
      <c r="A3419">
        <v>4524</v>
      </c>
      <c r="B3419" t="s">
        <v>659</v>
      </c>
      <c r="C3419" t="s">
        <v>6167</v>
      </c>
      <c r="D3419" t="s">
        <v>22</v>
      </c>
      <c r="E3419" t="s">
        <v>14235</v>
      </c>
      <c r="F3419" t="s">
        <v>14236</v>
      </c>
      <c r="G3419" t="s">
        <v>124</v>
      </c>
      <c r="H3419" s="1">
        <v>36828</v>
      </c>
      <c r="I3419" t="s">
        <v>14237</v>
      </c>
      <c r="J3419" t="s">
        <v>14238</v>
      </c>
      <c r="K3419">
        <v>40838</v>
      </c>
      <c r="L3419" t="s">
        <v>124</v>
      </c>
    </row>
    <row r="3420" spans="1:12" x14ac:dyDescent="0.3">
      <c r="A3420">
        <v>4525</v>
      </c>
      <c r="B3420" t="s">
        <v>61</v>
      </c>
      <c r="C3420" t="s">
        <v>28</v>
      </c>
      <c r="D3420" t="s">
        <v>22</v>
      </c>
      <c r="E3420" t="s">
        <v>14239</v>
      </c>
      <c r="F3420" t="s">
        <v>14240</v>
      </c>
      <c r="G3420" t="s">
        <v>368</v>
      </c>
      <c r="H3420" s="1">
        <v>26483</v>
      </c>
      <c r="I3420" t="s">
        <v>14241</v>
      </c>
      <c r="J3420" t="s">
        <v>14242</v>
      </c>
      <c r="K3420">
        <v>43102</v>
      </c>
      <c r="L3420" t="s">
        <v>368</v>
      </c>
    </row>
    <row r="3421" spans="1:12" x14ac:dyDescent="0.3">
      <c r="A3421">
        <v>4528</v>
      </c>
      <c r="B3421" t="s">
        <v>1433</v>
      </c>
      <c r="C3421" t="s">
        <v>3417</v>
      </c>
      <c r="D3421" t="s">
        <v>14</v>
      </c>
      <c r="E3421" t="s">
        <v>14243</v>
      </c>
      <c r="F3421" t="s">
        <v>14244</v>
      </c>
      <c r="G3421" t="s">
        <v>243</v>
      </c>
      <c r="H3421" s="1">
        <v>27438</v>
      </c>
      <c r="I3421" t="s">
        <v>14245</v>
      </c>
      <c r="J3421" t="s">
        <v>14246</v>
      </c>
      <c r="K3421">
        <v>88624</v>
      </c>
      <c r="L3421" t="s">
        <v>243</v>
      </c>
    </row>
    <row r="3422" spans="1:12" x14ac:dyDescent="0.3">
      <c r="A3422">
        <v>4529</v>
      </c>
      <c r="B3422" t="s">
        <v>14247</v>
      </c>
      <c r="C3422" t="s">
        <v>11244</v>
      </c>
      <c r="D3422" t="s">
        <v>14</v>
      </c>
      <c r="E3422" t="s">
        <v>14248</v>
      </c>
      <c r="F3422" t="s">
        <v>14249</v>
      </c>
      <c r="G3422" t="s">
        <v>124</v>
      </c>
      <c r="H3422" s="1">
        <v>22046</v>
      </c>
      <c r="I3422" t="s">
        <v>14250</v>
      </c>
      <c r="J3422" t="s">
        <v>14251</v>
      </c>
      <c r="K3422">
        <v>74176</v>
      </c>
      <c r="L3422" t="s">
        <v>124</v>
      </c>
    </row>
    <row r="3423" spans="1:12" x14ac:dyDescent="0.3">
      <c r="A3423">
        <v>4530</v>
      </c>
      <c r="B3423" t="s">
        <v>269</v>
      </c>
      <c r="C3423" t="s">
        <v>9232</v>
      </c>
      <c r="D3423" t="s">
        <v>14</v>
      </c>
      <c r="E3423" t="s">
        <v>14252</v>
      </c>
      <c r="F3423" t="s">
        <v>14253</v>
      </c>
      <c r="G3423" t="s">
        <v>82</v>
      </c>
      <c r="H3423" s="1">
        <v>26587</v>
      </c>
      <c r="I3423" t="s">
        <v>14254</v>
      </c>
      <c r="J3423" t="s">
        <v>14255</v>
      </c>
      <c r="K3423">
        <v>76223</v>
      </c>
      <c r="L3423" t="s">
        <v>82</v>
      </c>
    </row>
    <row r="3424" spans="1:12" x14ac:dyDescent="0.3">
      <c r="A3424">
        <v>4531</v>
      </c>
      <c r="B3424" t="s">
        <v>378</v>
      </c>
      <c r="C3424" t="s">
        <v>630</v>
      </c>
      <c r="D3424" t="s">
        <v>22</v>
      </c>
      <c r="E3424" t="s">
        <v>14256</v>
      </c>
      <c r="F3424" t="s">
        <v>14257</v>
      </c>
      <c r="G3424" t="s">
        <v>88</v>
      </c>
      <c r="H3424" s="1">
        <v>30925</v>
      </c>
      <c r="I3424" t="s">
        <v>14258</v>
      </c>
      <c r="J3424" t="s">
        <v>14259</v>
      </c>
      <c r="K3424">
        <v>56641</v>
      </c>
      <c r="L3424" t="s">
        <v>88</v>
      </c>
    </row>
    <row r="3425" spans="1:12" x14ac:dyDescent="0.3">
      <c r="A3425">
        <v>4532</v>
      </c>
      <c r="B3425" t="s">
        <v>14260</v>
      </c>
      <c r="C3425" t="s">
        <v>7014</v>
      </c>
      <c r="D3425" t="s">
        <v>14</v>
      </c>
      <c r="E3425" t="s">
        <v>14261</v>
      </c>
      <c r="F3425" t="s">
        <v>14262</v>
      </c>
      <c r="G3425" t="s">
        <v>339</v>
      </c>
      <c r="H3425" s="1">
        <v>32675</v>
      </c>
      <c r="I3425" t="s">
        <v>14263</v>
      </c>
      <c r="J3425" t="s">
        <v>14264</v>
      </c>
      <c r="K3425">
        <v>13993</v>
      </c>
      <c r="L3425" t="s">
        <v>339</v>
      </c>
    </row>
    <row r="3426" spans="1:12" x14ac:dyDescent="0.3">
      <c r="A3426">
        <v>4534</v>
      </c>
      <c r="B3426" t="s">
        <v>371</v>
      </c>
      <c r="C3426" t="s">
        <v>55</v>
      </c>
      <c r="D3426" t="s">
        <v>22</v>
      </c>
      <c r="E3426" t="s">
        <v>14265</v>
      </c>
      <c r="F3426" t="s">
        <v>14266</v>
      </c>
      <c r="G3426" t="s">
        <v>88</v>
      </c>
      <c r="H3426" s="1">
        <v>36707</v>
      </c>
      <c r="I3426" t="s">
        <v>14267</v>
      </c>
      <c r="J3426" t="s">
        <v>14268</v>
      </c>
      <c r="K3426">
        <v>16274</v>
      </c>
      <c r="L3426" t="s">
        <v>88</v>
      </c>
    </row>
    <row r="3427" spans="1:12" x14ac:dyDescent="0.3">
      <c r="A3427">
        <v>4536</v>
      </c>
      <c r="B3427" t="s">
        <v>4356</v>
      </c>
      <c r="C3427" t="s">
        <v>8283</v>
      </c>
      <c r="D3427" t="s">
        <v>14</v>
      </c>
      <c r="E3427" t="s">
        <v>14269</v>
      </c>
      <c r="F3427" t="s">
        <v>14270</v>
      </c>
      <c r="G3427" t="s">
        <v>131</v>
      </c>
      <c r="H3427" s="1">
        <v>20101</v>
      </c>
      <c r="I3427" t="s">
        <v>14271</v>
      </c>
      <c r="J3427" t="s">
        <v>14272</v>
      </c>
      <c r="K3427">
        <v>2059</v>
      </c>
      <c r="L3427" t="s">
        <v>131</v>
      </c>
    </row>
    <row r="3428" spans="1:12" x14ac:dyDescent="0.3">
      <c r="A3428">
        <v>4537</v>
      </c>
      <c r="B3428" t="s">
        <v>2020</v>
      </c>
      <c r="C3428" t="s">
        <v>1414</v>
      </c>
      <c r="D3428" t="s">
        <v>14</v>
      </c>
      <c r="E3428" t="s">
        <v>14273</v>
      </c>
      <c r="F3428" t="s">
        <v>14274</v>
      </c>
      <c r="G3428" t="s">
        <v>76</v>
      </c>
      <c r="H3428" s="1">
        <v>26157</v>
      </c>
      <c r="I3428" t="s">
        <v>14275</v>
      </c>
      <c r="J3428" t="s">
        <v>6720</v>
      </c>
      <c r="K3428">
        <v>75831</v>
      </c>
      <c r="L3428" t="s">
        <v>76</v>
      </c>
    </row>
    <row r="3429" spans="1:12" x14ac:dyDescent="0.3">
      <c r="A3429">
        <v>4538</v>
      </c>
      <c r="B3429" t="s">
        <v>4880</v>
      </c>
      <c r="C3429" t="s">
        <v>1019</v>
      </c>
      <c r="D3429" t="s">
        <v>14</v>
      </c>
      <c r="E3429" t="s">
        <v>14276</v>
      </c>
      <c r="F3429" t="s">
        <v>14277</v>
      </c>
      <c r="G3429" t="s">
        <v>218</v>
      </c>
      <c r="H3429" s="1">
        <v>33870</v>
      </c>
      <c r="I3429" t="s">
        <v>14278</v>
      </c>
      <c r="J3429" t="s">
        <v>14279</v>
      </c>
      <c r="K3429">
        <v>30758</v>
      </c>
      <c r="L3429" t="s">
        <v>218</v>
      </c>
    </row>
    <row r="3430" spans="1:12" x14ac:dyDescent="0.3">
      <c r="A3430">
        <v>4541</v>
      </c>
      <c r="B3430" t="s">
        <v>7617</v>
      </c>
      <c r="C3430" t="s">
        <v>630</v>
      </c>
      <c r="D3430" t="s">
        <v>14</v>
      </c>
      <c r="E3430" t="s">
        <v>14280</v>
      </c>
      <c r="F3430" t="s">
        <v>14281</v>
      </c>
      <c r="G3430" t="s">
        <v>164</v>
      </c>
      <c r="H3430" s="1">
        <v>18972</v>
      </c>
      <c r="I3430" t="s">
        <v>14282</v>
      </c>
      <c r="J3430" t="s">
        <v>14283</v>
      </c>
      <c r="K3430">
        <v>8598</v>
      </c>
      <c r="L3430" t="s">
        <v>164</v>
      </c>
    </row>
    <row r="3431" spans="1:12" x14ac:dyDescent="0.3">
      <c r="A3431">
        <v>4542</v>
      </c>
      <c r="B3431" t="s">
        <v>383</v>
      </c>
      <c r="C3431" t="s">
        <v>1585</v>
      </c>
      <c r="D3431" t="s">
        <v>22</v>
      </c>
      <c r="E3431" t="s">
        <v>14284</v>
      </c>
      <c r="F3431" t="s">
        <v>14285</v>
      </c>
      <c r="G3431" t="s">
        <v>368</v>
      </c>
      <c r="H3431" s="1">
        <v>20455</v>
      </c>
      <c r="I3431" t="s">
        <v>14286</v>
      </c>
      <c r="J3431" t="s">
        <v>14287</v>
      </c>
      <c r="K3431">
        <v>95872</v>
      </c>
      <c r="L3431" t="s">
        <v>368</v>
      </c>
    </row>
    <row r="3432" spans="1:12" x14ac:dyDescent="0.3">
      <c r="A3432">
        <v>4543</v>
      </c>
      <c r="B3432" t="s">
        <v>1537</v>
      </c>
      <c r="C3432" t="s">
        <v>1249</v>
      </c>
      <c r="D3432" t="s">
        <v>14</v>
      </c>
      <c r="E3432" t="s">
        <v>14288</v>
      </c>
      <c r="F3432" t="s">
        <v>14289</v>
      </c>
      <c r="G3432" t="s">
        <v>124</v>
      </c>
      <c r="H3432" s="1">
        <v>22318</v>
      </c>
      <c r="I3432" t="s">
        <v>14290</v>
      </c>
      <c r="J3432" t="s">
        <v>14291</v>
      </c>
      <c r="K3432">
        <v>35709</v>
      </c>
      <c r="L3432" t="s">
        <v>124</v>
      </c>
    </row>
    <row r="3433" spans="1:12" x14ac:dyDescent="0.3">
      <c r="A3433">
        <v>4544</v>
      </c>
      <c r="B3433" t="s">
        <v>1914</v>
      </c>
      <c r="C3433" t="s">
        <v>2075</v>
      </c>
      <c r="D3433" t="s">
        <v>14</v>
      </c>
      <c r="E3433" t="s">
        <v>14292</v>
      </c>
      <c r="F3433">
        <f>1-293-962-7385</f>
        <v>-8639</v>
      </c>
      <c r="G3433" t="s">
        <v>250</v>
      </c>
      <c r="H3433" s="1">
        <v>21504</v>
      </c>
      <c r="I3433" t="s">
        <v>14293</v>
      </c>
      <c r="J3433" t="s">
        <v>14294</v>
      </c>
      <c r="K3433">
        <v>41127</v>
      </c>
      <c r="L3433" t="s">
        <v>250</v>
      </c>
    </row>
    <row r="3434" spans="1:12" x14ac:dyDescent="0.3">
      <c r="A3434">
        <v>4546</v>
      </c>
      <c r="B3434" t="s">
        <v>490</v>
      </c>
      <c r="C3434" t="s">
        <v>1875</v>
      </c>
      <c r="D3434" t="s">
        <v>14</v>
      </c>
      <c r="E3434" t="s">
        <v>14295</v>
      </c>
      <c r="F3434" t="s">
        <v>14296</v>
      </c>
      <c r="G3434" t="s">
        <v>38</v>
      </c>
      <c r="H3434" s="1">
        <v>34606</v>
      </c>
      <c r="I3434" t="s">
        <v>14297</v>
      </c>
      <c r="J3434" t="s">
        <v>1866</v>
      </c>
      <c r="K3434">
        <v>30552</v>
      </c>
      <c r="L3434" t="s">
        <v>38</v>
      </c>
    </row>
    <row r="3435" spans="1:12" x14ac:dyDescent="0.3">
      <c r="A3435">
        <v>4547</v>
      </c>
      <c r="B3435" t="s">
        <v>4921</v>
      </c>
      <c r="C3435" t="s">
        <v>3231</v>
      </c>
      <c r="D3435" t="s">
        <v>22</v>
      </c>
      <c r="E3435" t="s">
        <v>14298</v>
      </c>
      <c r="F3435" t="s">
        <v>14299</v>
      </c>
      <c r="G3435" t="s">
        <v>131</v>
      </c>
      <c r="H3435" s="1">
        <v>21960</v>
      </c>
      <c r="I3435" t="s">
        <v>14300</v>
      </c>
      <c r="J3435" t="s">
        <v>14301</v>
      </c>
      <c r="K3435">
        <v>43872</v>
      </c>
      <c r="L3435" t="s">
        <v>131</v>
      </c>
    </row>
    <row r="3436" spans="1:12" x14ac:dyDescent="0.3">
      <c r="A3436">
        <v>4548</v>
      </c>
      <c r="B3436" t="s">
        <v>54</v>
      </c>
      <c r="C3436" t="s">
        <v>805</v>
      </c>
      <c r="D3436" t="s">
        <v>22</v>
      </c>
      <c r="E3436" t="s">
        <v>14302</v>
      </c>
      <c r="F3436" t="s">
        <v>14303</v>
      </c>
      <c r="G3436" t="s">
        <v>76</v>
      </c>
      <c r="H3436" s="1">
        <v>32313</v>
      </c>
      <c r="I3436" t="s">
        <v>14304</v>
      </c>
      <c r="J3436" t="s">
        <v>14305</v>
      </c>
      <c r="K3436">
        <v>91387</v>
      </c>
      <c r="L3436" t="s">
        <v>76</v>
      </c>
    </row>
    <row r="3437" spans="1:12" x14ac:dyDescent="0.3">
      <c r="A3437">
        <v>4549</v>
      </c>
      <c r="B3437" t="s">
        <v>14306</v>
      </c>
      <c r="C3437" t="s">
        <v>2530</v>
      </c>
      <c r="D3437" t="s">
        <v>14</v>
      </c>
      <c r="E3437" t="s">
        <v>14307</v>
      </c>
      <c r="F3437" t="s">
        <v>14308</v>
      </c>
      <c r="G3437" t="s">
        <v>88</v>
      </c>
      <c r="H3437" s="1">
        <v>17432</v>
      </c>
      <c r="I3437" t="s">
        <v>14309</v>
      </c>
      <c r="J3437" t="s">
        <v>14310</v>
      </c>
      <c r="K3437">
        <v>87016</v>
      </c>
      <c r="L3437" t="s">
        <v>88</v>
      </c>
    </row>
    <row r="3438" spans="1:12" x14ac:dyDescent="0.3">
      <c r="A3438">
        <v>4551</v>
      </c>
      <c r="B3438" t="s">
        <v>480</v>
      </c>
      <c r="C3438" t="s">
        <v>4545</v>
      </c>
      <c r="D3438" t="s">
        <v>22</v>
      </c>
      <c r="E3438" t="s">
        <v>14311</v>
      </c>
      <c r="F3438" t="s">
        <v>14312</v>
      </c>
      <c r="G3438" t="s">
        <v>82</v>
      </c>
      <c r="H3438" s="1">
        <v>22254</v>
      </c>
      <c r="I3438" t="s">
        <v>14313</v>
      </c>
      <c r="J3438" t="s">
        <v>9522</v>
      </c>
      <c r="K3438">
        <v>39620</v>
      </c>
      <c r="L3438" t="s">
        <v>82</v>
      </c>
    </row>
    <row r="3439" spans="1:12" x14ac:dyDescent="0.3">
      <c r="A3439">
        <v>4552</v>
      </c>
      <c r="B3439" t="s">
        <v>991</v>
      </c>
      <c r="C3439" t="s">
        <v>1132</v>
      </c>
      <c r="D3439" t="s">
        <v>14</v>
      </c>
      <c r="E3439" t="s">
        <v>14314</v>
      </c>
      <c r="F3439" t="s">
        <v>14315</v>
      </c>
      <c r="G3439" t="s">
        <v>211</v>
      </c>
      <c r="H3439" s="1">
        <v>33383</v>
      </c>
      <c r="I3439" t="s">
        <v>14316</v>
      </c>
      <c r="J3439" t="s">
        <v>14317</v>
      </c>
      <c r="K3439">
        <v>69766</v>
      </c>
      <c r="L3439" t="s">
        <v>211</v>
      </c>
    </row>
    <row r="3440" spans="1:12" x14ac:dyDescent="0.3">
      <c r="A3440">
        <v>4554</v>
      </c>
      <c r="B3440" t="s">
        <v>991</v>
      </c>
      <c r="C3440" t="s">
        <v>13091</v>
      </c>
      <c r="D3440" t="s">
        <v>14</v>
      </c>
      <c r="E3440" t="s">
        <v>14318</v>
      </c>
      <c r="F3440" t="s">
        <v>14319</v>
      </c>
      <c r="G3440" t="s">
        <v>339</v>
      </c>
      <c r="H3440" s="1">
        <v>35138</v>
      </c>
      <c r="I3440" t="s">
        <v>14320</v>
      </c>
      <c r="J3440" t="s">
        <v>12168</v>
      </c>
      <c r="K3440">
        <v>7209</v>
      </c>
      <c r="L3440" t="s">
        <v>339</v>
      </c>
    </row>
    <row r="3441" spans="1:12" x14ac:dyDescent="0.3">
      <c r="A3441">
        <v>4555</v>
      </c>
      <c r="B3441" t="s">
        <v>73</v>
      </c>
      <c r="C3441" t="s">
        <v>1830</v>
      </c>
      <c r="D3441" t="s">
        <v>22</v>
      </c>
      <c r="E3441" t="s">
        <v>14321</v>
      </c>
      <c r="F3441" t="s">
        <v>14322</v>
      </c>
      <c r="G3441" t="s">
        <v>38</v>
      </c>
      <c r="H3441" s="1">
        <v>31666</v>
      </c>
      <c r="I3441" t="s">
        <v>14323</v>
      </c>
      <c r="J3441" t="s">
        <v>14324</v>
      </c>
      <c r="K3441">
        <v>89626</v>
      </c>
      <c r="L3441" t="s">
        <v>38</v>
      </c>
    </row>
    <row r="3442" spans="1:12" x14ac:dyDescent="0.3">
      <c r="A3442">
        <v>4556</v>
      </c>
      <c r="B3442" t="s">
        <v>146</v>
      </c>
      <c r="C3442" t="s">
        <v>14325</v>
      </c>
      <c r="D3442" t="s">
        <v>14</v>
      </c>
      <c r="E3442" t="s">
        <v>14326</v>
      </c>
      <c r="F3442" t="s">
        <v>14327</v>
      </c>
      <c r="G3442" t="s">
        <v>88</v>
      </c>
      <c r="H3442" s="1">
        <v>33443</v>
      </c>
      <c r="I3442" t="s">
        <v>14328</v>
      </c>
      <c r="J3442" t="s">
        <v>1900</v>
      </c>
      <c r="K3442">
        <v>92309</v>
      </c>
      <c r="L3442" t="s">
        <v>88</v>
      </c>
    </row>
    <row r="3443" spans="1:12" x14ac:dyDescent="0.3">
      <c r="A3443">
        <v>4557</v>
      </c>
      <c r="B3443" t="s">
        <v>73</v>
      </c>
      <c r="C3443" t="s">
        <v>11786</v>
      </c>
      <c r="D3443" t="s">
        <v>14</v>
      </c>
      <c r="E3443" t="s">
        <v>14329</v>
      </c>
      <c r="F3443" t="s">
        <v>14330</v>
      </c>
      <c r="G3443" t="s">
        <v>368</v>
      </c>
      <c r="H3443" s="1">
        <v>23564</v>
      </c>
      <c r="I3443" t="s">
        <v>14331</v>
      </c>
      <c r="J3443" t="s">
        <v>14332</v>
      </c>
      <c r="K3443">
        <v>4251</v>
      </c>
      <c r="L3443" t="s">
        <v>368</v>
      </c>
    </row>
    <row r="3444" spans="1:12" x14ac:dyDescent="0.3">
      <c r="A3444">
        <v>4559</v>
      </c>
      <c r="B3444" t="s">
        <v>258</v>
      </c>
      <c r="C3444" t="s">
        <v>14333</v>
      </c>
      <c r="D3444" t="s">
        <v>14</v>
      </c>
      <c r="E3444" t="s">
        <v>14334</v>
      </c>
      <c r="F3444" t="s">
        <v>14335</v>
      </c>
      <c r="G3444" t="s">
        <v>250</v>
      </c>
      <c r="H3444" s="1">
        <v>36541</v>
      </c>
      <c r="I3444" t="s">
        <v>14336</v>
      </c>
      <c r="J3444" t="s">
        <v>14337</v>
      </c>
      <c r="K3444">
        <v>85924</v>
      </c>
      <c r="L3444" t="s">
        <v>250</v>
      </c>
    </row>
    <row r="3445" spans="1:12" x14ac:dyDescent="0.3">
      <c r="A3445">
        <v>4560</v>
      </c>
      <c r="B3445" t="s">
        <v>793</v>
      </c>
      <c r="C3445" t="s">
        <v>5500</v>
      </c>
      <c r="D3445" t="s">
        <v>14</v>
      </c>
      <c r="E3445" t="s">
        <v>14338</v>
      </c>
      <c r="F3445" t="s">
        <v>14339</v>
      </c>
      <c r="G3445" t="s">
        <v>250</v>
      </c>
      <c r="H3445" s="1">
        <v>36598</v>
      </c>
      <c r="I3445" t="s">
        <v>14340</v>
      </c>
      <c r="J3445" t="s">
        <v>14341</v>
      </c>
      <c r="K3445">
        <v>99256</v>
      </c>
      <c r="L3445" t="s">
        <v>250</v>
      </c>
    </row>
    <row r="3446" spans="1:12" x14ac:dyDescent="0.3">
      <c r="A3446">
        <v>4561</v>
      </c>
      <c r="B3446" t="s">
        <v>54</v>
      </c>
      <c r="C3446" t="s">
        <v>2530</v>
      </c>
      <c r="D3446" t="s">
        <v>14</v>
      </c>
      <c r="E3446" t="s">
        <v>14342</v>
      </c>
      <c r="F3446" t="s">
        <v>14343</v>
      </c>
      <c r="G3446" t="s">
        <v>38</v>
      </c>
      <c r="H3446" s="1">
        <v>25161</v>
      </c>
      <c r="I3446" t="s">
        <v>14344</v>
      </c>
      <c r="J3446" t="s">
        <v>14345</v>
      </c>
      <c r="K3446">
        <v>80204</v>
      </c>
      <c r="L3446" t="s">
        <v>38</v>
      </c>
    </row>
    <row r="3447" spans="1:12" x14ac:dyDescent="0.3">
      <c r="A3447">
        <v>4562</v>
      </c>
      <c r="B3447" t="s">
        <v>258</v>
      </c>
      <c r="C3447" t="s">
        <v>240</v>
      </c>
      <c r="D3447" t="s">
        <v>14</v>
      </c>
      <c r="E3447" t="s">
        <v>14346</v>
      </c>
      <c r="F3447" t="s">
        <v>14347</v>
      </c>
      <c r="G3447" t="s">
        <v>243</v>
      </c>
      <c r="H3447" s="1">
        <v>24006</v>
      </c>
      <c r="I3447" t="s">
        <v>14348</v>
      </c>
      <c r="J3447" t="s">
        <v>14349</v>
      </c>
      <c r="K3447">
        <v>60341</v>
      </c>
      <c r="L3447" t="s">
        <v>243</v>
      </c>
    </row>
    <row r="3448" spans="1:12" x14ac:dyDescent="0.3">
      <c r="A3448">
        <v>4563</v>
      </c>
      <c r="B3448" t="s">
        <v>289</v>
      </c>
      <c r="C3448" t="s">
        <v>2480</v>
      </c>
      <c r="D3448" t="s">
        <v>22</v>
      </c>
      <c r="E3448" t="s">
        <v>14350</v>
      </c>
      <c r="F3448" t="s">
        <v>14351</v>
      </c>
      <c r="G3448" t="s">
        <v>218</v>
      </c>
      <c r="H3448" s="1">
        <v>21377</v>
      </c>
      <c r="I3448" t="s">
        <v>14352</v>
      </c>
      <c r="J3448" t="s">
        <v>14353</v>
      </c>
      <c r="K3448">
        <v>98548</v>
      </c>
      <c r="L3448" t="s">
        <v>218</v>
      </c>
    </row>
    <row r="3449" spans="1:12" x14ac:dyDescent="0.3">
      <c r="A3449">
        <v>4564</v>
      </c>
      <c r="B3449" t="s">
        <v>10181</v>
      </c>
      <c r="C3449" t="s">
        <v>1093</v>
      </c>
      <c r="D3449" t="s">
        <v>14</v>
      </c>
      <c r="E3449" t="s">
        <v>14354</v>
      </c>
      <c r="F3449" t="s">
        <v>14355</v>
      </c>
      <c r="G3449" t="s">
        <v>218</v>
      </c>
      <c r="H3449" s="1">
        <v>28560</v>
      </c>
      <c r="I3449" t="s">
        <v>14356</v>
      </c>
      <c r="J3449" t="s">
        <v>14357</v>
      </c>
      <c r="K3449">
        <v>18740</v>
      </c>
      <c r="L3449" t="s">
        <v>218</v>
      </c>
    </row>
    <row r="3450" spans="1:12" x14ac:dyDescent="0.3">
      <c r="A3450">
        <v>4565</v>
      </c>
      <c r="B3450" t="s">
        <v>2208</v>
      </c>
      <c r="C3450" t="s">
        <v>1570</v>
      </c>
      <c r="D3450" t="s">
        <v>22</v>
      </c>
      <c r="E3450" t="s">
        <v>14358</v>
      </c>
      <c r="F3450" t="s">
        <v>14359</v>
      </c>
      <c r="G3450" t="s">
        <v>261</v>
      </c>
      <c r="H3450" s="1">
        <v>21636</v>
      </c>
      <c r="I3450" t="s">
        <v>14360</v>
      </c>
      <c r="J3450" t="s">
        <v>14361</v>
      </c>
      <c r="K3450">
        <v>87581</v>
      </c>
      <c r="L3450" t="s">
        <v>261</v>
      </c>
    </row>
    <row r="3451" spans="1:12" x14ac:dyDescent="0.3">
      <c r="A3451">
        <v>4569</v>
      </c>
      <c r="B3451" t="s">
        <v>12481</v>
      </c>
      <c r="C3451" t="s">
        <v>3699</v>
      </c>
      <c r="D3451" t="s">
        <v>22</v>
      </c>
      <c r="E3451" t="s">
        <v>14362</v>
      </c>
      <c r="F3451">
        <f>1-605-309-6179</f>
        <v>-7092</v>
      </c>
      <c r="G3451" t="s">
        <v>324</v>
      </c>
      <c r="H3451" s="1">
        <v>31362</v>
      </c>
      <c r="I3451" t="s">
        <v>14363</v>
      </c>
      <c r="J3451" t="s">
        <v>14364</v>
      </c>
      <c r="K3451">
        <v>10940</v>
      </c>
      <c r="L3451" t="s">
        <v>324</v>
      </c>
    </row>
    <row r="3452" spans="1:12" x14ac:dyDescent="0.3">
      <c r="A3452">
        <v>4571</v>
      </c>
      <c r="B3452" t="s">
        <v>1433</v>
      </c>
      <c r="C3452" t="s">
        <v>2792</v>
      </c>
      <c r="D3452" t="s">
        <v>14</v>
      </c>
      <c r="E3452" t="s">
        <v>14365</v>
      </c>
      <c r="F3452" t="s">
        <v>14366</v>
      </c>
      <c r="G3452" t="s">
        <v>171</v>
      </c>
      <c r="H3452" s="1">
        <v>38211</v>
      </c>
      <c r="I3452" t="s">
        <v>14367</v>
      </c>
      <c r="J3452" t="s">
        <v>14368</v>
      </c>
      <c r="K3452">
        <v>33053</v>
      </c>
      <c r="L3452" t="s">
        <v>171</v>
      </c>
    </row>
    <row r="3453" spans="1:12" x14ac:dyDescent="0.3">
      <c r="A3453">
        <v>4573</v>
      </c>
      <c r="B3453" t="s">
        <v>3422</v>
      </c>
      <c r="C3453" t="s">
        <v>1162</v>
      </c>
      <c r="D3453" t="s">
        <v>22</v>
      </c>
      <c r="E3453" t="s">
        <v>14369</v>
      </c>
      <c r="F3453">
        <f>1-576-310-2026</f>
        <v>-2911</v>
      </c>
      <c r="G3453" t="s">
        <v>368</v>
      </c>
      <c r="H3453" s="1">
        <v>32968</v>
      </c>
      <c r="I3453" t="s">
        <v>14370</v>
      </c>
      <c r="J3453" t="s">
        <v>14371</v>
      </c>
      <c r="K3453">
        <v>81008</v>
      </c>
      <c r="L3453" t="s">
        <v>368</v>
      </c>
    </row>
    <row r="3454" spans="1:12" x14ac:dyDescent="0.3">
      <c r="A3454">
        <v>4574</v>
      </c>
      <c r="B3454" t="s">
        <v>327</v>
      </c>
      <c r="C3454" t="s">
        <v>5375</v>
      </c>
      <c r="D3454" t="s">
        <v>14</v>
      </c>
      <c r="E3454" t="s">
        <v>14372</v>
      </c>
      <c r="F3454" t="s">
        <v>14373</v>
      </c>
      <c r="G3454" t="s">
        <v>567</v>
      </c>
      <c r="H3454" s="1">
        <v>37268</v>
      </c>
      <c r="I3454" t="s">
        <v>14374</v>
      </c>
      <c r="J3454" t="s">
        <v>14375</v>
      </c>
      <c r="K3454">
        <v>28428</v>
      </c>
      <c r="L3454" t="s">
        <v>567</v>
      </c>
    </row>
    <row r="3455" spans="1:12" x14ac:dyDescent="0.3">
      <c r="A3455">
        <v>4576</v>
      </c>
      <c r="B3455" t="s">
        <v>1314</v>
      </c>
      <c r="C3455" t="s">
        <v>1455</v>
      </c>
      <c r="D3455" t="s">
        <v>14</v>
      </c>
      <c r="E3455" t="s">
        <v>14376</v>
      </c>
      <c r="F3455" t="s">
        <v>14377</v>
      </c>
      <c r="G3455" t="s">
        <v>31</v>
      </c>
      <c r="H3455" s="1">
        <v>26482</v>
      </c>
      <c r="I3455" t="s">
        <v>14378</v>
      </c>
      <c r="J3455" t="s">
        <v>14379</v>
      </c>
      <c r="K3455">
        <v>55654</v>
      </c>
      <c r="L3455" t="s">
        <v>31</v>
      </c>
    </row>
    <row r="3456" spans="1:12" x14ac:dyDescent="0.3">
      <c r="A3456">
        <v>4578</v>
      </c>
      <c r="B3456" t="s">
        <v>3351</v>
      </c>
      <c r="C3456" t="s">
        <v>48</v>
      </c>
      <c r="D3456" t="s">
        <v>14</v>
      </c>
      <c r="E3456" t="s">
        <v>14380</v>
      </c>
      <c r="F3456" t="s">
        <v>14381</v>
      </c>
      <c r="G3456" t="s">
        <v>111</v>
      </c>
      <c r="H3456" s="1">
        <v>17861</v>
      </c>
      <c r="I3456" t="s">
        <v>14382</v>
      </c>
      <c r="J3456" t="s">
        <v>14383</v>
      </c>
      <c r="K3456">
        <v>81534</v>
      </c>
      <c r="L3456" t="s">
        <v>111</v>
      </c>
    </row>
    <row r="3457" spans="1:12" x14ac:dyDescent="0.3">
      <c r="A3457">
        <v>4579</v>
      </c>
      <c r="B3457" t="s">
        <v>9436</v>
      </c>
      <c r="C3457" t="s">
        <v>2142</v>
      </c>
      <c r="D3457" t="s">
        <v>22</v>
      </c>
      <c r="E3457" t="s">
        <v>14384</v>
      </c>
      <c r="F3457" t="s">
        <v>14385</v>
      </c>
      <c r="G3457" t="s">
        <v>211</v>
      </c>
      <c r="H3457" s="1">
        <v>31059</v>
      </c>
      <c r="I3457" t="s">
        <v>14386</v>
      </c>
      <c r="J3457" t="s">
        <v>14387</v>
      </c>
      <c r="K3457">
        <v>38609</v>
      </c>
      <c r="L3457" t="s">
        <v>211</v>
      </c>
    </row>
    <row r="3458" spans="1:12" x14ac:dyDescent="0.3">
      <c r="A3458">
        <v>4582</v>
      </c>
      <c r="B3458" t="s">
        <v>2404</v>
      </c>
      <c r="C3458" t="s">
        <v>8008</v>
      </c>
      <c r="D3458" t="s">
        <v>14</v>
      </c>
      <c r="E3458" t="s">
        <v>14388</v>
      </c>
      <c r="F3458" t="s">
        <v>14389</v>
      </c>
      <c r="G3458" t="s">
        <v>44</v>
      </c>
      <c r="H3458" s="1">
        <v>18158</v>
      </c>
      <c r="I3458" t="s">
        <v>14390</v>
      </c>
      <c r="J3458" t="s">
        <v>14391</v>
      </c>
      <c r="K3458">
        <v>92185</v>
      </c>
      <c r="L3458" t="s">
        <v>44</v>
      </c>
    </row>
    <row r="3459" spans="1:12" x14ac:dyDescent="0.3">
      <c r="A3459">
        <v>4584</v>
      </c>
      <c r="B3459" t="s">
        <v>2494</v>
      </c>
      <c r="C3459" t="s">
        <v>14392</v>
      </c>
      <c r="D3459" t="s">
        <v>22</v>
      </c>
      <c r="E3459" t="s">
        <v>14393</v>
      </c>
      <c r="F3459" t="s">
        <v>14394</v>
      </c>
      <c r="G3459" t="s">
        <v>157</v>
      </c>
      <c r="H3459" s="1">
        <v>17928</v>
      </c>
      <c r="I3459" t="s">
        <v>14395</v>
      </c>
      <c r="J3459" t="s">
        <v>14396</v>
      </c>
      <c r="K3459">
        <v>6681</v>
      </c>
      <c r="L3459" t="s">
        <v>157</v>
      </c>
    </row>
    <row r="3460" spans="1:12" x14ac:dyDescent="0.3">
      <c r="A3460">
        <v>4586</v>
      </c>
      <c r="B3460" t="s">
        <v>3926</v>
      </c>
      <c r="C3460" t="s">
        <v>12785</v>
      </c>
      <c r="D3460" t="s">
        <v>22</v>
      </c>
      <c r="E3460" t="s">
        <v>14397</v>
      </c>
      <c r="F3460" t="s">
        <v>14398</v>
      </c>
      <c r="G3460" t="s">
        <v>231</v>
      </c>
      <c r="H3460" s="1">
        <v>29709</v>
      </c>
      <c r="I3460" t="s">
        <v>14399</v>
      </c>
      <c r="J3460" t="s">
        <v>14400</v>
      </c>
      <c r="K3460">
        <v>83892</v>
      </c>
      <c r="L3460" t="s">
        <v>231</v>
      </c>
    </row>
    <row r="3461" spans="1:12" x14ac:dyDescent="0.3">
      <c r="A3461">
        <v>4587</v>
      </c>
      <c r="B3461" t="s">
        <v>5011</v>
      </c>
      <c r="C3461" t="s">
        <v>1958</v>
      </c>
      <c r="D3461" t="s">
        <v>14</v>
      </c>
      <c r="E3461" t="s">
        <v>14401</v>
      </c>
      <c r="F3461" t="s">
        <v>14402</v>
      </c>
      <c r="G3461" t="s">
        <v>71</v>
      </c>
      <c r="H3461" s="1">
        <v>21220</v>
      </c>
      <c r="I3461" t="s">
        <v>14403</v>
      </c>
      <c r="J3461" t="s">
        <v>10806</v>
      </c>
      <c r="K3461">
        <v>82254</v>
      </c>
      <c r="L3461" t="s">
        <v>71</v>
      </c>
    </row>
    <row r="3462" spans="1:12" x14ac:dyDescent="0.3">
      <c r="A3462">
        <v>4589</v>
      </c>
      <c r="B3462" t="s">
        <v>1083</v>
      </c>
      <c r="C3462" t="s">
        <v>427</v>
      </c>
      <c r="D3462" t="s">
        <v>14</v>
      </c>
      <c r="E3462" t="s">
        <v>14404</v>
      </c>
      <c r="F3462" t="s">
        <v>14405</v>
      </c>
      <c r="G3462" t="s">
        <v>31</v>
      </c>
      <c r="H3462" s="1">
        <v>27180</v>
      </c>
      <c r="I3462" t="s">
        <v>14406</v>
      </c>
      <c r="J3462" t="s">
        <v>14407</v>
      </c>
      <c r="K3462">
        <v>99739</v>
      </c>
      <c r="L3462" t="s">
        <v>31</v>
      </c>
    </row>
    <row r="3463" spans="1:12" x14ac:dyDescent="0.3">
      <c r="A3463">
        <v>4593</v>
      </c>
      <c r="B3463" t="s">
        <v>146</v>
      </c>
      <c r="C3463" t="s">
        <v>343</v>
      </c>
      <c r="D3463" t="s">
        <v>22</v>
      </c>
      <c r="E3463" t="s">
        <v>14408</v>
      </c>
      <c r="F3463" t="s">
        <v>14409</v>
      </c>
      <c r="G3463" t="s">
        <v>124</v>
      </c>
      <c r="H3463" s="1">
        <v>26796</v>
      </c>
      <c r="I3463" t="s">
        <v>14410</v>
      </c>
      <c r="J3463" t="s">
        <v>14411</v>
      </c>
      <c r="K3463">
        <v>21212</v>
      </c>
      <c r="L3463" t="s">
        <v>124</v>
      </c>
    </row>
    <row r="3464" spans="1:12" x14ac:dyDescent="0.3">
      <c r="A3464">
        <v>4594</v>
      </c>
      <c r="B3464" t="s">
        <v>295</v>
      </c>
      <c r="C3464" t="s">
        <v>3447</v>
      </c>
      <c r="D3464" t="s">
        <v>14</v>
      </c>
      <c r="E3464" t="s">
        <v>14412</v>
      </c>
      <c r="F3464" t="s">
        <v>14413</v>
      </c>
      <c r="G3464" t="s">
        <v>1076</v>
      </c>
      <c r="H3464" s="1">
        <v>25463</v>
      </c>
      <c r="I3464" t="s">
        <v>14414</v>
      </c>
      <c r="J3464" t="s">
        <v>14415</v>
      </c>
      <c r="K3464">
        <v>45568</v>
      </c>
      <c r="L3464" t="s">
        <v>1076</v>
      </c>
    </row>
    <row r="3465" spans="1:12" x14ac:dyDescent="0.3">
      <c r="A3465">
        <v>4595</v>
      </c>
      <c r="B3465" t="s">
        <v>747</v>
      </c>
      <c r="C3465" t="s">
        <v>1366</v>
      </c>
      <c r="D3465" t="s">
        <v>22</v>
      </c>
      <c r="E3465" t="s">
        <v>14416</v>
      </c>
      <c r="F3465" t="s">
        <v>14417</v>
      </c>
      <c r="G3465" t="s">
        <v>44</v>
      </c>
      <c r="H3465" s="1">
        <v>37654</v>
      </c>
      <c r="I3465" t="s">
        <v>14418</v>
      </c>
      <c r="J3465" t="s">
        <v>14419</v>
      </c>
      <c r="K3465">
        <v>56764</v>
      </c>
      <c r="L3465" t="s">
        <v>44</v>
      </c>
    </row>
    <row r="3466" spans="1:12" x14ac:dyDescent="0.3">
      <c r="A3466">
        <v>4596</v>
      </c>
      <c r="B3466" t="s">
        <v>1810</v>
      </c>
      <c r="C3466" t="s">
        <v>6639</v>
      </c>
      <c r="D3466" t="s">
        <v>22</v>
      </c>
      <c r="E3466" t="s">
        <v>14420</v>
      </c>
      <c r="F3466" t="s">
        <v>14421</v>
      </c>
      <c r="G3466" t="s">
        <v>171</v>
      </c>
      <c r="H3466" s="1">
        <v>28952</v>
      </c>
      <c r="I3466" t="s">
        <v>14422</v>
      </c>
      <c r="J3466" t="s">
        <v>14423</v>
      </c>
      <c r="K3466">
        <v>95971</v>
      </c>
      <c r="L3466" t="s">
        <v>171</v>
      </c>
    </row>
    <row r="3467" spans="1:12" x14ac:dyDescent="0.3">
      <c r="A3467">
        <v>4597</v>
      </c>
      <c r="B3467" t="s">
        <v>12</v>
      </c>
      <c r="C3467" t="s">
        <v>670</v>
      </c>
      <c r="D3467" t="s">
        <v>14</v>
      </c>
      <c r="E3467" t="s">
        <v>14424</v>
      </c>
      <c r="F3467" t="s">
        <v>14425</v>
      </c>
      <c r="G3467" t="s">
        <v>157</v>
      </c>
      <c r="H3467" s="1">
        <v>25210</v>
      </c>
      <c r="I3467" t="s">
        <v>14426</v>
      </c>
      <c r="J3467" t="s">
        <v>5283</v>
      </c>
      <c r="K3467">
        <v>21549</v>
      </c>
      <c r="L3467" t="s">
        <v>157</v>
      </c>
    </row>
    <row r="3468" spans="1:12" x14ac:dyDescent="0.3">
      <c r="A3468">
        <v>4601</v>
      </c>
      <c r="B3468" t="s">
        <v>378</v>
      </c>
      <c r="C3468" t="s">
        <v>1475</v>
      </c>
      <c r="D3468" t="s">
        <v>14</v>
      </c>
      <c r="E3468" t="s">
        <v>14427</v>
      </c>
      <c r="F3468" t="s">
        <v>14428</v>
      </c>
      <c r="G3468" t="s">
        <v>118</v>
      </c>
      <c r="H3468" s="1">
        <v>16082</v>
      </c>
      <c r="I3468" t="s">
        <v>14429</v>
      </c>
      <c r="J3468" t="s">
        <v>14430</v>
      </c>
      <c r="K3468">
        <v>26299</v>
      </c>
      <c r="L3468" t="s">
        <v>118</v>
      </c>
    </row>
    <row r="3469" spans="1:12" x14ac:dyDescent="0.3">
      <c r="A3469">
        <v>4602</v>
      </c>
      <c r="B3469" t="s">
        <v>724</v>
      </c>
      <c r="C3469" t="s">
        <v>285</v>
      </c>
      <c r="D3469" t="s">
        <v>22</v>
      </c>
      <c r="E3469" t="s">
        <v>14431</v>
      </c>
      <c r="F3469" t="s">
        <v>14432</v>
      </c>
      <c r="G3469" t="s">
        <v>218</v>
      </c>
      <c r="H3469" s="1">
        <v>38633</v>
      </c>
      <c r="I3469" t="s">
        <v>14433</v>
      </c>
      <c r="J3469" t="s">
        <v>8524</v>
      </c>
      <c r="K3469">
        <v>78436</v>
      </c>
      <c r="L3469" t="s">
        <v>218</v>
      </c>
    </row>
    <row r="3470" spans="1:12" x14ac:dyDescent="0.3">
      <c r="A3470">
        <v>4604</v>
      </c>
      <c r="B3470" t="s">
        <v>1098</v>
      </c>
      <c r="C3470" t="s">
        <v>1585</v>
      </c>
      <c r="D3470" t="s">
        <v>22</v>
      </c>
      <c r="E3470" t="s">
        <v>14434</v>
      </c>
      <c r="F3470" t="s">
        <v>14435</v>
      </c>
      <c r="G3470" t="s">
        <v>82</v>
      </c>
      <c r="H3470" s="1">
        <v>18054</v>
      </c>
      <c r="I3470" t="s">
        <v>14436</v>
      </c>
      <c r="J3470" t="s">
        <v>14437</v>
      </c>
      <c r="K3470">
        <v>70389</v>
      </c>
      <c r="L3470" t="s">
        <v>82</v>
      </c>
    </row>
    <row r="3471" spans="1:12" x14ac:dyDescent="0.3">
      <c r="A3471">
        <v>4605</v>
      </c>
      <c r="B3471" t="s">
        <v>1628</v>
      </c>
      <c r="C3471" t="s">
        <v>4678</v>
      </c>
      <c r="D3471" t="s">
        <v>22</v>
      </c>
      <c r="E3471" t="s">
        <v>2949</v>
      </c>
      <c r="F3471" t="s">
        <v>14438</v>
      </c>
      <c r="G3471" t="s">
        <v>1076</v>
      </c>
      <c r="H3471" s="1">
        <v>19079</v>
      </c>
      <c r="I3471" t="s">
        <v>14439</v>
      </c>
      <c r="J3471" t="s">
        <v>14440</v>
      </c>
      <c r="K3471">
        <v>50959</v>
      </c>
      <c r="L3471" t="s">
        <v>1076</v>
      </c>
    </row>
    <row r="3472" spans="1:12" x14ac:dyDescent="0.3">
      <c r="A3472">
        <v>4606</v>
      </c>
      <c r="B3472" t="s">
        <v>747</v>
      </c>
      <c r="C3472" t="s">
        <v>3699</v>
      </c>
      <c r="D3472" t="s">
        <v>22</v>
      </c>
      <c r="E3472" t="s">
        <v>14441</v>
      </c>
      <c r="F3472" t="s">
        <v>14442</v>
      </c>
      <c r="G3472" t="s">
        <v>436</v>
      </c>
      <c r="H3472" s="1">
        <v>33310</v>
      </c>
      <c r="I3472" t="s">
        <v>14443</v>
      </c>
      <c r="J3472" t="s">
        <v>14444</v>
      </c>
      <c r="K3472">
        <v>24865</v>
      </c>
      <c r="L3472" t="s">
        <v>436</v>
      </c>
    </row>
    <row r="3473" spans="1:12" x14ac:dyDescent="0.3">
      <c r="A3473">
        <v>4609</v>
      </c>
      <c r="B3473" t="s">
        <v>753</v>
      </c>
      <c r="C3473" t="s">
        <v>9695</v>
      </c>
      <c r="D3473" t="s">
        <v>22</v>
      </c>
      <c r="E3473" t="s">
        <v>14445</v>
      </c>
      <c r="F3473" t="s">
        <v>14446</v>
      </c>
      <c r="G3473" t="s">
        <v>51</v>
      </c>
      <c r="H3473" s="1">
        <v>24992</v>
      </c>
      <c r="I3473" t="s">
        <v>14447</v>
      </c>
      <c r="J3473" t="s">
        <v>14448</v>
      </c>
      <c r="K3473">
        <v>49349</v>
      </c>
      <c r="L3473" t="s">
        <v>51</v>
      </c>
    </row>
    <row r="3474" spans="1:12" x14ac:dyDescent="0.3">
      <c r="A3474">
        <v>4611</v>
      </c>
      <c r="B3474" t="s">
        <v>592</v>
      </c>
      <c r="C3474" t="s">
        <v>2213</v>
      </c>
      <c r="D3474" t="s">
        <v>14</v>
      </c>
      <c r="E3474" t="s">
        <v>14449</v>
      </c>
      <c r="F3474" t="s">
        <v>14450</v>
      </c>
      <c r="G3474" t="s">
        <v>368</v>
      </c>
      <c r="H3474" s="1">
        <v>29777</v>
      </c>
      <c r="I3474" t="s">
        <v>14451</v>
      </c>
      <c r="J3474" t="s">
        <v>14452</v>
      </c>
      <c r="K3474">
        <v>13641</v>
      </c>
      <c r="L3474" t="s">
        <v>368</v>
      </c>
    </row>
    <row r="3475" spans="1:12" x14ac:dyDescent="0.3">
      <c r="A3475">
        <v>4612</v>
      </c>
      <c r="B3475" t="s">
        <v>79</v>
      </c>
      <c r="C3475" t="s">
        <v>4182</v>
      </c>
      <c r="D3475" t="s">
        <v>14</v>
      </c>
      <c r="E3475" t="s">
        <v>14453</v>
      </c>
      <c r="F3475" t="s">
        <v>14454</v>
      </c>
      <c r="G3475" t="s">
        <v>88</v>
      </c>
      <c r="H3475" s="1">
        <v>28701</v>
      </c>
      <c r="I3475" t="s">
        <v>14455</v>
      </c>
      <c r="J3475" t="s">
        <v>14456</v>
      </c>
      <c r="K3475">
        <v>44319</v>
      </c>
      <c r="L3475" t="s">
        <v>88</v>
      </c>
    </row>
    <row r="3476" spans="1:12" x14ac:dyDescent="0.3">
      <c r="A3476">
        <v>4613</v>
      </c>
      <c r="B3476" t="s">
        <v>541</v>
      </c>
      <c r="C3476" t="s">
        <v>11786</v>
      </c>
      <c r="D3476" t="s">
        <v>14</v>
      </c>
      <c r="E3476" t="s">
        <v>14457</v>
      </c>
      <c r="F3476" t="s">
        <v>14458</v>
      </c>
      <c r="G3476" t="s">
        <v>88</v>
      </c>
      <c r="H3476" s="1">
        <v>23133</v>
      </c>
      <c r="I3476" t="s">
        <v>14459</v>
      </c>
      <c r="J3476" t="s">
        <v>14460</v>
      </c>
      <c r="K3476">
        <v>10399</v>
      </c>
      <c r="L3476" t="s">
        <v>88</v>
      </c>
    </row>
    <row r="3477" spans="1:12" x14ac:dyDescent="0.3">
      <c r="A3477">
        <v>4615</v>
      </c>
      <c r="B3477" t="s">
        <v>575</v>
      </c>
      <c r="C3477" t="s">
        <v>1186</v>
      </c>
      <c r="D3477" t="s">
        <v>22</v>
      </c>
      <c r="E3477" t="s">
        <v>14461</v>
      </c>
      <c r="F3477" t="s">
        <v>14462</v>
      </c>
      <c r="G3477" t="s">
        <v>31</v>
      </c>
      <c r="H3477" s="1">
        <v>29473</v>
      </c>
      <c r="I3477" t="s">
        <v>14463</v>
      </c>
      <c r="J3477" t="s">
        <v>14464</v>
      </c>
      <c r="K3477">
        <v>38505</v>
      </c>
      <c r="L3477" t="s">
        <v>31</v>
      </c>
    </row>
    <row r="3478" spans="1:12" x14ac:dyDescent="0.3">
      <c r="A3478">
        <v>4618</v>
      </c>
      <c r="B3478" t="s">
        <v>203</v>
      </c>
      <c r="C3478" t="s">
        <v>1671</v>
      </c>
      <c r="D3478" t="s">
        <v>22</v>
      </c>
      <c r="E3478" t="s">
        <v>14465</v>
      </c>
      <c r="F3478" t="s">
        <v>14466</v>
      </c>
      <c r="G3478" t="s">
        <v>261</v>
      </c>
      <c r="H3478" s="1">
        <v>20838</v>
      </c>
      <c r="I3478" t="s">
        <v>14467</v>
      </c>
      <c r="J3478" t="s">
        <v>14468</v>
      </c>
      <c r="K3478">
        <v>9805</v>
      </c>
      <c r="L3478" t="s">
        <v>261</v>
      </c>
    </row>
    <row r="3479" spans="1:12" x14ac:dyDescent="0.3">
      <c r="A3479">
        <v>4619</v>
      </c>
      <c r="B3479" t="s">
        <v>4301</v>
      </c>
      <c r="C3479" t="s">
        <v>2281</v>
      </c>
      <c r="D3479" t="s">
        <v>14</v>
      </c>
      <c r="E3479" t="s">
        <v>14469</v>
      </c>
      <c r="F3479" t="s">
        <v>14470</v>
      </c>
      <c r="G3479" t="s">
        <v>111</v>
      </c>
      <c r="H3479" s="1">
        <v>17566</v>
      </c>
      <c r="I3479" t="s">
        <v>14471</v>
      </c>
      <c r="J3479" t="s">
        <v>14472</v>
      </c>
      <c r="K3479">
        <v>62293</v>
      </c>
      <c r="L3479" t="s">
        <v>111</v>
      </c>
    </row>
    <row r="3480" spans="1:12" x14ac:dyDescent="0.3">
      <c r="A3480">
        <v>4620</v>
      </c>
      <c r="B3480" t="s">
        <v>2927</v>
      </c>
      <c r="C3480" t="s">
        <v>12056</v>
      </c>
      <c r="D3480" t="s">
        <v>14</v>
      </c>
      <c r="E3480" t="s">
        <v>14473</v>
      </c>
      <c r="F3480" t="s">
        <v>14474</v>
      </c>
      <c r="G3480" t="s">
        <v>567</v>
      </c>
      <c r="H3480" s="1">
        <v>20971</v>
      </c>
      <c r="I3480" t="s">
        <v>14475</v>
      </c>
      <c r="J3480" t="s">
        <v>7107</v>
      </c>
      <c r="K3480">
        <v>34599</v>
      </c>
      <c r="L3480" t="s">
        <v>567</v>
      </c>
    </row>
    <row r="3481" spans="1:12" x14ac:dyDescent="0.3">
      <c r="A3481">
        <v>4621</v>
      </c>
      <c r="B3481" t="s">
        <v>7819</v>
      </c>
      <c r="C3481" t="s">
        <v>5236</v>
      </c>
      <c r="D3481" t="s">
        <v>22</v>
      </c>
      <c r="E3481" t="s">
        <v>14476</v>
      </c>
      <c r="F3481" t="s">
        <v>14477</v>
      </c>
      <c r="G3481" t="s">
        <v>1076</v>
      </c>
      <c r="H3481" s="1">
        <v>29486</v>
      </c>
      <c r="I3481" t="s">
        <v>14478</v>
      </c>
      <c r="J3481" t="s">
        <v>14479</v>
      </c>
      <c r="K3481">
        <v>82690</v>
      </c>
      <c r="L3481" t="s">
        <v>1076</v>
      </c>
    </row>
    <row r="3482" spans="1:12" x14ac:dyDescent="0.3">
      <c r="A3482">
        <v>4623</v>
      </c>
      <c r="B3482" t="s">
        <v>1152</v>
      </c>
      <c r="C3482" t="s">
        <v>7910</v>
      </c>
      <c r="D3482" t="s">
        <v>14</v>
      </c>
      <c r="E3482" t="s">
        <v>14480</v>
      </c>
      <c r="F3482" t="s">
        <v>14481</v>
      </c>
      <c r="G3482" t="s">
        <v>31</v>
      </c>
      <c r="H3482" s="1">
        <v>27924</v>
      </c>
      <c r="I3482" t="s">
        <v>14482</v>
      </c>
      <c r="J3482" t="s">
        <v>14483</v>
      </c>
      <c r="K3482">
        <v>43178</v>
      </c>
      <c r="L3482" t="s">
        <v>31</v>
      </c>
    </row>
    <row r="3483" spans="1:12" x14ac:dyDescent="0.3">
      <c r="A3483">
        <v>4626</v>
      </c>
      <c r="B3483" t="s">
        <v>480</v>
      </c>
      <c r="C3483" t="s">
        <v>285</v>
      </c>
      <c r="D3483" t="s">
        <v>22</v>
      </c>
      <c r="E3483" t="s">
        <v>14484</v>
      </c>
      <c r="F3483" t="s">
        <v>14485</v>
      </c>
      <c r="G3483" t="s">
        <v>124</v>
      </c>
      <c r="H3483" s="1">
        <v>34302</v>
      </c>
      <c r="I3483" t="s">
        <v>14486</v>
      </c>
      <c r="J3483" t="s">
        <v>14487</v>
      </c>
      <c r="K3483">
        <v>65724</v>
      </c>
      <c r="L3483" t="s">
        <v>124</v>
      </c>
    </row>
    <row r="3484" spans="1:12" x14ac:dyDescent="0.3">
      <c r="A3484">
        <v>4627</v>
      </c>
      <c r="B3484" t="s">
        <v>778</v>
      </c>
      <c r="C3484" t="s">
        <v>4545</v>
      </c>
      <c r="D3484" t="s">
        <v>22</v>
      </c>
      <c r="E3484" t="s">
        <v>14488</v>
      </c>
      <c r="F3484" t="s">
        <v>14489</v>
      </c>
      <c r="G3484" t="s">
        <v>218</v>
      </c>
      <c r="H3484" s="1">
        <v>31674</v>
      </c>
      <c r="I3484" t="s">
        <v>14490</v>
      </c>
      <c r="J3484" t="s">
        <v>6267</v>
      </c>
      <c r="K3484">
        <v>23070</v>
      </c>
      <c r="L3484" t="s">
        <v>218</v>
      </c>
    </row>
    <row r="3485" spans="1:12" x14ac:dyDescent="0.3">
      <c r="A3485">
        <v>4629</v>
      </c>
      <c r="B3485" t="s">
        <v>5505</v>
      </c>
      <c r="C3485" t="s">
        <v>6799</v>
      </c>
      <c r="D3485" t="s">
        <v>22</v>
      </c>
      <c r="E3485" t="s">
        <v>14491</v>
      </c>
      <c r="F3485" t="s">
        <v>14492</v>
      </c>
      <c r="G3485" t="s">
        <v>93</v>
      </c>
      <c r="H3485" s="1">
        <v>30078</v>
      </c>
      <c r="I3485" t="s">
        <v>14493</v>
      </c>
      <c r="J3485" t="s">
        <v>14494</v>
      </c>
      <c r="K3485">
        <v>60810</v>
      </c>
      <c r="L3485" t="s">
        <v>93</v>
      </c>
    </row>
    <row r="3486" spans="1:12" x14ac:dyDescent="0.3">
      <c r="A3486">
        <v>4630</v>
      </c>
      <c r="B3486" t="s">
        <v>289</v>
      </c>
      <c r="C3486" t="s">
        <v>427</v>
      </c>
      <c r="D3486" t="s">
        <v>14</v>
      </c>
      <c r="E3486" t="s">
        <v>14495</v>
      </c>
      <c r="F3486" t="s">
        <v>14496</v>
      </c>
      <c r="G3486" t="s">
        <v>261</v>
      </c>
      <c r="H3486" s="1">
        <v>37942</v>
      </c>
      <c r="I3486" t="s">
        <v>14497</v>
      </c>
      <c r="J3486" t="s">
        <v>14498</v>
      </c>
      <c r="K3486">
        <v>13443</v>
      </c>
      <c r="L3486" t="s">
        <v>261</v>
      </c>
    </row>
    <row r="3487" spans="1:12" x14ac:dyDescent="0.3">
      <c r="A3487">
        <v>4631</v>
      </c>
      <c r="B3487" t="s">
        <v>3343</v>
      </c>
      <c r="C3487" t="s">
        <v>7044</v>
      </c>
      <c r="D3487" t="s">
        <v>22</v>
      </c>
      <c r="E3487" t="s">
        <v>14499</v>
      </c>
      <c r="F3487" t="s">
        <v>14500</v>
      </c>
      <c r="G3487" t="s">
        <v>131</v>
      </c>
      <c r="H3487" s="1">
        <v>19231</v>
      </c>
      <c r="I3487" t="s">
        <v>14501</v>
      </c>
      <c r="J3487" t="s">
        <v>14502</v>
      </c>
      <c r="K3487">
        <v>51728</v>
      </c>
      <c r="L3487" t="s">
        <v>131</v>
      </c>
    </row>
    <row r="3488" spans="1:12" x14ac:dyDescent="0.3">
      <c r="A3488">
        <v>4632</v>
      </c>
      <c r="B3488" t="s">
        <v>9981</v>
      </c>
      <c r="C3488" t="s">
        <v>14503</v>
      </c>
      <c r="D3488" t="s">
        <v>14</v>
      </c>
      <c r="E3488" t="s">
        <v>14504</v>
      </c>
      <c r="F3488" t="s">
        <v>14505</v>
      </c>
      <c r="G3488" t="s">
        <v>430</v>
      </c>
      <c r="H3488" s="1">
        <v>25548</v>
      </c>
      <c r="I3488" t="s">
        <v>14506</v>
      </c>
      <c r="J3488" t="s">
        <v>13929</v>
      </c>
      <c r="K3488">
        <v>18371</v>
      </c>
      <c r="L3488" t="s">
        <v>430</v>
      </c>
    </row>
    <row r="3489" spans="1:12" x14ac:dyDescent="0.3">
      <c r="A3489">
        <v>4635</v>
      </c>
      <c r="B3489" t="s">
        <v>327</v>
      </c>
      <c r="C3489" t="s">
        <v>1073</v>
      </c>
      <c r="D3489" t="s">
        <v>14</v>
      </c>
      <c r="E3489" t="s">
        <v>14507</v>
      </c>
      <c r="F3489" t="s">
        <v>14508</v>
      </c>
      <c r="G3489" t="s">
        <v>58</v>
      </c>
      <c r="H3489" s="1">
        <v>20036</v>
      </c>
      <c r="I3489" t="s">
        <v>14509</v>
      </c>
      <c r="J3489" t="s">
        <v>14510</v>
      </c>
      <c r="K3489">
        <v>16250</v>
      </c>
      <c r="L3489" t="s">
        <v>58</v>
      </c>
    </row>
    <row r="3490" spans="1:12" x14ac:dyDescent="0.3">
      <c r="A3490">
        <v>4636</v>
      </c>
      <c r="B3490" t="s">
        <v>953</v>
      </c>
      <c r="C3490" t="s">
        <v>2335</v>
      </c>
      <c r="D3490" t="s">
        <v>14</v>
      </c>
      <c r="E3490" t="s">
        <v>14511</v>
      </c>
      <c r="F3490" t="s">
        <v>14512</v>
      </c>
      <c r="G3490" t="s">
        <v>744</v>
      </c>
      <c r="H3490" s="1">
        <v>30398</v>
      </c>
      <c r="I3490" t="s">
        <v>14513</v>
      </c>
      <c r="J3490" t="s">
        <v>4147</v>
      </c>
      <c r="K3490">
        <v>64879</v>
      </c>
      <c r="L3490" t="s">
        <v>744</v>
      </c>
    </row>
    <row r="3491" spans="1:12" x14ac:dyDescent="0.3">
      <c r="A3491">
        <v>4638</v>
      </c>
      <c r="B3491" t="s">
        <v>312</v>
      </c>
      <c r="C3491" t="s">
        <v>28</v>
      </c>
      <c r="D3491" t="s">
        <v>22</v>
      </c>
      <c r="E3491" t="s">
        <v>14514</v>
      </c>
      <c r="F3491" t="s">
        <v>14515</v>
      </c>
      <c r="G3491" t="s">
        <v>124</v>
      </c>
      <c r="H3491" s="1">
        <v>27039</v>
      </c>
      <c r="I3491" t="s">
        <v>14516</v>
      </c>
      <c r="J3491" t="s">
        <v>14517</v>
      </c>
      <c r="K3491">
        <v>66145</v>
      </c>
      <c r="L3491" t="s">
        <v>124</v>
      </c>
    </row>
    <row r="3492" spans="1:12" x14ac:dyDescent="0.3">
      <c r="A3492">
        <v>4639</v>
      </c>
      <c r="B3492" t="s">
        <v>474</v>
      </c>
      <c r="C3492" t="s">
        <v>14518</v>
      </c>
      <c r="D3492" t="s">
        <v>14</v>
      </c>
      <c r="E3492" t="s">
        <v>14519</v>
      </c>
      <c r="F3492" t="s">
        <v>14520</v>
      </c>
      <c r="G3492" t="s">
        <v>124</v>
      </c>
      <c r="H3492" s="1">
        <v>20257</v>
      </c>
      <c r="I3492" t="s">
        <v>14521</v>
      </c>
      <c r="J3492" t="s">
        <v>14522</v>
      </c>
      <c r="K3492">
        <v>42775</v>
      </c>
      <c r="L3492" t="s">
        <v>124</v>
      </c>
    </row>
    <row r="3493" spans="1:12" x14ac:dyDescent="0.3">
      <c r="A3493">
        <v>4640</v>
      </c>
      <c r="B3493" t="s">
        <v>79</v>
      </c>
      <c r="C3493" t="s">
        <v>147</v>
      </c>
      <c r="D3493" t="s">
        <v>22</v>
      </c>
      <c r="E3493" t="s">
        <v>14523</v>
      </c>
      <c r="F3493" t="s">
        <v>14524</v>
      </c>
      <c r="G3493" t="s">
        <v>250</v>
      </c>
      <c r="H3493" s="1">
        <v>23129</v>
      </c>
      <c r="I3493" t="s">
        <v>14525</v>
      </c>
      <c r="J3493" t="s">
        <v>14526</v>
      </c>
      <c r="K3493">
        <v>73635</v>
      </c>
      <c r="L3493" t="s">
        <v>250</v>
      </c>
    </row>
    <row r="3494" spans="1:12" x14ac:dyDescent="0.3">
      <c r="A3494">
        <v>4641</v>
      </c>
      <c r="B3494" t="s">
        <v>474</v>
      </c>
      <c r="C3494" t="s">
        <v>10340</v>
      </c>
      <c r="D3494" t="s">
        <v>22</v>
      </c>
      <c r="E3494" t="s">
        <v>14527</v>
      </c>
      <c r="F3494" t="s">
        <v>14528</v>
      </c>
      <c r="G3494" t="s">
        <v>595</v>
      </c>
      <c r="H3494" s="1">
        <v>29533</v>
      </c>
      <c r="I3494" t="s">
        <v>14529</v>
      </c>
      <c r="J3494" t="s">
        <v>14530</v>
      </c>
      <c r="K3494">
        <v>66023</v>
      </c>
      <c r="L3494" t="s">
        <v>595</v>
      </c>
    </row>
    <row r="3495" spans="1:12" x14ac:dyDescent="0.3">
      <c r="A3495">
        <v>4644</v>
      </c>
      <c r="B3495" t="s">
        <v>3829</v>
      </c>
      <c r="C3495" t="s">
        <v>1892</v>
      </c>
      <c r="D3495" t="s">
        <v>22</v>
      </c>
      <c r="E3495" t="s">
        <v>14531</v>
      </c>
      <c r="F3495">
        <v>7344067722</v>
      </c>
      <c r="G3495" t="s">
        <v>231</v>
      </c>
      <c r="H3495" s="1">
        <v>38102</v>
      </c>
      <c r="I3495" t="s">
        <v>14532</v>
      </c>
      <c r="J3495" t="s">
        <v>12607</v>
      </c>
      <c r="K3495">
        <v>32310</v>
      </c>
      <c r="L3495" t="s">
        <v>231</v>
      </c>
    </row>
    <row r="3496" spans="1:12" x14ac:dyDescent="0.3">
      <c r="A3496">
        <v>4646</v>
      </c>
      <c r="B3496" t="s">
        <v>312</v>
      </c>
      <c r="C3496" t="s">
        <v>1751</v>
      </c>
      <c r="D3496" t="s">
        <v>14</v>
      </c>
      <c r="E3496" t="s">
        <v>14533</v>
      </c>
      <c r="F3496">
        <v>6769723073</v>
      </c>
      <c r="G3496" t="s">
        <v>124</v>
      </c>
      <c r="H3496" s="1">
        <v>21623</v>
      </c>
      <c r="I3496" t="s">
        <v>14534</v>
      </c>
      <c r="J3496" t="s">
        <v>10365</v>
      </c>
      <c r="K3496">
        <v>28975</v>
      </c>
      <c r="L3496" t="s">
        <v>124</v>
      </c>
    </row>
    <row r="3497" spans="1:12" x14ac:dyDescent="0.3">
      <c r="A3497">
        <v>4647</v>
      </c>
      <c r="B3497" t="s">
        <v>837</v>
      </c>
      <c r="C3497" t="s">
        <v>558</v>
      </c>
      <c r="D3497" t="s">
        <v>14</v>
      </c>
      <c r="E3497" t="s">
        <v>14535</v>
      </c>
      <c r="F3497" t="s">
        <v>14536</v>
      </c>
      <c r="G3497" t="s">
        <v>76</v>
      </c>
      <c r="H3497" s="1">
        <v>26476</v>
      </c>
      <c r="I3497" t="s">
        <v>14537</v>
      </c>
      <c r="J3497" t="s">
        <v>14538</v>
      </c>
      <c r="K3497">
        <v>21499</v>
      </c>
      <c r="L3497" t="s">
        <v>76</v>
      </c>
    </row>
    <row r="3498" spans="1:12" x14ac:dyDescent="0.3">
      <c r="A3498">
        <v>4648</v>
      </c>
      <c r="B3498" t="s">
        <v>1537</v>
      </c>
      <c r="C3498" t="s">
        <v>48</v>
      </c>
      <c r="D3498" t="s">
        <v>14</v>
      </c>
      <c r="E3498" t="s">
        <v>14539</v>
      </c>
      <c r="F3498" t="s">
        <v>14540</v>
      </c>
      <c r="G3498" t="s">
        <v>31</v>
      </c>
      <c r="H3498" s="1">
        <v>20425</v>
      </c>
      <c r="I3498" t="s">
        <v>14541</v>
      </c>
      <c r="J3498" t="s">
        <v>7829</v>
      </c>
      <c r="K3498">
        <v>2146</v>
      </c>
      <c r="L3498" t="s">
        <v>31</v>
      </c>
    </row>
    <row r="3499" spans="1:12" x14ac:dyDescent="0.3">
      <c r="A3499">
        <v>4649</v>
      </c>
      <c r="B3499" t="s">
        <v>6656</v>
      </c>
      <c r="C3499" t="s">
        <v>3727</v>
      </c>
      <c r="D3499" t="s">
        <v>14</v>
      </c>
      <c r="E3499" t="s">
        <v>14542</v>
      </c>
      <c r="F3499" t="s">
        <v>14543</v>
      </c>
      <c r="G3499" t="s">
        <v>335</v>
      </c>
      <c r="H3499" s="1">
        <v>33695</v>
      </c>
      <c r="I3499" t="s">
        <v>14544</v>
      </c>
      <c r="J3499" t="s">
        <v>14545</v>
      </c>
      <c r="K3499">
        <v>4476</v>
      </c>
      <c r="L3499" t="s">
        <v>335</v>
      </c>
    </row>
    <row r="3500" spans="1:12" x14ac:dyDescent="0.3">
      <c r="A3500">
        <v>4650</v>
      </c>
      <c r="B3500" t="s">
        <v>1821</v>
      </c>
      <c r="C3500" t="s">
        <v>1875</v>
      </c>
      <c r="D3500" t="s">
        <v>14</v>
      </c>
      <c r="E3500" t="s">
        <v>14546</v>
      </c>
      <c r="F3500" t="s">
        <v>14547</v>
      </c>
      <c r="G3500" t="s">
        <v>1194</v>
      </c>
      <c r="H3500" s="1">
        <v>35959</v>
      </c>
      <c r="I3500" t="s">
        <v>14548</v>
      </c>
      <c r="J3500" t="s">
        <v>14549</v>
      </c>
      <c r="K3500">
        <v>62057</v>
      </c>
      <c r="L3500" t="s">
        <v>1194</v>
      </c>
    </row>
    <row r="3501" spans="1:12" x14ac:dyDescent="0.3">
      <c r="A3501">
        <v>4651</v>
      </c>
      <c r="B3501" t="s">
        <v>1778</v>
      </c>
      <c r="C3501" t="s">
        <v>1073</v>
      </c>
      <c r="D3501" t="s">
        <v>14</v>
      </c>
      <c r="E3501" t="s">
        <v>14550</v>
      </c>
      <c r="F3501" t="s">
        <v>14551</v>
      </c>
      <c r="G3501" t="s">
        <v>76</v>
      </c>
      <c r="H3501" s="1">
        <v>25166</v>
      </c>
      <c r="I3501" t="s">
        <v>14552</v>
      </c>
      <c r="J3501" t="s">
        <v>2781</v>
      </c>
      <c r="K3501">
        <v>21370</v>
      </c>
      <c r="L3501" t="s">
        <v>76</v>
      </c>
    </row>
    <row r="3502" spans="1:12" x14ac:dyDescent="0.3">
      <c r="A3502">
        <v>4654</v>
      </c>
      <c r="B3502" t="s">
        <v>1773</v>
      </c>
      <c r="C3502" t="s">
        <v>135</v>
      </c>
      <c r="D3502" t="s">
        <v>14</v>
      </c>
      <c r="E3502" t="s">
        <v>14553</v>
      </c>
      <c r="F3502" t="s">
        <v>14554</v>
      </c>
      <c r="G3502" t="s">
        <v>131</v>
      </c>
      <c r="H3502" s="1">
        <v>25513</v>
      </c>
      <c r="I3502" t="s">
        <v>14555</v>
      </c>
      <c r="J3502" t="s">
        <v>14556</v>
      </c>
      <c r="K3502">
        <v>51647</v>
      </c>
      <c r="L3502" t="s">
        <v>131</v>
      </c>
    </row>
    <row r="3503" spans="1:12" x14ac:dyDescent="0.3">
      <c r="A3503">
        <v>4655</v>
      </c>
      <c r="B3503" t="s">
        <v>289</v>
      </c>
      <c r="C3503" t="s">
        <v>3447</v>
      </c>
      <c r="D3503" t="s">
        <v>22</v>
      </c>
      <c r="E3503" t="s">
        <v>14557</v>
      </c>
      <c r="F3503" t="s">
        <v>14558</v>
      </c>
      <c r="G3503" t="s">
        <v>93</v>
      </c>
      <c r="H3503" s="1">
        <v>19277</v>
      </c>
      <c r="I3503" t="s">
        <v>14559</v>
      </c>
      <c r="J3503" t="s">
        <v>14560</v>
      </c>
      <c r="K3503">
        <v>75876</v>
      </c>
      <c r="L3503" t="s">
        <v>93</v>
      </c>
    </row>
    <row r="3504" spans="1:12" x14ac:dyDescent="0.3">
      <c r="A3504">
        <v>4657</v>
      </c>
      <c r="B3504" t="s">
        <v>1792</v>
      </c>
      <c r="C3504" t="s">
        <v>1466</v>
      </c>
      <c r="D3504" t="s">
        <v>22</v>
      </c>
      <c r="E3504" t="s">
        <v>14561</v>
      </c>
      <c r="F3504" t="s">
        <v>14562</v>
      </c>
      <c r="G3504" t="s">
        <v>124</v>
      </c>
      <c r="H3504" s="1">
        <v>18751</v>
      </c>
      <c r="I3504" t="s">
        <v>14563</v>
      </c>
      <c r="J3504" t="s">
        <v>14564</v>
      </c>
      <c r="K3504">
        <v>23807</v>
      </c>
      <c r="L3504" t="s">
        <v>124</v>
      </c>
    </row>
    <row r="3505" spans="1:12" x14ac:dyDescent="0.3">
      <c r="A3505">
        <v>4658</v>
      </c>
      <c r="B3505" t="s">
        <v>1391</v>
      </c>
      <c r="C3505" t="s">
        <v>1093</v>
      </c>
      <c r="D3505" t="s">
        <v>14</v>
      </c>
      <c r="E3505" t="s">
        <v>14565</v>
      </c>
      <c r="F3505" t="s">
        <v>14566</v>
      </c>
      <c r="G3505" t="s">
        <v>124</v>
      </c>
      <c r="H3505" s="1">
        <v>16875</v>
      </c>
      <c r="I3505" t="s">
        <v>14567</v>
      </c>
      <c r="J3505" t="s">
        <v>14568</v>
      </c>
      <c r="K3505">
        <v>38632</v>
      </c>
      <c r="L3505" t="s">
        <v>124</v>
      </c>
    </row>
    <row r="3506" spans="1:12" x14ac:dyDescent="0.3">
      <c r="A3506">
        <v>4662</v>
      </c>
      <c r="B3506" t="s">
        <v>395</v>
      </c>
      <c r="C3506" t="s">
        <v>11678</v>
      </c>
      <c r="D3506" t="s">
        <v>14</v>
      </c>
      <c r="E3506" t="s">
        <v>14569</v>
      </c>
      <c r="F3506" t="s">
        <v>14570</v>
      </c>
      <c r="G3506" t="s">
        <v>218</v>
      </c>
      <c r="H3506" s="1">
        <v>23674</v>
      </c>
      <c r="I3506" t="s">
        <v>14571</v>
      </c>
      <c r="J3506" t="s">
        <v>14572</v>
      </c>
      <c r="K3506">
        <v>49686</v>
      </c>
      <c r="L3506" t="s">
        <v>218</v>
      </c>
    </row>
    <row r="3507" spans="1:12" x14ac:dyDescent="0.3">
      <c r="A3507">
        <v>4663</v>
      </c>
      <c r="B3507" t="s">
        <v>724</v>
      </c>
      <c r="C3507" t="s">
        <v>8917</v>
      </c>
      <c r="D3507" t="s">
        <v>22</v>
      </c>
      <c r="E3507" t="s">
        <v>14573</v>
      </c>
      <c r="F3507" t="s">
        <v>14574</v>
      </c>
      <c r="G3507" t="s">
        <v>261</v>
      </c>
      <c r="H3507" s="1">
        <v>23383</v>
      </c>
      <c r="I3507" t="s">
        <v>14575</v>
      </c>
      <c r="J3507" t="s">
        <v>14576</v>
      </c>
      <c r="K3507">
        <v>40276</v>
      </c>
      <c r="L3507" t="s">
        <v>261</v>
      </c>
    </row>
    <row r="3508" spans="1:12" x14ac:dyDescent="0.3">
      <c r="A3508">
        <v>4665</v>
      </c>
      <c r="B3508" t="s">
        <v>47</v>
      </c>
      <c r="C3508" t="s">
        <v>5614</v>
      </c>
      <c r="D3508" t="s">
        <v>14</v>
      </c>
      <c r="E3508" t="s">
        <v>14577</v>
      </c>
      <c r="F3508" t="s">
        <v>14578</v>
      </c>
      <c r="G3508" t="s">
        <v>171</v>
      </c>
      <c r="H3508" s="1">
        <v>28314</v>
      </c>
      <c r="I3508" t="s">
        <v>14579</v>
      </c>
      <c r="J3508" t="s">
        <v>13511</v>
      </c>
      <c r="K3508">
        <v>27925</v>
      </c>
      <c r="L3508" t="s">
        <v>171</v>
      </c>
    </row>
    <row r="3509" spans="1:12" x14ac:dyDescent="0.3">
      <c r="A3509">
        <v>4667</v>
      </c>
      <c r="B3509" t="s">
        <v>140</v>
      </c>
      <c r="C3509" t="s">
        <v>3156</v>
      </c>
      <c r="D3509" t="s">
        <v>22</v>
      </c>
      <c r="E3509" t="s">
        <v>14580</v>
      </c>
      <c r="F3509" t="s">
        <v>14581</v>
      </c>
      <c r="G3509" t="s">
        <v>231</v>
      </c>
      <c r="H3509" s="1">
        <v>29902</v>
      </c>
      <c r="I3509" t="s">
        <v>14582</v>
      </c>
      <c r="J3509" t="s">
        <v>14583</v>
      </c>
      <c r="K3509">
        <v>2169</v>
      </c>
      <c r="L3509" t="s">
        <v>231</v>
      </c>
    </row>
    <row r="3510" spans="1:12" x14ac:dyDescent="0.3">
      <c r="A3510">
        <v>4671</v>
      </c>
      <c r="B3510" t="s">
        <v>1548</v>
      </c>
      <c r="C3510" t="s">
        <v>9976</v>
      </c>
      <c r="D3510" t="s">
        <v>14</v>
      </c>
      <c r="E3510" t="s">
        <v>14584</v>
      </c>
      <c r="F3510" t="s">
        <v>14585</v>
      </c>
      <c r="G3510" t="s">
        <v>164</v>
      </c>
      <c r="H3510" s="1">
        <v>25701</v>
      </c>
      <c r="I3510" t="s">
        <v>14586</v>
      </c>
      <c r="J3510" t="s">
        <v>14587</v>
      </c>
      <c r="K3510">
        <v>74750</v>
      </c>
      <c r="L3510" t="s">
        <v>164</v>
      </c>
    </row>
    <row r="3511" spans="1:12" x14ac:dyDescent="0.3">
      <c r="A3511">
        <v>4672</v>
      </c>
      <c r="B3511" t="s">
        <v>1287</v>
      </c>
      <c r="C3511" t="s">
        <v>587</v>
      </c>
      <c r="D3511" t="s">
        <v>22</v>
      </c>
      <c r="E3511" t="s">
        <v>14588</v>
      </c>
      <c r="F3511" t="s">
        <v>14589</v>
      </c>
      <c r="G3511" t="s">
        <v>231</v>
      </c>
      <c r="H3511" s="1">
        <v>22842</v>
      </c>
      <c r="I3511" t="s">
        <v>14590</v>
      </c>
      <c r="J3511" t="s">
        <v>14591</v>
      </c>
      <c r="K3511">
        <v>42580</v>
      </c>
      <c r="L3511" t="s">
        <v>231</v>
      </c>
    </row>
    <row r="3512" spans="1:12" x14ac:dyDescent="0.3">
      <c r="A3512">
        <v>4674</v>
      </c>
      <c r="B3512" t="s">
        <v>724</v>
      </c>
      <c r="C3512" t="s">
        <v>3331</v>
      </c>
      <c r="D3512" t="s">
        <v>22</v>
      </c>
      <c r="E3512" t="s">
        <v>14592</v>
      </c>
      <c r="F3512" t="s">
        <v>14593</v>
      </c>
      <c r="G3512" t="s">
        <v>211</v>
      </c>
      <c r="H3512" s="1">
        <v>25383</v>
      </c>
      <c r="I3512" t="s">
        <v>14594</v>
      </c>
      <c r="J3512" t="s">
        <v>8524</v>
      </c>
      <c r="K3512">
        <v>65528</v>
      </c>
      <c r="L3512" t="s">
        <v>211</v>
      </c>
    </row>
    <row r="3513" spans="1:12" x14ac:dyDescent="0.3">
      <c r="A3513">
        <v>4676</v>
      </c>
      <c r="B3513" t="s">
        <v>221</v>
      </c>
      <c r="C3513" t="s">
        <v>7116</v>
      </c>
      <c r="D3513" t="s">
        <v>14</v>
      </c>
      <c r="E3513" t="s">
        <v>14595</v>
      </c>
      <c r="F3513">
        <v>4267873971</v>
      </c>
      <c r="G3513" t="s">
        <v>124</v>
      </c>
      <c r="H3513" s="1">
        <v>35114</v>
      </c>
      <c r="I3513" t="s">
        <v>14596</v>
      </c>
      <c r="J3513" t="s">
        <v>14597</v>
      </c>
      <c r="K3513">
        <v>65265</v>
      </c>
      <c r="L3513" t="s">
        <v>124</v>
      </c>
    </row>
    <row r="3514" spans="1:12" x14ac:dyDescent="0.3">
      <c r="A3514">
        <v>4678</v>
      </c>
      <c r="B3514" t="s">
        <v>197</v>
      </c>
      <c r="C3514" t="s">
        <v>5375</v>
      </c>
      <c r="D3514" t="s">
        <v>22</v>
      </c>
      <c r="E3514" t="s">
        <v>14598</v>
      </c>
      <c r="F3514">
        <f>1-600-937-6333</f>
        <v>-7869</v>
      </c>
      <c r="G3514" t="s">
        <v>51</v>
      </c>
      <c r="H3514" s="1">
        <v>17152</v>
      </c>
      <c r="I3514" t="s">
        <v>14599</v>
      </c>
      <c r="J3514" t="s">
        <v>14600</v>
      </c>
      <c r="K3514">
        <v>46856</v>
      </c>
      <c r="L3514" t="s">
        <v>51</v>
      </c>
    </row>
    <row r="3515" spans="1:12" x14ac:dyDescent="0.3">
      <c r="A3515">
        <v>4681</v>
      </c>
      <c r="B3515" t="s">
        <v>42</v>
      </c>
      <c r="C3515" t="s">
        <v>12785</v>
      </c>
      <c r="D3515" t="s">
        <v>14</v>
      </c>
      <c r="E3515" t="s">
        <v>14601</v>
      </c>
      <c r="F3515" t="s">
        <v>14602</v>
      </c>
      <c r="G3515" t="s">
        <v>51</v>
      </c>
      <c r="H3515" s="1">
        <v>29267</v>
      </c>
      <c r="I3515" t="s">
        <v>14603</v>
      </c>
      <c r="J3515" t="s">
        <v>14604</v>
      </c>
      <c r="K3515">
        <v>86483</v>
      </c>
      <c r="L3515" t="s">
        <v>51</v>
      </c>
    </row>
    <row r="3516" spans="1:12" x14ac:dyDescent="0.3">
      <c r="A3516">
        <v>4682</v>
      </c>
      <c r="B3516" t="s">
        <v>1141</v>
      </c>
      <c r="C3516" t="s">
        <v>258</v>
      </c>
      <c r="D3516" t="s">
        <v>22</v>
      </c>
      <c r="E3516" t="s">
        <v>14605</v>
      </c>
      <c r="F3516" t="s">
        <v>14606</v>
      </c>
      <c r="G3516" t="s">
        <v>118</v>
      </c>
      <c r="H3516" s="1">
        <v>26681</v>
      </c>
      <c r="I3516" t="s">
        <v>14607</v>
      </c>
      <c r="J3516" t="s">
        <v>14608</v>
      </c>
      <c r="K3516">
        <v>53909</v>
      </c>
      <c r="L3516" t="s">
        <v>118</v>
      </c>
    </row>
    <row r="3517" spans="1:12" x14ac:dyDescent="0.3">
      <c r="A3517">
        <v>4684</v>
      </c>
      <c r="B3517" t="s">
        <v>348</v>
      </c>
      <c r="C3517" t="s">
        <v>3699</v>
      </c>
      <c r="D3517" t="s">
        <v>22</v>
      </c>
      <c r="E3517" t="s">
        <v>14609</v>
      </c>
      <c r="F3517" t="s">
        <v>14610</v>
      </c>
      <c r="G3517" t="s">
        <v>335</v>
      </c>
      <c r="H3517" s="1">
        <v>32364</v>
      </c>
      <c r="I3517" t="s">
        <v>14611</v>
      </c>
      <c r="J3517" t="s">
        <v>14612</v>
      </c>
      <c r="K3517">
        <v>24481</v>
      </c>
      <c r="L3517" t="s">
        <v>335</v>
      </c>
    </row>
    <row r="3518" spans="1:12" x14ac:dyDescent="0.3">
      <c r="A3518">
        <v>4685</v>
      </c>
      <c r="B3518" t="s">
        <v>2595</v>
      </c>
      <c r="C3518" t="s">
        <v>1120</v>
      </c>
      <c r="D3518" t="s">
        <v>22</v>
      </c>
      <c r="E3518" t="s">
        <v>14613</v>
      </c>
      <c r="F3518" t="s">
        <v>14614</v>
      </c>
      <c r="G3518" t="s">
        <v>218</v>
      </c>
      <c r="H3518" s="1">
        <v>35161</v>
      </c>
      <c r="I3518" t="s">
        <v>14615</v>
      </c>
      <c r="J3518" t="s">
        <v>14616</v>
      </c>
      <c r="K3518">
        <v>89659</v>
      </c>
      <c r="L3518" t="s">
        <v>218</v>
      </c>
    </row>
    <row r="3519" spans="1:12" x14ac:dyDescent="0.3">
      <c r="A3519">
        <v>4686</v>
      </c>
      <c r="B3519" t="s">
        <v>7129</v>
      </c>
      <c r="C3519" t="s">
        <v>11790</v>
      </c>
      <c r="D3519" t="s">
        <v>22</v>
      </c>
      <c r="E3519" t="s">
        <v>14617</v>
      </c>
      <c r="F3519">
        <f>1-723-925-1384</f>
        <v>-3031</v>
      </c>
      <c r="G3519" t="s">
        <v>368</v>
      </c>
      <c r="H3519" s="1">
        <v>30193</v>
      </c>
      <c r="I3519" t="s">
        <v>14618</v>
      </c>
      <c r="J3519" t="s">
        <v>14619</v>
      </c>
      <c r="K3519">
        <v>3937</v>
      </c>
      <c r="L3519" t="s">
        <v>368</v>
      </c>
    </row>
    <row r="3520" spans="1:12" x14ac:dyDescent="0.3">
      <c r="A3520">
        <v>4687</v>
      </c>
      <c r="B3520" t="s">
        <v>6840</v>
      </c>
      <c r="C3520" t="s">
        <v>360</v>
      </c>
      <c r="D3520" t="s">
        <v>14</v>
      </c>
      <c r="E3520" t="s">
        <v>14620</v>
      </c>
      <c r="F3520" t="s">
        <v>14621</v>
      </c>
      <c r="G3520" t="s">
        <v>218</v>
      </c>
      <c r="H3520" s="1">
        <v>38386</v>
      </c>
      <c r="I3520" t="s">
        <v>14622</v>
      </c>
      <c r="J3520" t="s">
        <v>14623</v>
      </c>
      <c r="K3520">
        <v>72054</v>
      </c>
      <c r="L3520" t="s">
        <v>218</v>
      </c>
    </row>
    <row r="3521" spans="1:12" x14ac:dyDescent="0.3">
      <c r="A3521">
        <v>4689</v>
      </c>
      <c r="B3521" t="s">
        <v>1537</v>
      </c>
      <c r="C3521" t="s">
        <v>14624</v>
      </c>
      <c r="D3521" t="s">
        <v>22</v>
      </c>
      <c r="E3521" t="s">
        <v>14625</v>
      </c>
      <c r="F3521">
        <v>7904086280</v>
      </c>
      <c r="G3521" t="s">
        <v>51</v>
      </c>
      <c r="H3521" s="1">
        <v>36238</v>
      </c>
      <c r="I3521" t="s">
        <v>14626</v>
      </c>
      <c r="J3521" t="s">
        <v>14147</v>
      </c>
      <c r="K3521">
        <v>1393</v>
      </c>
      <c r="L3521" t="s">
        <v>51</v>
      </c>
    </row>
    <row r="3522" spans="1:12" x14ac:dyDescent="0.3">
      <c r="A3522">
        <v>4692</v>
      </c>
      <c r="B3522" t="s">
        <v>214</v>
      </c>
      <c r="C3522" t="s">
        <v>3623</v>
      </c>
      <c r="D3522" t="s">
        <v>22</v>
      </c>
      <c r="E3522" t="s">
        <v>14627</v>
      </c>
      <c r="F3522" t="s">
        <v>14628</v>
      </c>
      <c r="G3522" t="s">
        <v>339</v>
      </c>
      <c r="H3522" s="1">
        <v>36825</v>
      </c>
      <c r="I3522" t="s">
        <v>14629</v>
      </c>
      <c r="J3522" t="s">
        <v>14630</v>
      </c>
      <c r="K3522">
        <v>1839</v>
      </c>
      <c r="L3522" t="s">
        <v>339</v>
      </c>
    </row>
    <row r="3523" spans="1:12" x14ac:dyDescent="0.3">
      <c r="A3523">
        <v>4693</v>
      </c>
      <c r="B3523" t="s">
        <v>1098</v>
      </c>
      <c r="C3523" t="s">
        <v>2358</v>
      </c>
      <c r="D3523" t="s">
        <v>22</v>
      </c>
      <c r="E3523" t="s">
        <v>14631</v>
      </c>
      <c r="F3523" t="s">
        <v>14632</v>
      </c>
      <c r="G3523" t="s">
        <v>124</v>
      </c>
      <c r="H3523" s="1">
        <v>35658</v>
      </c>
      <c r="I3523" t="s">
        <v>14633</v>
      </c>
      <c r="J3523" t="s">
        <v>14634</v>
      </c>
      <c r="K3523">
        <v>83559</v>
      </c>
      <c r="L3523" t="s">
        <v>124</v>
      </c>
    </row>
    <row r="3524" spans="1:12" x14ac:dyDescent="0.3">
      <c r="A3524">
        <v>4694</v>
      </c>
      <c r="B3524" t="s">
        <v>5514</v>
      </c>
      <c r="C3524" t="s">
        <v>8741</v>
      </c>
      <c r="D3524" t="s">
        <v>22</v>
      </c>
      <c r="E3524" t="s">
        <v>14635</v>
      </c>
      <c r="F3524" t="s">
        <v>14636</v>
      </c>
      <c r="G3524" t="s">
        <v>44</v>
      </c>
      <c r="H3524" s="1">
        <v>36104</v>
      </c>
      <c r="I3524" t="s">
        <v>14637</v>
      </c>
      <c r="J3524" t="s">
        <v>3636</v>
      </c>
      <c r="K3524">
        <v>44792</v>
      </c>
      <c r="L3524" t="s">
        <v>44</v>
      </c>
    </row>
    <row r="3525" spans="1:12" x14ac:dyDescent="0.3">
      <c r="A3525">
        <v>4695</v>
      </c>
      <c r="B3525" t="s">
        <v>953</v>
      </c>
      <c r="C3525" t="s">
        <v>9306</v>
      </c>
      <c r="D3525" t="s">
        <v>22</v>
      </c>
      <c r="E3525" t="s">
        <v>14638</v>
      </c>
      <c r="F3525" t="s">
        <v>14639</v>
      </c>
      <c r="G3525" t="s">
        <v>17</v>
      </c>
      <c r="H3525" s="1">
        <v>36922</v>
      </c>
      <c r="I3525" t="s">
        <v>14640</v>
      </c>
      <c r="J3525" t="s">
        <v>14641</v>
      </c>
      <c r="K3525">
        <v>2455</v>
      </c>
      <c r="L3525" t="s">
        <v>17</v>
      </c>
    </row>
    <row r="3526" spans="1:12" x14ac:dyDescent="0.3">
      <c r="A3526">
        <v>4697</v>
      </c>
      <c r="B3526" t="s">
        <v>1098</v>
      </c>
      <c r="C3526" t="s">
        <v>285</v>
      </c>
      <c r="D3526" t="s">
        <v>14</v>
      </c>
      <c r="E3526" t="s">
        <v>14642</v>
      </c>
      <c r="F3526">
        <v>8258431714</v>
      </c>
      <c r="G3526" t="s">
        <v>118</v>
      </c>
      <c r="H3526" s="1">
        <v>36399</v>
      </c>
      <c r="I3526" t="s">
        <v>14643</v>
      </c>
      <c r="J3526" t="s">
        <v>12155</v>
      </c>
      <c r="K3526">
        <v>69649</v>
      </c>
      <c r="L3526" t="s">
        <v>118</v>
      </c>
    </row>
    <row r="3527" spans="1:12" x14ac:dyDescent="0.3">
      <c r="A3527">
        <v>4699</v>
      </c>
      <c r="B3527" t="s">
        <v>73</v>
      </c>
      <c r="C3527" t="s">
        <v>1260</v>
      </c>
      <c r="D3527" t="s">
        <v>14</v>
      </c>
      <c r="E3527" t="s">
        <v>14644</v>
      </c>
      <c r="F3527" t="s">
        <v>14645</v>
      </c>
      <c r="G3527" t="s">
        <v>335</v>
      </c>
      <c r="H3527" s="1">
        <v>28839</v>
      </c>
      <c r="I3527" t="s">
        <v>14646</v>
      </c>
      <c r="J3527" t="s">
        <v>14647</v>
      </c>
      <c r="K3527">
        <v>57517</v>
      </c>
      <c r="L3527" t="s">
        <v>335</v>
      </c>
    </row>
    <row r="3528" spans="1:12" x14ac:dyDescent="0.3">
      <c r="A3528">
        <v>4701</v>
      </c>
      <c r="B3528" t="s">
        <v>5678</v>
      </c>
      <c r="C3528" t="s">
        <v>1575</v>
      </c>
      <c r="D3528" t="s">
        <v>22</v>
      </c>
      <c r="E3528" t="s">
        <v>14648</v>
      </c>
      <c r="F3528" t="s">
        <v>14649</v>
      </c>
      <c r="G3528" t="s">
        <v>38</v>
      </c>
      <c r="H3528" s="1">
        <v>34532</v>
      </c>
      <c r="I3528" t="s">
        <v>14650</v>
      </c>
      <c r="J3528" t="s">
        <v>14651</v>
      </c>
      <c r="K3528">
        <v>32389</v>
      </c>
      <c r="L3528" t="s">
        <v>38</v>
      </c>
    </row>
    <row r="3529" spans="1:12" x14ac:dyDescent="0.3">
      <c r="A3529">
        <v>4702</v>
      </c>
      <c r="B3529" t="s">
        <v>1548</v>
      </c>
      <c r="C3529" t="s">
        <v>475</v>
      </c>
      <c r="D3529" t="s">
        <v>22</v>
      </c>
      <c r="E3529" t="s">
        <v>14652</v>
      </c>
      <c r="F3529" t="s">
        <v>14653</v>
      </c>
      <c r="G3529" t="s">
        <v>17</v>
      </c>
      <c r="H3529" s="1">
        <v>33255</v>
      </c>
      <c r="I3529" t="s">
        <v>14654</v>
      </c>
      <c r="J3529" t="s">
        <v>14655</v>
      </c>
      <c r="K3529">
        <v>36141</v>
      </c>
      <c r="L3529" t="s">
        <v>17</v>
      </c>
    </row>
    <row r="3530" spans="1:12" x14ac:dyDescent="0.3">
      <c r="A3530">
        <v>4703</v>
      </c>
      <c r="B3530" t="s">
        <v>405</v>
      </c>
      <c r="C3530" t="s">
        <v>681</v>
      </c>
      <c r="D3530" t="s">
        <v>14</v>
      </c>
      <c r="E3530" t="s">
        <v>14656</v>
      </c>
      <c r="F3530" t="s">
        <v>14657</v>
      </c>
      <c r="G3530" t="s">
        <v>261</v>
      </c>
      <c r="H3530" s="1">
        <v>18720</v>
      </c>
      <c r="I3530" t="s">
        <v>14658</v>
      </c>
      <c r="J3530" t="s">
        <v>7676</v>
      </c>
      <c r="K3530">
        <v>27804</v>
      </c>
      <c r="L3530" t="s">
        <v>261</v>
      </c>
    </row>
    <row r="3531" spans="1:12" x14ac:dyDescent="0.3">
      <c r="A3531">
        <v>4704</v>
      </c>
      <c r="B3531" t="s">
        <v>490</v>
      </c>
      <c r="C3531" t="s">
        <v>427</v>
      </c>
      <c r="D3531" t="s">
        <v>14</v>
      </c>
      <c r="E3531" t="s">
        <v>14659</v>
      </c>
      <c r="F3531" t="s">
        <v>14660</v>
      </c>
      <c r="G3531" t="s">
        <v>118</v>
      </c>
      <c r="H3531" s="1">
        <v>37796</v>
      </c>
      <c r="I3531" t="s">
        <v>14661</v>
      </c>
      <c r="J3531" t="s">
        <v>14662</v>
      </c>
      <c r="K3531">
        <v>8053</v>
      </c>
      <c r="L3531" t="s">
        <v>118</v>
      </c>
    </row>
    <row r="3532" spans="1:12" x14ac:dyDescent="0.3">
      <c r="A3532">
        <v>4714</v>
      </c>
      <c r="B3532" t="s">
        <v>1693</v>
      </c>
      <c r="C3532" t="s">
        <v>5900</v>
      </c>
      <c r="D3532" t="s">
        <v>14</v>
      </c>
      <c r="E3532" t="s">
        <v>14663</v>
      </c>
      <c r="F3532" t="s">
        <v>14664</v>
      </c>
      <c r="G3532" t="s">
        <v>430</v>
      </c>
      <c r="H3532" s="1">
        <v>25601</v>
      </c>
      <c r="I3532" t="s">
        <v>14665</v>
      </c>
      <c r="J3532" t="s">
        <v>14666</v>
      </c>
      <c r="K3532">
        <v>93731</v>
      </c>
      <c r="L3532" t="s">
        <v>430</v>
      </c>
    </row>
    <row r="3533" spans="1:12" x14ac:dyDescent="0.3">
      <c r="A3533">
        <v>4715</v>
      </c>
      <c r="B3533" t="s">
        <v>6704</v>
      </c>
      <c r="C3533" t="s">
        <v>815</v>
      </c>
      <c r="D3533" t="s">
        <v>22</v>
      </c>
      <c r="E3533" t="s">
        <v>14667</v>
      </c>
      <c r="F3533" t="s">
        <v>14668</v>
      </c>
      <c r="G3533" t="s">
        <v>744</v>
      </c>
      <c r="H3533" s="1">
        <v>21929</v>
      </c>
      <c r="I3533" t="s">
        <v>14669</v>
      </c>
      <c r="J3533" t="s">
        <v>3446</v>
      </c>
      <c r="K3533">
        <v>18799</v>
      </c>
      <c r="L3533" t="s">
        <v>744</v>
      </c>
    </row>
    <row r="3534" spans="1:12" x14ac:dyDescent="0.3">
      <c r="A3534">
        <v>4716</v>
      </c>
      <c r="B3534" t="s">
        <v>557</v>
      </c>
      <c r="C3534" t="s">
        <v>10114</v>
      </c>
      <c r="D3534" t="s">
        <v>14</v>
      </c>
      <c r="E3534" t="s">
        <v>14670</v>
      </c>
      <c r="F3534" t="s">
        <v>14671</v>
      </c>
      <c r="G3534" t="s">
        <v>164</v>
      </c>
      <c r="H3534" s="1">
        <v>19139</v>
      </c>
      <c r="I3534" t="s">
        <v>14672</v>
      </c>
      <c r="J3534" t="s">
        <v>7633</v>
      </c>
      <c r="K3534">
        <v>17828</v>
      </c>
      <c r="L3534" t="s">
        <v>164</v>
      </c>
    </row>
    <row r="3535" spans="1:12" x14ac:dyDescent="0.3">
      <c r="A3535">
        <v>4718</v>
      </c>
      <c r="B3535" t="s">
        <v>1314</v>
      </c>
      <c r="C3535" t="s">
        <v>5833</v>
      </c>
      <c r="D3535" t="s">
        <v>14</v>
      </c>
      <c r="E3535" t="s">
        <v>14673</v>
      </c>
      <c r="F3535" t="s">
        <v>14674</v>
      </c>
      <c r="G3535" t="s">
        <v>17</v>
      </c>
      <c r="H3535" s="1">
        <v>20525</v>
      </c>
      <c r="I3535" t="s">
        <v>14675</v>
      </c>
      <c r="J3535" t="s">
        <v>14676</v>
      </c>
      <c r="K3535">
        <v>21975</v>
      </c>
      <c r="L3535" t="s">
        <v>17</v>
      </c>
    </row>
    <row r="3536" spans="1:12" x14ac:dyDescent="0.3">
      <c r="A3536">
        <v>4719</v>
      </c>
      <c r="B3536" t="s">
        <v>1537</v>
      </c>
      <c r="C3536" t="s">
        <v>1585</v>
      </c>
      <c r="D3536" t="s">
        <v>14</v>
      </c>
      <c r="E3536" t="s">
        <v>14677</v>
      </c>
      <c r="F3536" t="s">
        <v>14678</v>
      </c>
      <c r="G3536" t="s">
        <v>567</v>
      </c>
      <c r="H3536" s="1">
        <v>29451</v>
      </c>
      <c r="I3536" t="s">
        <v>14679</v>
      </c>
      <c r="J3536" t="s">
        <v>14680</v>
      </c>
      <c r="K3536">
        <v>33244</v>
      </c>
      <c r="L3536" t="s">
        <v>567</v>
      </c>
    </row>
    <row r="3537" spans="1:12" x14ac:dyDescent="0.3">
      <c r="A3537">
        <v>4720</v>
      </c>
      <c r="B3537" t="s">
        <v>203</v>
      </c>
      <c r="C3537" t="s">
        <v>62</v>
      </c>
      <c r="D3537" t="s">
        <v>14</v>
      </c>
      <c r="E3537" t="s">
        <v>14681</v>
      </c>
      <c r="F3537" t="s">
        <v>14682</v>
      </c>
      <c r="G3537" t="s">
        <v>88</v>
      </c>
      <c r="H3537" s="1">
        <v>27066</v>
      </c>
      <c r="I3537" t="s">
        <v>14683</v>
      </c>
      <c r="J3537" t="s">
        <v>14684</v>
      </c>
      <c r="K3537">
        <v>72263</v>
      </c>
      <c r="L3537" t="s">
        <v>88</v>
      </c>
    </row>
    <row r="3538" spans="1:12" x14ac:dyDescent="0.3">
      <c r="A3538">
        <v>4723</v>
      </c>
      <c r="B3538" t="s">
        <v>239</v>
      </c>
      <c r="C3538" t="s">
        <v>285</v>
      </c>
      <c r="D3538" t="s">
        <v>22</v>
      </c>
      <c r="E3538" t="s">
        <v>14685</v>
      </c>
      <c r="F3538">
        <v>5595112648</v>
      </c>
      <c r="G3538" t="s">
        <v>93</v>
      </c>
      <c r="H3538" s="1">
        <v>20992</v>
      </c>
      <c r="I3538" t="s">
        <v>14686</v>
      </c>
      <c r="J3538" t="s">
        <v>14687</v>
      </c>
      <c r="K3538">
        <v>30378</v>
      </c>
      <c r="L3538" t="s">
        <v>93</v>
      </c>
    </row>
    <row r="3539" spans="1:12" x14ac:dyDescent="0.3">
      <c r="A3539">
        <v>4724</v>
      </c>
      <c r="B3539" t="s">
        <v>1098</v>
      </c>
      <c r="C3539" t="s">
        <v>28</v>
      </c>
      <c r="D3539" t="s">
        <v>14</v>
      </c>
      <c r="E3539" t="s">
        <v>14688</v>
      </c>
      <c r="F3539" t="s">
        <v>14689</v>
      </c>
      <c r="G3539" t="s">
        <v>218</v>
      </c>
      <c r="H3539" s="1">
        <v>18705</v>
      </c>
      <c r="I3539" t="s">
        <v>14690</v>
      </c>
      <c r="J3539" t="s">
        <v>14691</v>
      </c>
      <c r="K3539">
        <v>82448</v>
      </c>
      <c r="L3539" t="s">
        <v>218</v>
      </c>
    </row>
    <row r="3540" spans="1:12" x14ac:dyDescent="0.3">
      <c r="A3540">
        <v>4725</v>
      </c>
      <c r="B3540" t="s">
        <v>1024</v>
      </c>
      <c r="C3540" t="s">
        <v>6327</v>
      </c>
      <c r="D3540" t="s">
        <v>14</v>
      </c>
      <c r="E3540" t="s">
        <v>14692</v>
      </c>
      <c r="F3540">
        <f>1-249-819-5482</f>
        <v>-6549</v>
      </c>
      <c r="G3540" t="s">
        <v>24</v>
      </c>
      <c r="H3540" s="1">
        <v>31143</v>
      </c>
      <c r="I3540" t="s">
        <v>14693</v>
      </c>
      <c r="J3540" t="s">
        <v>14694</v>
      </c>
      <c r="K3540">
        <v>7624</v>
      </c>
      <c r="L3540" t="s">
        <v>24</v>
      </c>
    </row>
    <row r="3541" spans="1:12" x14ac:dyDescent="0.3">
      <c r="A3541">
        <v>4729</v>
      </c>
      <c r="B3541" t="s">
        <v>1104</v>
      </c>
      <c r="C3541" t="s">
        <v>9976</v>
      </c>
      <c r="D3541" t="s">
        <v>14</v>
      </c>
      <c r="E3541" t="s">
        <v>14695</v>
      </c>
      <c r="F3541" t="s">
        <v>14696</v>
      </c>
      <c r="G3541" t="s">
        <v>24</v>
      </c>
      <c r="H3541" s="1">
        <v>36846</v>
      </c>
      <c r="I3541" t="s">
        <v>14697</v>
      </c>
      <c r="J3541" t="s">
        <v>14698</v>
      </c>
      <c r="K3541">
        <v>19894</v>
      </c>
      <c r="L3541" t="s">
        <v>24</v>
      </c>
    </row>
    <row r="3542" spans="1:12" x14ac:dyDescent="0.3">
      <c r="A3542">
        <v>4730</v>
      </c>
      <c r="B3542" t="s">
        <v>167</v>
      </c>
      <c r="C3542" t="s">
        <v>7508</v>
      </c>
      <c r="D3542" t="s">
        <v>14</v>
      </c>
      <c r="E3542" t="s">
        <v>14699</v>
      </c>
      <c r="F3542" t="s">
        <v>14700</v>
      </c>
      <c r="G3542" t="s">
        <v>243</v>
      </c>
      <c r="H3542" s="1">
        <v>35080</v>
      </c>
      <c r="I3542" t="s">
        <v>14701</v>
      </c>
      <c r="J3542" t="s">
        <v>14702</v>
      </c>
      <c r="K3542">
        <v>2931</v>
      </c>
      <c r="L3542" t="s">
        <v>243</v>
      </c>
    </row>
    <row r="3543" spans="1:12" x14ac:dyDescent="0.3">
      <c r="A3543">
        <v>4733</v>
      </c>
      <c r="B3543" t="s">
        <v>2166</v>
      </c>
      <c r="C3543" t="s">
        <v>1460</v>
      </c>
      <c r="D3543" t="s">
        <v>22</v>
      </c>
      <c r="E3543" t="s">
        <v>14703</v>
      </c>
      <c r="F3543" t="s">
        <v>14704</v>
      </c>
      <c r="G3543" t="s">
        <v>744</v>
      </c>
      <c r="H3543" s="1">
        <v>25936</v>
      </c>
      <c r="I3543" t="s">
        <v>14705</v>
      </c>
      <c r="J3543" t="s">
        <v>3805</v>
      </c>
      <c r="K3543">
        <v>47520</v>
      </c>
      <c r="L3543" t="s">
        <v>744</v>
      </c>
    </row>
    <row r="3544" spans="1:12" x14ac:dyDescent="0.3">
      <c r="A3544">
        <v>4735</v>
      </c>
      <c r="B3544" t="s">
        <v>541</v>
      </c>
      <c r="C3544" t="s">
        <v>1162</v>
      </c>
      <c r="D3544" t="s">
        <v>14</v>
      </c>
      <c r="E3544" t="s">
        <v>14706</v>
      </c>
      <c r="F3544" t="s">
        <v>14707</v>
      </c>
      <c r="G3544" t="s">
        <v>38</v>
      </c>
      <c r="H3544" s="1">
        <v>22137</v>
      </c>
      <c r="I3544" t="s">
        <v>14708</v>
      </c>
      <c r="J3544" t="s">
        <v>14709</v>
      </c>
      <c r="K3544">
        <v>72937</v>
      </c>
      <c r="L3544" t="s">
        <v>38</v>
      </c>
    </row>
    <row r="3545" spans="1:12" x14ac:dyDescent="0.3">
      <c r="A3545">
        <v>4736</v>
      </c>
      <c r="B3545" t="s">
        <v>295</v>
      </c>
      <c r="C3545" t="s">
        <v>6848</v>
      </c>
      <c r="D3545" t="s">
        <v>14</v>
      </c>
      <c r="E3545" t="s">
        <v>14710</v>
      </c>
      <c r="F3545" t="s">
        <v>14711</v>
      </c>
      <c r="G3545" t="s">
        <v>339</v>
      </c>
      <c r="H3545" s="1">
        <v>28560</v>
      </c>
      <c r="I3545" t="s">
        <v>14712</v>
      </c>
      <c r="J3545" t="s">
        <v>14713</v>
      </c>
      <c r="K3545">
        <v>17902</v>
      </c>
      <c r="L3545" t="s">
        <v>339</v>
      </c>
    </row>
    <row r="3546" spans="1:12" x14ac:dyDescent="0.3">
      <c r="A3546">
        <v>4737</v>
      </c>
      <c r="B3546" t="s">
        <v>767</v>
      </c>
      <c r="C3546" t="s">
        <v>963</v>
      </c>
      <c r="D3546" t="s">
        <v>22</v>
      </c>
      <c r="E3546" t="s">
        <v>14714</v>
      </c>
      <c r="F3546" t="s">
        <v>14715</v>
      </c>
      <c r="G3546" t="s">
        <v>335</v>
      </c>
      <c r="H3546" s="1">
        <v>34263</v>
      </c>
      <c r="I3546" t="s">
        <v>14716</v>
      </c>
      <c r="J3546" t="s">
        <v>14717</v>
      </c>
      <c r="K3546">
        <v>90301</v>
      </c>
      <c r="L3546" t="s">
        <v>335</v>
      </c>
    </row>
    <row r="3547" spans="1:12" x14ac:dyDescent="0.3">
      <c r="A3547">
        <v>4740</v>
      </c>
      <c r="B3547" t="s">
        <v>1741</v>
      </c>
      <c r="C3547" t="s">
        <v>3261</v>
      </c>
      <c r="D3547" t="s">
        <v>22</v>
      </c>
      <c r="E3547" t="s">
        <v>14718</v>
      </c>
      <c r="F3547" t="s">
        <v>14719</v>
      </c>
      <c r="G3547" t="s">
        <v>44</v>
      </c>
      <c r="H3547" s="1">
        <v>23056</v>
      </c>
      <c r="I3547" t="s">
        <v>14720</v>
      </c>
      <c r="J3547" t="s">
        <v>14721</v>
      </c>
      <c r="K3547">
        <v>92121</v>
      </c>
      <c r="L3547" t="s">
        <v>44</v>
      </c>
    </row>
    <row r="3548" spans="1:12" x14ac:dyDescent="0.3">
      <c r="A3548">
        <v>4741</v>
      </c>
      <c r="B3548" t="s">
        <v>9456</v>
      </c>
      <c r="C3548" t="s">
        <v>10278</v>
      </c>
      <c r="D3548" t="s">
        <v>14</v>
      </c>
      <c r="E3548" t="s">
        <v>14722</v>
      </c>
      <c r="F3548" t="s">
        <v>14723</v>
      </c>
      <c r="G3548" t="s">
        <v>157</v>
      </c>
      <c r="H3548" s="1">
        <v>37607</v>
      </c>
      <c r="I3548" t="s">
        <v>14724</v>
      </c>
      <c r="J3548" t="s">
        <v>14725</v>
      </c>
      <c r="K3548">
        <v>6635</v>
      </c>
      <c r="L3548" t="s">
        <v>157</v>
      </c>
    </row>
    <row r="3549" spans="1:12" x14ac:dyDescent="0.3">
      <c r="A3549">
        <v>4746</v>
      </c>
      <c r="B3549" t="s">
        <v>706</v>
      </c>
      <c r="C3549" t="s">
        <v>2132</v>
      </c>
      <c r="D3549" t="s">
        <v>22</v>
      </c>
      <c r="E3549" t="s">
        <v>14726</v>
      </c>
      <c r="F3549" t="s">
        <v>14727</v>
      </c>
      <c r="G3549" t="s">
        <v>38</v>
      </c>
      <c r="H3549" s="1">
        <v>21235</v>
      </c>
      <c r="I3549" t="s">
        <v>14728</v>
      </c>
      <c r="J3549" t="s">
        <v>14729</v>
      </c>
      <c r="K3549">
        <v>43013</v>
      </c>
      <c r="L3549" t="s">
        <v>38</v>
      </c>
    </row>
    <row r="3550" spans="1:12" x14ac:dyDescent="0.3">
      <c r="A3550">
        <v>4748</v>
      </c>
      <c r="B3550" t="s">
        <v>14730</v>
      </c>
      <c r="C3550" t="s">
        <v>1491</v>
      </c>
      <c r="D3550" t="s">
        <v>22</v>
      </c>
      <c r="E3550" t="s">
        <v>14731</v>
      </c>
      <c r="F3550" t="s">
        <v>14732</v>
      </c>
      <c r="G3550" t="s">
        <v>261</v>
      </c>
      <c r="H3550" s="1">
        <v>20208</v>
      </c>
      <c r="I3550" t="s">
        <v>14733</v>
      </c>
      <c r="J3550" t="s">
        <v>10453</v>
      </c>
      <c r="K3550">
        <v>76098</v>
      </c>
      <c r="L3550" t="s">
        <v>261</v>
      </c>
    </row>
    <row r="3551" spans="1:12" x14ac:dyDescent="0.3">
      <c r="A3551">
        <v>4749</v>
      </c>
      <c r="B3551" t="s">
        <v>316</v>
      </c>
      <c r="C3551" t="s">
        <v>901</v>
      </c>
      <c r="D3551" t="s">
        <v>14</v>
      </c>
      <c r="E3551" t="s">
        <v>14734</v>
      </c>
      <c r="F3551">
        <v>4788837177</v>
      </c>
      <c r="G3551" t="s">
        <v>88</v>
      </c>
      <c r="H3551" s="1">
        <v>28411</v>
      </c>
      <c r="I3551" t="s">
        <v>14735</v>
      </c>
      <c r="J3551" t="s">
        <v>14736</v>
      </c>
      <c r="K3551">
        <v>73324</v>
      </c>
      <c r="L3551" t="s">
        <v>88</v>
      </c>
    </row>
    <row r="3552" spans="1:12" x14ac:dyDescent="0.3">
      <c r="A3552">
        <v>4751</v>
      </c>
      <c r="B3552" t="s">
        <v>1666</v>
      </c>
      <c r="C3552" t="s">
        <v>8550</v>
      </c>
      <c r="D3552" t="s">
        <v>22</v>
      </c>
      <c r="E3552" t="s">
        <v>14737</v>
      </c>
      <c r="F3552">
        <v>8772128586</v>
      </c>
      <c r="G3552" t="s">
        <v>335</v>
      </c>
      <c r="H3552" s="1">
        <v>20117</v>
      </c>
      <c r="I3552" t="s">
        <v>14738</v>
      </c>
      <c r="J3552" t="s">
        <v>14739</v>
      </c>
      <c r="K3552">
        <v>10621</v>
      </c>
      <c r="L3552" t="s">
        <v>335</v>
      </c>
    </row>
    <row r="3553" spans="1:12" x14ac:dyDescent="0.3">
      <c r="A3553">
        <v>4752</v>
      </c>
      <c r="B3553" t="s">
        <v>592</v>
      </c>
      <c r="C3553" t="s">
        <v>1671</v>
      </c>
      <c r="D3553" t="s">
        <v>14</v>
      </c>
      <c r="E3553" t="s">
        <v>14740</v>
      </c>
      <c r="F3553" t="s">
        <v>14741</v>
      </c>
      <c r="G3553" t="s">
        <v>567</v>
      </c>
      <c r="H3553" s="1">
        <v>36802</v>
      </c>
      <c r="I3553" t="s">
        <v>14742</v>
      </c>
      <c r="J3553" t="s">
        <v>14743</v>
      </c>
      <c r="K3553">
        <v>85850</v>
      </c>
      <c r="L3553" t="s">
        <v>567</v>
      </c>
    </row>
    <row r="3554" spans="1:12" x14ac:dyDescent="0.3">
      <c r="A3554">
        <v>4753</v>
      </c>
      <c r="B3554" t="s">
        <v>1226</v>
      </c>
      <c r="C3554" t="s">
        <v>14744</v>
      </c>
      <c r="D3554" t="s">
        <v>14</v>
      </c>
      <c r="E3554" t="s">
        <v>14745</v>
      </c>
      <c r="F3554" t="s">
        <v>14746</v>
      </c>
      <c r="G3554" t="s">
        <v>124</v>
      </c>
      <c r="H3554" s="1">
        <v>20349</v>
      </c>
      <c r="I3554" t="s">
        <v>14747</v>
      </c>
      <c r="J3554" t="s">
        <v>14748</v>
      </c>
      <c r="K3554">
        <v>35497</v>
      </c>
      <c r="L3554" t="s">
        <v>124</v>
      </c>
    </row>
    <row r="3555" spans="1:12" x14ac:dyDescent="0.3">
      <c r="A3555">
        <v>4754</v>
      </c>
      <c r="B3555" t="s">
        <v>1584</v>
      </c>
      <c r="C3555" t="s">
        <v>1162</v>
      </c>
      <c r="D3555" t="s">
        <v>14</v>
      </c>
      <c r="E3555" t="s">
        <v>14749</v>
      </c>
      <c r="F3555" t="s">
        <v>14750</v>
      </c>
      <c r="G3555" t="s">
        <v>71</v>
      </c>
      <c r="H3555" s="1">
        <v>18069</v>
      </c>
      <c r="I3555" t="s">
        <v>14751</v>
      </c>
      <c r="J3555" t="s">
        <v>14752</v>
      </c>
      <c r="K3555">
        <v>1039</v>
      </c>
      <c r="L3555" t="s">
        <v>71</v>
      </c>
    </row>
    <row r="3556" spans="1:12" x14ac:dyDescent="0.3">
      <c r="A3556">
        <v>4755</v>
      </c>
      <c r="B3556" t="s">
        <v>5678</v>
      </c>
      <c r="C3556" t="s">
        <v>2353</v>
      </c>
      <c r="D3556" t="s">
        <v>22</v>
      </c>
      <c r="E3556" t="s">
        <v>14753</v>
      </c>
      <c r="F3556" t="s">
        <v>14754</v>
      </c>
      <c r="G3556" t="s">
        <v>250</v>
      </c>
      <c r="H3556" s="1">
        <v>22600</v>
      </c>
      <c r="I3556" t="s">
        <v>14755</v>
      </c>
      <c r="J3556" t="s">
        <v>14756</v>
      </c>
      <c r="K3556">
        <v>18173</v>
      </c>
      <c r="L3556" t="s">
        <v>250</v>
      </c>
    </row>
    <row r="3557" spans="1:12" x14ac:dyDescent="0.3">
      <c r="A3557">
        <v>4757</v>
      </c>
      <c r="B3557" t="s">
        <v>1202</v>
      </c>
      <c r="C3557" t="s">
        <v>886</v>
      </c>
      <c r="D3557" t="s">
        <v>22</v>
      </c>
      <c r="E3557" t="s">
        <v>14757</v>
      </c>
      <c r="F3557" t="s">
        <v>14758</v>
      </c>
      <c r="G3557" t="s">
        <v>38</v>
      </c>
      <c r="H3557" s="1">
        <v>27725</v>
      </c>
      <c r="I3557" t="s">
        <v>14759</v>
      </c>
      <c r="J3557" t="s">
        <v>14760</v>
      </c>
      <c r="K3557">
        <v>57137</v>
      </c>
      <c r="L3557" t="s">
        <v>38</v>
      </c>
    </row>
    <row r="3558" spans="1:12" x14ac:dyDescent="0.3">
      <c r="A3558">
        <v>4758</v>
      </c>
      <c r="B3558" t="s">
        <v>2631</v>
      </c>
      <c r="C3558" t="s">
        <v>630</v>
      </c>
      <c r="D3558" t="s">
        <v>22</v>
      </c>
      <c r="E3558" t="s">
        <v>14761</v>
      </c>
      <c r="F3558" t="s">
        <v>14762</v>
      </c>
      <c r="G3558" t="s">
        <v>231</v>
      </c>
      <c r="H3558" s="1">
        <v>24358</v>
      </c>
      <c r="I3558" t="s">
        <v>14763</v>
      </c>
      <c r="J3558" t="s">
        <v>12134</v>
      </c>
      <c r="K3558">
        <v>24440</v>
      </c>
      <c r="L3558" t="s">
        <v>231</v>
      </c>
    </row>
    <row r="3559" spans="1:12" x14ac:dyDescent="0.3">
      <c r="A3559">
        <v>4759</v>
      </c>
      <c r="B3559" t="s">
        <v>1264</v>
      </c>
      <c r="C3559" t="s">
        <v>1746</v>
      </c>
      <c r="D3559" t="s">
        <v>14</v>
      </c>
      <c r="E3559" t="s">
        <v>14764</v>
      </c>
      <c r="F3559" t="s">
        <v>14765</v>
      </c>
      <c r="G3559" t="s">
        <v>124</v>
      </c>
      <c r="H3559" s="1">
        <v>27725</v>
      </c>
      <c r="I3559" t="s">
        <v>14766</v>
      </c>
      <c r="J3559" t="s">
        <v>14767</v>
      </c>
      <c r="K3559">
        <v>14419</v>
      </c>
      <c r="L3559" t="s">
        <v>124</v>
      </c>
    </row>
    <row r="3560" spans="1:12" x14ac:dyDescent="0.3">
      <c r="A3560">
        <v>4761</v>
      </c>
      <c r="B3560" t="s">
        <v>563</v>
      </c>
      <c r="C3560" t="s">
        <v>3287</v>
      </c>
      <c r="D3560" t="s">
        <v>22</v>
      </c>
      <c r="E3560" t="s">
        <v>14768</v>
      </c>
      <c r="F3560" t="s">
        <v>14769</v>
      </c>
      <c r="G3560" t="s">
        <v>38</v>
      </c>
      <c r="H3560" s="1">
        <v>36261</v>
      </c>
      <c r="I3560" t="s">
        <v>14770</v>
      </c>
      <c r="J3560" t="s">
        <v>14771</v>
      </c>
      <c r="K3560">
        <v>40375</v>
      </c>
      <c r="L3560" t="s">
        <v>38</v>
      </c>
    </row>
    <row r="3561" spans="1:12" x14ac:dyDescent="0.3">
      <c r="A3561">
        <v>4762</v>
      </c>
      <c r="B3561" t="s">
        <v>1141</v>
      </c>
      <c r="C3561" t="s">
        <v>14772</v>
      </c>
      <c r="D3561" t="s">
        <v>14</v>
      </c>
      <c r="E3561" t="s">
        <v>14773</v>
      </c>
      <c r="F3561" t="s">
        <v>14774</v>
      </c>
      <c r="G3561" t="s">
        <v>261</v>
      </c>
      <c r="H3561" s="1">
        <v>17613</v>
      </c>
      <c r="I3561" t="s">
        <v>14775</v>
      </c>
      <c r="J3561" t="s">
        <v>14776</v>
      </c>
      <c r="K3561">
        <v>19293</v>
      </c>
      <c r="L3561" t="s">
        <v>261</v>
      </c>
    </row>
    <row r="3562" spans="1:12" x14ac:dyDescent="0.3">
      <c r="A3562">
        <v>4764</v>
      </c>
      <c r="B3562" t="s">
        <v>997</v>
      </c>
      <c r="C3562" t="s">
        <v>4720</v>
      </c>
      <c r="D3562" t="s">
        <v>22</v>
      </c>
      <c r="E3562" t="s">
        <v>14777</v>
      </c>
      <c r="F3562" t="s">
        <v>14778</v>
      </c>
      <c r="G3562" t="s">
        <v>31</v>
      </c>
      <c r="H3562" s="1">
        <v>23212</v>
      </c>
      <c r="I3562" t="s">
        <v>14779</v>
      </c>
      <c r="J3562" t="s">
        <v>8600</v>
      </c>
      <c r="K3562">
        <v>37871</v>
      </c>
      <c r="L3562" t="s">
        <v>31</v>
      </c>
    </row>
    <row r="3563" spans="1:12" x14ac:dyDescent="0.3">
      <c r="A3563">
        <v>4765</v>
      </c>
      <c r="B3563" t="s">
        <v>180</v>
      </c>
      <c r="C3563" t="s">
        <v>1162</v>
      </c>
      <c r="D3563" t="s">
        <v>22</v>
      </c>
      <c r="E3563" t="s">
        <v>14780</v>
      </c>
      <c r="F3563" t="s">
        <v>14781</v>
      </c>
      <c r="G3563" t="s">
        <v>76</v>
      </c>
      <c r="H3563" s="1">
        <v>17516</v>
      </c>
      <c r="I3563" t="s">
        <v>14782</v>
      </c>
      <c r="J3563" t="s">
        <v>14783</v>
      </c>
      <c r="K3563">
        <v>36960</v>
      </c>
      <c r="L3563" t="s">
        <v>76</v>
      </c>
    </row>
    <row r="3564" spans="1:12" x14ac:dyDescent="0.3">
      <c r="A3564">
        <v>4766</v>
      </c>
      <c r="B3564" t="s">
        <v>1152</v>
      </c>
      <c r="C3564" t="s">
        <v>3518</v>
      </c>
      <c r="D3564" t="s">
        <v>14</v>
      </c>
      <c r="E3564" t="s">
        <v>14784</v>
      </c>
      <c r="F3564" t="s">
        <v>14785</v>
      </c>
      <c r="G3564" t="s">
        <v>335</v>
      </c>
      <c r="H3564" s="1">
        <v>37337</v>
      </c>
      <c r="I3564" t="s">
        <v>14786</v>
      </c>
      <c r="J3564" t="s">
        <v>14787</v>
      </c>
      <c r="K3564">
        <v>75158</v>
      </c>
      <c r="L3564" t="s">
        <v>335</v>
      </c>
    </row>
    <row r="3565" spans="1:12" x14ac:dyDescent="0.3">
      <c r="A3565">
        <v>4767</v>
      </c>
      <c r="B3565" t="s">
        <v>257</v>
      </c>
      <c r="C3565" t="s">
        <v>2530</v>
      </c>
      <c r="D3565" t="s">
        <v>14</v>
      </c>
      <c r="E3565" t="s">
        <v>14788</v>
      </c>
      <c r="F3565" t="s">
        <v>14789</v>
      </c>
      <c r="G3565" t="s">
        <v>218</v>
      </c>
      <c r="H3565" s="1">
        <v>25862</v>
      </c>
      <c r="I3565" t="s">
        <v>14790</v>
      </c>
      <c r="J3565" t="s">
        <v>14791</v>
      </c>
      <c r="K3565">
        <v>13568</v>
      </c>
      <c r="L3565" t="s">
        <v>218</v>
      </c>
    </row>
    <row r="3566" spans="1:12" x14ac:dyDescent="0.3">
      <c r="A3566">
        <v>4768</v>
      </c>
      <c r="B3566" t="s">
        <v>42</v>
      </c>
      <c r="C3566" t="s">
        <v>4789</v>
      </c>
      <c r="D3566" t="s">
        <v>14</v>
      </c>
      <c r="E3566" t="s">
        <v>14792</v>
      </c>
      <c r="F3566" t="s">
        <v>14793</v>
      </c>
      <c r="G3566" t="s">
        <v>218</v>
      </c>
      <c r="H3566" s="1">
        <v>29733</v>
      </c>
      <c r="I3566" t="s">
        <v>14794</v>
      </c>
      <c r="J3566" t="s">
        <v>14795</v>
      </c>
      <c r="K3566">
        <v>34224</v>
      </c>
      <c r="L3566" t="s">
        <v>218</v>
      </c>
    </row>
    <row r="3567" spans="1:12" x14ac:dyDescent="0.3">
      <c r="A3567">
        <v>4773</v>
      </c>
      <c r="B3567" t="s">
        <v>1584</v>
      </c>
      <c r="C3567" t="s">
        <v>3498</v>
      </c>
      <c r="D3567" t="s">
        <v>14</v>
      </c>
      <c r="E3567" t="s">
        <v>14796</v>
      </c>
      <c r="F3567" t="s">
        <v>14797</v>
      </c>
      <c r="G3567" t="s">
        <v>131</v>
      </c>
      <c r="H3567" s="1">
        <v>18941</v>
      </c>
      <c r="I3567" t="s">
        <v>14798</v>
      </c>
      <c r="J3567" t="s">
        <v>5742</v>
      </c>
      <c r="K3567">
        <v>19337</v>
      </c>
      <c r="L3567" t="s">
        <v>131</v>
      </c>
    </row>
    <row r="3568" spans="1:12" x14ac:dyDescent="0.3">
      <c r="A3568">
        <v>4774</v>
      </c>
      <c r="B3568" t="s">
        <v>575</v>
      </c>
      <c r="C3568" t="s">
        <v>2137</v>
      </c>
      <c r="D3568" t="s">
        <v>14</v>
      </c>
      <c r="E3568" t="s">
        <v>14799</v>
      </c>
      <c r="F3568" t="s">
        <v>14800</v>
      </c>
      <c r="G3568" t="s">
        <v>44</v>
      </c>
      <c r="H3568" s="1">
        <v>36337</v>
      </c>
      <c r="I3568" t="s">
        <v>14801</v>
      </c>
      <c r="J3568" t="s">
        <v>664</v>
      </c>
      <c r="K3568">
        <v>52649</v>
      </c>
      <c r="L3568" t="s">
        <v>44</v>
      </c>
    </row>
    <row r="3569" spans="1:12" x14ac:dyDescent="0.3">
      <c r="A3569">
        <v>4775</v>
      </c>
      <c r="B3569" t="s">
        <v>490</v>
      </c>
      <c r="C3569" t="s">
        <v>48</v>
      </c>
      <c r="D3569" t="s">
        <v>14</v>
      </c>
      <c r="E3569" t="s">
        <v>14802</v>
      </c>
      <c r="F3569" t="s">
        <v>14803</v>
      </c>
      <c r="G3569" t="s">
        <v>261</v>
      </c>
      <c r="H3569" s="1">
        <v>18593</v>
      </c>
      <c r="I3569" t="s">
        <v>14804</v>
      </c>
      <c r="J3569" t="s">
        <v>14805</v>
      </c>
      <c r="K3569">
        <v>34098</v>
      </c>
      <c r="L3569" t="s">
        <v>261</v>
      </c>
    </row>
    <row r="3570" spans="1:12" x14ac:dyDescent="0.3">
      <c r="A3570">
        <v>4776</v>
      </c>
      <c r="B3570" t="s">
        <v>831</v>
      </c>
      <c r="C3570" t="s">
        <v>805</v>
      </c>
      <c r="D3570" t="s">
        <v>14</v>
      </c>
      <c r="E3570" t="s">
        <v>14806</v>
      </c>
      <c r="F3570" t="s">
        <v>14807</v>
      </c>
      <c r="G3570" t="s">
        <v>24</v>
      </c>
      <c r="H3570" s="1">
        <v>20513</v>
      </c>
      <c r="I3570" t="s">
        <v>14808</v>
      </c>
      <c r="J3570" t="s">
        <v>14809</v>
      </c>
      <c r="K3570">
        <v>11254</v>
      </c>
      <c r="L3570" t="s">
        <v>24</v>
      </c>
    </row>
    <row r="3571" spans="1:12" x14ac:dyDescent="0.3">
      <c r="A3571">
        <v>4778</v>
      </c>
      <c r="B3571" t="s">
        <v>1537</v>
      </c>
      <c r="C3571" t="s">
        <v>2852</v>
      </c>
      <c r="D3571" t="s">
        <v>14</v>
      </c>
      <c r="E3571" t="s">
        <v>14810</v>
      </c>
      <c r="F3571" t="s">
        <v>14811</v>
      </c>
      <c r="G3571" t="s">
        <v>124</v>
      </c>
      <c r="H3571" s="1">
        <v>35803</v>
      </c>
      <c r="I3571" t="s">
        <v>14812</v>
      </c>
      <c r="J3571" t="s">
        <v>14813</v>
      </c>
      <c r="K3571">
        <v>77528</v>
      </c>
      <c r="L3571" t="s">
        <v>124</v>
      </c>
    </row>
    <row r="3572" spans="1:12" x14ac:dyDescent="0.3">
      <c r="A3572">
        <v>4779</v>
      </c>
      <c r="B3572" t="s">
        <v>3648</v>
      </c>
      <c r="C3572" t="s">
        <v>42</v>
      </c>
      <c r="D3572" t="s">
        <v>14</v>
      </c>
      <c r="E3572" t="s">
        <v>14814</v>
      </c>
      <c r="F3572" t="s">
        <v>14815</v>
      </c>
      <c r="G3572" t="s">
        <v>51</v>
      </c>
      <c r="H3572" s="1">
        <v>25118</v>
      </c>
      <c r="I3572" t="s">
        <v>14816</v>
      </c>
      <c r="J3572" t="s">
        <v>14817</v>
      </c>
      <c r="K3572">
        <v>53554</v>
      </c>
      <c r="L3572" t="s">
        <v>51</v>
      </c>
    </row>
    <row r="3573" spans="1:12" x14ac:dyDescent="0.3">
      <c r="A3573">
        <v>4780</v>
      </c>
      <c r="B3573" t="s">
        <v>724</v>
      </c>
      <c r="C3573" t="s">
        <v>215</v>
      </c>
      <c r="D3573" t="s">
        <v>14</v>
      </c>
      <c r="E3573" t="s">
        <v>14818</v>
      </c>
      <c r="F3573" t="s">
        <v>14819</v>
      </c>
      <c r="G3573" t="s">
        <v>164</v>
      </c>
      <c r="H3573" s="1">
        <v>27368</v>
      </c>
      <c r="I3573" t="s">
        <v>14820</v>
      </c>
      <c r="J3573" t="s">
        <v>2408</v>
      </c>
      <c r="K3573">
        <v>22486</v>
      </c>
      <c r="L3573" t="s">
        <v>164</v>
      </c>
    </row>
    <row r="3574" spans="1:12" x14ac:dyDescent="0.3">
      <c r="A3574">
        <v>4781</v>
      </c>
      <c r="B3574" t="s">
        <v>866</v>
      </c>
      <c r="C3574" t="s">
        <v>4739</v>
      </c>
      <c r="D3574" t="s">
        <v>14</v>
      </c>
      <c r="E3574" t="s">
        <v>14821</v>
      </c>
      <c r="F3574" t="s">
        <v>14822</v>
      </c>
      <c r="G3574" t="s">
        <v>124</v>
      </c>
      <c r="H3574" s="1">
        <v>24326</v>
      </c>
      <c r="I3574" t="s">
        <v>14823</v>
      </c>
      <c r="J3574" t="s">
        <v>1068</v>
      </c>
      <c r="K3574">
        <v>34322</v>
      </c>
      <c r="L3574" t="s">
        <v>124</v>
      </c>
    </row>
    <row r="3575" spans="1:12" x14ac:dyDescent="0.3">
      <c r="A3575">
        <v>4783</v>
      </c>
      <c r="B3575" t="s">
        <v>464</v>
      </c>
      <c r="C3575" t="s">
        <v>1958</v>
      </c>
      <c r="D3575" t="s">
        <v>14</v>
      </c>
      <c r="E3575" t="s">
        <v>14824</v>
      </c>
      <c r="F3575">
        <f>1-474-997-1636</f>
        <v>-3106</v>
      </c>
      <c r="G3575" t="s">
        <v>76</v>
      </c>
      <c r="H3575" s="1">
        <v>31782</v>
      </c>
      <c r="I3575" t="s">
        <v>14825</v>
      </c>
      <c r="J3575" t="s">
        <v>14826</v>
      </c>
      <c r="K3575">
        <v>77340</v>
      </c>
      <c r="L3575" t="s">
        <v>76</v>
      </c>
    </row>
    <row r="3576" spans="1:12" x14ac:dyDescent="0.3">
      <c r="A3576">
        <v>4785</v>
      </c>
      <c r="B3576" t="s">
        <v>14827</v>
      </c>
      <c r="C3576" t="s">
        <v>54</v>
      </c>
      <c r="D3576" t="s">
        <v>14</v>
      </c>
      <c r="E3576" t="s">
        <v>14828</v>
      </c>
      <c r="F3576" t="s">
        <v>14829</v>
      </c>
      <c r="G3576" t="s">
        <v>1194</v>
      </c>
      <c r="H3576" s="1">
        <v>17703</v>
      </c>
      <c r="I3576" t="s">
        <v>14830</v>
      </c>
      <c r="J3576" t="s">
        <v>14831</v>
      </c>
      <c r="K3576">
        <v>92253</v>
      </c>
      <c r="L3576" t="s">
        <v>1194</v>
      </c>
    </row>
    <row r="3577" spans="1:12" x14ac:dyDescent="0.3">
      <c r="A3577">
        <v>4787</v>
      </c>
      <c r="B3577" t="s">
        <v>1391</v>
      </c>
      <c r="C3577" t="s">
        <v>7352</v>
      </c>
      <c r="D3577" t="s">
        <v>14</v>
      </c>
      <c r="E3577" t="s">
        <v>14832</v>
      </c>
      <c r="F3577" t="s">
        <v>14833</v>
      </c>
      <c r="G3577" t="s">
        <v>124</v>
      </c>
      <c r="H3577" s="1">
        <v>33591</v>
      </c>
      <c r="I3577" t="s">
        <v>14834</v>
      </c>
      <c r="J3577" t="s">
        <v>14835</v>
      </c>
      <c r="K3577">
        <v>42484</v>
      </c>
      <c r="L3577" t="s">
        <v>124</v>
      </c>
    </row>
    <row r="3578" spans="1:12" x14ac:dyDescent="0.3">
      <c r="A3578">
        <v>4789</v>
      </c>
      <c r="B3578" t="s">
        <v>281</v>
      </c>
      <c r="C3578" t="s">
        <v>354</v>
      </c>
      <c r="D3578" t="s">
        <v>14</v>
      </c>
      <c r="E3578" t="s">
        <v>14836</v>
      </c>
      <c r="F3578" t="s">
        <v>14837</v>
      </c>
      <c r="G3578" t="s">
        <v>218</v>
      </c>
      <c r="H3578" s="1">
        <v>30167</v>
      </c>
      <c r="I3578" t="s">
        <v>14838</v>
      </c>
      <c r="J3578" t="s">
        <v>14839</v>
      </c>
      <c r="K3578">
        <v>64371</v>
      </c>
      <c r="L3578" t="s">
        <v>218</v>
      </c>
    </row>
    <row r="3579" spans="1:12" x14ac:dyDescent="0.3">
      <c r="A3579">
        <v>4791</v>
      </c>
      <c r="B3579" t="s">
        <v>940</v>
      </c>
      <c r="C3579" t="s">
        <v>365</v>
      </c>
      <c r="D3579" t="s">
        <v>14</v>
      </c>
      <c r="E3579" t="s">
        <v>14840</v>
      </c>
      <c r="F3579" t="s">
        <v>14841</v>
      </c>
      <c r="G3579" t="s">
        <v>38</v>
      </c>
      <c r="H3579" s="1">
        <v>18418</v>
      </c>
      <c r="I3579" t="s">
        <v>14842</v>
      </c>
      <c r="J3579" t="s">
        <v>14843</v>
      </c>
      <c r="K3579">
        <v>46041</v>
      </c>
      <c r="L3579" t="s">
        <v>38</v>
      </c>
    </row>
    <row r="3580" spans="1:12" x14ac:dyDescent="0.3">
      <c r="A3580">
        <v>4792</v>
      </c>
      <c r="B3580" t="s">
        <v>10729</v>
      </c>
      <c r="C3580" t="s">
        <v>449</v>
      </c>
      <c r="D3580" t="s">
        <v>22</v>
      </c>
      <c r="E3580" t="s">
        <v>14844</v>
      </c>
      <c r="F3580" t="s">
        <v>14845</v>
      </c>
      <c r="G3580" t="s">
        <v>24</v>
      </c>
      <c r="H3580" s="1">
        <v>33890</v>
      </c>
      <c r="I3580" t="s">
        <v>14846</v>
      </c>
      <c r="J3580" t="s">
        <v>14847</v>
      </c>
      <c r="K3580">
        <v>15108</v>
      </c>
      <c r="L3580" t="s">
        <v>24</v>
      </c>
    </row>
    <row r="3581" spans="1:12" x14ac:dyDescent="0.3">
      <c r="A3581">
        <v>4793</v>
      </c>
      <c r="B3581" t="s">
        <v>14848</v>
      </c>
      <c r="C3581" t="s">
        <v>2142</v>
      </c>
      <c r="D3581" t="s">
        <v>14</v>
      </c>
      <c r="E3581" t="s">
        <v>14849</v>
      </c>
      <c r="F3581" t="s">
        <v>14850</v>
      </c>
      <c r="G3581" t="s">
        <v>567</v>
      </c>
      <c r="H3581" s="1">
        <v>22514</v>
      </c>
      <c r="I3581" t="s">
        <v>14851</v>
      </c>
      <c r="J3581" t="s">
        <v>14852</v>
      </c>
      <c r="K3581">
        <v>29528</v>
      </c>
      <c r="L3581" t="s">
        <v>567</v>
      </c>
    </row>
    <row r="3582" spans="1:12" x14ac:dyDescent="0.3">
      <c r="A3582">
        <v>4794</v>
      </c>
      <c r="B3582" t="s">
        <v>12</v>
      </c>
      <c r="C3582" t="s">
        <v>570</v>
      </c>
      <c r="D3582" t="s">
        <v>22</v>
      </c>
      <c r="E3582" t="s">
        <v>14853</v>
      </c>
      <c r="F3582">
        <v>3487179948</v>
      </c>
      <c r="G3582" t="s">
        <v>775</v>
      </c>
      <c r="H3582" s="1">
        <v>38021</v>
      </c>
      <c r="I3582" t="s">
        <v>14854</v>
      </c>
      <c r="J3582" t="s">
        <v>4117</v>
      </c>
      <c r="K3582">
        <v>67189</v>
      </c>
      <c r="L3582" t="s">
        <v>775</v>
      </c>
    </row>
    <row r="3583" spans="1:12" x14ac:dyDescent="0.3">
      <c r="A3583">
        <v>4796</v>
      </c>
      <c r="B3583" t="s">
        <v>5271</v>
      </c>
      <c r="C3583" t="s">
        <v>805</v>
      </c>
      <c r="D3583" t="s">
        <v>22</v>
      </c>
      <c r="E3583" t="s">
        <v>14855</v>
      </c>
      <c r="F3583" t="s">
        <v>14856</v>
      </c>
      <c r="G3583" t="s">
        <v>595</v>
      </c>
      <c r="H3583" s="1">
        <v>31328</v>
      </c>
      <c r="I3583" t="s">
        <v>14857</v>
      </c>
      <c r="J3583" t="s">
        <v>2403</v>
      </c>
      <c r="K3583">
        <v>54451</v>
      </c>
      <c r="L3583" t="s">
        <v>595</v>
      </c>
    </row>
    <row r="3584" spans="1:12" x14ac:dyDescent="0.3">
      <c r="A3584">
        <v>4797</v>
      </c>
      <c r="B3584" t="s">
        <v>275</v>
      </c>
      <c r="C3584" t="s">
        <v>4524</v>
      </c>
      <c r="D3584" t="s">
        <v>22</v>
      </c>
      <c r="E3584" t="s">
        <v>14858</v>
      </c>
      <c r="F3584" t="s">
        <v>14859</v>
      </c>
      <c r="G3584" t="s">
        <v>124</v>
      </c>
      <c r="H3584" s="1">
        <v>28687</v>
      </c>
      <c r="I3584" t="s">
        <v>14860</v>
      </c>
      <c r="J3584" t="s">
        <v>14861</v>
      </c>
      <c r="K3584">
        <v>10676</v>
      </c>
      <c r="L3584" t="s">
        <v>124</v>
      </c>
    </row>
    <row r="3585" spans="1:12" x14ac:dyDescent="0.3">
      <c r="A3585">
        <v>4798</v>
      </c>
      <c r="B3585" t="s">
        <v>4880</v>
      </c>
      <c r="C3585" t="s">
        <v>630</v>
      </c>
      <c r="D3585" t="s">
        <v>14</v>
      </c>
      <c r="E3585" t="s">
        <v>14862</v>
      </c>
      <c r="F3585" t="s">
        <v>14863</v>
      </c>
      <c r="G3585" t="s">
        <v>218</v>
      </c>
      <c r="H3585" s="1">
        <v>32293</v>
      </c>
      <c r="I3585" t="s">
        <v>14864</v>
      </c>
      <c r="J3585" t="s">
        <v>3446</v>
      </c>
      <c r="K3585">
        <v>83754</v>
      </c>
      <c r="L3585" t="s">
        <v>218</v>
      </c>
    </row>
    <row r="3586" spans="1:12" x14ac:dyDescent="0.3">
      <c r="A3586">
        <v>4801</v>
      </c>
      <c r="B3586" t="s">
        <v>512</v>
      </c>
      <c r="C3586" t="s">
        <v>1366</v>
      </c>
      <c r="D3586" t="s">
        <v>14</v>
      </c>
      <c r="E3586" t="s">
        <v>14865</v>
      </c>
      <c r="F3586" t="s">
        <v>14866</v>
      </c>
      <c r="G3586" t="s">
        <v>76</v>
      </c>
      <c r="H3586" s="1">
        <v>33663</v>
      </c>
      <c r="I3586" t="s">
        <v>14867</v>
      </c>
      <c r="J3586" t="s">
        <v>14868</v>
      </c>
      <c r="K3586">
        <v>33945</v>
      </c>
      <c r="L3586" t="s">
        <v>76</v>
      </c>
    </row>
    <row r="3587" spans="1:12" x14ac:dyDescent="0.3">
      <c r="A3587">
        <v>4802</v>
      </c>
      <c r="B3587" t="s">
        <v>11194</v>
      </c>
      <c r="C3587" t="s">
        <v>14869</v>
      </c>
      <c r="D3587" t="s">
        <v>22</v>
      </c>
      <c r="E3587" t="s">
        <v>14870</v>
      </c>
      <c r="F3587" t="s">
        <v>14871</v>
      </c>
      <c r="G3587" t="s">
        <v>150</v>
      </c>
      <c r="H3587" s="1">
        <v>28251</v>
      </c>
      <c r="I3587" t="s">
        <v>14872</v>
      </c>
      <c r="J3587" t="s">
        <v>14873</v>
      </c>
      <c r="K3587">
        <v>97173</v>
      </c>
      <c r="L3587" t="s">
        <v>150</v>
      </c>
    </row>
    <row r="3588" spans="1:12" x14ac:dyDescent="0.3">
      <c r="A3588">
        <v>4803</v>
      </c>
      <c r="B3588" t="s">
        <v>1584</v>
      </c>
      <c r="C3588" t="s">
        <v>443</v>
      </c>
      <c r="D3588" t="s">
        <v>14</v>
      </c>
      <c r="E3588" t="s">
        <v>14874</v>
      </c>
      <c r="F3588" t="s">
        <v>14875</v>
      </c>
      <c r="G3588" t="s">
        <v>231</v>
      </c>
      <c r="H3588" s="1">
        <v>19733</v>
      </c>
      <c r="I3588" t="s">
        <v>14876</v>
      </c>
      <c r="J3588" t="s">
        <v>14877</v>
      </c>
      <c r="K3588">
        <v>82521</v>
      </c>
      <c r="L3588" t="s">
        <v>231</v>
      </c>
    </row>
    <row r="3589" spans="1:12" x14ac:dyDescent="0.3">
      <c r="A3589">
        <v>4805</v>
      </c>
      <c r="B3589" t="s">
        <v>2507</v>
      </c>
      <c r="C3589" t="s">
        <v>3055</v>
      </c>
      <c r="D3589" t="s">
        <v>14</v>
      </c>
      <c r="E3589" t="s">
        <v>14878</v>
      </c>
      <c r="F3589" t="s">
        <v>14879</v>
      </c>
      <c r="G3589" t="s">
        <v>64</v>
      </c>
      <c r="H3589" s="1">
        <v>29853</v>
      </c>
      <c r="I3589" t="s">
        <v>14880</v>
      </c>
      <c r="J3589" t="s">
        <v>14881</v>
      </c>
      <c r="K3589">
        <v>16117</v>
      </c>
      <c r="L3589" t="s">
        <v>64</v>
      </c>
    </row>
    <row r="3590" spans="1:12" x14ac:dyDescent="0.3">
      <c r="A3590">
        <v>4808</v>
      </c>
      <c r="B3590" t="s">
        <v>501</v>
      </c>
      <c r="C3590" t="s">
        <v>1875</v>
      </c>
      <c r="D3590" t="s">
        <v>14</v>
      </c>
      <c r="E3590" t="s">
        <v>14882</v>
      </c>
      <c r="F3590" t="s">
        <v>14883</v>
      </c>
      <c r="G3590" t="s">
        <v>124</v>
      </c>
      <c r="H3590" s="1">
        <v>16222</v>
      </c>
      <c r="I3590" t="s">
        <v>14884</v>
      </c>
      <c r="J3590" t="s">
        <v>14885</v>
      </c>
      <c r="K3590">
        <v>90603</v>
      </c>
      <c r="L3590" t="s">
        <v>124</v>
      </c>
    </row>
    <row r="3591" spans="1:12" x14ac:dyDescent="0.3">
      <c r="A3591">
        <v>4809</v>
      </c>
      <c r="B3591" t="s">
        <v>6378</v>
      </c>
      <c r="C3591" t="s">
        <v>4182</v>
      </c>
      <c r="D3591" t="s">
        <v>14</v>
      </c>
      <c r="E3591" t="s">
        <v>14886</v>
      </c>
      <c r="F3591">
        <f>1-526-892-3599</f>
        <v>-5016</v>
      </c>
      <c r="G3591" t="s">
        <v>124</v>
      </c>
      <c r="H3591" s="1">
        <v>30037</v>
      </c>
      <c r="I3591" t="s">
        <v>14887</v>
      </c>
      <c r="J3591" t="s">
        <v>14888</v>
      </c>
      <c r="K3591">
        <v>17211</v>
      </c>
      <c r="L3591" t="s">
        <v>124</v>
      </c>
    </row>
    <row r="3592" spans="1:12" x14ac:dyDescent="0.3">
      <c r="A3592">
        <v>4810</v>
      </c>
      <c r="B3592" t="s">
        <v>312</v>
      </c>
      <c r="C3592" t="s">
        <v>3117</v>
      </c>
      <c r="D3592" t="s">
        <v>14</v>
      </c>
      <c r="E3592" t="s">
        <v>14889</v>
      </c>
      <c r="F3592" t="s">
        <v>14890</v>
      </c>
      <c r="G3592" t="s">
        <v>218</v>
      </c>
      <c r="H3592" s="1">
        <v>28788</v>
      </c>
      <c r="I3592" t="s">
        <v>14891</v>
      </c>
      <c r="J3592" t="s">
        <v>14892</v>
      </c>
      <c r="K3592">
        <v>52040</v>
      </c>
      <c r="L3592" t="s">
        <v>218</v>
      </c>
    </row>
    <row r="3593" spans="1:12" x14ac:dyDescent="0.3">
      <c r="A3593">
        <v>4811</v>
      </c>
      <c r="B3593" t="s">
        <v>4133</v>
      </c>
      <c r="C3593" t="s">
        <v>576</v>
      </c>
      <c r="D3593" t="s">
        <v>14</v>
      </c>
      <c r="E3593" t="s">
        <v>14893</v>
      </c>
      <c r="F3593" t="s">
        <v>14894</v>
      </c>
      <c r="G3593" t="s">
        <v>24</v>
      </c>
      <c r="H3593" s="1">
        <v>23542</v>
      </c>
      <c r="I3593" t="s">
        <v>14895</v>
      </c>
      <c r="J3593" t="s">
        <v>14896</v>
      </c>
      <c r="K3593">
        <v>14781</v>
      </c>
      <c r="L3593" t="s">
        <v>24</v>
      </c>
    </row>
    <row r="3594" spans="1:12" x14ac:dyDescent="0.3">
      <c r="A3594">
        <v>4812</v>
      </c>
      <c r="B3594" t="s">
        <v>1125</v>
      </c>
      <c r="C3594" t="s">
        <v>696</v>
      </c>
      <c r="D3594" t="s">
        <v>14</v>
      </c>
      <c r="E3594" t="s">
        <v>14897</v>
      </c>
      <c r="F3594" t="s">
        <v>14898</v>
      </c>
      <c r="G3594" t="s">
        <v>211</v>
      </c>
      <c r="H3594" s="1">
        <v>18220</v>
      </c>
      <c r="I3594" t="s">
        <v>14899</v>
      </c>
      <c r="J3594" t="s">
        <v>4666</v>
      </c>
      <c r="K3594">
        <v>55792</v>
      </c>
      <c r="L3594" t="s">
        <v>211</v>
      </c>
    </row>
    <row r="3595" spans="1:12" x14ac:dyDescent="0.3">
      <c r="A3595">
        <v>4813</v>
      </c>
      <c r="B3595" t="s">
        <v>67</v>
      </c>
      <c r="C3595" t="s">
        <v>1073</v>
      </c>
      <c r="D3595" t="s">
        <v>14</v>
      </c>
      <c r="E3595" t="s">
        <v>14900</v>
      </c>
      <c r="F3595" t="s">
        <v>14901</v>
      </c>
      <c r="G3595" t="s">
        <v>218</v>
      </c>
      <c r="H3595" s="1">
        <v>30305</v>
      </c>
      <c r="I3595" t="s">
        <v>14902</v>
      </c>
      <c r="J3595" t="s">
        <v>14903</v>
      </c>
      <c r="K3595">
        <v>73957</v>
      </c>
      <c r="L3595" t="s">
        <v>218</v>
      </c>
    </row>
    <row r="3596" spans="1:12" x14ac:dyDescent="0.3">
      <c r="A3596">
        <v>4815</v>
      </c>
      <c r="B3596" t="s">
        <v>42</v>
      </c>
      <c r="C3596" t="s">
        <v>3297</v>
      </c>
      <c r="D3596" t="s">
        <v>22</v>
      </c>
      <c r="E3596" t="s">
        <v>14904</v>
      </c>
      <c r="F3596" t="s">
        <v>14905</v>
      </c>
      <c r="G3596" t="s">
        <v>24</v>
      </c>
      <c r="H3596" s="1">
        <v>38494</v>
      </c>
      <c r="I3596" t="s">
        <v>14906</v>
      </c>
      <c r="J3596" t="s">
        <v>14907</v>
      </c>
      <c r="K3596">
        <v>5715</v>
      </c>
      <c r="L3596" t="s">
        <v>24</v>
      </c>
    </row>
    <row r="3597" spans="1:12" x14ac:dyDescent="0.3">
      <c r="A3597">
        <v>4817</v>
      </c>
      <c r="B3597" t="s">
        <v>747</v>
      </c>
      <c r="C3597" t="s">
        <v>5547</v>
      </c>
      <c r="D3597" t="s">
        <v>22</v>
      </c>
      <c r="E3597" t="s">
        <v>14908</v>
      </c>
      <c r="F3597" t="s">
        <v>14909</v>
      </c>
      <c r="G3597" t="s">
        <v>131</v>
      </c>
      <c r="H3597" s="1">
        <v>22954</v>
      </c>
      <c r="I3597" t="s">
        <v>14910</v>
      </c>
      <c r="J3597" t="s">
        <v>14911</v>
      </c>
      <c r="K3597">
        <v>35646</v>
      </c>
      <c r="L3597" t="s">
        <v>131</v>
      </c>
    </row>
    <row r="3598" spans="1:12" x14ac:dyDescent="0.3">
      <c r="A3598">
        <v>4820</v>
      </c>
      <c r="B3598" t="s">
        <v>253</v>
      </c>
      <c r="C3598" t="s">
        <v>2161</v>
      </c>
      <c r="D3598" t="s">
        <v>22</v>
      </c>
      <c r="E3598" t="s">
        <v>14912</v>
      </c>
      <c r="F3598" t="s">
        <v>14913</v>
      </c>
      <c r="G3598" t="s">
        <v>157</v>
      </c>
      <c r="H3598" s="1">
        <v>17625</v>
      </c>
      <c r="I3598" t="s">
        <v>14914</v>
      </c>
      <c r="J3598" t="s">
        <v>14915</v>
      </c>
      <c r="K3598">
        <v>42961</v>
      </c>
      <c r="L3598" t="s">
        <v>157</v>
      </c>
    </row>
    <row r="3599" spans="1:12" x14ac:dyDescent="0.3">
      <c r="A3599">
        <v>4822</v>
      </c>
      <c r="B3599" t="s">
        <v>1152</v>
      </c>
      <c r="C3599" t="s">
        <v>1671</v>
      </c>
      <c r="D3599" t="s">
        <v>22</v>
      </c>
      <c r="E3599" t="s">
        <v>14916</v>
      </c>
      <c r="F3599" t="s">
        <v>14917</v>
      </c>
      <c r="G3599" t="s">
        <v>595</v>
      </c>
      <c r="H3599" s="1">
        <v>29311</v>
      </c>
      <c r="I3599" t="s">
        <v>14918</v>
      </c>
      <c r="J3599" t="s">
        <v>14498</v>
      </c>
      <c r="K3599">
        <v>46857</v>
      </c>
      <c r="L3599" t="s">
        <v>595</v>
      </c>
    </row>
    <row r="3600" spans="1:12" x14ac:dyDescent="0.3">
      <c r="A3600">
        <v>4823</v>
      </c>
      <c r="B3600" t="s">
        <v>1490</v>
      </c>
      <c r="C3600" t="s">
        <v>1836</v>
      </c>
      <c r="D3600" t="s">
        <v>14</v>
      </c>
      <c r="E3600" t="s">
        <v>14919</v>
      </c>
      <c r="F3600" t="s">
        <v>14920</v>
      </c>
      <c r="G3600" t="s">
        <v>118</v>
      </c>
      <c r="H3600" s="1">
        <v>29087</v>
      </c>
      <c r="I3600" t="s">
        <v>14921</v>
      </c>
      <c r="J3600" t="s">
        <v>14922</v>
      </c>
      <c r="K3600">
        <v>47410</v>
      </c>
      <c r="L3600" t="s">
        <v>118</v>
      </c>
    </row>
    <row r="3601" spans="1:12" x14ac:dyDescent="0.3">
      <c r="A3601">
        <v>4824</v>
      </c>
      <c r="B3601" t="s">
        <v>3422</v>
      </c>
      <c r="C3601" t="s">
        <v>805</v>
      </c>
      <c r="D3601" t="s">
        <v>14</v>
      </c>
      <c r="E3601" t="s">
        <v>14923</v>
      </c>
      <c r="F3601" t="s">
        <v>14924</v>
      </c>
      <c r="G3601" t="s">
        <v>76</v>
      </c>
      <c r="H3601" s="1">
        <v>34561</v>
      </c>
      <c r="I3601" t="s">
        <v>14925</v>
      </c>
      <c r="J3601" t="s">
        <v>14926</v>
      </c>
      <c r="K3601">
        <v>26447</v>
      </c>
      <c r="L3601" t="s">
        <v>76</v>
      </c>
    </row>
    <row r="3602" spans="1:12" x14ac:dyDescent="0.3">
      <c r="A3602">
        <v>4825</v>
      </c>
      <c r="B3602" t="s">
        <v>820</v>
      </c>
      <c r="C3602" t="s">
        <v>14927</v>
      </c>
      <c r="D3602" t="s">
        <v>22</v>
      </c>
      <c r="E3602" t="s">
        <v>14928</v>
      </c>
      <c r="F3602" t="s">
        <v>14929</v>
      </c>
      <c r="G3602" t="s">
        <v>44</v>
      </c>
      <c r="H3602" s="1">
        <v>33757</v>
      </c>
      <c r="I3602" t="s">
        <v>14930</v>
      </c>
      <c r="J3602" t="s">
        <v>14931</v>
      </c>
      <c r="K3602">
        <v>86158</v>
      </c>
      <c r="L3602" t="s">
        <v>44</v>
      </c>
    </row>
    <row r="3603" spans="1:12" x14ac:dyDescent="0.3">
      <c r="A3603">
        <v>4828</v>
      </c>
      <c r="B3603" t="s">
        <v>592</v>
      </c>
      <c r="C3603" t="s">
        <v>1810</v>
      </c>
      <c r="D3603" t="s">
        <v>22</v>
      </c>
      <c r="E3603" t="s">
        <v>14932</v>
      </c>
      <c r="F3603" t="s">
        <v>14933</v>
      </c>
      <c r="G3603" t="s">
        <v>124</v>
      </c>
      <c r="H3603" s="1">
        <v>33695</v>
      </c>
      <c r="I3603" t="s">
        <v>14934</v>
      </c>
      <c r="J3603" t="s">
        <v>14935</v>
      </c>
      <c r="K3603">
        <v>82113</v>
      </c>
      <c r="L3603" t="s">
        <v>124</v>
      </c>
    </row>
    <row r="3604" spans="1:12" x14ac:dyDescent="0.3">
      <c r="A3604">
        <v>4830</v>
      </c>
      <c r="B3604" t="s">
        <v>940</v>
      </c>
      <c r="C3604" t="s">
        <v>14936</v>
      </c>
      <c r="D3604" t="s">
        <v>22</v>
      </c>
      <c r="E3604" t="s">
        <v>14937</v>
      </c>
      <c r="F3604" t="s">
        <v>14938</v>
      </c>
      <c r="G3604" t="s">
        <v>150</v>
      </c>
      <c r="H3604" s="1">
        <v>23553</v>
      </c>
      <c r="I3604" t="s">
        <v>14939</v>
      </c>
      <c r="J3604" t="s">
        <v>14940</v>
      </c>
      <c r="K3604">
        <v>28673</v>
      </c>
      <c r="L3604" t="s">
        <v>150</v>
      </c>
    </row>
    <row r="3605" spans="1:12" x14ac:dyDescent="0.3">
      <c r="A3605">
        <v>4831</v>
      </c>
      <c r="B3605" t="s">
        <v>767</v>
      </c>
      <c r="C3605" t="s">
        <v>1543</v>
      </c>
      <c r="D3605" t="s">
        <v>14</v>
      </c>
      <c r="E3605" t="s">
        <v>14941</v>
      </c>
      <c r="F3605" t="s">
        <v>14942</v>
      </c>
      <c r="G3605" t="s">
        <v>218</v>
      </c>
      <c r="H3605" s="1">
        <v>28656</v>
      </c>
      <c r="I3605" t="s">
        <v>14943</v>
      </c>
      <c r="J3605" t="s">
        <v>14944</v>
      </c>
      <c r="K3605">
        <v>5814</v>
      </c>
      <c r="L3605" t="s">
        <v>218</v>
      </c>
    </row>
    <row r="3606" spans="1:12" x14ac:dyDescent="0.3">
      <c r="A3606">
        <v>4832</v>
      </c>
      <c r="B3606" t="s">
        <v>1152</v>
      </c>
      <c r="C3606" t="s">
        <v>7023</v>
      </c>
      <c r="D3606" t="s">
        <v>14</v>
      </c>
      <c r="E3606" t="s">
        <v>14945</v>
      </c>
      <c r="F3606" t="s">
        <v>14946</v>
      </c>
      <c r="G3606" t="s">
        <v>118</v>
      </c>
      <c r="H3606" s="1">
        <v>18100</v>
      </c>
      <c r="I3606" t="s">
        <v>14947</v>
      </c>
      <c r="J3606" t="s">
        <v>14948</v>
      </c>
      <c r="K3606">
        <v>772</v>
      </c>
      <c r="L3606" t="s">
        <v>118</v>
      </c>
    </row>
    <row r="3607" spans="1:12" x14ac:dyDescent="0.3">
      <c r="A3607">
        <v>4834</v>
      </c>
      <c r="B3607" t="s">
        <v>953</v>
      </c>
      <c r="C3607" t="s">
        <v>3727</v>
      </c>
      <c r="D3607" t="s">
        <v>22</v>
      </c>
      <c r="E3607" t="s">
        <v>14949</v>
      </c>
      <c r="F3607" t="s">
        <v>14950</v>
      </c>
      <c r="G3607" t="s">
        <v>1194</v>
      </c>
      <c r="H3607" s="1">
        <v>33510</v>
      </c>
      <c r="I3607" t="s">
        <v>14951</v>
      </c>
      <c r="J3607" t="s">
        <v>11836</v>
      </c>
      <c r="K3607">
        <v>38774</v>
      </c>
      <c r="L3607" t="s">
        <v>1194</v>
      </c>
    </row>
    <row r="3608" spans="1:12" x14ac:dyDescent="0.3">
      <c r="A3608">
        <v>4836</v>
      </c>
      <c r="B3608" t="s">
        <v>1981</v>
      </c>
      <c r="C3608" t="s">
        <v>3364</v>
      </c>
      <c r="D3608" t="s">
        <v>14</v>
      </c>
      <c r="E3608" t="s">
        <v>14952</v>
      </c>
      <c r="F3608" t="s">
        <v>14953</v>
      </c>
      <c r="G3608" t="s">
        <v>82</v>
      </c>
      <c r="H3608" s="1">
        <v>19270</v>
      </c>
      <c r="I3608" t="s">
        <v>14954</v>
      </c>
      <c r="J3608" t="s">
        <v>14955</v>
      </c>
      <c r="K3608">
        <v>33698</v>
      </c>
      <c r="L3608" t="s">
        <v>82</v>
      </c>
    </row>
    <row r="3609" spans="1:12" x14ac:dyDescent="0.3">
      <c r="A3609">
        <v>4838</v>
      </c>
      <c r="B3609" t="s">
        <v>405</v>
      </c>
      <c r="C3609" t="s">
        <v>5329</v>
      </c>
      <c r="D3609" t="s">
        <v>22</v>
      </c>
      <c r="E3609" t="s">
        <v>14956</v>
      </c>
      <c r="F3609">
        <v>8595861019</v>
      </c>
      <c r="G3609" t="s">
        <v>111</v>
      </c>
      <c r="H3609" s="1">
        <v>20326</v>
      </c>
      <c r="I3609" t="s">
        <v>14957</v>
      </c>
      <c r="J3609" t="s">
        <v>14958</v>
      </c>
      <c r="K3609">
        <v>38721</v>
      </c>
      <c r="L3609" t="s">
        <v>111</v>
      </c>
    </row>
    <row r="3610" spans="1:12" x14ac:dyDescent="0.3">
      <c r="A3610">
        <v>4840</v>
      </c>
      <c r="B3610" t="s">
        <v>490</v>
      </c>
      <c r="C3610" t="s">
        <v>2530</v>
      </c>
      <c r="D3610" t="s">
        <v>14</v>
      </c>
      <c r="E3610" t="s">
        <v>14959</v>
      </c>
      <c r="F3610" t="s">
        <v>14960</v>
      </c>
      <c r="G3610" t="s">
        <v>775</v>
      </c>
      <c r="H3610" s="1">
        <v>33407</v>
      </c>
      <c r="I3610" t="s">
        <v>14961</v>
      </c>
      <c r="J3610" t="s">
        <v>14962</v>
      </c>
      <c r="K3610">
        <v>18744</v>
      </c>
      <c r="L3610" t="s">
        <v>775</v>
      </c>
    </row>
    <row r="3611" spans="1:12" x14ac:dyDescent="0.3">
      <c r="A3611">
        <v>4841</v>
      </c>
      <c r="B3611" t="s">
        <v>1037</v>
      </c>
      <c r="C3611" t="s">
        <v>7508</v>
      </c>
      <c r="D3611" t="s">
        <v>14</v>
      </c>
      <c r="E3611" t="s">
        <v>14963</v>
      </c>
      <c r="F3611" t="s">
        <v>14964</v>
      </c>
      <c r="G3611" t="s">
        <v>339</v>
      </c>
      <c r="H3611" s="1">
        <v>18421</v>
      </c>
      <c r="I3611" t="s">
        <v>14965</v>
      </c>
      <c r="J3611" t="s">
        <v>14966</v>
      </c>
      <c r="K3611">
        <v>77954</v>
      </c>
      <c r="L3611" t="s">
        <v>339</v>
      </c>
    </row>
    <row r="3612" spans="1:12" x14ac:dyDescent="0.3">
      <c r="A3612">
        <v>4844</v>
      </c>
      <c r="B3612" t="s">
        <v>1778</v>
      </c>
      <c r="C3612" t="s">
        <v>97</v>
      </c>
      <c r="D3612" t="s">
        <v>22</v>
      </c>
      <c r="E3612" t="s">
        <v>14967</v>
      </c>
      <c r="F3612" t="s">
        <v>14968</v>
      </c>
      <c r="G3612" t="s">
        <v>24</v>
      </c>
      <c r="H3612" s="1">
        <v>28129</v>
      </c>
      <c r="I3612" t="s">
        <v>14969</v>
      </c>
      <c r="J3612" t="s">
        <v>14970</v>
      </c>
      <c r="K3612">
        <v>50390</v>
      </c>
      <c r="L3612" t="s">
        <v>24</v>
      </c>
    </row>
    <row r="3613" spans="1:12" x14ac:dyDescent="0.3">
      <c r="A3613">
        <v>4845</v>
      </c>
      <c r="B3613" t="s">
        <v>767</v>
      </c>
      <c r="C3613" t="s">
        <v>6584</v>
      </c>
      <c r="D3613" t="s">
        <v>14</v>
      </c>
      <c r="E3613" t="s">
        <v>14971</v>
      </c>
      <c r="F3613" t="s">
        <v>14972</v>
      </c>
      <c r="G3613" t="s">
        <v>111</v>
      </c>
      <c r="H3613" s="1">
        <v>33723</v>
      </c>
      <c r="I3613" t="s">
        <v>14973</v>
      </c>
      <c r="J3613" t="s">
        <v>14974</v>
      </c>
      <c r="K3613">
        <v>96769</v>
      </c>
      <c r="L3613" t="s">
        <v>111</v>
      </c>
    </row>
    <row r="3614" spans="1:12" x14ac:dyDescent="0.3">
      <c r="A3614">
        <v>4846</v>
      </c>
      <c r="B3614" t="s">
        <v>1302</v>
      </c>
      <c r="C3614" t="s">
        <v>931</v>
      </c>
      <c r="D3614" t="s">
        <v>22</v>
      </c>
      <c r="E3614" t="s">
        <v>14975</v>
      </c>
      <c r="F3614" t="s">
        <v>14976</v>
      </c>
      <c r="G3614" t="s">
        <v>171</v>
      </c>
      <c r="H3614" s="1">
        <v>35641</v>
      </c>
      <c r="I3614" t="s">
        <v>14977</v>
      </c>
      <c r="J3614" t="s">
        <v>14978</v>
      </c>
      <c r="K3614">
        <v>45948</v>
      </c>
      <c r="L3614" t="s">
        <v>171</v>
      </c>
    </row>
    <row r="3615" spans="1:12" x14ac:dyDescent="0.3">
      <c r="A3615">
        <v>4847</v>
      </c>
      <c r="B3615" t="s">
        <v>3806</v>
      </c>
      <c r="C3615" t="s">
        <v>8741</v>
      </c>
      <c r="D3615" t="s">
        <v>22</v>
      </c>
      <c r="E3615" t="s">
        <v>14979</v>
      </c>
      <c r="F3615" t="s">
        <v>14980</v>
      </c>
      <c r="G3615" t="s">
        <v>93</v>
      </c>
      <c r="H3615" s="1">
        <v>22804</v>
      </c>
      <c r="I3615" t="s">
        <v>14981</v>
      </c>
      <c r="J3615" t="s">
        <v>14982</v>
      </c>
      <c r="K3615">
        <v>81485</v>
      </c>
      <c r="L3615" t="s">
        <v>93</v>
      </c>
    </row>
    <row r="3616" spans="1:12" x14ac:dyDescent="0.3">
      <c r="A3616">
        <v>4848</v>
      </c>
      <c r="B3616" t="s">
        <v>837</v>
      </c>
      <c r="C3616" t="s">
        <v>794</v>
      </c>
      <c r="D3616" t="s">
        <v>14</v>
      </c>
      <c r="E3616" t="s">
        <v>14983</v>
      </c>
      <c r="F3616" t="s">
        <v>14984</v>
      </c>
      <c r="G3616" t="s">
        <v>17</v>
      </c>
      <c r="H3616" s="1">
        <v>33740</v>
      </c>
      <c r="I3616" t="s">
        <v>14985</v>
      </c>
      <c r="J3616" t="s">
        <v>14986</v>
      </c>
      <c r="K3616">
        <v>30986</v>
      </c>
      <c r="L3616" t="s">
        <v>17</v>
      </c>
    </row>
    <row r="3617" spans="1:12" x14ac:dyDescent="0.3">
      <c r="A3617">
        <v>4849</v>
      </c>
      <c r="B3617" t="s">
        <v>4273</v>
      </c>
      <c r="C3617" t="s">
        <v>4105</v>
      </c>
      <c r="D3617" t="s">
        <v>14</v>
      </c>
      <c r="E3617" t="s">
        <v>14987</v>
      </c>
      <c r="F3617" t="s">
        <v>14988</v>
      </c>
      <c r="G3617" t="s">
        <v>567</v>
      </c>
      <c r="H3617" s="1">
        <v>23250</v>
      </c>
      <c r="I3617" t="s">
        <v>14989</v>
      </c>
      <c r="J3617" t="s">
        <v>14990</v>
      </c>
      <c r="K3617">
        <v>97704</v>
      </c>
      <c r="L3617" t="s">
        <v>567</v>
      </c>
    </row>
    <row r="3618" spans="1:12" x14ac:dyDescent="0.3">
      <c r="A3618">
        <v>4852</v>
      </c>
      <c r="B3618" t="s">
        <v>2444</v>
      </c>
      <c r="C3618" t="s">
        <v>390</v>
      </c>
      <c r="D3618" t="s">
        <v>22</v>
      </c>
      <c r="E3618" t="s">
        <v>14991</v>
      </c>
      <c r="F3618" t="s">
        <v>14992</v>
      </c>
      <c r="G3618" t="s">
        <v>261</v>
      </c>
      <c r="H3618" s="1">
        <v>24266</v>
      </c>
      <c r="I3618" t="s">
        <v>14993</v>
      </c>
      <c r="J3618" t="s">
        <v>14994</v>
      </c>
      <c r="K3618">
        <v>23649</v>
      </c>
      <c r="L3618" t="s">
        <v>261</v>
      </c>
    </row>
    <row r="3619" spans="1:12" x14ac:dyDescent="0.3">
      <c r="A3619">
        <v>4854</v>
      </c>
      <c r="B3619" t="s">
        <v>2695</v>
      </c>
      <c r="C3619" t="s">
        <v>3498</v>
      </c>
      <c r="D3619" t="s">
        <v>14</v>
      </c>
      <c r="E3619" t="s">
        <v>14995</v>
      </c>
      <c r="F3619" t="s">
        <v>14996</v>
      </c>
      <c r="G3619" t="s">
        <v>368</v>
      </c>
      <c r="H3619" s="1">
        <v>36242</v>
      </c>
      <c r="I3619" t="s">
        <v>14997</v>
      </c>
      <c r="J3619" t="s">
        <v>14998</v>
      </c>
      <c r="K3619">
        <v>42185</v>
      </c>
      <c r="L3619" t="s">
        <v>368</v>
      </c>
    </row>
    <row r="3620" spans="1:12" x14ac:dyDescent="0.3">
      <c r="A3620">
        <v>4855</v>
      </c>
      <c r="B3620" t="s">
        <v>1767</v>
      </c>
      <c r="C3620" t="s">
        <v>13169</v>
      </c>
      <c r="D3620" t="s">
        <v>22</v>
      </c>
      <c r="E3620" t="s">
        <v>14999</v>
      </c>
      <c r="F3620" t="s">
        <v>15000</v>
      </c>
      <c r="G3620" t="s">
        <v>124</v>
      </c>
      <c r="H3620" s="1">
        <v>33592</v>
      </c>
      <c r="I3620" t="s">
        <v>15001</v>
      </c>
      <c r="J3620" t="s">
        <v>15002</v>
      </c>
      <c r="K3620">
        <v>85765</v>
      </c>
      <c r="L3620" t="s">
        <v>124</v>
      </c>
    </row>
    <row r="3621" spans="1:12" x14ac:dyDescent="0.3">
      <c r="A3621">
        <v>4857</v>
      </c>
      <c r="B3621" t="s">
        <v>91</v>
      </c>
      <c r="C3621" t="s">
        <v>1162</v>
      </c>
      <c r="D3621" t="s">
        <v>14</v>
      </c>
      <c r="E3621" t="s">
        <v>15003</v>
      </c>
      <c r="F3621" t="s">
        <v>15004</v>
      </c>
      <c r="G3621" t="s">
        <v>58</v>
      </c>
      <c r="H3621" s="1">
        <v>24353</v>
      </c>
      <c r="I3621" t="s">
        <v>15005</v>
      </c>
      <c r="J3621" t="s">
        <v>15006</v>
      </c>
      <c r="K3621">
        <v>86614</v>
      </c>
      <c r="L3621" t="s">
        <v>58</v>
      </c>
    </row>
    <row r="3622" spans="1:12" x14ac:dyDescent="0.3">
      <c r="A3622">
        <v>4859</v>
      </c>
      <c r="B3622" t="s">
        <v>395</v>
      </c>
      <c r="C3622" t="s">
        <v>496</v>
      </c>
      <c r="D3622" t="s">
        <v>22</v>
      </c>
      <c r="E3622" t="s">
        <v>15007</v>
      </c>
      <c r="F3622" t="s">
        <v>15008</v>
      </c>
      <c r="G3622" t="s">
        <v>82</v>
      </c>
      <c r="H3622" s="1">
        <v>31958</v>
      </c>
      <c r="I3622" t="s">
        <v>15009</v>
      </c>
      <c r="J3622" t="s">
        <v>15010</v>
      </c>
      <c r="K3622">
        <v>97886</v>
      </c>
      <c r="L3622" t="s">
        <v>82</v>
      </c>
    </row>
    <row r="3623" spans="1:12" x14ac:dyDescent="0.3">
      <c r="A3623">
        <v>4861</v>
      </c>
      <c r="B3623" t="s">
        <v>54</v>
      </c>
      <c r="C3623" t="s">
        <v>901</v>
      </c>
      <c r="D3623" t="s">
        <v>14</v>
      </c>
      <c r="E3623" t="s">
        <v>15011</v>
      </c>
      <c r="F3623" t="s">
        <v>15012</v>
      </c>
      <c r="G3623" t="s">
        <v>261</v>
      </c>
      <c r="H3623" s="1">
        <v>15787</v>
      </c>
      <c r="I3623" t="s">
        <v>15013</v>
      </c>
      <c r="J3623" t="s">
        <v>15014</v>
      </c>
      <c r="K3623">
        <v>62245</v>
      </c>
      <c r="L3623" t="s">
        <v>261</v>
      </c>
    </row>
    <row r="3624" spans="1:12" x14ac:dyDescent="0.3">
      <c r="A3624">
        <v>4862</v>
      </c>
      <c r="B3624" t="s">
        <v>15015</v>
      </c>
      <c r="C3624" t="s">
        <v>15016</v>
      </c>
      <c r="D3624" t="s">
        <v>22</v>
      </c>
      <c r="E3624" t="s">
        <v>15017</v>
      </c>
      <c r="F3624" t="s">
        <v>15018</v>
      </c>
      <c r="G3624" t="s">
        <v>339</v>
      </c>
      <c r="H3624" s="1">
        <v>31358</v>
      </c>
      <c r="I3624" t="s">
        <v>15019</v>
      </c>
      <c r="J3624" t="s">
        <v>15020</v>
      </c>
      <c r="K3624">
        <v>78519</v>
      </c>
      <c r="L3624" t="s">
        <v>339</v>
      </c>
    </row>
    <row r="3625" spans="1:12" x14ac:dyDescent="0.3">
      <c r="A3625">
        <v>4863</v>
      </c>
      <c r="B3625" t="s">
        <v>378</v>
      </c>
      <c r="C3625" t="s">
        <v>4739</v>
      </c>
      <c r="D3625" t="s">
        <v>22</v>
      </c>
      <c r="E3625" t="s">
        <v>15021</v>
      </c>
      <c r="F3625" t="s">
        <v>15022</v>
      </c>
      <c r="G3625" t="s">
        <v>595</v>
      </c>
      <c r="H3625" s="1">
        <v>26582</v>
      </c>
      <c r="I3625" t="s">
        <v>15023</v>
      </c>
      <c r="J3625" t="s">
        <v>15024</v>
      </c>
      <c r="K3625">
        <v>67267</v>
      </c>
      <c r="L3625" t="s">
        <v>595</v>
      </c>
    </row>
    <row r="3626" spans="1:12" x14ac:dyDescent="0.3">
      <c r="A3626">
        <v>4864</v>
      </c>
      <c r="B3626" t="s">
        <v>34</v>
      </c>
      <c r="C3626" t="s">
        <v>587</v>
      </c>
      <c r="D3626" t="s">
        <v>22</v>
      </c>
      <c r="E3626" t="s">
        <v>6830</v>
      </c>
      <c r="F3626" t="s">
        <v>15025</v>
      </c>
      <c r="G3626" t="s">
        <v>24</v>
      </c>
      <c r="H3626" s="1">
        <v>33975</v>
      </c>
      <c r="I3626" t="s">
        <v>15026</v>
      </c>
      <c r="J3626" t="s">
        <v>15027</v>
      </c>
      <c r="K3626">
        <v>80894</v>
      </c>
      <c r="L3626" t="s">
        <v>24</v>
      </c>
    </row>
    <row r="3627" spans="1:12" x14ac:dyDescent="0.3">
      <c r="A3627">
        <v>4868</v>
      </c>
      <c r="B3627" t="s">
        <v>1391</v>
      </c>
      <c r="C3627" t="s">
        <v>992</v>
      </c>
      <c r="D3627" t="s">
        <v>14</v>
      </c>
      <c r="E3627" t="s">
        <v>15028</v>
      </c>
      <c r="F3627">
        <f>1-735-916-6305</f>
        <v>-7955</v>
      </c>
      <c r="G3627" t="s">
        <v>171</v>
      </c>
      <c r="H3627" s="1">
        <v>16012</v>
      </c>
      <c r="I3627" t="s">
        <v>15029</v>
      </c>
      <c r="J3627" t="s">
        <v>15030</v>
      </c>
      <c r="K3627">
        <v>38281</v>
      </c>
      <c r="L3627" t="s">
        <v>171</v>
      </c>
    </row>
    <row r="3628" spans="1:12" x14ac:dyDescent="0.3">
      <c r="A3628">
        <v>4869</v>
      </c>
      <c r="B3628" t="s">
        <v>12</v>
      </c>
      <c r="C3628" t="s">
        <v>587</v>
      </c>
      <c r="D3628" t="s">
        <v>14</v>
      </c>
      <c r="E3628" t="s">
        <v>15031</v>
      </c>
      <c r="F3628" t="s">
        <v>15032</v>
      </c>
      <c r="G3628" t="s">
        <v>335</v>
      </c>
      <c r="H3628" s="1">
        <v>26891</v>
      </c>
      <c r="I3628" t="s">
        <v>15033</v>
      </c>
      <c r="J3628" t="s">
        <v>15034</v>
      </c>
      <c r="K3628">
        <v>13747</v>
      </c>
      <c r="L3628" t="s">
        <v>335</v>
      </c>
    </row>
    <row r="3629" spans="1:12" x14ac:dyDescent="0.3">
      <c r="A3629">
        <v>4872</v>
      </c>
      <c r="B3629" t="s">
        <v>2335</v>
      </c>
      <c r="C3629" t="s">
        <v>1396</v>
      </c>
      <c r="D3629" t="s">
        <v>14</v>
      </c>
      <c r="E3629" t="s">
        <v>15035</v>
      </c>
      <c r="F3629" t="s">
        <v>15036</v>
      </c>
      <c r="G3629" t="s">
        <v>1194</v>
      </c>
      <c r="H3629" s="1">
        <v>22953</v>
      </c>
      <c r="I3629" t="s">
        <v>15037</v>
      </c>
      <c r="J3629" t="s">
        <v>15038</v>
      </c>
      <c r="K3629">
        <v>28243</v>
      </c>
      <c r="L3629" t="s">
        <v>1194</v>
      </c>
    </row>
    <row r="3630" spans="1:12" x14ac:dyDescent="0.3">
      <c r="A3630">
        <v>4873</v>
      </c>
      <c r="B3630" t="s">
        <v>371</v>
      </c>
      <c r="C3630" t="s">
        <v>5743</v>
      </c>
      <c r="D3630" t="s">
        <v>22</v>
      </c>
      <c r="E3630" t="s">
        <v>15039</v>
      </c>
      <c r="F3630" t="s">
        <v>15040</v>
      </c>
      <c r="G3630" t="s">
        <v>335</v>
      </c>
      <c r="H3630" s="1">
        <v>24804</v>
      </c>
      <c r="I3630" t="s">
        <v>15041</v>
      </c>
      <c r="J3630" t="s">
        <v>15042</v>
      </c>
      <c r="K3630">
        <v>71630</v>
      </c>
      <c r="L3630" t="s">
        <v>335</v>
      </c>
    </row>
    <row r="3631" spans="1:12" x14ac:dyDescent="0.3">
      <c r="A3631">
        <v>4874</v>
      </c>
      <c r="B3631" t="s">
        <v>1996</v>
      </c>
      <c r="C3631" t="s">
        <v>3316</v>
      </c>
      <c r="D3631" t="s">
        <v>14</v>
      </c>
      <c r="E3631" t="s">
        <v>15043</v>
      </c>
      <c r="F3631" t="s">
        <v>15044</v>
      </c>
      <c r="G3631" t="s">
        <v>157</v>
      </c>
      <c r="H3631" s="1">
        <v>30459</v>
      </c>
      <c r="I3631" t="s">
        <v>15045</v>
      </c>
      <c r="J3631" t="s">
        <v>15046</v>
      </c>
      <c r="K3631">
        <v>1501</v>
      </c>
      <c r="L3631" t="s">
        <v>157</v>
      </c>
    </row>
    <row r="3632" spans="1:12" x14ac:dyDescent="0.3">
      <c r="A3632">
        <v>4876</v>
      </c>
      <c r="B3632" t="s">
        <v>1287</v>
      </c>
      <c r="C3632" t="s">
        <v>681</v>
      </c>
      <c r="D3632" t="s">
        <v>22</v>
      </c>
      <c r="E3632" t="s">
        <v>15047</v>
      </c>
      <c r="F3632" t="s">
        <v>15048</v>
      </c>
      <c r="G3632" t="s">
        <v>124</v>
      </c>
      <c r="H3632" s="1">
        <v>22982</v>
      </c>
      <c r="I3632" t="s">
        <v>15049</v>
      </c>
      <c r="J3632" t="s">
        <v>15050</v>
      </c>
      <c r="K3632">
        <v>66915</v>
      </c>
      <c r="L3632" t="s">
        <v>124</v>
      </c>
    </row>
    <row r="3633" spans="1:12" x14ac:dyDescent="0.3">
      <c r="A3633">
        <v>4877</v>
      </c>
      <c r="B3633" t="s">
        <v>5505</v>
      </c>
      <c r="C3633" t="s">
        <v>186</v>
      </c>
      <c r="D3633" t="s">
        <v>22</v>
      </c>
      <c r="E3633" t="s">
        <v>15051</v>
      </c>
      <c r="F3633" t="s">
        <v>15052</v>
      </c>
      <c r="G3633" t="s">
        <v>567</v>
      </c>
      <c r="H3633" s="1">
        <v>27083</v>
      </c>
      <c r="I3633" t="s">
        <v>15053</v>
      </c>
      <c r="J3633" t="s">
        <v>15054</v>
      </c>
      <c r="K3633">
        <v>68906</v>
      </c>
      <c r="L3633" t="s">
        <v>567</v>
      </c>
    </row>
    <row r="3634" spans="1:12" x14ac:dyDescent="0.3">
      <c r="A3634">
        <v>4878</v>
      </c>
      <c r="B3634" t="s">
        <v>3422</v>
      </c>
      <c r="C3634" t="s">
        <v>7411</v>
      </c>
      <c r="D3634" t="s">
        <v>14</v>
      </c>
      <c r="E3634" t="s">
        <v>15055</v>
      </c>
      <c r="F3634" t="s">
        <v>15056</v>
      </c>
      <c r="G3634" t="s">
        <v>775</v>
      </c>
      <c r="H3634" s="1">
        <v>28194</v>
      </c>
      <c r="I3634" t="s">
        <v>15057</v>
      </c>
      <c r="J3634" t="s">
        <v>15058</v>
      </c>
      <c r="K3634">
        <v>69661</v>
      </c>
      <c r="L3634" t="s">
        <v>775</v>
      </c>
    </row>
    <row r="3635" spans="1:12" x14ac:dyDescent="0.3">
      <c r="A3635">
        <v>4879</v>
      </c>
      <c r="B3635" t="s">
        <v>1202</v>
      </c>
      <c r="C3635" t="s">
        <v>4529</v>
      </c>
      <c r="D3635" t="s">
        <v>14</v>
      </c>
      <c r="E3635" t="s">
        <v>15059</v>
      </c>
      <c r="F3635" t="s">
        <v>15060</v>
      </c>
      <c r="G3635" t="s">
        <v>211</v>
      </c>
      <c r="H3635" s="1">
        <v>28429</v>
      </c>
      <c r="I3635" t="s">
        <v>15061</v>
      </c>
      <c r="J3635" t="s">
        <v>8421</v>
      </c>
      <c r="K3635">
        <v>1637</v>
      </c>
      <c r="L3635" t="s">
        <v>211</v>
      </c>
    </row>
    <row r="3636" spans="1:12" x14ac:dyDescent="0.3">
      <c r="A3636">
        <v>4880</v>
      </c>
      <c r="B3636" t="s">
        <v>1098</v>
      </c>
      <c r="C3636" t="s">
        <v>5900</v>
      </c>
      <c r="D3636" t="s">
        <v>14</v>
      </c>
      <c r="E3636" t="s">
        <v>15062</v>
      </c>
      <c r="F3636">
        <v>6669642423</v>
      </c>
      <c r="G3636" t="s">
        <v>595</v>
      </c>
      <c r="H3636" s="1">
        <v>33485</v>
      </c>
      <c r="I3636" t="s">
        <v>15063</v>
      </c>
      <c r="J3636" t="s">
        <v>15064</v>
      </c>
      <c r="K3636">
        <v>964</v>
      </c>
      <c r="L3636" t="s">
        <v>595</v>
      </c>
    </row>
    <row r="3637" spans="1:12" x14ac:dyDescent="0.3">
      <c r="A3637">
        <v>4881</v>
      </c>
      <c r="B3637" t="s">
        <v>541</v>
      </c>
      <c r="C3637" t="s">
        <v>1522</v>
      </c>
      <c r="D3637" t="s">
        <v>22</v>
      </c>
      <c r="E3637" t="s">
        <v>15065</v>
      </c>
      <c r="F3637">
        <f>1-832-582-2592</f>
        <v>-4005</v>
      </c>
      <c r="G3637" t="s">
        <v>76</v>
      </c>
      <c r="H3637" s="1">
        <v>30927</v>
      </c>
      <c r="I3637" t="s">
        <v>15066</v>
      </c>
      <c r="J3637" t="s">
        <v>15067</v>
      </c>
      <c r="K3637">
        <v>84588</v>
      </c>
      <c r="L3637" t="s">
        <v>76</v>
      </c>
    </row>
    <row r="3638" spans="1:12" x14ac:dyDescent="0.3">
      <c r="A3638">
        <v>4882</v>
      </c>
      <c r="B3638" t="s">
        <v>529</v>
      </c>
      <c r="C3638" t="s">
        <v>3854</v>
      </c>
      <c r="D3638" t="s">
        <v>14</v>
      </c>
      <c r="E3638" t="s">
        <v>15068</v>
      </c>
      <c r="F3638" t="s">
        <v>15069</v>
      </c>
      <c r="G3638" t="s">
        <v>261</v>
      </c>
      <c r="H3638" s="1">
        <v>31524</v>
      </c>
      <c r="I3638" t="s">
        <v>15070</v>
      </c>
      <c r="J3638" t="s">
        <v>5110</v>
      </c>
      <c r="K3638">
        <v>66165</v>
      </c>
      <c r="L3638" t="s">
        <v>261</v>
      </c>
    </row>
    <row r="3639" spans="1:12" x14ac:dyDescent="0.3">
      <c r="A3639">
        <v>4883</v>
      </c>
      <c r="B3639" t="s">
        <v>15071</v>
      </c>
      <c r="C3639" t="s">
        <v>1132</v>
      </c>
      <c r="D3639" t="s">
        <v>22</v>
      </c>
      <c r="E3639" t="s">
        <v>15072</v>
      </c>
      <c r="F3639" t="s">
        <v>15073</v>
      </c>
      <c r="G3639" t="s">
        <v>51</v>
      </c>
      <c r="H3639" s="1">
        <v>29783</v>
      </c>
      <c r="I3639" t="s">
        <v>15074</v>
      </c>
      <c r="J3639" t="s">
        <v>15075</v>
      </c>
      <c r="K3639">
        <v>25302</v>
      </c>
      <c r="L3639" t="s">
        <v>51</v>
      </c>
    </row>
    <row r="3640" spans="1:12" x14ac:dyDescent="0.3">
      <c r="A3640">
        <v>4884</v>
      </c>
      <c r="B3640" t="s">
        <v>706</v>
      </c>
      <c r="C3640" t="s">
        <v>13408</v>
      </c>
      <c r="D3640" t="s">
        <v>22</v>
      </c>
      <c r="E3640" t="s">
        <v>15076</v>
      </c>
      <c r="F3640" t="s">
        <v>15077</v>
      </c>
      <c r="G3640" t="s">
        <v>368</v>
      </c>
      <c r="H3640" s="1">
        <v>38259</v>
      </c>
      <c r="I3640" t="s">
        <v>15078</v>
      </c>
      <c r="J3640" t="s">
        <v>15079</v>
      </c>
      <c r="K3640">
        <v>88446</v>
      </c>
      <c r="L3640" t="s">
        <v>368</v>
      </c>
    </row>
    <row r="3641" spans="1:12" x14ac:dyDescent="0.3">
      <c r="A3641">
        <v>4885</v>
      </c>
      <c r="B3641" t="s">
        <v>15080</v>
      </c>
      <c r="C3641" t="s">
        <v>2530</v>
      </c>
      <c r="D3641" t="s">
        <v>14</v>
      </c>
      <c r="E3641" t="s">
        <v>15081</v>
      </c>
      <c r="F3641">
        <f>1-916-403-8738</f>
        <v>-10056</v>
      </c>
      <c r="G3641" t="s">
        <v>118</v>
      </c>
      <c r="H3641" s="1">
        <v>26596</v>
      </c>
      <c r="I3641" t="s">
        <v>15082</v>
      </c>
      <c r="J3641" t="s">
        <v>15083</v>
      </c>
      <c r="K3641">
        <v>69511</v>
      </c>
      <c r="L3641" t="s">
        <v>118</v>
      </c>
    </row>
    <row r="3642" spans="1:12" x14ac:dyDescent="0.3">
      <c r="A3642">
        <v>4886</v>
      </c>
      <c r="B3642" t="s">
        <v>480</v>
      </c>
      <c r="C3642" t="s">
        <v>630</v>
      </c>
      <c r="D3642" t="s">
        <v>14</v>
      </c>
      <c r="E3642" t="s">
        <v>15084</v>
      </c>
      <c r="F3642" t="s">
        <v>15085</v>
      </c>
      <c r="G3642" t="s">
        <v>436</v>
      </c>
      <c r="H3642" s="1">
        <v>24022</v>
      </c>
      <c r="I3642" t="s">
        <v>15086</v>
      </c>
      <c r="J3642" t="s">
        <v>15087</v>
      </c>
      <c r="K3642">
        <v>69083</v>
      </c>
      <c r="L3642" t="s">
        <v>436</v>
      </c>
    </row>
    <row r="3643" spans="1:12" x14ac:dyDescent="0.3">
      <c r="A3643">
        <v>4887</v>
      </c>
      <c r="B3643" t="s">
        <v>4727</v>
      </c>
      <c r="C3643" t="s">
        <v>15088</v>
      </c>
      <c r="D3643" t="s">
        <v>14</v>
      </c>
      <c r="E3643" t="s">
        <v>15089</v>
      </c>
      <c r="F3643" t="s">
        <v>15090</v>
      </c>
      <c r="G3643" t="s">
        <v>82</v>
      </c>
      <c r="H3643" s="1">
        <v>22696</v>
      </c>
      <c r="I3643" t="s">
        <v>15091</v>
      </c>
      <c r="J3643" t="s">
        <v>15092</v>
      </c>
      <c r="K3643">
        <v>92571</v>
      </c>
      <c r="L3643" t="s">
        <v>82</v>
      </c>
    </row>
    <row r="3644" spans="1:12" x14ac:dyDescent="0.3">
      <c r="A3644">
        <v>4889</v>
      </c>
      <c r="B3644" t="s">
        <v>953</v>
      </c>
      <c r="C3644" t="s">
        <v>1009</v>
      </c>
      <c r="D3644" t="s">
        <v>22</v>
      </c>
      <c r="E3644" t="s">
        <v>15093</v>
      </c>
      <c r="F3644" t="s">
        <v>15094</v>
      </c>
      <c r="G3644" t="s">
        <v>218</v>
      </c>
      <c r="H3644" s="1">
        <v>33969</v>
      </c>
      <c r="I3644" t="s">
        <v>15095</v>
      </c>
      <c r="J3644" t="s">
        <v>15096</v>
      </c>
      <c r="K3644">
        <v>48766</v>
      </c>
      <c r="L3644" t="s">
        <v>218</v>
      </c>
    </row>
    <row r="3645" spans="1:12" x14ac:dyDescent="0.3">
      <c r="A3645">
        <v>4890</v>
      </c>
      <c r="B3645" t="s">
        <v>34</v>
      </c>
      <c r="C3645" t="s">
        <v>12990</v>
      </c>
      <c r="D3645" t="s">
        <v>22</v>
      </c>
      <c r="E3645" t="s">
        <v>15097</v>
      </c>
      <c r="F3645" t="s">
        <v>15098</v>
      </c>
      <c r="G3645" t="s">
        <v>231</v>
      </c>
      <c r="H3645" s="1">
        <v>37882</v>
      </c>
      <c r="I3645" t="s">
        <v>15099</v>
      </c>
      <c r="J3645" t="s">
        <v>15100</v>
      </c>
      <c r="K3645">
        <v>75297</v>
      </c>
      <c r="L3645" t="s">
        <v>231</v>
      </c>
    </row>
    <row r="3646" spans="1:12" x14ac:dyDescent="0.3">
      <c r="A3646">
        <v>4893</v>
      </c>
      <c r="B3646" t="s">
        <v>1391</v>
      </c>
      <c r="C3646" t="s">
        <v>1126</v>
      </c>
      <c r="D3646" t="s">
        <v>22</v>
      </c>
      <c r="E3646" t="s">
        <v>15101</v>
      </c>
      <c r="F3646" t="s">
        <v>15102</v>
      </c>
      <c r="G3646" t="s">
        <v>131</v>
      </c>
      <c r="H3646" s="1">
        <v>32319</v>
      </c>
      <c r="I3646" t="s">
        <v>15103</v>
      </c>
      <c r="J3646" t="s">
        <v>15104</v>
      </c>
      <c r="K3646">
        <v>54437</v>
      </c>
      <c r="L3646" t="s">
        <v>131</v>
      </c>
    </row>
    <row r="3647" spans="1:12" x14ac:dyDescent="0.3">
      <c r="A3647">
        <v>4894</v>
      </c>
      <c r="B3647" t="s">
        <v>747</v>
      </c>
      <c r="C3647" t="s">
        <v>2264</v>
      </c>
      <c r="D3647" t="s">
        <v>22</v>
      </c>
      <c r="E3647" t="s">
        <v>15105</v>
      </c>
      <c r="F3647" t="s">
        <v>15106</v>
      </c>
      <c r="G3647" t="s">
        <v>324</v>
      </c>
      <c r="H3647" s="1">
        <v>36823</v>
      </c>
      <c r="I3647" t="s">
        <v>15107</v>
      </c>
      <c r="J3647" t="s">
        <v>15108</v>
      </c>
      <c r="K3647">
        <v>26223</v>
      </c>
      <c r="L3647" t="s">
        <v>324</v>
      </c>
    </row>
    <row r="3648" spans="1:12" x14ac:dyDescent="0.3">
      <c r="A3648">
        <v>4899</v>
      </c>
      <c r="B3648" t="s">
        <v>953</v>
      </c>
      <c r="C3648" t="s">
        <v>1584</v>
      </c>
      <c r="D3648" t="s">
        <v>22</v>
      </c>
      <c r="E3648" t="s">
        <v>15109</v>
      </c>
      <c r="F3648" t="s">
        <v>15110</v>
      </c>
      <c r="G3648" t="s">
        <v>595</v>
      </c>
      <c r="H3648" s="1">
        <v>19328</v>
      </c>
      <c r="I3648" t="s">
        <v>15111</v>
      </c>
      <c r="J3648" t="s">
        <v>15112</v>
      </c>
      <c r="K3648">
        <v>97877</v>
      </c>
      <c r="L3648" t="s">
        <v>595</v>
      </c>
    </row>
    <row r="3649" spans="1:12" x14ac:dyDescent="0.3">
      <c r="A3649">
        <v>4900</v>
      </c>
      <c r="B3649" t="s">
        <v>490</v>
      </c>
      <c r="C3649" t="s">
        <v>4119</v>
      </c>
      <c r="D3649" t="s">
        <v>14</v>
      </c>
      <c r="E3649" t="s">
        <v>15113</v>
      </c>
      <c r="F3649" t="s">
        <v>15114</v>
      </c>
      <c r="G3649" t="s">
        <v>124</v>
      </c>
      <c r="H3649" s="1">
        <v>38511</v>
      </c>
      <c r="I3649" t="s">
        <v>15115</v>
      </c>
      <c r="J3649" t="s">
        <v>13578</v>
      </c>
      <c r="K3649">
        <v>76067</v>
      </c>
      <c r="L3649" t="s">
        <v>124</v>
      </c>
    </row>
    <row r="3650" spans="1:12" x14ac:dyDescent="0.3">
      <c r="A3650">
        <v>4902</v>
      </c>
      <c r="B3650" t="s">
        <v>940</v>
      </c>
      <c r="C3650" t="s">
        <v>4904</v>
      </c>
      <c r="D3650" t="s">
        <v>14</v>
      </c>
      <c r="E3650" t="s">
        <v>15116</v>
      </c>
      <c r="F3650">
        <f>1-269-827-5487</f>
        <v>-6582</v>
      </c>
      <c r="G3650" t="s">
        <v>430</v>
      </c>
      <c r="H3650" s="1">
        <v>17657</v>
      </c>
      <c r="I3650" t="s">
        <v>15117</v>
      </c>
      <c r="J3650" t="s">
        <v>15118</v>
      </c>
      <c r="K3650">
        <v>16169</v>
      </c>
      <c r="L3650" t="s">
        <v>430</v>
      </c>
    </row>
    <row r="3651" spans="1:12" x14ac:dyDescent="0.3">
      <c r="A3651">
        <v>4907</v>
      </c>
      <c r="B3651" t="s">
        <v>2805</v>
      </c>
      <c r="C3651" t="s">
        <v>8508</v>
      </c>
      <c r="D3651" t="s">
        <v>14</v>
      </c>
      <c r="E3651" t="s">
        <v>15119</v>
      </c>
      <c r="F3651" t="s">
        <v>15120</v>
      </c>
      <c r="G3651" t="s">
        <v>211</v>
      </c>
      <c r="H3651" s="1">
        <v>19672</v>
      </c>
      <c r="I3651" t="s">
        <v>15121</v>
      </c>
      <c r="J3651" t="s">
        <v>15122</v>
      </c>
      <c r="K3651">
        <v>33349</v>
      </c>
      <c r="L3651" t="s">
        <v>211</v>
      </c>
    </row>
    <row r="3652" spans="1:12" x14ac:dyDescent="0.3">
      <c r="A3652">
        <v>4908</v>
      </c>
      <c r="B3652" t="s">
        <v>814</v>
      </c>
      <c r="C3652" t="s">
        <v>7288</v>
      </c>
      <c r="D3652" t="s">
        <v>14</v>
      </c>
      <c r="E3652" t="s">
        <v>15123</v>
      </c>
      <c r="F3652" t="s">
        <v>15124</v>
      </c>
      <c r="G3652" t="s">
        <v>64</v>
      </c>
      <c r="H3652" s="1">
        <v>26939</v>
      </c>
      <c r="I3652" t="s">
        <v>15125</v>
      </c>
      <c r="J3652" t="s">
        <v>15126</v>
      </c>
      <c r="K3652">
        <v>72721</v>
      </c>
      <c r="L3652" t="s">
        <v>64</v>
      </c>
    </row>
    <row r="3653" spans="1:12" x14ac:dyDescent="0.3">
      <c r="A3653">
        <v>4909</v>
      </c>
      <c r="B3653" t="s">
        <v>214</v>
      </c>
      <c r="C3653" t="s">
        <v>13229</v>
      </c>
      <c r="D3653" t="s">
        <v>14</v>
      </c>
      <c r="E3653" t="s">
        <v>15127</v>
      </c>
      <c r="F3653" t="s">
        <v>15128</v>
      </c>
      <c r="G3653" t="s">
        <v>118</v>
      </c>
      <c r="H3653" s="1">
        <v>27572</v>
      </c>
      <c r="I3653" t="s">
        <v>15129</v>
      </c>
      <c r="J3653" t="s">
        <v>10675</v>
      </c>
      <c r="K3653">
        <v>96394</v>
      </c>
      <c r="L3653" t="s">
        <v>118</v>
      </c>
    </row>
    <row r="3654" spans="1:12" x14ac:dyDescent="0.3">
      <c r="A3654">
        <v>4911</v>
      </c>
      <c r="B3654" t="s">
        <v>464</v>
      </c>
      <c r="C3654" t="s">
        <v>11194</v>
      </c>
      <c r="D3654" t="s">
        <v>14</v>
      </c>
      <c r="E3654" t="s">
        <v>15130</v>
      </c>
      <c r="F3654">
        <f>1-737-642-3700</f>
        <v>-5078</v>
      </c>
      <c r="G3654" t="s">
        <v>82</v>
      </c>
      <c r="H3654" s="1">
        <v>29296</v>
      </c>
      <c r="I3654" t="s">
        <v>15131</v>
      </c>
      <c r="J3654" t="s">
        <v>15132</v>
      </c>
      <c r="K3654">
        <v>78605</v>
      </c>
      <c r="L3654" t="s">
        <v>82</v>
      </c>
    </row>
    <row r="3655" spans="1:12" x14ac:dyDescent="0.3">
      <c r="A3655">
        <v>4912</v>
      </c>
      <c r="B3655" t="s">
        <v>448</v>
      </c>
      <c r="C3655" t="s">
        <v>1186</v>
      </c>
      <c r="D3655" t="s">
        <v>14</v>
      </c>
      <c r="E3655" t="s">
        <v>15133</v>
      </c>
      <c r="F3655" t="s">
        <v>15134</v>
      </c>
      <c r="G3655" t="s">
        <v>1034</v>
      </c>
      <c r="H3655" s="1">
        <v>17306</v>
      </c>
      <c r="I3655" t="s">
        <v>15135</v>
      </c>
      <c r="J3655" t="s">
        <v>15136</v>
      </c>
      <c r="K3655">
        <v>44145</v>
      </c>
      <c r="L3655" t="s">
        <v>1034</v>
      </c>
    </row>
    <row r="3656" spans="1:12" x14ac:dyDescent="0.3">
      <c r="A3656">
        <v>4913</v>
      </c>
      <c r="B3656" t="s">
        <v>15137</v>
      </c>
      <c r="C3656" t="s">
        <v>97</v>
      </c>
      <c r="D3656" t="s">
        <v>22</v>
      </c>
      <c r="E3656" t="s">
        <v>15138</v>
      </c>
      <c r="F3656" t="s">
        <v>15139</v>
      </c>
      <c r="G3656" t="s">
        <v>231</v>
      </c>
      <c r="H3656" s="1">
        <v>22872</v>
      </c>
      <c r="I3656" t="s">
        <v>15140</v>
      </c>
      <c r="J3656" t="s">
        <v>15141</v>
      </c>
      <c r="K3656">
        <v>44073</v>
      </c>
      <c r="L3656" t="s">
        <v>231</v>
      </c>
    </row>
    <row r="3657" spans="1:12" x14ac:dyDescent="0.3">
      <c r="A3657">
        <v>4914</v>
      </c>
      <c r="B3657" t="s">
        <v>724</v>
      </c>
      <c r="C3657" t="s">
        <v>4524</v>
      </c>
      <c r="D3657" t="s">
        <v>14</v>
      </c>
      <c r="E3657" t="s">
        <v>15142</v>
      </c>
      <c r="F3657" t="s">
        <v>15143</v>
      </c>
      <c r="G3657" t="s">
        <v>44</v>
      </c>
      <c r="H3657" s="1">
        <v>20101</v>
      </c>
      <c r="I3657" t="s">
        <v>15144</v>
      </c>
      <c r="J3657" t="s">
        <v>15145</v>
      </c>
      <c r="K3657">
        <v>7273</v>
      </c>
      <c r="L3657" t="s">
        <v>44</v>
      </c>
    </row>
    <row r="3658" spans="1:12" x14ac:dyDescent="0.3">
      <c r="A3658">
        <v>4915</v>
      </c>
      <c r="B3658" t="s">
        <v>9150</v>
      </c>
      <c r="C3658" t="s">
        <v>3721</v>
      </c>
      <c r="D3658" t="s">
        <v>22</v>
      </c>
      <c r="E3658" t="s">
        <v>15146</v>
      </c>
      <c r="F3658" t="s">
        <v>15147</v>
      </c>
      <c r="G3658" t="s">
        <v>567</v>
      </c>
      <c r="H3658" s="1">
        <v>33027</v>
      </c>
      <c r="I3658" t="s">
        <v>15148</v>
      </c>
      <c r="J3658" t="s">
        <v>4753</v>
      </c>
      <c r="K3658">
        <v>77868</v>
      </c>
      <c r="L3658" t="s">
        <v>567</v>
      </c>
    </row>
    <row r="3659" spans="1:12" x14ac:dyDescent="0.3">
      <c r="A3659">
        <v>4916</v>
      </c>
      <c r="B3659" t="s">
        <v>665</v>
      </c>
      <c r="C3659" t="s">
        <v>1073</v>
      </c>
      <c r="D3659" t="s">
        <v>22</v>
      </c>
      <c r="E3659" t="s">
        <v>15149</v>
      </c>
      <c r="F3659">
        <v>9316779887</v>
      </c>
      <c r="G3659" t="s">
        <v>124</v>
      </c>
      <c r="H3659" s="1">
        <v>36580</v>
      </c>
      <c r="I3659" t="s">
        <v>15150</v>
      </c>
      <c r="J3659" t="s">
        <v>13475</v>
      </c>
      <c r="K3659">
        <v>69591</v>
      </c>
      <c r="L3659" t="s">
        <v>124</v>
      </c>
    </row>
    <row r="3660" spans="1:12" x14ac:dyDescent="0.3">
      <c r="A3660">
        <v>4917</v>
      </c>
      <c r="B3660" t="s">
        <v>953</v>
      </c>
      <c r="C3660" t="s">
        <v>475</v>
      </c>
      <c r="D3660" t="s">
        <v>14</v>
      </c>
      <c r="E3660" t="s">
        <v>15151</v>
      </c>
      <c r="F3660" t="s">
        <v>15152</v>
      </c>
      <c r="G3660" t="s">
        <v>171</v>
      </c>
      <c r="H3660" s="1">
        <v>31554</v>
      </c>
      <c r="I3660" t="s">
        <v>15153</v>
      </c>
      <c r="J3660" t="s">
        <v>15154</v>
      </c>
      <c r="K3660">
        <v>82418</v>
      </c>
      <c r="L3660" t="s">
        <v>171</v>
      </c>
    </row>
    <row r="3661" spans="1:12" x14ac:dyDescent="0.3">
      <c r="A3661">
        <v>4918</v>
      </c>
      <c r="B3661" t="s">
        <v>724</v>
      </c>
      <c r="C3661" t="s">
        <v>1093</v>
      </c>
      <c r="D3661" t="s">
        <v>14</v>
      </c>
      <c r="E3661" t="s">
        <v>15155</v>
      </c>
      <c r="F3661">
        <f>1-715-829-4001</f>
        <v>-5544</v>
      </c>
      <c r="G3661" t="s">
        <v>124</v>
      </c>
      <c r="H3661" s="1">
        <v>18055</v>
      </c>
      <c r="I3661" t="s">
        <v>15156</v>
      </c>
      <c r="J3661" t="s">
        <v>15157</v>
      </c>
      <c r="K3661">
        <v>97272</v>
      </c>
      <c r="L3661" t="s">
        <v>124</v>
      </c>
    </row>
    <row r="3662" spans="1:12" x14ac:dyDescent="0.3">
      <c r="A3662">
        <v>4920</v>
      </c>
      <c r="B3662" t="s">
        <v>1244</v>
      </c>
      <c r="C3662" t="s">
        <v>1249</v>
      </c>
      <c r="D3662" t="s">
        <v>22</v>
      </c>
      <c r="E3662" t="s">
        <v>15158</v>
      </c>
      <c r="F3662" t="s">
        <v>15159</v>
      </c>
      <c r="G3662" t="s">
        <v>261</v>
      </c>
      <c r="H3662" s="1">
        <v>21487</v>
      </c>
      <c r="I3662" t="s">
        <v>15160</v>
      </c>
      <c r="J3662" t="s">
        <v>15161</v>
      </c>
      <c r="K3662">
        <v>92653</v>
      </c>
      <c r="L3662" t="s">
        <v>261</v>
      </c>
    </row>
    <row r="3663" spans="1:12" x14ac:dyDescent="0.3">
      <c r="A3663">
        <v>4921</v>
      </c>
      <c r="B3663" t="s">
        <v>3662</v>
      </c>
      <c r="C3663" t="s">
        <v>496</v>
      </c>
      <c r="D3663" t="s">
        <v>22</v>
      </c>
      <c r="E3663" t="s">
        <v>15162</v>
      </c>
      <c r="F3663" t="s">
        <v>15163</v>
      </c>
      <c r="G3663" t="s">
        <v>44</v>
      </c>
      <c r="H3663" s="1">
        <v>28396</v>
      </c>
      <c r="I3663" t="s">
        <v>15164</v>
      </c>
      <c r="J3663" t="s">
        <v>15165</v>
      </c>
      <c r="K3663">
        <v>64885</v>
      </c>
      <c r="L3663" t="s">
        <v>44</v>
      </c>
    </row>
    <row r="3664" spans="1:12" x14ac:dyDescent="0.3">
      <c r="A3664">
        <v>4922</v>
      </c>
      <c r="B3664" t="s">
        <v>295</v>
      </c>
      <c r="C3664" t="s">
        <v>805</v>
      </c>
      <c r="D3664" t="s">
        <v>22</v>
      </c>
      <c r="E3664" t="s">
        <v>15166</v>
      </c>
      <c r="F3664" t="s">
        <v>15167</v>
      </c>
      <c r="G3664" t="s">
        <v>231</v>
      </c>
      <c r="H3664" s="1">
        <v>38704</v>
      </c>
      <c r="I3664" t="s">
        <v>15168</v>
      </c>
      <c r="J3664" t="s">
        <v>15169</v>
      </c>
      <c r="K3664">
        <v>12297</v>
      </c>
      <c r="L3664" t="s">
        <v>231</v>
      </c>
    </row>
    <row r="3665" spans="1:12" x14ac:dyDescent="0.3">
      <c r="A3665">
        <v>4923</v>
      </c>
      <c r="B3665" t="s">
        <v>1098</v>
      </c>
      <c r="C3665" t="s">
        <v>6817</v>
      </c>
      <c r="D3665" t="s">
        <v>14</v>
      </c>
      <c r="E3665" t="s">
        <v>15170</v>
      </c>
      <c r="F3665">
        <v>9057605617</v>
      </c>
      <c r="G3665" t="s">
        <v>218</v>
      </c>
      <c r="H3665" s="1">
        <v>24951</v>
      </c>
      <c r="I3665" t="s">
        <v>15171</v>
      </c>
      <c r="J3665" t="s">
        <v>15172</v>
      </c>
      <c r="K3665">
        <v>12898</v>
      </c>
      <c r="L3665" t="s">
        <v>218</v>
      </c>
    </row>
    <row r="3666" spans="1:12" x14ac:dyDescent="0.3">
      <c r="A3666">
        <v>4924</v>
      </c>
      <c r="B3666" t="s">
        <v>295</v>
      </c>
      <c r="C3666" t="s">
        <v>3623</v>
      </c>
      <c r="D3666" t="s">
        <v>14</v>
      </c>
      <c r="E3666" t="s">
        <v>15173</v>
      </c>
      <c r="F3666" t="s">
        <v>15174</v>
      </c>
      <c r="G3666" t="s">
        <v>231</v>
      </c>
      <c r="H3666" s="1">
        <v>20180</v>
      </c>
      <c r="I3666" t="s">
        <v>15175</v>
      </c>
      <c r="J3666" t="s">
        <v>15176</v>
      </c>
      <c r="K3666">
        <v>92640</v>
      </c>
      <c r="L3666" t="s">
        <v>231</v>
      </c>
    </row>
    <row r="3667" spans="1:12" x14ac:dyDescent="0.3">
      <c r="A3667">
        <v>4926</v>
      </c>
      <c r="B3667" t="s">
        <v>3497</v>
      </c>
      <c r="C3667" t="s">
        <v>1203</v>
      </c>
      <c r="D3667" t="s">
        <v>14</v>
      </c>
      <c r="E3667" t="s">
        <v>15177</v>
      </c>
      <c r="F3667" t="s">
        <v>15178</v>
      </c>
      <c r="G3667" t="s">
        <v>76</v>
      </c>
      <c r="H3667" s="1">
        <v>20686</v>
      </c>
      <c r="I3667" t="s">
        <v>15179</v>
      </c>
      <c r="J3667" t="s">
        <v>2032</v>
      </c>
      <c r="K3667">
        <v>73303</v>
      </c>
      <c r="L3667" t="s">
        <v>76</v>
      </c>
    </row>
    <row r="3668" spans="1:12" x14ac:dyDescent="0.3">
      <c r="A3668">
        <v>4927</v>
      </c>
      <c r="B3668" t="s">
        <v>54</v>
      </c>
      <c r="C3668" t="s">
        <v>15180</v>
      </c>
      <c r="D3668" t="s">
        <v>22</v>
      </c>
      <c r="E3668" t="s">
        <v>15181</v>
      </c>
      <c r="F3668" t="s">
        <v>15182</v>
      </c>
      <c r="G3668" t="s">
        <v>31</v>
      </c>
      <c r="H3668" s="1">
        <v>35991</v>
      </c>
      <c r="I3668" t="s">
        <v>15183</v>
      </c>
      <c r="J3668" t="s">
        <v>15184</v>
      </c>
      <c r="K3668">
        <v>87434</v>
      </c>
      <c r="L3668" t="s">
        <v>31</v>
      </c>
    </row>
    <row r="3669" spans="1:12" x14ac:dyDescent="0.3">
      <c r="A3669">
        <v>4928</v>
      </c>
      <c r="B3669" t="s">
        <v>1693</v>
      </c>
      <c r="C3669" t="s">
        <v>8184</v>
      </c>
      <c r="D3669" t="s">
        <v>14</v>
      </c>
      <c r="E3669" t="s">
        <v>15185</v>
      </c>
      <c r="F3669" t="s">
        <v>15186</v>
      </c>
      <c r="G3669" t="s">
        <v>124</v>
      </c>
      <c r="H3669" s="1">
        <v>29947</v>
      </c>
      <c r="I3669" t="s">
        <v>15187</v>
      </c>
      <c r="J3669" t="s">
        <v>15188</v>
      </c>
      <c r="K3669">
        <v>7044</v>
      </c>
      <c r="L3669" t="s">
        <v>124</v>
      </c>
    </row>
    <row r="3670" spans="1:12" x14ac:dyDescent="0.3">
      <c r="A3670">
        <v>4930</v>
      </c>
      <c r="B3670" t="s">
        <v>1845</v>
      </c>
      <c r="C3670" t="s">
        <v>696</v>
      </c>
      <c r="D3670" t="s">
        <v>14</v>
      </c>
      <c r="E3670" t="s">
        <v>15189</v>
      </c>
      <c r="F3670" t="s">
        <v>15190</v>
      </c>
      <c r="G3670" t="s">
        <v>131</v>
      </c>
      <c r="H3670" s="1">
        <v>34607</v>
      </c>
      <c r="I3670" t="s">
        <v>15191</v>
      </c>
      <c r="J3670" t="s">
        <v>15192</v>
      </c>
      <c r="K3670">
        <v>1969</v>
      </c>
      <c r="L3670" t="s">
        <v>131</v>
      </c>
    </row>
    <row r="3671" spans="1:12" x14ac:dyDescent="0.3">
      <c r="A3671">
        <v>4933</v>
      </c>
      <c r="B3671" t="s">
        <v>490</v>
      </c>
      <c r="C3671" t="s">
        <v>805</v>
      </c>
      <c r="D3671" t="s">
        <v>14</v>
      </c>
      <c r="E3671" t="s">
        <v>15193</v>
      </c>
      <c r="F3671" t="s">
        <v>15194</v>
      </c>
      <c r="G3671" t="s">
        <v>64</v>
      </c>
      <c r="H3671" s="1">
        <v>23512</v>
      </c>
      <c r="I3671" t="s">
        <v>15195</v>
      </c>
      <c r="J3671" t="s">
        <v>15196</v>
      </c>
      <c r="K3671">
        <v>34335</v>
      </c>
      <c r="L3671" t="s">
        <v>64</v>
      </c>
    </row>
    <row r="3672" spans="1:12" x14ac:dyDescent="0.3">
      <c r="A3672">
        <v>4935</v>
      </c>
      <c r="B3672" t="s">
        <v>1342</v>
      </c>
      <c r="C3672" t="s">
        <v>7284</v>
      </c>
      <c r="D3672" t="s">
        <v>22</v>
      </c>
      <c r="E3672" t="s">
        <v>15197</v>
      </c>
      <c r="F3672" t="s">
        <v>15198</v>
      </c>
      <c r="G3672" t="s">
        <v>93</v>
      </c>
      <c r="H3672" s="1">
        <v>32448</v>
      </c>
      <c r="I3672" t="s">
        <v>15199</v>
      </c>
      <c r="J3672" t="s">
        <v>15200</v>
      </c>
      <c r="K3672">
        <v>47151</v>
      </c>
      <c r="L3672" t="s">
        <v>93</v>
      </c>
    </row>
    <row r="3673" spans="1:12" x14ac:dyDescent="0.3">
      <c r="A3673">
        <v>4936</v>
      </c>
      <c r="B3673" t="s">
        <v>4880</v>
      </c>
      <c r="C3673" t="s">
        <v>557</v>
      </c>
      <c r="D3673" t="s">
        <v>14</v>
      </c>
      <c r="E3673" t="s">
        <v>15201</v>
      </c>
      <c r="F3673" t="s">
        <v>15202</v>
      </c>
      <c r="G3673" t="s">
        <v>250</v>
      </c>
      <c r="H3673" s="1">
        <v>35949</v>
      </c>
      <c r="I3673" t="s">
        <v>15203</v>
      </c>
      <c r="J3673" t="s">
        <v>15204</v>
      </c>
      <c r="K3673">
        <v>85098</v>
      </c>
      <c r="L3673" t="s">
        <v>250</v>
      </c>
    </row>
    <row r="3674" spans="1:12" x14ac:dyDescent="0.3">
      <c r="A3674">
        <v>4937</v>
      </c>
      <c r="B3674" t="s">
        <v>34</v>
      </c>
      <c r="C3674" t="s">
        <v>3689</v>
      </c>
      <c r="D3674" t="s">
        <v>22</v>
      </c>
      <c r="E3674" t="s">
        <v>15205</v>
      </c>
      <c r="F3674" t="s">
        <v>15206</v>
      </c>
      <c r="G3674" t="s">
        <v>744</v>
      </c>
      <c r="H3674" s="1">
        <v>30361</v>
      </c>
      <c r="I3674" t="s">
        <v>15207</v>
      </c>
      <c r="J3674" t="s">
        <v>15208</v>
      </c>
      <c r="K3674">
        <v>32165</v>
      </c>
      <c r="L3674" t="s">
        <v>744</v>
      </c>
    </row>
    <row r="3675" spans="1:12" x14ac:dyDescent="0.3">
      <c r="A3675">
        <v>4938</v>
      </c>
      <c r="B3675" t="s">
        <v>8437</v>
      </c>
      <c r="C3675" t="s">
        <v>15209</v>
      </c>
      <c r="D3675" t="s">
        <v>22</v>
      </c>
      <c r="E3675" t="s">
        <v>15210</v>
      </c>
      <c r="F3675" t="s">
        <v>15211</v>
      </c>
      <c r="G3675" t="s">
        <v>124</v>
      </c>
      <c r="H3675" s="1">
        <v>37160</v>
      </c>
      <c r="I3675" t="s">
        <v>15212</v>
      </c>
      <c r="J3675" t="s">
        <v>7447</v>
      </c>
      <c r="K3675">
        <v>81604</v>
      </c>
      <c r="L3675" t="s">
        <v>124</v>
      </c>
    </row>
    <row r="3676" spans="1:12" x14ac:dyDescent="0.3">
      <c r="A3676">
        <v>4939</v>
      </c>
      <c r="B3676" t="s">
        <v>73</v>
      </c>
      <c r="C3676" t="s">
        <v>443</v>
      </c>
      <c r="D3676" t="s">
        <v>14</v>
      </c>
      <c r="E3676" t="s">
        <v>15213</v>
      </c>
      <c r="F3676" t="s">
        <v>15214</v>
      </c>
      <c r="G3676" t="s">
        <v>231</v>
      </c>
      <c r="H3676" s="1">
        <v>18270</v>
      </c>
      <c r="I3676" t="s">
        <v>15215</v>
      </c>
      <c r="J3676" t="s">
        <v>15216</v>
      </c>
      <c r="K3676">
        <v>6501</v>
      </c>
      <c r="L3676" t="s">
        <v>231</v>
      </c>
    </row>
    <row r="3677" spans="1:12" x14ac:dyDescent="0.3">
      <c r="A3677">
        <v>4940</v>
      </c>
      <c r="B3677" t="s">
        <v>3829</v>
      </c>
      <c r="C3677" t="s">
        <v>97</v>
      </c>
      <c r="D3677" t="s">
        <v>14</v>
      </c>
      <c r="E3677" t="s">
        <v>15217</v>
      </c>
      <c r="F3677" t="s">
        <v>15218</v>
      </c>
      <c r="G3677" t="s">
        <v>436</v>
      </c>
      <c r="H3677" s="1">
        <v>17918</v>
      </c>
      <c r="I3677" t="s">
        <v>15219</v>
      </c>
      <c r="J3677" t="s">
        <v>15220</v>
      </c>
      <c r="K3677">
        <v>58276</v>
      </c>
      <c r="L3677" t="s">
        <v>436</v>
      </c>
    </row>
    <row r="3678" spans="1:12" x14ac:dyDescent="0.3">
      <c r="A3678">
        <v>4943</v>
      </c>
      <c r="B3678" t="s">
        <v>945</v>
      </c>
      <c r="C3678" t="s">
        <v>3055</v>
      </c>
      <c r="D3678" t="s">
        <v>22</v>
      </c>
      <c r="E3678" t="s">
        <v>15221</v>
      </c>
      <c r="F3678" t="s">
        <v>15222</v>
      </c>
      <c r="G3678" t="s">
        <v>250</v>
      </c>
      <c r="H3678" s="1">
        <v>36819</v>
      </c>
      <c r="I3678" t="s">
        <v>15223</v>
      </c>
      <c r="J3678" t="s">
        <v>15224</v>
      </c>
      <c r="K3678">
        <v>27594</v>
      </c>
      <c r="L3678" t="s">
        <v>250</v>
      </c>
    </row>
    <row r="3679" spans="1:12" x14ac:dyDescent="0.3">
      <c r="A3679">
        <v>4944</v>
      </c>
      <c r="B3679" t="s">
        <v>793</v>
      </c>
      <c r="C3679" t="s">
        <v>198</v>
      </c>
      <c r="D3679" t="s">
        <v>22</v>
      </c>
      <c r="E3679" t="s">
        <v>15225</v>
      </c>
      <c r="F3679">
        <v>5328727794</v>
      </c>
      <c r="G3679" t="s">
        <v>368</v>
      </c>
      <c r="H3679" s="1">
        <v>38230</v>
      </c>
      <c r="I3679" t="s">
        <v>15226</v>
      </c>
      <c r="J3679" t="s">
        <v>15227</v>
      </c>
      <c r="K3679">
        <v>73254</v>
      </c>
      <c r="L3679" t="s">
        <v>368</v>
      </c>
    </row>
    <row r="3680" spans="1:12" x14ac:dyDescent="0.3">
      <c r="A3680">
        <v>4947</v>
      </c>
      <c r="B3680" t="s">
        <v>4602</v>
      </c>
      <c r="C3680" t="s">
        <v>28</v>
      </c>
      <c r="D3680" t="s">
        <v>22</v>
      </c>
      <c r="E3680" t="s">
        <v>15228</v>
      </c>
      <c r="F3680" t="s">
        <v>15229</v>
      </c>
      <c r="G3680" t="s">
        <v>82</v>
      </c>
      <c r="H3680" s="1">
        <v>34003</v>
      </c>
      <c r="I3680" t="s">
        <v>15230</v>
      </c>
      <c r="J3680" t="s">
        <v>15231</v>
      </c>
      <c r="K3680">
        <v>79848</v>
      </c>
      <c r="L3680" t="s">
        <v>82</v>
      </c>
    </row>
    <row r="3681" spans="1:12" x14ac:dyDescent="0.3">
      <c r="A3681">
        <v>4948</v>
      </c>
      <c r="B3681" t="s">
        <v>405</v>
      </c>
      <c r="C3681" t="s">
        <v>3597</v>
      </c>
      <c r="D3681" t="s">
        <v>22</v>
      </c>
      <c r="E3681" t="s">
        <v>15232</v>
      </c>
      <c r="F3681">
        <v>9546732731</v>
      </c>
      <c r="G3681" t="s">
        <v>567</v>
      </c>
      <c r="H3681" s="1">
        <v>19223</v>
      </c>
      <c r="I3681" t="s">
        <v>15233</v>
      </c>
      <c r="J3681" t="s">
        <v>6535</v>
      </c>
      <c r="K3681">
        <v>58932</v>
      </c>
      <c r="L3681" t="s">
        <v>567</v>
      </c>
    </row>
    <row r="3682" spans="1:12" x14ac:dyDescent="0.3">
      <c r="A3682">
        <v>4949</v>
      </c>
      <c r="B3682" t="s">
        <v>5116</v>
      </c>
      <c r="C3682" t="s">
        <v>48</v>
      </c>
      <c r="D3682" t="s">
        <v>22</v>
      </c>
      <c r="E3682" t="s">
        <v>15234</v>
      </c>
      <c r="F3682">
        <v>4799405568</v>
      </c>
      <c r="G3682" t="s">
        <v>1034</v>
      </c>
      <c r="H3682" s="1">
        <v>18111</v>
      </c>
      <c r="I3682" t="s">
        <v>15235</v>
      </c>
      <c r="J3682" t="s">
        <v>15236</v>
      </c>
      <c r="K3682">
        <v>44716</v>
      </c>
      <c r="L3682" t="s">
        <v>1034</v>
      </c>
    </row>
    <row r="3683" spans="1:12" x14ac:dyDescent="0.3">
      <c r="A3683">
        <v>4951</v>
      </c>
      <c r="B3683" t="s">
        <v>1391</v>
      </c>
      <c r="C3683" t="s">
        <v>691</v>
      </c>
      <c r="D3683" t="s">
        <v>22</v>
      </c>
      <c r="E3683" t="s">
        <v>15237</v>
      </c>
      <c r="F3683" t="s">
        <v>15238</v>
      </c>
      <c r="G3683" t="s">
        <v>231</v>
      </c>
      <c r="H3683" s="1">
        <v>19287</v>
      </c>
      <c r="I3683" t="s">
        <v>15239</v>
      </c>
      <c r="J3683" t="s">
        <v>363</v>
      </c>
      <c r="K3683">
        <v>71316</v>
      </c>
      <c r="L3683" t="s">
        <v>231</v>
      </c>
    </row>
    <row r="3684" spans="1:12" x14ac:dyDescent="0.3">
      <c r="A3684">
        <v>4953</v>
      </c>
      <c r="B3684" t="s">
        <v>1141</v>
      </c>
      <c r="C3684" t="s">
        <v>2887</v>
      </c>
      <c r="D3684" t="s">
        <v>22</v>
      </c>
      <c r="E3684" t="s">
        <v>15240</v>
      </c>
      <c r="F3684" t="s">
        <v>15241</v>
      </c>
      <c r="G3684" t="s">
        <v>595</v>
      </c>
      <c r="H3684" s="1">
        <v>32585</v>
      </c>
      <c r="I3684" t="s">
        <v>15242</v>
      </c>
      <c r="J3684" t="s">
        <v>15243</v>
      </c>
      <c r="K3684">
        <v>57151</v>
      </c>
      <c r="L3684" t="s">
        <v>595</v>
      </c>
    </row>
    <row r="3685" spans="1:12" x14ac:dyDescent="0.3">
      <c r="A3685">
        <v>4955</v>
      </c>
      <c r="B3685" t="s">
        <v>47</v>
      </c>
      <c r="C3685" t="s">
        <v>3588</v>
      </c>
      <c r="D3685" t="s">
        <v>22</v>
      </c>
      <c r="E3685" t="s">
        <v>15244</v>
      </c>
      <c r="F3685" t="s">
        <v>15245</v>
      </c>
      <c r="G3685" t="s">
        <v>368</v>
      </c>
      <c r="H3685" s="1">
        <v>16850</v>
      </c>
      <c r="I3685" t="s">
        <v>15246</v>
      </c>
      <c r="J3685" t="s">
        <v>15247</v>
      </c>
      <c r="K3685">
        <v>19812</v>
      </c>
      <c r="L3685" t="s">
        <v>368</v>
      </c>
    </row>
    <row r="3686" spans="1:12" x14ac:dyDescent="0.3">
      <c r="A3686">
        <v>4956</v>
      </c>
      <c r="B3686" t="s">
        <v>11231</v>
      </c>
      <c r="C3686" t="s">
        <v>1162</v>
      </c>
      <c r="D3686" t="s">
        <v>22</v>
      </c>
      <c r="E3686" t="s">
        <v>15248</v>
      </c>
      <c r="F3686" t="s">
        <v>15249</v>
      </c>
      <c r="G3686" t="s">
        <v>124</v>
      </c>
      <c r="H3686" s="1">
        <v>34321</v>
      </c>
      <c r="I3686" t="s">
        <v>15250</v>
      </c>
      <c r="J3686" t="s">
        <v>15251</v>
      </c>
      <c r="K3686">
        <v>43238</v>
      </c>
      <c r="L3686" t="s">
        <v>124</v>
      </c>
    </row>
    <row r="3687" spans="1:12" x14ac:dyDescent="0.3">
      <c r="A3687">
        <v>4957</v>
      </c>
      <c r="B3687" t="s">
        <v>203</v>
      </c>
      <c r="C3687" t="s">
        <v>3013</v>
      </c>
      <c r="D3687" t="s">
        <v>22</v>
      </c>
      <c r="E3687" t="s">
        <v>15252</v>
      </c>
      <c r="F3687" t="s">
        <v>15253</v>
      </c>
      <c r="G3687" t="s">
        <v>261</v>
      </c>
      <c r="H3687" s="1">
        <v>33688</v>
      </c>
      <c r="I3687" t="s">
        <v>15254</v>
      </c>
      <c r="J3687" t="s">
        <v>15255</v>
      </c>
      <c r="K3687">
        <v>44654</v>
      </c>
      <c r="L3687" t="s">
        <v>261</v>
      </c>
    </row>
    <row r="3688" spans="1:12" x14ac:dyDescent="0.3">
      <c r="A3688">
        <v>4959</v>
      </c>
      <c r="B3688" t="s">
        <v>127</v>
      </c>
      <c r="C3688" t="s">
        <v>3179</v>
      </c>
      <c r="D3688" t="s">
        <v>14</v>
      </c>
      <c r="E3688" t="s">
        <v>15256</v>
      </c>
      <c r="F3688" t="s">
        <v>15257</v>
      </c>
      <c r="G3688" t="s">
        <v>368</v>
      </c>
      <c r="H3688" s="1">
        <v>36552</v>
      </c>
      <c r="I3688" t="s">
        <v>15258</v>
      </c>
      <c r="J3688" t="s">
        <v>15259</v>
      </c>
      <c r="K3688">
        <v>29317</v>
      </c>
      <c r="L3688" t="s">
        <v>368</v>
      </c>
    </row>
    <row r="3689" spans="1:12" x14ac:dyDescent="0.3">
      <c r="A3689">
        <v>4960</v>
      </c>
      <c r="B3689" t="s">
        <v>820</v>
      </c>
      <c r="C3689" t="s">
        <v>2137</v>
      </c>
      <c r="D3689" t="s">
        <v>22</v>
      </c>
      <c r="E3689" t="s">
        <v>15260</v>
      </c>
      <c r="F3689" t="s">
        <v>15261</v>
      </c>
      <c r="G3689" t="s">
        <v>111</v>
      </c>
      <c r="H3689" s="1">
        <v>35318</v>
      </c>
      <c r="I3689" t="s">
        <v>15262</v>
      </c>
      <c r="J3689" t="s">
        <v>2677</v>
      </c>
      <c r="K3689">
        <v>20420</v>
      </c>
      <c r="L3689" t="s">
        <v>111</v>
      </c>
    </row>
    <row r="3690" spans="1:12" x14ac:dyDescent="0.3">
      <c r="A3690">
        <v>4961</v>
      </c>
      <c r="B3690" t="s">
        <v>490</v>
      </c>
      <c r="C3690" t="s">
        <v>2792</v>
      </c>
      <c r="D3690" t="s">
        <v>22</v>
      </c>
      <c r="E3690" t="s">
        <v>15263</v>
      </c>
      <c r="F3690" t="s">
        <v>15264</v>
      </c>
      <c r="G3690" t="s">
        <v>430</v>
      </c>
      <c r="H3690" s="1">
        <v>23438</v>
      </c>
      <c r="I3690" t="s">
        <v>15265</v>
      </c>
      <c r="J3690" t="s">
        <v>15266</v>
      </c>
      <c r="K3690">
        <v>25855</v>
      </c>
      <c r="L3690" t="s">
        <v>430</v>
      </c>
    </row>
    <row r="3691" spans="1:12" x14ac:dyDescent="0.3">
      <c r="A3691">
        <v>4962</v>
      </c>
      <c r="B3691" t="s">
        <v>289</v>
      </c>
      <c r="C3691" t="s">
        <v>1538</v>
      </c>
      <c r="D3691" t="s">
        <v>22</v>
      </c>
      <c r="E3691" t="s">
        <v>15267</v>
      </c>
      <c r="F3691" t="s">
        <v>15268</v>
      </c>
      <c r="G3691" t="s">
        <v>567</v>
      </c>
      <c r="H3691" s="1">
        <v>31921</v>
      </c>
      <c r="I3691" t="s">
        <v>15269</v>
      </c>
      <c r="J3691" t="s">
        <v>15270</v>
      </c>
      <c r="K3691">
        <v>49959</v>
      </c>
      <c r="L3691" t="s">
        <v>567</v>
      </c>
    </row>
    <row r="3692" spans="1:12" x14ac:dyDescent="0.3">
      <c r="A3692">
        <v>4963</v>
      </c>
      <c r="B3692" t="s">
        <v>1287</v>
      </c>
      <c r="C3692" t="s">
        <v>1065</v>
      </c>
      <c r="D3692" t="s">
        <v>22</v>
      </c>
      <c r="E3692" t="s">
        <v>15271</v>
      </c>
      <c r="F3692" t="s">
        <v>15272</v>
      </c>
      <c r="G3692" t="s">
        <v>38</v>
      </c>
      <c r="H3692" s="1">
        <v>32155</v>
      </c>
      <c r="I3692" t="s">
        <v>15273</v>
      </c>
      <c r="J3692" t="s">
        <v>15274</v>
      </c>
      <c r="K3692">
        <v>68938</v>
      </c>
      <c r="L3692" t="s">
        <v>38</v>
      </c>
    </row>
    <row r="3693" spans="1:12" x14ac:dyDescent="0.3">
      <c r="A3693">
        <v>4964</v>
      </c>
      <c r="B3693" t="s">
        <v>480</v>
      </c>
      <c r="C3693" t="s">
        <v>4954</v>
      </c>
      <c r="D3693" t="s">
        <v>22</v>
      </c>
      <c r="E3693" t="s">
        <v>15275</v>
      </c>
      <c r="F3693" t="s">
        <v>15276</v>
      </c>
      <c r="G3693" t="s">
        <v>567</v>
      </c>
      <c r="H3693" s="1">
        <v>32208</v>
      </c>
      <c r="I3693" t="s">
        <v>15277</v>
      </c>
      <c r="J3693" t="s">
        <v>12961</v>
      </c>
      <c r="K3693">
        <v>47534</v>
      </c>
      <c r="L3693" t="s">
        <v>567</v>
      </c>
    </row>
    <row r="3694" spans="1:12" x14ac:dyDescent="0.3">
      <c r="A3694">
        <v>4966</v>
      </c>
      <c r="B3694" t="s">
        <v>675</v>
      </c>
      <c r="C3694" t="s">
        <v>1958</v>
      </c>
      <c r="D3694" t="s">
        <v>14</v>
      </c>
      <c r="E3694" t="s">
        <v>15278</v>
      </c>
      <c r="F3694" t="s">
        <v>15279</v>
      </c>
      <c r="G3694" t="s">
        <v>88</v>
      </c>
      <c r="H3694" s="1">
        <v>35147</v>
      </c>
      <c r="I3694" t="s">
        <v>15280</v>
      </c>
      <c r="J3694" t="s">
        <v>7710</v>
      </c>
      <c r="K3694">
        <v>29773</v>
      </c>
      <c r="L3694" t="s">
        <v>88</v>
      </c>
    </row>
    <row r="3695" spans="1:12" x14ac:dyDescent="0.3">
      <c r="A3695">
        <v>4973</v>
      </c>
      <c r="B3695" t="s">
        <v>15281</v>
      </c>
      <c r="C3695" t="s">
        <v>1414</v>
      </c>
      <c r="D3695" t="s">
        <v>22</v>
      </c>
      <c r="E3695" t="s">
        <v>15282</v>
      </c>
      <c r="F3695" t="s">
        <v>15283</v>
      </c>
      <c r="G3695" t="s">
        <v>595</v>
      </c>
      <c r="H3695" s="1">
        <v>23706</v>
      </c>
      <c r="I3695" t="s">
        <v>15284</v>
      </c>
      <c r="J3695" t="s">
        <v>15285</v>
      </c>
      <c r="K3695">
        <v>68073</v>
      </c>
      <c r="L3695" t="s">
        <v>595</v>
      </c>
    </row>
    <row r="3696" spans="1:12" x14ac:dyDescent="0.3">
      <c r="A3696">
        <v>4975</v>
      </c>
      <c r="B3696" t="s">
        <v>1792</v>
      </c>
      <c r="C3696" t="s">
        <v>215</v>
      </c>
      <c r="D3696" t="s">
        <v>14</v>
      </c>
      <c r="E3696" t="s">
        <v>15286</v>
      </c>
      <c r="F3696" t="s">
        <v>15287</v>
      </c>
      <c r="G3696" t="s">
        <v>124</v>
      </c>
      <c r="H3696" s="1">
        <v>23476</v>
      </c>
      <c r="I3696" t="s">
        <v>15288</v>
      </c>
      <c r="J3696" t="s">
        <v>15289</v>
      </c>
      <c r="K3696">
        <v>50166</v>
      </c>
      <c r="L3696" t="s">
        <v>124</v>
      </c>
    </row>
    <row r="3697" spans="1:12" x14ac:dyDescent="0.3">
      <c r="A3697">
        <v>4977</v>
      </c>
      <c r="B3697" t="s">
        <v>96</v>
      </c>
      <c r="C3697" t="s">
        <v>691</v>
      </c>
      <c r="D3697" t="s">
        <v>22</v>
      </c>
      <c r="E3697" t="s">
        <v>15290</v>
      </c>
      <c r="F3697" t="s">
        <v>15291</v>
      </c>
      <c r="G3697" t="s">
        <v>261</v>
      </c>
      <c r="H3697" s="1">
        <v>26007</v>
      </c>
      <c r="I3697" t="s">
        <v>15292</v>
      </c>
      <c r="J3697" t="s">
        <v>15293</v>
      </c>
      <c r="K3697">
        <v>92759</v>
      </c>
      <c r="L3697" t="s">
        <v>261</v>
      </c>
    </row>
    <row r="3698" spans="1:12" x14ac:dyDescent="0.3">
      <c r="A3698">
        <v>4984</v>
      </c>
      <c r="B3698" t="s">
        <v>174</v>
      </c>
      <c r="C3698" t="s">
        <v>1570</v>
      </c>
      <c r="D3698" t="s">
        <v>22</v>
      </c>
      <c r="E3698" t="s">
        <v>15294</v>
      </c>
      <c r="F3698">
        <v>2854160176</v>
      </c>
      <c r="G3698" t="s">
        <v>211</v>
      </c>
      <c r="H3698" s="1">
        <v>21539</v>
      </c>
      <c r="I3698" t="s">
        <v>15295</v>
      </c>
      <c r="J3698" t="s">
        <v>15296</v>
      </c>
      <c r="K3698">
        <v>39849</v>
      </c>
      <c r="L3698" t="s">
        <v>211</v>
      </c>
    </row>
    <row r="3699" spans="1:12" x14ac:dyDescent="0.3">
      <c r="A3699">
        <v>4985</v>
      </c>
      <c r="B3699" t="s">
        <v>1773</v>
      </c>
      <c r="C3699" t="s">
        <v>2984</v>
      </c>
      <c r="D3699" t="s">
        <v>22</v>
      </c>
      <c r="E3699" t="s">
        <v>15297</v>
      </c>
      <c r="F3699" t="s">
        <v>15298</v>
      </c>
      <c r="G3699" t="s">
        <v>157</v>
      </c>
      <c r="H3699" s="1">
        <v>31644</v>
      </c>
      <c r="I3699" t="s">
        <v>15299</v>
      </c>
      <c r="J3699" t="s">
        <v>15300</v>
      </c>
      <c r="K3699">
        <v>61289</v>
      </c>
      <c r="L3699" t="s">
        <v>157</v>
      </c>
    </row>
    <row r="3700" spans="1:12" x14ac:dyDescent="0.3">
      <c r="A3700">
        <v>4986</v>
      </c>
      <c r="B3700" t="s">
        <v>405</v>
      </c>
      <c r="C3700" t="s">
        <v>507</v>
      </c>
      <c r="D3700" t="s">
        <v>14</v>
      </c>
      <c r="E3700" t="s">
        <v>15301</v>
      </c>
      <c r="F3700" t="s">
        <v>15302</v>
      </c>
      <c r="G3700" t="s">
        <v>71</v>
      </c>
      <c r="H3700" s="1">
        <v>25996</v>
      </c>
      <c r="I3700" t="s">
        <v>15303</v>
      </c>
      <c r="J3700" t="s">
        <v>15304</v>
      </c>
      <c r="K3700">
        <v>73275</v>
      </c>
      <c r="L3700" t="s">
        <v>71</v>
      </c>
    </row>
    <row r="3701" spans="1:12" x14ac:dyDescent="0.3">
      <c r="A3701">
        <v>4987</v>
      </c>
      <c r="B3701" t="s">
        <v>1433</v>
      </c>
      <c r="C3701" t="s">
        <v>3783</v>
      </c>
      <c r="D3701" t="s">
        <v>22</v>
      </c>
      <c r="E3701" t="s">
        <v>15305</v>
      </c>
      <c r="F3701" t="s">
        <v>15306</v>
      </c>
      <c r="G3701" t="s">
        <v>261</v>
      </c>
      <c r="H3701" s="1">
        <v>19512</v>
      </c>
      <c r="I3701" t="s">
        <v>15307</v>
      </c>
      <c r="J3701" t="s">
        <v>15308</v>
      </c>
      <c r="K3701">
        <v>73753</v>
      </c>
      <c r="L3701" t="s">
        <v>261</v>
      </c>
    </row>
    <row r="3702" spans="1:12" x14ac:dyDescent="0.3">
      <c r="A3702">
        <v>4991</v>
      </c>
      <c r="B3702" t="s">
        <v>1152</v>
      </c>
      <c r="C3702" t="s">
        <v>7411</v>
      </c>
      <c r="D3702" t="s">
        <v>22</v>
      </c>
      <c r="E3702" t="s">
        <v>15309</v>
      </c>
      <c r="F3702" t="s">
        <v>15310</v>
      </c>
      <c r="G3702" t="s">
        <v>124</v>
      </c>
      <c r="H3702" s="1">
        <v>22198</v>
      </c>
      <c r="I3702" t="s">
        <v>15311</v>
      </c>
      <c r="J3702" t="s">
        <v>15312</v>
      </c>
      <c r="K3702">
        <v>44893</v>
      </c>
      <c r="L3702" t="s">
        <v>124</v>
      </c>
    </row>
    <row r="3703" spans="1:12" x14ac:dyDescent="0.3">
      <c r="A3703">
        <v>4992</v>
      </c>
      <c r="B3703" t="s">
        <v>14827</v>
      </c>
      <c r="C3703" t="s">
        <v>2015</v>
      </c>
      <c r="D3703" t="s">
        <v>14</v>
      </c>
      <c r="E3703" t="s">
        <v>15313</v>
      </c>
      <c r="F3703" t="s">
        <v>15314</v>
      </c>
      <c r="G3703" t="s">
        <v>31</v>
      </c>
      <c r="H3703" s="1">
        <v>25203</v>
      </c>
      <c r="I3703" t="s">
        <v>15315</v>
      </c>
      <c r="J3703" t="s">
        <v>15316</v>
      </c>
      <c r="K3703">
        <v>48433</v>
      </c>
      <c r="L3703" t="s">
        <v>31</v>
      </c>
    </row>
    <row r="3704" spans="1:12" x14ac:dyDescent="0.3">
      <c r="A3704">
        <v>4993</v>
      </c>
      <c r="B3704" t="s">
        <v>54</v>
      </c>
      <c r="C3704" t="s">
        <v>2936</v>
      </c>
      <c r="D3704" t="s">
        <v>14</v>
      </c>
      <c r="E3704" t="s">
        <v>15317</v>
      </c>
      <c r="F3704" t="s">
        <v>15318</v>
      </c>
      <c r="G3704" t="s">
        <v>131</v>
      </c>
      <c r="H3704" s="1">
        <v>29372</v>
      </c>
      <c r="I3704" t="s">
        <v>15319</v>
      </c>
      <c r="J3704" t="s">
        <v>15320</v>
      </c>
      <c r="K3704">
        <v>43529</v>
      </c>
      <c r="L3704" t="s">
        <v>131</v>
      </c>
    </row>
    <row r="3705" spans="1:12" x14ac:dyDescent="0.3">
      <c r="A3705">
        <v>4994</v>
      </c>
      <c r="B3705" t="s">
        <v>312</v>
      </c>
      <c r="C3705" t="s">
        <v>9508</v>
      </c>
      <c r="D3705" t="s">
        <v>14</v>
      </c>
      <c r="E3705" t="s">
        <v>15321</v>
      </c>
      <c r="F3705" t="s">
        <v>15322</v>
      </c>
      <c r="G3705" t="s">
        <v>218</v>
      </c>
      <c r="H3705" s="1">
        <v>19378</v>
      </c>
      <c r="I3705" t="s">
        <v>15323</v>
      </c>
      <c r="J3705" t="s">
        <v>15324</v>
      </c>
      <c r="K3705">
        <v>2246</v>
      </c>
      <c r="L3705" t="s">
        <v>218</v>
      </c>
    </row>
    <row r="3706" spans="1:12" x14ac:dyDescent="0.3">
      <c r="A3706">
        <v>4995</v>
      </c>
      <c r="B3706" t="s">
        <v>2050</v>
      </c>
      <c r="C3706" t="s">
        <v>7279</v>
      </c>
      <c r="D3706" t="s">
        <v>22</v>
      </c>
      <c r="E3706" t="s">
        <v>15325</v>
      </c>
      <c r="F3706" t="s">
        <v>15326</v>
      </c>
      <c r="G3706" t="s">
        <v>218</v>
      </c>
      <c r="H3706" s="1">
        <v>35103</v>
      </c>
      <c r="I3706" t="s">
        <v>15327</v>
      </c>
      <c r="J3706" t="s">
        <v>15328</v>
      </c>
      <c r="K3706">
        <v>24440</v>
      </c>
      <c r="L3706" t="s">
        <v>218</v>
      </c>
    </row>
    <row r="3707" spans="1:12" x14ac:dyDescent="0.3">
      <c r="A3707">
        <v>4996</v>
      </c>
      <c r="B3707" t="s">
        <v>501</v>
      </c>
      <c r="C3707" t="s">
        <v>485</v>
      </c>
      <c r="D3707" t="s">
        <v>14</v>
      </c>
      <c r="E3707" t="s">
        <v>15329</v>
      </c>
      <c r="F3707" t="s">
        <v>15330</v>
      </c>
      <c r="G3707" t="s">
        <v>368</v>
      </c>
      <c r="H3707" s="1">
        <v>18200</v>
      </c>
      <c r="I3707" t="s">
        <v>15331</v>
      </c>
      <c r="J3707" t="s">
        <v>5106</v>
      </c>
      <c r="K3707">
        <v>67514</v>
      </c>
      <c r="L3707" t="s">
        <v>368</v>
      </c>
    </row>
    <row r="3708" spans="1:12" x14ac:dyDescent="0.3">
      <c r="A3708">
        <v>4997</v>
      </c>
      <c r="B3708" t="s">
        <v>1608</v>
      </c>
      <c r="C3708" t="s">
        <v>587</v>
      </c>
      <c r="D3708" t="s">
        <v>14</v>
      </c>
      <c r="E3708" t="s">
        <v>15332</v>
      </c>
      <c r="F3708" t="s">
        <v>15333</v>
      </c>
      <c r="G3708" t="s">
        <v>124</v>
      </c>
      <c r="H3708" s="1">
        <v>32844</v>
      </c>
      <c r="I3708" t="s">
        <v>15334</v>
      </c>
      <c r="J3708" t="s">
        <v>7283</v>
      </c>
      <c r="K3708">
        <v>5509</v>
      </c>
      <c r="L3708" t="s">
        <v>124</v>
      </c>
    </row>
    <row r="3709" spans="1:12" x14ac:dyDescent="0.3">
      <c r="A3709">
        <v>4999</v>
      </c>
      <c r="B3709" t="s">
        <v>153</v>
      </c>
      <c r="C3709" t="s">
        <v>28</v>
      </c>
      <c r="D3709" t="s">
        <v>14</v>
      </c>
      <c r="E3709" t="s">
        <v>15335</v>
      </c>
      <c r="F3709" t="s">
        <v>15336</v>
      </c>
      <c r="G3709" t="s">
        <v>430</v>
      </c>
      <c r="H3709" s="1">
        <v>32920</v>
      </c>
      <c r="I3709" t="s">
        <v>15337</v>
      </c>
      <c r="J3709" t="s">
        <v>15338</v>
      </c>
      <c r="K3709">
        <v>72996</v>
      </c>
      <c r="L3709" t="s">
        <v>430</v>
      </c>
    </row>
    <row r="3710" spans="1:12" x14ac:dyDescent="0.3">
      <c r="A3710">
        <v>5000</v>
      </c>
      <c r="B3710" t="s">
        <v>146</v>
      </c>
      <c r="C3710" t="s">
        <v>1830</v>
      </c>
      <c r="D3710" t="s">
        <v>14</v>
      </c>
      <c r="E3710" t="s">
        <v>15339</v>
      </c>
      <c r="F3710" t="s">
        <v>15340</v>
      </c>
      <c r="G3710" t="s">
        <v>51</v>
      </c>
      <c r="H3710" s="1">
        <v>17783</v>
      </c>
      <c r="I3710" t="s">
        <v>15341</v>
      </c>
      <c r="J3710" t="s">
        <v>15342</v>
      </c>
      <c r="K3710">
        <v>21899</v>
      </c>
      <c r="L3710" t="s">
        <v>51</v>
      </c>
    </row>
    <row r="3711" spans="1:12" x14ac:dyDescent="0.3">
      <c r="A3711">
        <v>5001</v>
      </c>
      <c r="B3711" t="s">
        <v>15343</v>
      </c>
      <c r="C3711" t="s">
        <v>354</v>
      </c>
      <c r="D3711" t="s">
        <v>14</v>
      </c>
      <c r="E3711" t="s">
        <v>15344</v>
      </c>
      <c r="F3711" t="s">
        <v>15345</v>
      </c>
      <c r="G3711" t="s">
        <v>243</v>
      </c>
      <c r="H3711" s="1">
        <v>33588</v>
      </c>
      <c r="I3711" t="s">
        <v>15346</v>
      </c>
      <c r="J3711" t="s">
        <v>15347</v>
      </c>
      <c r="K3711">
        <v>64710</v>
      </c>
      <c r="L3711" t="s">
        <v>243</v>
      </c>
    </row>
    <row r="3712" spans="1:12" x14ac:dyDescent="0.3">
      <c r="A3712">
        <v>5002</v>
      </c>
      <c r="B3712" t="s">
        <v>2444</v>
      </c>
      <c r="C3712" t="s">
        <v>85</v>
      </c>
      <c r="D3712" t="s">
        <v>14</v>
      </c>
      <c r="E3712" t="s">
        <v>15348</v>
      </c>
      <c r="F3712" t="s">
        <v>15349</v>
      </c>
      <c r="G3712" t="s">
        <v>51</v>
      </c>
      <c r="H3712" s="1">
        <v>27515</v>
      </c>
      <c r="I3712" t="s">
        <v>15350</v>
      </c>
      <c r="J3712" t="s">
        <v>15351</v>
      </c>
      <c r="K3712">
        <v>18251</v>
      </c>
      <c r="L3712" t="s">
        <v>51</v>
      </c>
    </row>
    <row r="3713" spans="1:12" x14ac:dyDescent="0.3">
      <c r="A3713">
        <v>5003</v>
      </c>
      <c r="B3713" t="s">
        <v>312</v>
      </c>
      <c r="C3713" t="s">
        <v>1746</v>
      </c>
      <c r="D3713" t="s">
        <v>14</v>
      </c>
      <c r="E3713" t="s">
        <v>15352</v>
      </c>
      <c r="F3713" t="s">
        <v>15353</v>
      </c>
      <c r="G3713" t="s">
        <v>744</v>
      </c>
      <c r="H3713" s="1">
        <v>27434</v>
      </c>
      <c r="I3713" t="s">
        <v>15354</v>
      </c>
      <c r="J3713" t="s">
        <v>13578</v>
      </c>
      <c r="K3713">
        <v>95564</v>
      </c>
      <c r="L3713" t="s">
        <v>744</v>
      </c>
    </row>
    <row r="3714" spans="1:12" x14ac:dyDescent="0.3">
      <c r="A3714">
        <v>5005</v>
      </c>
      <c r="B3714" t="s">
        <v>174</v>
      </c>
      <c r="C3714" t="s">
        <v>2815</v>
      </c>
      <c r="D3714" t="s">
        <v>22</v>
      </c>
      <c r="E3714" t="s">
        <v>15355</v>
      </c>
      <c r="F3714" t="s">
        <v>15356</v>
      </c>
      <c r="G3714" t="s">
        <v>231</v>
      </c>
      <c r="H3714" s="1">
        <v>20658</v>
      </c>
      <c r="I3714" t="s">
        <v>15357</v>
      </c>
      <c r="J3714" t="s">
        <v>15358</v>
      </c>
      <c r="K3714">
        <v>12745</v>
      </c>
      <c r="L3714" t="s">
        <v>231</v>
      </c>
    </row>
    <row r="3715" spans="1:12" x14ac:dyDescent="0.3">
      <c r="A3715">
        <v>5006</v>
      </c>
      <c r="B3715" t="s">
        <v>911</v>
      </c>
      <c r="C3715" t="s">
        <v>2480</v>
      </c>
      <c r="D3715" t="s">
        <v>22</v>
      </c>
      <c r="E3715" t="s">
        <v>15359</v>
      </c>
      <c r="F3715">
        <v>5205326739</v>
      </c>
      <c r="G3715" t="s">
        <v>243</v>
      </c>
      <c r="H3715" s="1">
        <v>19939</v>
      </c>
      <c r="I3715" t="s">
        <v>15360</v>
      </c>
      <c r="J3715" t="s">
        <v>15361</v>
      </c>
      <c r="K3715">
        <v>11552</v>
      </c>
      <c r="L3715" t="s">
        <v>243</v>
      </c>
    </row>
    <row r="3716" spans="1:12" x14ac:dyDescent="0.3">
      <c r="A3716">
        <v>5007</v>
      </c>
      <c r="B3716" t="s">
        <v>227</v>
      </c>
      <c r="C3716" t="s">
        <v>2161</v>
      </c>
      <c r="D3716" t="s">
        <v>14</v>
      </c>
      <c r="E3716" t="s">
        <v>15362</v>
      </c>
      <c r="F3716" t="s">
        <v>15363</v>
      </c>
      <c r="G3716" t="s">
        <v>38</v>
      </c>
      <c r="H3716" s="1">
        <v>16960</v>
      </c>
      <c r="I3716" t="s">
        <v>15364</v>
      </c>
      <c r="J3716" t="s">
        <v>15365</v>
      </c>
      <c r="K3716">
        <v>33959</v>
      </c>
      <c r="L3716" t="s">
        <v>38</v>
      </c>
    </row>
    <row r="3717" spans="1:12" x14ac:dyDescent="0.3">
      <c r="A3717">
        <v>5008</v>
      </c>
      <c r="B3717" t="s">
        <v>1088</v>
      </c>
      <c r="C3717" t="s">
        <v>15366</v>
      </c>
      <c r="D3717" t="s">
        <v>14</v>
      </c>
      <c r="E3717" t="s">
        <v>15367</v>
      </c>
      <c r="F3717" t="s">
        <v>15368</v>
      </c>
      <c r="G3717" t="s">
        <v>38</v>
      </c>
      <c r="H3717" s="1">
        <v>24844</v>
      </c>
      <c r="I3717" t="s">
        <v>15369</v>
      </c>
      <c r="J3717" t="s">
        <v>648</v>
      </c>
      <c r="K3717">
        <v>95442</v>
      </c>
      <c r="L3717" t="s">
        <v>38</v>
      </c>
    </row>
    <row r="3718" spans="1:12" x14ac:dyDescent="0.3">
      <c r="A3718">
        <v>5009</v>
      </c>
      <c r="B3718" t="s">
        <v>1218</v>
      </c>
      <c r="C3718" t="s">
        <v>805</v>
      </c>
      <c r="D3718" t="s">
        <v>14</v>
      </c>
      <c r="E3718" t="s">
        <v>15370</v>
      </c>
      <c r="F3718" t="s">
        <v>15371</v>
      </c>
      <c r="G3718" t="s">
        <v>51</v>
      </c>
      <c r="H3718" s="1">
        <v>24856</v>
      </c>
      <c r="I3718" t="s">
        <v>15372</v>
      </c>
      <c r="J3718" t="s">
        <v>10108</v>
      </c>
      <c r="K3718">
        <v>15617</v>
      </c>
      <c r="L3718" t="s">
        <v>51</v>
      </c>
    </row>
    <row r="3719" spans="1:12" x14ac:dyDescent="0.3">
      <c r="A3719">
        <v>5010</v>
      </c>
      <c r="B3719" t="s">
        <v>991</v>
      </c>
      <c r="C3719" t="s">
        <v>1822</v>
      </c>
      <c r="D3719" t="s">
        <v>22</v>
      </c>
      <c r="E3719" t="s">
        <v>15373</v>
      </c>
      <c r="F3719" t="s">
        <v>15374</v>
      </c>
      <c r="G3719" t="s">
        <v>124</v>
      </c>
      <c r="H3719" s="1">
        <v>31115</v>
      </c>
      <c r="I3719" t="s">
        <v>15375</v>
      </c>
      <c r="J3719" t="s">
        <v>15376</v>
      </c>
      <c r="K3719">
        <v>27256</v>
      </c>
      <c r="L3719" t="s">
        <v>124</v>
      </c>
    </row>
    <row r="3720" spans="1:12" x14ac:dyDescent="0.3">
      <c r="A3720">
        <v>5012</v>
      </c>
      <c r="B3720" t="s">
        <v>140</v>
      </c>
      <c r="C3720" t="s">
        <v>1249</v>
      </c>
      <c r="D3720" t="s">
        <v>14</v>
      </c>
      <c r="E3720" t="s">
        <v>15377</v>
      </c>
      <c r="F3720" t="s">
        <v>15378</v>
      </c>
      <c r="G3720" t="s">
        <v>436</v>
      </c>
      <c r="H3720" s="1">
        <v>36897</v>
      </c>
      <c r="I3720" t="s">
        <v>15379</v>
      </c>
      <c r="J3720" t="s">
        <v>10652</v>
      </c>
      <c r="K3720">
        <v>97354</v>
      </c>
      <c r="L3720" t="s">
        <v>436</v>
      </c>
    </row>
    <row r="3721" spans="1:12" x14ac:dyDescent="0.3">
      <c r="A3721">
        <v>5015</v>
      </c>
      <c r="B3721" t="s">
        <v>5116</v>
      </c>
      <c r="C3721" t="s">
        <v>3271</v>
      </c>
      <c r="D3721" t="s">
        <v>14</v>
      </c>
      <c r="E3721" t="s">
        <v>15380</v>
      </c>
      <c r="F3721">
        <v>4257585635</v>
      </c>
      <c r="G3721" t="s">
        <v>567</v>
      </c>
      <c r="H3721" s="1">
        <v>29558</v>
      </c>
      <c r="I3721" t="s">
        <v>15381</v>
      </c>
      <c r="J3721" t="s">
        <v>8003</v>
      </c>
      <c r="K3721">
        <v>39240</v>
      </c>
      <c r="L3721" t="s">
        <v>567</v>
      </c>
    </row>
    <row r="3722" spans="1:12" x14ac:dyDescent="0.3">
      <c r="A3722">
        <v>5017</v>
      </c>
      <c r="B3722" t="s">
        <v>54</v>
      </c>
      <c r="C3722" t="s">
        <v>3935</v>
      </c>
      <c r="D3722" t="s">
        <v>22</v>
      </c>
      <c r="E3722" t="s">
        <v>15382</v>
      </c>
      <c r="F3722" t="s">
        <v>15383</v>
      </c>
      <c r="G3722" t="s">
        <v>150</v>
      </c>
      <c r="H3722" s="1">
        <v>26489</v>
      </c>
      <c r="I3722" t="s">
        <v>15384</v>
      </c>
      <c r="J3722" t="s">
        <v>15385</v>
      </c>
      <c r="K3722">
        <v>95528</v>
      </c>
      <c r="L3722" t="s">
        <v>150</v>
      </c>
    </row>
    <row r="3723" spans="1:12" x14ac:dyDescent="0.3">
      <c r="A3723">
        <v>5018</v>
      </c>
      <c r="B3723" t="s">
        <v>3806</v>
      </c>
      <c r="C3723" t="s">
        <v>15386</v>
      </c>
      <c r="D3723" t="s">
        <v>22</v>
      </c>
      <c r="E3723" t="s">
        <v>15387</v>
      </c>
      <c r="F3723" t="s">
        <v>15388</v>
      </c>
      <c r="G3723" t="s">
        <v>211</v>
      </c>
      <c r="H3723" s="1">
        <v>18139</v>
      </c>
      <c r="I3723" t="s">
        <v>15389</v>
      </c>
      <c r="J3723" t="s">
        <v>15390</v>
      </c>
      <c r="K3723">
        <v>72065</v>
      </c>
      <c r="L3723" t="s">
        <v>211</v>
      </c>
    </row>
    <row r="3724" spans="1:12" x14ac:dyDescent="0.3">
      <c r="A3724">
        <v>5019</v>
      </c>
      <c r="B3724" t="s">
        <v>825</v>
      </c>
      <c r="C3724" t="s">
        <v>270</v>
      </c>
      <c r="D3724" t="s">
        <v>22</v>
      </c>
      <c r="E3724" t="s">
        <v>15391</v>
      </c>
      <c r="F3724" t="s">
        <v>15392</v>
      </c>
      <c r="G3724" t="s">
        <v>124</v>
      </c>
      <c r="H3724" s="1">
        <v>21956</v>
      </c>
      <c r="I3724" t="s">
        <v>15393</v>
      </c>
      <c r="J3724" t="s">
        <v>15394</v>
      </c>
      <c r="K3724">
        <v>32787</v>
      </c>
      <c r="L3724" t="s">
        <v>124</v>
      </c>
    </row>
    <row r="3725" spans="1:12" x14ac:dyDescent="0.3">
      <c r="A3725">
        <v>5020</v>
      </c>
      <c r="B3725" t="s">
        <v>2974</v>
      </c>
      <c r="C3725" t="s">
        <v>378</v>
      </c>
      <c r="D3725" t="s">
        <v>14</v>
      </c>
      <c r="E3725" t="s">
        <v>15395</v>
      </c>
      <c r="F3725" t="s">
        <v>15396</v>
      </c>
      <c r="G3725" t="s">
        <v>261</v>
      </c>
      <c r="H3725" s="1">
        <v>22282</v>
      </c>
      <c r="I3725" t="s">
        <v>15397</v>
      </c>
      <c r="J3725" t="s">
        <v>15398</v>
      </c>
      <c r="K3725">
        <v>55964</v>
      </c>
      <c r="L3725" t="s">
        <v>261</v>
      </c>
    </row>
    <row r="3726" spans="1:12" x14ac:dyDescent="0.3">
      <c r="A3726">
        <v>5021</v>
      </c>
      <c r="B3726" t="s">
        <v>34</v>
      </c>
      <c r="C3726" t="s">
        <v>1315</v>
      </c>
      <c r="D3726" t="s">
        <v>14</v>
      </c>
      <c r="E3726" t="s">
        <v>15399</v>
      </c>
      <c r="F3726" t="s">
        <v>15400</v>
      </c>
      <c r="G3726" t="s">
        <v>124</v>
      </c>
      <c r="H3726" s="1">
        <v>21395</v>
      </c>
      <c r="I3726" t="s">
        <v>15401</v>
      </c>
      <c r="J3726" t="s">
        <v>15402</v>
      </c>
      <c r="K3726">
        <v>85595</v>
      </c>
      <c r="L3726" t="s">
        <v>124</v>
      </c>
    </row>
    <row r="3727" spans="1:12" x14ac:dyDescent="0.3">
      <c r="A3727">
        <v>5022</v>
      </c>
      <c r="B3727" t="s">
        <v>490</v>
      </c>
      <c r="C3727" t="s">
        <v>5556</v>
      </c>
      <c r="D3727" t="s">
        <v>22</v>
      </c>
      <c r="E3727" t="s">
        <v>15403</v>
      </c>
      <c r="F3727" t="s">
        <v>15404</v>
      </c>
      <c r="G3727" t="s">
        <v>171</v>
      </c>
      <c r="H3727" s="1">
        <v>27475</v>
      </c>
      <c r="I3727" t="s">
        <v>15405</v>
      </c>
      <c r="J3727" t="s">
        <v>15406</v>
      </c>
      <c r="K3727">
        <v>64290</v>
      </c>
      <c r="L3727" t="s">
        <v>171</v>
      </c>
    </row>
    <row r="3728" spans="1:12" x14ac:dyDescent="0.3">
      <c r="A3728">
        <v>5023</v>
      </c>
      <c r="B3728" t="s">
        <v>501</v>
      </c>
      <c r="C3728" t="s">
        <v>85</v>
      </c>
      <c r="D3728" t="s">
        <v>14</v>
      </c>
      <c r="E3728" t="s">
        <v>15407</v>
      </c>
      <c r="F3728" t="s">
        <v>15408</v>
      </c>
      <c r="G3728" t="s">
        <v>218</v>
      </c>
      <c r="H3728" s="1">
        <v>24545</v>
      </c>
      <c r="I3728" t="s">
        <v>15409</v>
      </c>
      <c r="J3728" t="s">
        <v>15410</v>
      </c>
      <c r="K3728">
        <v>23683</v>
      </c>
      <c r="L3728" t="s">
        <v>218</v>
      </c>
    </row>
    <row r="3729" spans="1:12" x14ac:dyDescent="0.3">
      <c r="A3729">
        <v>5025</v>
      </c>
      <c r="B3729" t="s">
        <v>592</v>
      </c>
      <c r="C3729" t="s">
        <v>8071</v>
      </c>
      <c r="D3729" t="s">
        <v>14</v>
      </c>
      <c r="E3729" t="s">
        <v>15411</v>
      </c>
      <c r="F3729" t="s">
        <v>15412</v>
      </c>
      <c r="G3729" t="s">
        <v>44</v>
      </c>
      <c r="H3729" s="1">
        <v>23905</v>
      </c>
      <c r="I3729" t="s">
        <v>15413</v>
      </c>
      <c r="J3729" t="s">
        <v>15414</v>
      </c>
      <c r="K3729">
        <v>95645</v>
      </c>
      <c r="L3729" t="s">
        <v>44</v>
      </c>
    </row>
    <row r="3730" spans="1:12" x14ac:dyDescent="0.3">
      <c r="A3730">
        <v>5027</v>
      </c>
      <c r="B3730" t="s">
        <v>7383</v>
      </c>
      <c r="C3730" t="s">
        <v>10538</v>
      </c>
      <c r="D3730" t="s">
        <v>14</v>
      </c>
      <c r="E3730" t="s">
        <v>15415</v>
      </c>
      <c r="F3730" t="s">
        <v>15416</v>
      </c>
      <c r="G3730" t="s">
        <v>64</v>
      </c>
      <c r="H3730" s="1">
        <v>38601</v>
      </c>
      <c r="I3730" t="s">
        <v>15417</v>
      </c>
      <c r="J3730" t="s">
        <v>15418</v>
      </c>
      <c r="K3730">
        <v>42339</v>
      </c>
      <c r="L3730" t="s">
        <v>64</v>
      </c>
    </row>
    <row r="3731" spans="1:12" x14ac:dyDescent="0.3">
      <c r="A3731">
        <v>5028</v>
      </c>
      <c r="B3731" t="s">
        <v>991</v>
      </c>
      <c r="C3731" t="s">
        <v>1019</v>
      </c>
      <c r="D3731" t="s">
        <v>22</v>
      </c>
      <c r="E3731" t="s">
        <v>15419</v>
      </c>
      <c r="F3731" t="s">
        <v>15420</v>
      </c>
      <c r="G3731" t="s">
        <v>93</v>
      </c>
      <c r="H3731" s="1">
        <v>30380</v>
      </c>
      <c r="I3731" t="s">
        <v>15421</v>
      </c>
      <c r="J3731" t="s">
        <v>9310</v>
      </c>
      <c r="K3731">
        <v>624</v>
      </c>
      <c r="L3731" t="s">
        <v>93</v>
      </c>
    </row>
    <row r="3732" spans="1:12" x14ac:dyDescent="0.3">
      <c r="A3732">
        <v>5033</v>
      </c>
      <c r="B3732" t="s">
        <v>67</v>
      </c>
      <c r="C3732" t="s">
        <v>2936</v>
      </c>
      <c r="D3732" t="s">
        <v>22</v>
      </c>
      <c r="E3732" t="s">
        <v>15422</v>
      </c>
      <c r="F3732">
        <v>3692990282</v>
      </c>
      <c r="G3732" t="s">
        <v>82</v>
      </c>
      <c r="H3732" s="1">
        <v>36158</v>
      </c>
      <c r="I3732" t="s">
        <v>15423</v>
      </c>
      <c r="J3732" t="s">
        <v>15424</v>
      </c>
      <c r="K3732">
        <v>56226</v>
      </c>
      <c r="L3732" t="s">
        <v>82</v>
      </c>
    </row>
    <row r="3733" spans="1:12" x14ac:dyDescent="0.3">
      <c r="A3733">
        <v>5036</v>
      </c>
      <c r="B3733" t="s">
        <v>480</v>
      </c>
      <c r="C3733" t="s">
        <v>805</v>
      </c>
      <c r="D3733" t="s">
        <v>22</v>
      </c>
      <c r="E3733" t="s">
        <v>15425</v>
      </c>
      <c r="F3733" t="s">
        <v>15426</v>
      </c>
      <c r="G3733" t="s">
        <v>38</v>
      </c>
      <c r="H3733" s="1">
        <v>26290</v>
      </c>
      <c r="I3733" t="s">
        <v>15427</v>
      </c>
      <c r="J3733" t="s">
        <v>8114</v>
      </c>
      <c r="K3733">
        <v>800</v>
      </c>
      <c r="L3733" t="s">
        <v>38</v>
      </c>
    </row>
    <row r="3734" spans="1:12" x14ac:dyDescent="0.3">
      <c r="A3734">
        <v>5037</v>
      </c>
      <c r="B3734" t="s">
        <v>127</v>
      </c>
      <c r="C3734" t="s">
        <v>6601</v>
      </c>
      <c r="D3734" t="s">
        <v>22</v>
      </c>
      <c r="E3734" t="s">
        <v>15428</v>
      </c>
      <c r="F3734">
        <v>3546792674</v>
      </c>
      <c r="G3734" t="s">
        <v>231</v>
      </c>
      <c r="H3734" s="1">
        <v>31565</v>
      </c>
      <c r="I3734" t="s">
        <v>15429</v>
      </c>
      <c r="J3734" t="s">
        <v>15430</v>
      </c>
      <c r="K3734">
        <v>61222</v>
      </c>
      <c r="L3734" t="s">
        <v>231</v>
      </c>
    </row>
    <row r="3735" spans="1:12" x14ac:dyDescent="0.3">
      <c r="A3735">
        <v>5038</v>
      </c>
      <c r="B3735" t="s">
        <v>2166</v>
      </c>
      <c r="C3735" t="s">
        <v>307</v>
      </c>
      <c r="D3735" t="s">
        <v>22</v>
      </c>
      <c r="E3735" t="s">
        <v>15431</v>
      </c>
      <c r="F3735" t="s">
        <v>15432</v>
      </c>
      <c r="G3735" t="s">
        <v>231</v>
      </c>
      <c r="H3735" s="1">
        <v>28296</v>
      </c>
      <c r="I3735" t="s">
        <v>15433</v>
      </c>
      <c r="J3735" t="s">
        <v>15434</v>
      </c>
      <c r="K3735">
        <v>26764</v>
      </c>
      <c r="L3735" t="s">
        <v>231</v>
      </c>
    </row>
    <row r="3736" spans="1:12" x14ac:dyDescent="0.3">
      <c r="A3736">
        <v>5039</v>
      </c>
      <c r="B3736" t="s">
        <v>953</v>
      </c>
      <c r="C3736" t="s">
        <v>14936</v>
      </c>
      <c r="D3736" t="s">
        <v>22</v>
      </c>
      <c r="E3736" t="s">
        <v>15435</v>
      </c>
      <c r="F3736" t="s">
        <v>15436</v>
      </c>
      <c r="G3736" t="s">
        <v>131</v>
      </c>
      <c r="H3736" s="1">
        <v>19594</v>
      </c>
      <c r="I3736" t="s">
        <v>15437</v>
      </c>
      <c r="J3736" t="s">
        <v>2945</v>
      </c>
      <c r="K3736">
        <v>82380</v>
      </c>
      <c r="L3736" t="s">
        <v>131</v>
      </c>
    </row>
    <row r="3737" spans="1:12" x14ac:dyDescent="0.3">
      <c r="A3737">
        <v>5041</v>
      </c>
      <c r="B3737" t="s">
        <v>96</v>
      </c>
      <c r="C3737" t="s">
        <v>4895</v>
      </c>
      <c r="D3737" t="s">
        <v>22</v>
      </c>
      <c r="E3737" t="s">
        <v>15438</v>
      </c>
      <c r="F3737">
        <v>2948136311</v>
      </c>
      <c r="G3737" t="s">
        <v>157</v>
      </c>
      <c r="H3737" s="1">
        <v>36752</v>
      </c>
      <c r="I3737" t="s">
        <v>15439</v>
      </c>
      <c r="J3737" t="s">
        <v>15440</v>
      </c>
      <c r="K3737">
        <v>79339</v>
      </c>
      <c r="L3737" t="s">
        <v>157</v>
      </c>
    </row>
    <row r="3738" spans="1:12" x14ac:dyDescent="0.3">
      <c r="A3738">
        <v>5044</v>
      </c>
      <c r="B3738" t="s">
        <v>5626</v>
      </c>
      <c r="C3738" t="s">
        <v>285</v>
      </c>
      <c r="D3738" t="s">
        <v>14</v>
      </c>
      <c r="E3738" t="s">
        <v>15441</v>
      </c>
      <c r="F3738" t="s">
        <v>15442</v>
      </c>
      <c r="G3738" t="s">
        <v>231</v>
      </c>
      <c r="H3738" s="1">
        <v>28228</v>
      </c>
      <c r="I3738" t="s">
        <v>15443</v>
      </c>
      <c r="J3738" t="s">
        <v>8491</v>
      </c>
      <c r="K3738">
        <v>36442</v>
      </c>
      <c r="L3738" t="s">
        <v>231</v>
      </c>
    </row>
    <row r="3739" spans="1:12" x14ac:dyDescent="0.3">
      <c r="A3739">
        <v>5046</v>
      </c>
      <c r="B3739" t="s">
        <v>767</v>
      </c>
      <c r="C3739" t="s">
        <v>2756</v>
      </c>
      <c r="D3739" t="s">
        <v>14</v>
      </c>
      <c r="E3739" t="s">
        <v>15444</v>
      </c>
      <c r="F3739" t="s">
        <v>15445</v>
      </c>
      <c r="G3739" t="s">
        <v>218</v>
      </c>
      <c r="H3739" s="1">
        <v>28117</v>
      </c>
      <c r="I3739" t="s">
        <v>15446</v>
      </c>
      <c r="J3739" t="s">
        <v>7571</v>
      </c>
      <c r="K3739">
        <v>96848</v>
      </c>
      <c r="L3739" t="s">
        <v>218</v>
      </c>
    </row>
    <row r="3740" spans="1:12" x14ac:dyDescent="0.3">
      <c r="A3740">
        <v>5047</v>
      </c>
      <c r="B3740" t="s">
        <v>724</v>
      </c>
      <c r="C3740" t="s">
        <v>1570</v>
      </c>
      <c r="D3740" t="s">
        <v>14</v>
      </c>
      <c r="E3740" t="s">
        <v>15447</v>
      </c>
      <c r="F3740" t="s">
        <v>15448</v>
      </c>
      <c r="G3740" t="s">
        <v>430</v>
      </c>
      <c r="H3740" s="1">
        <v>25441</v>
      </c>
      <c r="I3740" t="s">
        <v>15449</v>
      </c>
      <c r="J3740" t="s">
        <v>15450</v>
      </c>
      <c r="K3740">
        <v>60225</v>
      </c>
      <c r="L3740" t="s">
        <v>430</v>
      </c>
    </row>
    <row r="3741" spans="1:12" x14ac:dyDescent="0.3">
      <c r="A3741">
        <v>5050</v>
      </c>
      <c r="B3741" t="s">
        <v>15451</v>
      </c>
      <c r="C3741" t="s">
        <v>1249</v>
      </c>
      <c r="D3741" t="s">
        <v>14</v>
      </c>
      <c r="E3741" t="s">
        <v>15452</v>
      </c>
      <c r="F3741" t="s">
        <v>15453</v>
      </c>
      <c r="G3741" t="s">
        <v>1194</v>
      </c>
      <c r="H3741" s="1">
        <v>30694</v>
      </c>
      <c r="I3741" t="s">
        <v>15454</v>
      </c>
      <c r="J3741" t="s">
        <v>15455</v>
      </c>
      <c r="K3741">
        <v>87564</v>
      </c>
      <c r="L3741" t="s">
        <v>1194</v>
      </c>
    </row>
    <row r="3742" spans="1:12" x14ac:dyDescent="0.3">
      <c r="A3742">
        <v>5054</v>
      </c>
      <c r="B3742" t="s">
        <v>3043</v>
      </c>
      <c r="C3742" t="s">
        <v>4614</v>
      </c>
      <c r="D3742" t="s">
        <v>14</v>
      </c>
      <c r="E3742" t="s">
        <v>15456</v>
      </c>
      <c r="F3742" t="s">
        <v>15457</v>
      </c>
      <c r="G3742" t="s">
        <v>436</v>
      </c>
      <c r="H3742" s="1">
        <v>16086</v>
      </c>
      <c r="I3742" t="s">
        <v>15458</v>
      </c>
      <c r="J3742" t="s">
        <v>15459</v>
      </c>
      <c r="K3742">
        <v>8751</v>
      </c>
      <c r="L3742" t="s">
        <v>436</v>
      </c>
    </row>
    <row r="3743" spans="1:12" x14ac:dyDescent="0.3">
      <c r="A3743">
        <v>5055</v>
      </c>
      <c r="B3743" t="s">
        <v>127</v>
      </c>
      <c r="C3743" t="s">
        <v>1816</v>
      </c>
      <c r="D3743" t="s">
        <v>22</v>
      </c>
      <c r="E3743" t="s">
        <v>15460</v>
      </c>
      <c r="F3743" t="s">
        <v>15461</v>
      </c>
      <c r="G3743" t="s">
        <v>71</v>
      </c>
      <c r="H3743" s="1">
        <v>18229</v>
      </c>
      <c r="I3743" t="s">
        <v>15462</v>
      </c>
      <c r="J3743" t="s">
        <v>5230</v>
      </c>
      <c r="K3743">
        <v>96027</v>
      </c>
      <c r="L3743" t="s">
        <v>71</v>
      </c>
    </row>
    <row r="3744" spans="1:12" x14ac:dyDescent="0.3">
      <c r="A3744">
        <v>5056</v>
      </c>
      <c r="B3744" t="s">
        <v>1202</v>
      </c>
      <c r="C3744" t="s">
        <v>496</v>
      </c>
      <c r="D3744" t="s">
        <v>22</v>
      </c>
      <c r="E3744" t="s">
        <v>15463</v>
      </c>
      <c r="F3744" t="s">
        <v>15464</v>
      </c>
      <c r="G3744" t="s">
        <v>744</v>
      </c>
      <c r="H3744" s="1">
        <v>24844</v>
      </c>
      <c r="I3744" t="s">
        <v>15465</v>
      </c>
      <c r="J3744" t="s">
        <v>15466</v>
      </c>
      <c r="K3744">
        <v>78809</v>
      </c>
      <c r="L3744" t="s">
        <v>744</v>
      </c>
    </row>
    <row r="3745" spans="1:12" x14ac:dyDescent="0.3">
      <c r="A3745">
        <v>5060</v>
      </c>
      <c r="B3745" t="s">
        <v>490</v>
      </c>
      <c r="C3745" t="s">
        <v>12654</v>
      </c>
      <c r="D3745" t="s">
        <v>14</v>
      </c>
      <c r="E3745" t="s">
        <v>15467</v>
      </c>
      <c r="F3745" t="s">
        <v>15468</v>
      </c>
      <c r="G3745" t="s">
        <v>211</v>
      </c>
      <c r="H3745" s="1">
        <v>27677</v>
      </c>
      <c r="I3745" t="s">
        <v>15469</v>
      </c>
      <c r="J3745" t="s">
        <v>15470</v>
      </c>
      <c r="K3745">
        <v>71494</v>
      </c>
      <c r="L3745" t="s">
        <v>211</v>
      </c>
    </row>
    <row r="3746" spans="1:12" x14ac:dyDescent="0.3">
      <c r="A3746">
        <v>5061</v>
      </c>
      <c r="B3746" t="s">
        <v>680</v>
      </c>
      <c r="C3746" t="s">
        <v>1073</v>
      </c>
      <c r="D3746" t="s">
        <v>14</v>
      </c>
      <c r="E3746" t="s">
        <v>15471</v>
      </c>
      <c r="F3746" t="s">
        <v>15472</v>
      </c>
      <c r="G3746" t="s">
        <v>64</v>
      </c>
      <c r="H3746" s="1">
        <v>28037</v>
      </c>
      <c r="I3746" t="s">
        <v>15473</v>
      </c>
      <c r="J3746" t="s">
        <v>15474</v>
      </c>
      <c r="K3746">
        <v>76419</v>
      </c>
      <c r="L3746" t="s">
        <v>64</v>
      </c>
    </row>
    <row r="3747" spans="1:12" x14ac:dyDescent="0.3">
      <c r="A3747">
        <v>5064</v>
      </c>
      <c r="B3747" t="s">
        <v>1666</v>
      </c>
      <c r="C3747" t="s">
        <v>443</v>
      </c>
      <c r="D3747" t="s">
        <v>14</v>
      </c>
      <c r="E3747" t="s">
        <v>15475</v>
      </c>
      <c r="F3747" t="s">
        <v>15476</v>
      </c>
      <c r="G3747" t="s">
        <v>150</v>
      </c>
      <c r="H3747" s="1">
        <v>19869</v>
      </c>
      <c r="I3747" t="s">
        <v>15477</v>
      </c>
      <c r="J3747" t="s">
        <v>2399</v>
      </c>
      <c r="K3747">
        <v>44944</v>
      </c>
      <c r="L3747" t="s">
        <v>150</v>
      </c>
    </row>
    <row r="3748" spans="1:12" x14ac:dyDescent="0.3">
      <c r="A3748">
        <v>5065</v>
      </c>
      <c r="B3748" t="s">
        <v>1996</v>
      </c>
      <c r="C3748" t="s">
        <v>4545</v>
      </c>
      <c r="D3748" t="s">
        <v>22</v>
      </c>
      <c r="E3748" t="s">
        <v>15478</v>
      </c>
      <c r="F3748" t="s">
        <v>15479</v>
      </c>
      <c r="G3748" t="s">
        <v>368</v>
      </c>
      <c r="H3748" s="1">
        <v>30104</v>
      </c>
      <c r="I3748" t="s">
        <v>15480</v>
      </c>
      <c r="J3748" t="s">
        <v>14795</v>
      </c>
      <c r="K3748">
        <v>70927</v>
      </c>
      <c r="L3748" t="s">
        <v>368</v>
      </c>
    </row>
    <row r="3749" spans="1:12" x14ac:dyDescent="0.3">
      <c r="A3749">
        <v>5066</v>
      </c>
      <c r="B3749" t="s">
        <v>997</v>
      </c>
      <c r="C3749" t="s">
        <v>1162</v>
      </c>
      <c r="D3749" t="s">
        <v>22</v>
      </c>
      <c r="E3749" t="s">
        <v>15481</v>
      </c>
      <c r="F3749" t="s">
        <v>15482</v>
      </c>
      <c r="G3749" t="s">
        <v>93</v>
      </c>
      <c r="H3749" s="1">
        <v>15994</v>
      </c>
      <c r="I3749" t="s">
        <v>15483</v>
      </c>
      <c r="J3749" t="s">
        <v>15484</v>
      </c>
      <c r="K3749">
        <v>76805</v>
      </c>
      <c r="L3749" t="s">
        <v>93</v>
      </c>
    </row>
    <row r="3750" spans="1:12" x14ac:dyDescent="0.3">
      <c r="A3750">
        <v>5068</v>
      </c>
      <c r="B3750" t="s">
        <v>42</v>
      </c>
      <c r="C3750" t="s">
        <v>48</v>
      </c>
      <c r="D3750" t="s">
        <v>22</v>
      </c>
      <c r="E3750" t="s">
        <v>15485</v>
      </c>
      <c r="F3750" t="s">
        <v>15486</v>
      </c>
      <c r="G3750" t="s">
        <v>231</v>
      </c>
      <c r="H3750" s="1">
        <v>33641</v>
      </c>
      <c r="I3750" t="s">
        <v>15487</v>
      </c>
      <c r="J3750" t="s">
        <v>15488</v>
      </c>
      <c r="K3750">
        <v>24044</v>
      </c>
      <c r="L3750" t="s">
        <v>231</v>
      </c>
    </row>
    <row r="3751" spans="1:12" x14ac:dyDescent="0.3">
      <c r="A3751">
        <v>5069</v>
      </c>
      <c r="B3751" t="s">
        <v>1391</v>
      </c>
      <c r="C3751" t="s">
        <v>2756</v>
      </c>
      <c r="D3751" t="s">
        <v>14</v>
      </c>
      <c r="E3751" t="s">
        <v>15489</v>
      </c>
      <c r="F3751" t="s">
        <v>15490</v>
      </c>
      <c r="G3751" t="s">
        <v>150</v>
      </c>
      <c r="H3751" s="1">
        <v>37573</v>
      </c>
      <c r="I3751" t="s">
        <v>15491</v>
      </c>
      <c r="J3751" t="s">
        <v>15492</v>
      </c>
      <c r="K3751">
        <v>72098</v>
      </c>
      <c r="L3751" t="s">
        <v>150</v>
      </c>
    </row>
    <row r="3752" spans="1:12" x14ac:dyDescent="0.3">
      <c r="A3752">
        <v>5071</v>
      </c>
      <c r="B3752" t="s">
        <v>1433</v>
      </c>
      <c r="C3752" t="s">
        <v>6107</v>
      </c>
      <c r="D3752" t="s">
        <v>14</v>
      </c>
      <c r="E3752" t="s">
        <v>15493</v>
      </c>
      <c r="F3752" t="s">
        <v>15494</v>
      </c>
      <c r="G3752" t="s">
        <v>368</v>
      </c>
      <c r="H3752" s="1">
        <v>34816</v>
      </c>
      <c r="I3752" t="s">
        <v>15495</v>
      </c>
      <c r="J3752" t="s">
        <v>15496</v>
      </c>
      <c r="K3752">
        <v>18345</v>
      </c>
      <c r="L3752" t="s">
        <v>368</v>
      </c>
    </row>
    <row r="3753" spans="1:12" x14ac:dyDescent="0.3">
      <c r="A3753">
        <v>5072</v>
      </c>
      <c r="B3753" t="s">
        <v>146</v>
      </c>
      <c r="C3753" t="s">
        <v>570</v>
      </c>
      <c r="D3753" t="s">
        <v>22</v>
      </c>
      <c r="E3753" t="s">
        <v>15497</v>
      </c>
      <c r="F3753" t="s">
        <v>15498</v>
      </c>
      <c r="G3753" t="s">
        <v>124</v>
      </c>
      <c r="H3753" s="1">
        <v>15897</v>
      </c>
      <c r="I3753" t="s">
        <v>15499</v>
      </c>
      <c r="J3753" t="s">
        <v>15500</v>
      </c>
      <c r="K3753">
        <v>44652</v>
      </c>
      <c r="L3753" t="s">
        <v>124</v>
      </c>
    </row>
    <row r="3754" spans="1:12" x14ac:dyDescent="0.3">
      <c r="A3754">
        <v>5074</v>
      </c>
      <c r="B3754" t="s">
        <v>490</v>
      </c>
      <c r="C3754" t="s">
        <v>475</v>
      </c>
      <c r="D3754" t="s">
        <v>14</v>
      </c>
      <c r="E3754" t="s">
        <v>15501</v>
      </c>
      <c r="F3754" t="s">
        <v>15502</v>
      </c>
      <c r="G3754" t="s">
        <v>31</v>
      </c>
      <c r="H3754" s="1">
        <v>34802</v>
      </c>
      <c r="I3754" t="s">
        <v>15503</v>
      </c>
      <c r="J3754" t="s">
        <v>15504</v>
      </c>
      <c r="K3754">
        <v>10120</v>
      </c>
      <c r="L3754" t="s">
        <v>31</v>
      </c>
    </row>
    <row r="3755" spans="1:12" x14ac:dyDescent="0.3">
      <c r="A3755">
        <v>5077</v>
      </c>
      <c r="B3755" t="s">
        <v>378</v>
      </c>
      <c r="C3755" t="s">
        <v>7288</v>
      </c>
      <c r="D3755" t="s">
        <v>14</v>
      </c>
      <c r="E3755" t="s">
        <v>15505</v>
      </c>
      <c r="F3755" t="s">
        <v>15506</v>
      </c>
      <c r="G3755" t="s">
        <v>51</v>
      </c>
      <c r="H3755" s="1">
        <v>33557</v>
      </c>
      <c r="I3755" t="s">
        <v>15507</v>
      </c>
      <c r="J3755" t="s">
        <v>15508</v>
      </c>
      <c r="K3755">
        <v>33544</v>
      </c>
      <c r="L3755" t="s">
        <v>51</v>
      </c>
    </row>
    <row r="3756" spans="1:12" x14ac:dyDescent="0.3">
      <c r="A3756">
        <v>5078</v>
      </c>
      <c r="B3756" t="s">
        <v>3116</v>
      </c>
      <c r="C3756" t="s">
        <v>570</v>
      </c>
      <c r="D3756" t="s">
        <v>22</v>
      </c>
      <c r="E3756" t="s">
        <v>15509</v>
      </c>
      <c r="F3756">
        <f>1-220-396-7499</f>
        <v>-8114</v>
      </c>
      <c r="G3756" t="s">
        <v>17</v>
      </c>
      <c r="H3756" s="1">
        <v>37743</v>
      </c>
      <c r="I3756" t="s">
        <v>15510</v>
      </c>
      <c r="J3756" t="s">
        <v>15511</v>
      </c>
      <c r="K3756">
        <v>97123</v>
      </c>
      <c r="L3756" t="s">
        <v>17</v>
      </c>
    </row>
    <row r="3757" spans="1:12" x14ac:dyDescent="0.3">
      <c r="A3757">
        <v>5079</v>
      </c>
      <c r="B3757" t="s">
        <v>73</v>
      </c>
      <c r="C3757" t="s">
        <v>3518</v>
      </c>
      <c r="D3757" t="s">
        <v>22</v>
      </c>
      <c r="E3757" t="s">
        <v>15512</v>
      </c>
      <c r="F3757" t="s">
        <v>15513</v>
      </c>
      <c r="G3757" t="s">
        <v>88</v>
      </c>
      <c r="H3757" s="1">
        <v>25833</v>
      </c>
      <c r="I3757" t="s">
        <v>15514</v>
      </c>
      <c r="J3757" t="s">
        <v>15515</v>
      </c>
      <c r="K3757">
        <v>78413</v>
      </c>
      <c r="L3757" t="s">
        <v>88</v>
      </c>
    </row>
    <row r="3758" spans="1:12" x14ac:dyDescent="0.3">
      <c r="A3758">
        <v>5080</v>
      </c>
      <c r="B3758" t="s">
        <v>861</v>
      </c>
      <c r="C3758" t="s">
        <v>15516</v>
      </c>
      <c r="D3758" t="s">
        <v>22</v>
      </c>
      <c r="E3758" t="s">
        <v>15517</v>
      </c>
      <c r="F3758" t="s">
        <v>15518</v>
      </c>
      <c r="G3758" t="s">
        <v>44</v>
      </c>
      <c r="H3758" s="1">
        <v>29337</v>
      </c>
      <c r="I3758" t="s">
        <v>15519</v>
      </c>
      <c r="J3758" t="s">
        <v>15520</v>
      </c>
      <c r="K3758">
        <v>43152</v>
      </c>
      <c r="L3758" t="s">
        <v>44</v>
      </c>
    </row>
    <row r="3759" spans="1:12" x14ac:dyDescent="0.3">
      <c r="A3759">
        <v>5082</v>
      </c>
      <c r="B3759" t="s">
        <v>480</v>
      </c>
      <c r="C3759" t="s">
        <v>5320</v>
      </c>
      <c r="D3759" t="s">
        <v>22</v>
      </c>
      <c r="E3759" t="s">
        <v>15521</v>
      </c>
      <c r="F3759">
        <v>8585904823</v>
      </c>
      <c r="G3759" t="s">
        <v>430</v>
      </c>
      <c r="H3759" s="1">
        <v>36840</v>
      </c>
      <c r="I3759" t="s">
        <v>15522</v>
      </c>
      <c r="J3759" t="s">
        <v>15523</v>
      </c>
      <c r="K3759">
        <v>58520</v>
      </c>
      <c r="L3759" t="s">
        <v>430</v>
      </c>
    </row>
    <row r="3760" spans="1:12" x14ac:dyDescent="0.3">
      <c r="A3760">
        <v>5084</v>
      </c>
      <c r="B3760" t="s">
        <v>239</v>
      </c>
      <c r="C3760" t="s">
        <v>2548</v>
      </c>
      <c r="D3760" t="s">
        <v>14</v>
      </c>
      <c r="E3760" t="s">
        <v>15524</v>
      </c>
      <c r="F3760" t="s">
        <v>15525</v>
      </c>
      <c r="G3760" t="s">
        <v>82</v>
      </c>
      <c r="H3760" s="1">
        <v>27370</v>
      </c>
      <c r="I3760" t="s">
        <v>15526</v>
      </c>
      <c r="J3760" t="s">
        <v>15365</v>
      </c>
      <c r="K3760">
        <v>23392</v>
      </c>
      <c r="L3760" t="s">
        <v>82</v>
      </c>
    </row>
    <row r="3761" spans="1:12" x14ac:dyDescent="0.3">
      <c r="A3761">
        <v>5085</v>
      </c>
      <c r="B3761" t="s">
        <v>6974</v>
      </c>
      <c r="C3761" t="s">
        <v>4222</v>
      </c>
      <c r="D3761" t="s">
        <v>22</v>
      </c>
      <c r="E3761" t="s">
        <v>15527</v>
      </c>
      <c r="F3761" t="s">
        <v>15528</v>
      </c>
      <c r="G3761" t="s">
        <v>17</v>
      </c>
      <c r="H3761" s="1">
        <v>33923</v>
      </c>
      <c r="I3761" t="s">
        <v>15529</v>
      </c>
      <c r="J3761" t="s">
        <v>15530</v>
      </c>
      <c r="K3761">
        <v>94257</v>
      </c>
      <c r="L3761" t="s">
        <v>17</v>
      </c>
    </row>
    <row r="3762" spans="1:12" x14ac:dyDescent="0.3">
      <c r="A3762">
        <v>5087</v>
      </c>
      <c r="B3762" t="s">
        <v>174</v>
      </c>
      <c r="C3762" t="s">
        <v>2152</v>
      </c>
      <c r="D3762" t="s">
        <v>14</v>
      </c>
      <c r="E3762" t="s">
        <v>15531</v>
      </c>
      <c r="F3762">
        <f>1-991-349-690</f>
        <v>-2029</v>
      </c>
      <c r="G3762" t="s">
        <v>567</v>
      </c>
      <c r="H3762" s="1">
        <v>20001</v>
      </c>
      <c r="I3762" t="s">
        <v>15532</v>
      </c>
      <c r="J3762" t="s">
        <v>10103</v>
      </c>
      <c r="K3762">
        <v>79461</v>
      </c>
      <c r="L3762" t="s">
        <v>567</v>
      </c>
    </row>
    <row r="3763" spans="1:12" x14ac:dyDescent="0.3">
      <c r="A3763">
        <v>5088</v>
      </c>
      <c r="B3763" t="s">
        <v>2050</v>
      </c>
      <c r="C3763" t="s">
        <v>848</v>
      </c>
      <c r="D3763" t="s">
        <v>14</v>
      </c>
      <c r="E3763" t="s">
        <v>15533</v>
      </c>
      <c r="F3763" t="s">
        <v>15534</v>
      </c>
      <c r="G3763" t="s">
        <v>164</v>
      </c>
      <c r="H3763" s="1">
        <v>19782</v>
      </c>
      <c r="I3763" t="s">
        <v>15535</v>
      </c>
      <c r="J3763" t="s">
        <v>15536</v>
      </c>
      <c r="K3763">
        <v>96276</v>
      </c>
      <c r="L3763" t="s">
        <v>164</v>
      </c>
    </row>
    <row r="3764" spans="1:12" x14ac:dyDescent="0.3">
      <c r="A3764">
        <v>5089</v>
      </c>
      <c r="B3764" t="s">
        <v>15537</v>
      </c>
      <c r="C3764" t="s">
        <v>7172</v>
      </c>
      <c r="D3764" t="s">
        <v>14</v>
      </c>
      <c r="E3764" t="s">
        <v>15538</v>
      </c>
      <c r="F3764" t="s">
        <v>15539</v>
      </c>
      <c r="G3764" t="s">
        <v>218</v>
      </c>
      <c r="H3764" s="1">
        <v>19011</v>
      </c>
      <c r="I3764" t="s">
        <v>15540</v>
      </c>
      <c r="J3764" t="s">
        <v>2433</v>
      </c>
      <c r="K3764">
        <v>26799</v>
      </c>
      <c r="L3764" t="s">
        <v>218</v>
      </c>
    </row>
    <row r="3765" spans="1:12" x14ac:dyDescent="0.3">
      <c r="A3765">
        <v>5091</v>
      </c>
      <c r="B3765" t="s">
        <v>257</v>
      </c>
      <c r="C3765" t="s">
        <v>9040</v>
      </c>
      <c r="D3765" t="s">
        <v>14</v>
      </c>
      <c r="E3765" t="s">
        <v>15541</v>
      </c>
      <c r="F3765" t="s">
        <v>15542</v>
      </c>
      <c r="G3765" t="s">
        <v>88</v>
      </c>
      <c r="H3765" s="1">
        <v>37411</v>
      </c>
      <c r="I3765" t="s">
        <v>15543</v>
      </c>
      <c r="J3765" t="s">
        <v>10947</v>
      </c>
      <c r="K3765">
        <v>12415</v>
      </c>
      <c r="L3765" t="s">
        <v>88</v>
      </c>
    </row>
    <row r="3766" spans="1:12" x14ac:dyDescent="0.3">
      <c r="A3766">
        <v>5092</v>
      </c>
      <c r="B3766" t="s">
        <v>295</v>
      </c>
      <c r="C3766" t="s">
        <v>6704</v>
      </c>
      <c r="D3766" t="s">
        <v>22</v>
      </c>
      <c r="E3766" t="s">
        <v>15544</v>
      </c>
      <c r="F3766" t="s">
        <v>15545</v>
      </c>
      <c r="G3766" t="s">
        <v>82</v>
      </c>
      <c r="H3766" s="1">
        <v>24118</v>
      </c>
      <c r="I3766" t="s">
        <v>15546</v>
      </c>
      <c r="J3766" t="s">
        <v>15547</v>
      </c>
      <c r="K3766">
        <v>49549</v>
      </c>
      <c r="L3766" t="s">
        <v>82</v>
      </c>
    </row>
    <row r="3767" spans="1:12" x14ac:dyDescent="0.3">
      <c r="A3767">
        <v>5093</v>
      </c>
      <c r="B3767" t="s">
        <v>146</v>
      </c>
      <c r="C3767" t="s">
        <v>1717</v>
      </c>
      <c r="D3767" t="s">
        <v>22</v>
      </c>
      <c r="E3767" t="s">
        <v>15548</v>
      </c>
      <c r="F3767" t="s">
        <v>15549</v>
      </c>
      <c r="G3767" t="s">
        <v>231</v>
      </c>
      <c r="H3767" s="1">
        <v>19162</v>
      </c>
      <c r="I3767" t="s">
        <v>15550</v>
      </c>
      <c r="J3767" t="s">
        <v>15551</v>
      </c>
      <c r="K3767">
        <v>68667</v>
      </c>
      <c r="L3767" t="s">
        <v>231</v>
      </c>
    </row>
    <row r="3768" spans="1:12" x14ac:dyDescent="0.3">
      <c r="A3768">
        <v>5094</v>
      </c>
      <c r="B3768" t="s">
        <v>10742</v>
      </c>
      <c r="C3768" t="s">
        <v>681</v>
      </c>
      <c r="D3768" t="s">
        <v>22</v>
      </c>
      <c r="E3768" t="s">
        <v>15552</v>
      </c>
      <c r="F3768" t="s">
        <v>15553</v>
      </c>
      <c r="G3768" t="s">
        <v>31</v>
      </c>
      <c r="H3768" s="1">
        <v>20618</v>
      </c>
      <c r="I3768" t="s">
        <v>15554</v>
      </c>
      <c r="J3768" t="s">
        <v>15555</v>
      </c>
      <c r="K3768">
        <v>26303</v>
      </c>
      <c r="L3768" t="s">
        <v>31</v>
      </c>
    </row>
    <row r="3769" spans="1:12" x14ac:dyDescent="0.3">
      <c r="A3769">
        <v>5095</v>
      </c>
      <c r="B3769" t="s">
        <v>1264</v>
      </c>
      <c r="C3769" t="s">
        <v>48</v>
      </c>
      <c r="D3769" t="s">
        <v>22</v>
      </c>
      <c r="E3769" t="s">
        <v>15556</v>
      </c>
      <c r="F3769" t="s">
        <v>15557</v>
      </c>
      <c r="G3769" t="s">
        <v>261</v>
      </c>
      <c r="H3769" s="1">
        <v>18685</v>
      </c>
      <c r="I3769" t="s">
        <v>15558</v>
      </c>
      <c r="J3769" t="s">
        <v>15559</v>
      </c>
      <c r="K3769">
        <v>30947</v>
      </c>
      <c r="L3769" t="s">
        <v>261</v>
      </c>
    </row>
    <row r="3770" spans="1:12" x14ac:dyDescent="0.3">
      <c r="A3770">
        <v>5096</v>
      </c>
      <c r="B3770" t="s">
        <v>837</v>
      </c>
      <c r="C3770" t="s">
        <v>4678</v>
      </c>
      <c r="D3770" t="s">
        <v>22</v>
      </c>
      <c r="E3770" t="s">
        <v>15560</v>
      </c>
      <c r="F3770" t="s">
        <v>15561</v>
      </c>
      <c r="G3770" t="s">
        <v>82</v>
      </c>
      <c r="H3770" s="1">
        <v>25532</v>
      </c>
      <c r="I3770" t="s">
        <v>15562</v>
      </c>
      <c r="J3770" t="s">
        <v>15563</v>
      </c>
      <c r="K3770">
        <v>11624</v>
      </c>
      <c r="L3770" t="s">
        <v>82</v>
      </c>
    </row>
    <row r="3771" spans="1:12" x14ac:dyDescent="0.3">
      <c r="A3771">
        <v>5097</v>
      </c>
      <c r="B3771" t="s">
        <v>174</v>
      </c>
      <c r="C3771" t="s">
        <v>5541</v>
      </c>
      <c r="D3771" t="s">
        <v>22</v>
      </c>
      <c r="E3771" t="s">
        <v>15564</v>
      </c>
      <c r="F3771" t="s">
        <v>15565</v>
      </c>
      <c r="G3771" t="s">
        <v>71</v>
      </c>
      <c r="H3771" s="1">
        <v>21468</v>
      </c>
      <c r="I3771" t="s">
        <v>15566</v>
      </c>
      <c r="J3771" t="s">
        <v>15567</v>
      </c>
      <c r="K3771">
        <v>4232</v>
      </c>
      <c r="L3771" t="s">
        <v>71</v>
      </c>
    </row>
    <row r="3772" spans="1:12" x14ac:dyDescent="0.3">
      <c r="A3772">
        <v>5100</v>
      </c>
      <c r="B3772" t="s">
        <v>4133</v>
      </c>
      <c r="C3772" t="s">
        <v>1249</v>
      </c>
      <c r="D3772" t="s">
        <v>14</v>
      </c>
      <c r="E3772" t="s">
        <v>15568</v>
      </c>
      <c r="F3772" t="s">
        <v>15569</v>
      </c>
      <c r="G3772" t="s">
        <v>44</v>
      </c>
      <c r="H3772" s="1">
        <v>24957</v>
      </c>
      <c r="I3772" t="s">
        <v>15570</v>
      </c>
      <c r="J3772" t="s">
        <v>15571</v>
      </c>
      <c r="K3772">
        <v>10905</v>
      </c>
      <c r="L3772" t="s">
        <v>44</v>
      </c>
    </row>
    <row r="3773" spans="1:12" x14ac:dyDescent="0.3">
      <c r="A3773">
        <v>5101</v>
      </c>
      <c r="B3773" t="s">
        <v>2339</v>
      </c>
      <c r="C3773" t="s">
        <v>8839</v>
      </c>
      <c r="D3773" t="s">
        <v>14</v>
      </c>
      <c r="E3773" t="s">
        <v>15572</v>
      </c>
      <c r="F3773" t="s">
        <v>15573</v>
      </c>
      <c r="G3773" t="s">
        <v>335</v>
      </c>
      <c r="H3773" s="1">
        <v>38670</v>
      </c>
      <c r="I3773" t="s">
        <v>15574</v>
      </c>
      <c r="J3773" t="s">
        <v>15575</v>
      </c>
      <c r="K3773">
        <v>59354</v>
      </c>
      <c r="L3773" t="s">
        <v>335</v>
      </c>
    </row>
    <row r="3774" spans="1:12" x14ac:dyDescent="0.3">
      <c r="A3774">
        <v>5102</v>
      </c>
      <c r="B3774" t="s">
        <v>1666</v>
      </c>
      <c r="C3774" t="s">
        <v>10139</v>
      </c>
      <c r="D3774" t="s">
        <v>22</v>
      </c>
      <c r="E3774" t="s">
        <v>15576</v>
      </c>
      <c r="F3774" t="s">
        <v>15577</v>
      </c>
      <c r="G3774" t="s">
        <v>261</v>
      </c>
      <c r="H3774" s="1">
        <v>37453</v>
      </c>
      <c r="I3774" t="s">
        <v>15578</v>
      </c>
      <c r="J3774" t="s">
        <v>15579</v>
      </c>
      <c r="K3774">
        <v>99897</v>
      </c>
      <c r="L3774" t="s">
        <v>261</v>
      </c>
    </row>
    <row r="3775" spans="1:12" x14ac:dyDescent="0.3">
      <c r="A3775">
        <v>5104</v>
      </c>
      <c r="B3775" t="s">
        <v>54</v>
      </c>
      <c r="C3775" t="s">
        <v>1366</v>
      </c>
      <c r="D3775" t="s">
        <v>22</v>
      </c>
      <c r="E3775" t="s">
        <v>15580</v>
      </c>
      <c r="F3775" t="s">
        <v>15581</v>
      </c>
      <c r="G3775" t="s">
        <v>150</v>
      </c>
      <c r="H3775" s="1">
        <v>31925</v>
      </c>
      <c r="I3775" t="s">
        <v>15582</v>
      </c>
      <c r="J3775" t="s">
        <v>15583</v>
      </c>
      <c r="K3775">
        <v>29552</v>
      </c>
      <c r="L3775" t="s">
        <v>150</v>
      </c>
    </row>
    <row r="3776" spans="1:12" x14ac:dyDescent="0.3">
      <c r="A3776">
        <v>5109</v>
      </c>
      <c r="B3776" t="s">
        <v>480</v>
      </c>
      <c r="C3776" t="s">
        <v>1428</v>
      </c>
      <c r="D3776" t="s">
        <v>14</v>
      </c>
      <c r="E3776" t="s">
        <v>15584</v>
      </c>
      <c r="F3776" t="s">
        <v>15585</v>
      </c>
      <c r="G3776" t="s">
        <v>335</v>
      </c>
      <c r="H3776" s="1">
        <v>36245</v>
      </c>
      <c r="I3776" t="s">
        <v>15586</v>
      </c>
      <c r="J3776" t="s">
        <v>15587</v>
      </c>
      <c r="K3776">
        <v>13435</v>
      </c>
      <c r="L3776" t="s">
        <v>335</v>
      </c>
    </row>
    <row r="3777" spans="1:12" x14ac:dyDescent="0.3">
      <c r="A3777">
        <v>5110</v>
      </c>
      <c r="B3777" t="s">
        <v>295</v>
      </c>
      <c r="C3777" t="s">
        <v>15588</v>
      </c>
      <c r="D3777" t="s">
        <v>14</v>
      </c>
      <c r="E3777" t="s">
        <v>15589</v>
      </c>
      <c r="F3777" t="s">
        <v>15590</v>
      </c>
      <c r="G3777" t="s">
        <v>1194</v>
      </c>
      <c r="H3777" s="1">
        <v>29219</v>
      </c>
      <c r="I3777" t="s">
        <v>15591</v>
      </c>
      <c r="J3777" t="s">
        <v>15592</v>
      </c>
      <c r="K3777">
        <v>78022</v>
      </c>
      <c r="L3777" t="s">
        <v>1194</v>
      </c>
    </row>
    <row r="3778" spans="1:12" x14ac:dyDescent="0.3">
      <c r="A3778">
        <v>5113</v>
      </c>
      <c r="B3778" t="s">
        <v>1114</v>
      </c>
      <c r="C3778" t="s">
        <v>1132</v>
      </c>
      <c r="D3778" t="s">
        <v>14</v>
      </c>
      <c r="E3778" t="s">
        <v>15593</v>
      </c>
      <c r="F3778" t="s">
        <v>15594</v>
      </c>
      <c r="G3778" t="s">
        <v>31</v>
      </c>
      <c r="H3778" s="1">
        <v>23229</v>
      </c>
      <c r="I3778" t="s">
        <v>15595</v>
      </c>
      <c r="J3778" t="s">
        <v>15596</v>
      </c>
      <c r="K3778">
        <v>37200</v>
      </c>
      <c r="L3778" t="s">
        <v>31</v>
      </c>
    </row>
    <row r="3779" spans="1:12" x14ac:dyDescent="0.3">
      <c r="A3779">
        <v>5114</v>
      </c>
      <c r="B3779" t="s">
        <v>14730</v>
      </c>
      <c r="C3779" t="s">
        <v>9113</v>
      </c>
      <c r="D3779" t="s">
        <v>22</v>
      </c>
      <c r="E3779" t="s">
        <v>15597</v>
      </c>
      <c r="F3779" t="s">
        <v>15598</v>
      </c>
      <c r="G3779" t="s">
        <v>218</v>
      </c>
      <c r="H3779" s="1">
        <v>31248</v>
      </c>
      <c r="I3779" t="s">
        <v>15599</v>
      </c>
      <c r="J3779" t="s">
        <v>15600</v>
      </c>
      <c r="K3779">
        <v>23446</v>
      </c>
      <c r="L3779" t="s">
        <v>218</v>
      </c>
    </row>
    <row r="3780" spans="1:12" x14ac:dyDescent="0.3">
      <c r="A3780">
        <v>5115</v>
      </c>
      <c r="B3780" t="s">
        <v>10315</v>
      </c>
      <c r="C3780" t="s">
        <v>9353</v>
      </c>
      <c r="D3780" t="s">
        <v>22</v>
      </c>
      <c r="E3780" t="s">
        <v>15601</v>
      </c>
      <c r="F3780" t="s">
        <v>15602</v>
      </c>
      <c r="G3780" t="s">
        <v>118</v>
      </c>
      <c r="H3780" s="1">
        <v>21800</v>
      </c>
      <c r="I3780" t="s">
        <v>15603</v>
      </c>
      <c r="J3780" t="s">
        <v>13331</v>
      </c>
      <c r="K3780">
        <v>44962</v>
      </c>
      <c r="L3780" t="s">
        <v>118</v>
      </c>
    </row>
    <row r="3781" spans="1:12" x14ac:dyDescent="0.3">
      <c r="A3781">
        <v>5116</v>
      </c>
      <c r="B3781" t="s">
        <v>54</v>
      </c>
      <c r="C3781" t="s">
        <v>68</v>
      </c>
      <c r="D3781" t="s">
        <v>14</v>
      </c>
      <c r="E3781" t="s">
        <v>15604</v>
      </c>
      <c r="F3781" t="s">
        <v>15605</v>
      </c>
      <c r="G3781" t="s">
        <v>31</v>
      </c>
      <c r="H3781" s="1">
        <v>22813</v>
      </c>
      <c r="I3781" t="s">
        <v>15606</v>
      </c>
      <c r="J3781" t="s">
        <v>15607</v>
      </c>
      <c r="K3781">
        <v>48355</v>
      </c>
      <c r="L3781" t="s">
        <v>31</v>
      </c>
    </row>
    <row r="3782" spans="1:12" x14ac:dyDescent="0.3">
      <c r="A3782">
        <v>5117</v>
      </c>
      <c r="B3782" t="s">
        <v>9133</v>
      </c>
      <c r="C3782" t="s">
        <v>6486</v>
      </c>
      <c r="D3782" t="s">
        <v>14</v>
      </c>
      <c r="E3782" t="s">
        <v>15608</v>
      </c>
      <c r="F3782" t="s">
        <v>15609</v>
      </c>
      <c r="G3782" t="s">
        <v>124</v>
      </c>
      <c r="H3782" s="1">
        <v>17761</v>
      </c>
      <c r="I3782" t="s">
        <v>15610</v>
      </c>
      <c r="J3782" t="s">
        <v>11467</v>
      </c>
      <c r="K3782">
        <v>29044</v>
      </c>
      <c r="L3782" t="s">
        <v>124</v>
      </c>
    </row>
    <row r="3783" spans="1:12" x14ac:dyDescent="0.3">
      <c r="A3783">
        <v>5119</v>
      </c>
      <c r="B3783" t="s">
        <v>34</v>
      </c>
      <c r="C3783" t="s">
        <v>3170</v>
      </c>
      <c r="D3783" t="s">
        <v>14</v>
      </c>
      <c r="E3783" t="s">
        <v>15611</v>
      </c>
      <c r="F3783" t="s">
        <v>15612</v>
      </c>
      <c r="G3783" t="s">
        <v>88</v>
      </c>
      <c r="H3783" s="1">
        <v>30942</v>
      </c>
      <c r="I3783" t="s">
        <v>15613</v>
      </c>
      <c r="J3783" t="s">
        <v>15614</v>
      </c>
      <c r="K3783">
        <v>81808</v>
      </c>
      <c r="L3783" t="s">
        <v>88</v>
      </c>
    </row>
    <row r="3784" spans="1:12" x14ac:dyDescent="0.3">
      <c r="A3784">
        <v>5121</v>
      </c>
      <c r="B3784" t="s">
        <v>134</v>
      </c>
      <c r="C3784" t="s">
        <v>3271</v>
      </c>
      <c r="D3784" t="s">
        <v>14</v>
      </c>
      <c r="E3784" t="s">
        <v>15615</v>
      </c>
      <c r="F3784" t="s">
        <v>15616</v>
      </c>
      <c r="G3784" t="s">
        <v>567</v>
      </c>
      <c r="H3784" s="1">
        <v>23712</v>
      </c>
      <c r="I3784" t="s">
        <v>15617</v>
      </c>
      <c r="J3784" t="s">
        <v>15618</v>
      </c>
      <c r="K3784">
        <v>45914</v>
      </c>
      <c r="L3784" t="s">
        <v>567</v>
      </c>
    </row>
    <row r="3785" spans="1:12" x14ac:dyDescent="0.3">
      <c r="A3785">
        <v>5125</v>
      </c>
      <c r="B3785" t="s">
        <v>1773</v>
      </c>
      <c r="C3785" t="s">
        <v>576</v>
      </c>
      <c r="D3785" t="s">
        <v>22</v>
      </c>
      <c r="E3785" t="s">
        <v>15619</v>
      </c>
      <c r="F3785" t="s">
        <v>15620</v>
      </c>
      <c r="G3785" t="s">
        <v>51</v>
      </c>
      <c r="H3785" s="1">
        <v>23819</v>
      </c>
      <c r="I3785" t="s">
        <v>15621</v>
      </c>
      <c r="J3785" t="s">
        <v>15622</v>
      </c>
      <c r="K3785">
        <v>78703</v>
      </c>
      <c r="L3785" t="s">
        <v>51</v>
      </c>
    </row>
    <row r="3786" spans="1:12" x14ac:dyDescent="0.3">
      <c r="A3786">
        <v>5129</v>
      </c>
      <c r="B3786" t="s">
        <v>448</v>
      </c>
      <c r="C3786" t="s">
        <v>901</v>
      </c>
      <c r="D3786" t="s">
        <v>22</v>
      </c>
      <c r="E3786" t="s">
        <v>15623</v>
      </c>
      <c r="F3786" t="s">
        <v>15624</v>
      </c>
      <c r="G3786" t="s">
        <v>38</v>
      </c>
      <c r="H3786" s="1">
        <v>23055</v>
      </c>
      <c r="I3786" t="s">
        <v>15625</v>
      </c>
      <c r="J3786" t="s">
        <v>15626</v>
      </c>
      <c r="K3786">
        <v>71783</v>
      </c>
      <c r="L3786" t="s">
        <v>38</v>
      </c>
    </row>
    <row r="3787" spans="1:12" x14ac:dyDescent="0.3">
      <c r="A3787">
        <v>5131</v>
      </c>
      <c r="B3787" t="s">
        <v>4727</v>
      </c>
      <c r="C3787" t="s">
        <v>2435</v>
      </c>
      <c r="D3787" t="s">
        <v>22</v>
      </c>
      <c r="E3787" t="s">
        <v>15627</v>
      </c>
      <c r="F3787">
        <f>1-651-778-4520</f>
        <v>-5948</v>
      </c>
      <c r="G3787" t="s">
        <v>231</v>
      </c>
      <c r="H3787" s="1">
        <v>19635</v>
      </c>
      <c r="I3787" t="s">
        <v>15628</v>
      </c>
      <c r="J3787" t="s">
        <v>15629</v>
      </c>
      <c r="K3787">
        <v>62950</v>
      </c>
      <c r="L3787" t="s">
        <v>231</v>
      </c>
    </row>
    <row r="3788" spans="1:12" x14ac:dyDescent="0.3">
      <c r="A3788">
        <v>5132</v>
      </c>
      <c r="B3788" t="s">
        <v>1548</v>
      </c>
      <c r="C3788" t="s">
        <v>2975</v>
      </c>
      <c r="D3788" t="s">
        <v>22</v>
      </c>
      <c r="E3788" t="s">
        <v>15630</v>
      </c>
      <c r="F3788" t="s">
        <v>15631</v>
      </c>
      <c r="G3788" t="s">
        <v>164</v>
      </c>
      <c r="H3788" s="1">
        <v>17356</v>
      </c>
      <c r="I3788" t="s">
        <v>15632</v>
      </c>
      <c r="J3788" t="s">
        <v>15633</v>
      </c>
      <c r="K3788">
        <v>14110</v>
      </c>
      <c r="L3788" t="s">
        <v>164</v>
      </c>
    </row>
    <row r="3789" spans="1:12" x14ac:dyDescent="0.3">
      <c r="A3789">
        <v>5133</v>
      </c>
      <c r="B3789" t="s">
        <v>257</v>
      </c>
      <c r="C3789" t="s">
        <v>97</v>
      </c>
      <c r="D3789" t="s">
        <v>14</v>
      </c>
      <c r="E3789" t="s">
        <v>15634</v>
      </c>
      <c r="F3789" t="s">
        <v>15635</v>
      </c>
      <c r="G3789" t="s">
        <v>567</v>
      </c>
      <c r="H3789" s="1">
        <v>17658</v>
      </c>
      <c r="I3789" t="s">
        <v>15636</v>
      </c>
      <c r="J3789" t="s">
        <v>15637</v>
      </c>
      <c r="K3789">
        <v>69193</v>
      </c>
      <c r="L3789" t="s">
        <v>567</v>
      </c>
    </row>
    <row r="3790" spans="1:12" x14ac:dyDescent="0.3">
      <c r="A3790">
        <v>5135</v>
      </c>
      <c r="B3790" t="s">
        <v>474</v>
      </c>
      <c r="C3790" t="s">
        <v>285</v>
      </c>
      <c r="D3790" t="s">
        <v>22</v>
      </c>
      <c r="E3790" t="s">
        <v>15638</v>
      </c>
      <c r="F3790" t="s">
        <v>15639</v>
      </c>
      <c r="G3790" t="s">
        <v>71</v>
      </c>
      <c r="H3790" s="1">
        <v>26706</v>
      </c>
      <c r="I3790" t="s">
        <v>15640</v>
      </c>
      <c r="J3790" t="s">
        <v>15641</v>
      </c>
      <c r="K3790">
        <v>28422</v>
      </c>
      <c r="L3790" t="s">
        <v>71</v>
      </c>
    </row>
    <row r="3791" spans="1:12" x14ac:dyDescent="0.3">
      <c r="A3791">
        <v>5137</v>
      </c>
      <c r="B3791" t="s">
        <v>214</v>
      </c>
      <c r="C3791" t="s">
        <v>307</v>
      </c>
      <c r="D3791" t="s">
        <v>22</v>
      </c>
      <c r="E3791" t="s">
        <v>15642</v>
      </c>
      <c r="F3791" t="s">
        <v>15643</v>
      </c>
      <c r="G3791" t="s">
        <v>118</v>
      </c>
      <c r="H3791" s="1">
        <v>32101</v>
      </c>
      <c r="I3791" t="s">
        <v>15644</v>
      </c>
      <c r="J3791" t="s">
        <v>15645</v>
      </c>
      <c r="K3791">
        <v>12712</v>
      </c>
      <c r="L3791" t="s">
        <v>118</v>
      </c>
    </row>
    <row r="3792" spans="1:12" x14ac:dyDescent="0.3">
      <c r="A3792">
        <v>5140</v>
      </c>
      <c r="B3792" t="s">
        <v>753</v>
      </c>
      <c r="C3792" t="s">
        <v>3657</v>
      </c>
      <c r="D3792" t="s">
        <v>22</v>
      </c>
      <c r="E3792" t="s">
        <v>15646</v>
      </c>
      <c r="F3792" t="s">
        <v>15647</v>
      </c>
      <c r="G3792" t="s">
        <v>124</v>
      </c>
      <c r="H3792" s="1">
        <v>19703</v>
      </c>
      <c r="I3792" t="s">
        <v>15648</v>
      </c>
      <c r="J3792" t="s">
        <v>8767</v>
      </c>
      <c r="K3792">
        <v>79389</v>
      </c>
      <c r="L3792" t="s">
        <v>124</v>
      </c>
    </row>
    <row r="3793" spans="1:12" x14ac:dyDescent="0.3">
      <c r="A3793">
        <v>5141</v>
      </c>
      <c r="B3793" t="s">
        <v>9436</v>
      </c>
      <c r="C3793" t="s">
        <v>6197</v>
      </c>
      <c r="D3793" t="s">
        <v>22</v>
      </c>
      <c r="E3793" t="s">
        <v>15649</v>
      </c>
      <c r="F3793" t="s">
        <v>15650</v>
      </c>
      <c r="G3793" t="s">
        <v>211</v>
      </c>
      <c r="H3793" s="1">
        <v>26463</v>
      </c>
      <c r="I3793" t="s">
        <v>15651</v>
      </c>
      <c r="J3793" t="s">
        <v>15652</v>
      </c>
      <c r="K3793">
        <v>56390</v>
      </c>
      <c r="L3793" t="s">
        <v>211</v>
      </c>
    </row>
    <row r="3794" spans="1:12" x14ac:dyDescent="0.3">
      <c r="A3794">
        <v>5142</v>
      </c>
      <c r="B3794" t="s">
        <v>54</v>
      </c>
      <c r="C3794" t="s">
        <v>1958</v>
      </c>
      <c r="D3794" t="s">
        <v>14</v>
      </c>
      <c r="E3794" t="s">
        <v>15653</v>
      </c>
      <c r="F3794" t="s">
        <v>15654</v>
      </c>
      <c r="G3794" t="s">
        <v>339</v>
      </c>
      <c r="H3794" s="1">
        <v>28155</v>
      </c>
      <c r="I3794" t="s">
        <v>15655</v>
      </c>
      <c r="J3794" t="s">
        <v>15656</v>
      </c>
      <c r="K3794">
        <v>93189</v>
      </c>
      <c r="L3794" t="s">
        <v>339</v>
      </c>
    </row>
    <row r="3795" spans="1:12" x14ac:dyDescent="0.3">
      <c r="A3795">
        <v>5143</v>
      </c>
      <c r="B3795" t="s">
        <v>1098</v>
      </c>
      <c r="C3795" t="s">
        <v>1671</v>
      </c>
      <c r="D3795" t="s">
        <v>22</v>
      </c>
      <c r="E3795" t="s">
        <v>15657</v>
      </c>
      <c r="F3795" t="s">
        <v>15658</v>
      </c>
      <c r="G3795" t="s">
        <v>131</v>
      </c>
      <c r="H3795" s="1">
        <v>15920</v>
      </c>
      <c r="I3795" t="s">
        <v>15659</v>
      </c>
      <c r="J3795" t="s">
        <v>11032</v>
      </c>
      <c r="K3795">
        <v>97284</v>
      </c>
      <c r="L3795" t="s">
        <v>131</v>
      </c>
    </row>
    <row r="3796" spans="1:12" x14ac:dyDescent="0.3">
      <c r="A3796">
        <v>5144</v>
      </c>
      <c r="B3796" t="s">
        <v>174</v>
      </c>
      <c r="C3796" t="s">
        <v>97</v>
      </c>
      <c r="D3796" t="s">
        <v>22</v>
      </c>
      <c r="E3796" t="s">
        <v>15660</v>
      </c>
      <c r="F3796" t="s">
        <v>15661</v>
      </c>
      <c r="G3796" t="s">
        <v>335</v>
      </c>
      <c r="H3796" s="1">
        <v>36322</v>
      </c>
      <c r="I3796" t="s">
        <v>15662</v>
      </c>
      <c r="J3796" t="s">
        <v>15663</v>
      </c>
      <c r="K3796">
        <v>84416</v>
      </c>
      <c r="L3796" t="s">
        <v>335</v>
      </c>
    </row>
    <row r="3797" spans="1:12" x14ac:dyDescent="0.3">
      <c r="A3797">
        <v>5145</v>
      </c>
      <c r="B3797" t="s">
        <v>4829</v>
      </c>
      <c r="C3797" t="s">
        <v>3913</v>
      </c>
      <c r="D3797" t="s">
        <v>14</v>
      </c>
      <c r="E3797" t="s">
        <v>15664</v>
      </c>
      <c r="F3797" t="s">
        <v>15665</v>
      </c>
      <c r="G3797" t="s">
        <v>31</v>
      </c>
      <c r="H3797" s="1">
        <v>25382</v>
      </c>
      <c r="I3797" t="s">
        <v>15666</v>
      </c>
      <c r="J3797" t="s">
        <v>15667</v>
      </c>
      <c r="K3797">
        <v>67525</v>
      </c>
      <c r="L3797" t="s">
        <v>31</v>
      </c>
    </row>
    <row r="3798" spans="1:12" x14ac:dyDescent="0.3">
      <c r="A3798">
        <v>5148</v>
      </c>
      <c r="B3798" t="s">
        <v>353</v>
      </c>
      <c r="C3798" t="s">
        <v>9290</v>
      </c>
      <c r="D3798" t="s">
        <v>22</v>
      </c>
      <c r="E3798" t="s">
        <v>15668</v>
      </c>
      <c r="F3798" t="s">
        <v>15669</v>
      </c>
      <c r="G3798" t="s">
        <v>324</v>
      </c>
      <c r="H3798" s="1">
        <v>34148</v>
      </c>
      <c r="I3798" t="s">
        <v>15670</v>
      </c>
      <c r="J3798" t="s">
        <v>15671</v>
      </c>
      <c r="K3798">
        <v>1446</v>
      </c>
      <c r="L3798" t="s">
        <v>324</v>
      </c>
    </row>
    <row r="3799" spans="1:12" x14ac:dyDescent="0.3">
      <c r="A3799">
        <v>5149</v>
      </c>
      <c r="B3799" t="s">
        <v>814</v>
      </c>
      <c r="C3799" t="s">
        <v>42</v>
      </c>
      <c r="D3799" t="s">
        <v>14</v>
      </c>
      <c r="E3799" t="s">
        <v>15672</v>
      </c>
      <c r="F3799" t="s">
        <v>15673</v>
      </c>
      <c r="G3799" t="s">
        <v>88</v>
      </c>
      <c r="H3799" s="1">
        <v>27897</v>
      </c>
      <c r="I3799" t="s">
        <v>15674</v>
      </c>
      <c r="J3799" t="s">
        <v>15675</v>
      </c>
      <c r="K3799">
        <v>42750</v>
      </c>
      <c r="L3799" t="s">
        <v>88</v>
      </c>
    </row>
    <row r="3800" spans="1:12" x14ac:dyDescent="0.3">
      <c r="A3800">
        <v>5150</v>
      </c>
      <c r="B3800" t="s">
        <v>378</v>
      </c>
      <c r="C3800" t="s">
        <v>7288</v>
      </c>
      <c r="D3800" t="s">
        <v>14</v>
      </c>
      <c r="E3800" t="s">
        <v>15676</v>
      </c>
      <c r="F3800" t="s">
        <v>15677</v>
      </c>
      <c r="G3800" t="s">
        <v>1076</v>
      </c>
      <c r="H3800" s="1">
        <v>27438</v>
      </c>
      <c r="I3800" t="s">
        <v>15678</v>
      </c>
      <c r="J3800" t="s">
        <v>15679</v>
      </c>
      <c r="K3800">
        <v>50622</v>
      </c>
      <c r="L3800" t="s">
        <v>1076</v>
      </c>
    </row>
    <row r="3801" spans="1:12" x14ac:dyDescent="0.3">
      <c r="A3801">
        <v>5151</v>
      </c>
      <c r="B3801" t="s">
        <v>214</v>
      </c>
      <c r="C3801" t="s">
        <v>1249</v>
      </c>
      <c r="D3801" t="s">
        <v>14</v>
      </c>
      <c r="E3801" t="s">
        <v>15680</v>
      </c>
      <c r="F3801" t="s">
        <v>15681</v>
      </c>
      <c r="G3801" t="s">
        <v>17</v>
      </c>
      <c r="H3801" s="1">
        <v>36076</v>
      </c>
      <c r="I3801" t="s">
        <v>15682</v>
      </c>
      <c r="J3801" t="s">
        <v>15683</v>
      </c>
      <c r="K3801">
        <v>69135</v>
      </c>
      <c r="L3801" t="s">
        <v>17</v>
      </c>
    </row>
    <row r="3802" spans="1:12" x14ac:dyDescent="0.3">
      <c r="A3802">
        <v>5154</v>
      </c>
      <c r="B3802" t="s">
        <v>1773</v>
      </c>
      <c r="C3802" t="s">
        <v>2264</v>
      </c>
      <c r="D3802" t="s">
        <v>22</v>
      </c>
      <c r="E3802" t="s">
        <v>15684</v>
      </c>
      <c r="F3802" t="s">
        <v>15685</v>
      </c>
      <c r="G3802" t="s">
        <v>17</v>
      </c>
      <c r="H3802" s="1">
        <v>31020</v>
      </c>
      <c r="I3802" t="s">
        <v>15686</v>
      </c>
      <c r="J3802" t="s">
        <v>8803</v>
      </c>
      <c r="K3802">
        <v>90435</v>
      </c>
      <c r="L3802" t="s">
        <v>17</v>
      </c>
    </row>
    <row r="3803" spans="1:12" x14ac:dyDescent="0.3">
      <c r="A3803">
        <v>5155</v>
      </c>
      <c r="B3803" t="s">
        <v>1088</v>
      </c>
      <c r="C3803" t="s">
        <v>1923</v>
      </c>
      <c r="D3803" t="s">
        <v>14</v>
      </c>
      <c r="E3803" t="s">
        <v>15687</v>
      </c>
      <c r="F3803">
        <v>4342926579</v>
      </c>
      <c r="G3803" t="s">
        <v>430</v>
      </c>
      <c r="H3803" s="1">
        <v>24779</v>
      </c>
      <c r="I3803" t="s">
        <v>15688</v>
      </c>
      <c r="J3803" t="s">
        <v>15689</v>
      </c>
      <c r="K3803">
        <v>81045</v>
      </c>
      <c r="L3803" t="s">
        <v>430</v>
      </c>
    </row>
    <row r="3804" spans="1:12" x14ac:dyDescent="0.3">
      <c r="A3804">
        <v>5156</v>
      </c>
      <c r="B3804" t="s">
        <v>2595</v>
      </c>
      <c r="C3804" t="s">
        <v>1093</v>
      </c>
      <c r="D3804" t="s">
        <v>14</v>
      </c>
      <c r="E3804" t="s">
        <v>15690</v>
      </c>
      <c r="F3804" t="s">
        <v>15691</v>
      </c>
      <c r="G3804" t="s">
        <v>51</v>
      </c>
      <c r="H3804" s="1">
        <v>16685</v>
      </c>
      <c r="I3804" t="s">
        <v>15692</v>
      </c>
      <c r="J3804" t="s">
        <v>15693</v>
      </c>
      <c r="K3804">
        <v>75866</v>
      </c>
      <c r="L3804" t="s">
        <v>51</v>
      </c>
    </row>
    <row r="3805" spans="1:12" x14ac:dyDescent="0.3">
      <c r="A3805">
        <v>5158</v>
      </c>
      <c r="B3805" t="s">
        <v>8537</v>
      </c>
      <c r="C3805" t="s">
        <v>1751</v>
      </c>
      <c r="D3805" t="s">
        <v>22</v>
      </c>
      <c r="E3805" t="s">
        <v>15694</v>
      </c>
      <c r="F3805" t="s">
        <v>15695</v>
      </c>
      <c r="G3805" t="s">
        <v>595</v>
      </c>
      <c r="H3805" s="1">
        <v>21071</v>
      </c>
      <c r="I3805" t="s">
        <v>15696</v>
      </c>
      <c r="J3805" t="s">
        <v>15697</v>
      </c>
      <c r="K3805">
        <v>51138</v>
      </c>
      <c r="L3805" t="s">
        <v>595</v>
      </c>
    </row>
    <row r="3806" spans="1:12" x14ac:dyDescent="0.3">
      <c r="A3806">
        <v>5160</v>
      </c>
      <c r="B3806" t="s">
        <v>1030</v>
      </c>
      <c r="C3806" t="s">
        <v>1671</v>
      </c>
      <c r="D3806" t="s">
        <v>14</v>
      </c>
      <c r="E3806" t="s">
        <v>15698</v>
      </c>
      <c r="F3806" t="s">
        <v>15699</v>
      </c>
      <c r="G3806" t="s">
        <v>436</v>
      </c>
      <c r="H3806" s="1">
        <v>17605</v>
      </c>
      <c r="I3806" t="s">
        <v>15700</v>
      </c>
      <c r="J3806" t="s">
        <v>734</v>
      </c>
      <c r="K3806">
        <v>7022</v>
      </c>
      <c r="L3806" t="s">
        <v>436</v>
      </c>
    </row>
    <row r="3807" spans="1:12" x14ac:dyDescent="0.3">
      <c r="A3807">
        <v>5161</v>
      </c>
      <c r="B3807" t="s">
        <v>814</v>
      </c>
      <c r="C3807" t="s">
        <v>307</v>
      </c>
      <c r="D3807" t="s">
        <v>22</v>
      </c>
      <c r="E3807" t="s">
        <v>15701</v>
      </c>
      <c r="F3807" t="s">
        <v>15702</v>
      </c>
      <c r="G3807" t="s">
        <v>131</v>
      </c>
      <c r="H3807" s="1">
        <v>16451</v>
      </c>
      <c r="I3807" t="s">
        <v>15703</v>
      </c>
      <c r="J3807" t="s">
        <v>15704</v>
      </c>
      <c r="K3807">
        <v>20085</v>
      </c>
      <c r="L3807" t="s">
        <v>131</v>
      </c>
    </row>
    <row r="3808" spans="1:12" x14ac:dyDescent="0.3">
      <c r="A3808">
        <v>5163</v>
      </c>
      <c r="B3808" t="s">
        <v>1064</v>
      </c>
      <c r="C3808" t="s">
        <v>3147</v>
      </c>
      <c r="D3808" t="s">
        <v>22</v>
      </c>
      <c r="E3808" t="s">
        <v>15705</v>
      </c>
      <c r="F3808" t="s">
        <v>15706</v>
      </c>
      <c r="G3808" t="s">
        <v>58</v>
      </c>
      <c r="H3808" s="1">
        <v>20099</v>
      </c>
      <c r="I3808" t="s">
        <v>15707</v>
      </c>
      <c r="J3808" t="s">
        <v>15708</v>
      </c>
      <c r="K3808">
        <v>10857</v>
      </c>
      <c r="L3808" t="s">
        <v>58</v>
      </c>
    </row>
    <row r="3809" spans="1:12" x14ac:dyDescent="0.3">
      <c r="A3809">
        <v>5166</v>
      </c>
      <c r="B3809" t="s">
        <v>4196</v>
      </c>
      <c r="C3809" t="s">
        <v>161</v>
      </c>
      <c r="D3809" t="s">
        <v>22</v>
      </c>
      <c r="E3809" t="s">
        <v>15709</v>
      </c>
      <c r="F3809" t="s">
        <v>15710</v>
      </c>
      <c r="G3809" t="s">
        <v>58</v>
      </c>
      <c r="H3809" s="1">
        <v>16697</v>
      </c>
      <c r="I3809" t="s">
        <v>15711</v>
      </c>
      <c r="J3809" t="s">
        <v>15712</v>
      </c>
      <c r="K3809">
        <v>77751</v>
      </c>
      <c r="L3809" t="s">
        <v>58</v>
      </c>
    </row>
    <row r="3810" spans="1:12" x14ac:dyDescent="0.3">
      <c r="A3810">
        <v>5168</v>
      </c>
      <c r="B3810" t="s">
        <v>1622</v>
      </c>
      <c r="C3810" t="s">
        <v>681</v>
      </c>
      <c r="D3810" t="s">
        <v>14</v>
      </c>
      <c r="E3810" t="s">
        <v>15713</v>
      </c>
      <c r="F3810" t="s">
        <v>15714</v>
      </c>
      <c r="G3810" t="s">
        <v>150</v>
      </c>
      <c r="H3810" s="1">
        <v>21160</v>
      </c>
      <c r="I3810" t="s">
        <v>15715</v>
      </c>
      <c r="J3810" t="s">
        <v>15716</v>
      </c>
      <c r="K3810">
        <v>9902</v>
      </c>
      <c r="L3810" t="s">
        <v>150</v>
      </c>
    </row>
    <row r="3811" spans="1:12" x14ac:dyDescent="0.3">
      <c r="A3811">
        <v>5170</v>
      </c>
      <c r="B3811" t="s">
        <v>127</v>
      </c>
      <c r="C3811" t="s">
        <v>360</v>
      </c>
      <c r="D3811" t="s">
        <v>22</v>
      </c>
      <c r="E3811" t="s">
        <v>15717</v>
      </c>
      <c r="F3811" t="s">
        <v>15718</v>
      </c>
      <c r="G3811" t="s">
        <v>118</v>
      </c>
      <c r="H3811" s="1">
        <v>21846</v>
      </c>
      <c r="I3811" t="s">
        <v>15719</v>
      </c>
      <c r="J3811" t="s">
        <v>15720</v>
      </c>
      <c r="K3811">
        <v>90159</v>
      </c>
      <c r="L3811" t="s">
        <v>118</v>
      </c>
    </row>
    <row r="3812" spans="1:12" x14ac:dyDescent="0.3">
      <c r="A3812">
        <v>5173</v>
      </c>
      <c r="B3812" t="s">
        <v>348</v>
      </c>
      <c r="C3812" t="s">
        <v>54</v>
      </c>
      <c r="D3812" t="s">
        <v>14</v>
      </c>
      <c r="E3812" t="s">
        <v>15721</v>
      </c>
      <c r="F3812" t="s">
        <v>15722</v>
      </c>
      <c r="G3812" t="s">
        <v>339</v>
      </c>
      <c r="H3812" s="1">
        <v>19526</v>
      </c>
      <c r="I3812" t="s">
        <v>15723</v>
      </c>
      <c r="J3812" t="s">
        <v>15724</v>
      </c>
      <c r="K3812">
        <v>30921</v>
      </c>
      <c r="L3812" t="s">
        <v>339</v>
      </c>
    </row>
    <row r="3813" spans="1:12" x14ac:dyDescent="0.3">
      <c r="A3813">
        <v>5175</v>
      </c>
      <c r="B3813" t="s">
        <v>480</v>
      </c>
      <c r="C3813" t="s">
        <v>3783</v>
      </c>
      <c r="D3813" t="s">
        <v>14</v>
      </c>
      <c r="E3813" t="s">
        <v>15725</v>
      </c>
      <c r="F3813" t="s">
        <v>15726</v>
      </c>
      <c r="G3813" t="s">
        <v>211</v>
      </c>
      <c r="H3813" s="1">
        <v>38622</v>
      </c>
      <c r="I3813" t="s">
        <v>15727</v>
      </c>
      <c r="J3813" t="s">
        <v>15728</v>
      </c>
      <c r="K3813">
        <v>22468</v>
      </c>
      <c r="L3813" t="s">
        <v>211</v>
      </c>
    </row>
    <row r="3814" spans="1:12" x14ac:dyDescent="0.3">
      <c r="A3814">
        <v>5176</v>
      </c>
      <c r="B3814" t="s">
        <v>991</v>
      </c>
      <c r="C3814" t="s">
        <v>696</v>
      </c>
      <c r="D3814" t="s">
        <v>22</v>
      </c>
      <c r="E3814" t="s">
        <v>15729</v>
      </c>
      <c r="F3814" t="s">
        <v>15730</v>
      </c>
      <c r="G3814" t="s">
        <v>211</v>
      </c>
      <c r="H3814" s="1">
        <v>31143</v>
      </c>
      <c r="I3814" t="s">
        <v>15731</v>
      </c>
      <c r="J3814" t="s">
        <v>15732</v>
      </c>
      <c r="K3814">
        <v>20662</v>
      </c>
      <c r="L3814" t="s">
        <v>211</v>
      </c>
    </row>
    <row r="3815" spans="1:12" x14ac:dyDescent="0.3">
      <c r="A3815">
        <v>5177</v>
      </c>
      <c r="B3815" t="s">
        <v>1584</v>
      </c>
      <c r="C3815" t="s">
        <v>1475</v>
      </c>
      <c r="D3815" t="s">
        <v>14</v>
      </c>
      <c r="E3815" t="s">
        <v>15733</v>
      </c>
      <c r="F3815" t="s">
        <v>15734</v>
      </c>
      <c r="G3815" t="s">
        <v>76</v>
      </c>
      <c r="H3815" s="1">
        <v>32135</v>
      </c>
      <c r="I3815" t="s">
        <v>15735</v>
      </c>
      <c r="J3815" t="s">
        <v>13649</v>
      </c>
      <c r="K3815">
        <v>47994</v>
      </c>
      <c r="L3815" t="s">
        <v>76</v>
      </c>
    </row>
    <row r="3816" spans="1:12" x14ac:dyDescent="0.3">
      <c r="A3816">
        <v>5178</v>
      </c>
      <c r="B3816" t="s">
        <v>1264</v>
      </c>
      <c r="C3816" t="s">
        <v>1822</v>
      </c>
      <c r="D3816" t="s">
        <v>14</v>
      </c>
      <c r="E3816" t="s">
        <v>15736</v>
      </c>
      <c r="F3816" t="s">
        <v>15737</v>
      </c>
      <c r="G3816" t="s">
        <v>24</v>
      </c>
      <c r="H3816" s="1">
        <v>22385</v>
      </c>
      <c r="I3816" t="s">
        <v>15738</v>
      </c>
      <c r="J3816" t="s">
        <v>15739</v>
      </c>
      <c r="K3816">
        <v>38691</v>
      </c>
      <c r="L3816" t="s">
        <v>24</v>
      </c>
    </row>
    <row r="3817" spans="1:12" x14ac:dyDescent="0.3">
      <c r="A3817">
        <v>5180</v>
      </c>
      <c r="B3817" t="s">
        <v>837</v>
      </c>
      <c r="C3817" t="s">
        <v>2281</v>
      </c>
      <c r="D3817" t="s">
        <v>14</v>
      </c>
      <c r="E3817" t="s">
        <v>15740</v>
      </c>
      <c r="F3817">
        <f>1-201-560-5666</f>
        <v>-6426</v>
      </c>
      <c r="G3817" t="s">
        <v>93</v>
      </c>
      <c r="H3817" s="1">
        <v>19753</v>
      </c>
      <c r="I3817" t="s">
        <v>15741</v>
      </c>
      <c r="J3817" t="s">
        <v>15742</v>
      </c>
      <c r="K3817">
        <v>43384</v>
      </c>
      <c r="L3817" t="s">
        <v>93</v>
      </c>
    </row>
    <row r="3818" spans="1:12" x14ac:dyDescent="0.3">
      <c r="A3818">
        <v>5183</v>
      </c>
      <c r="B3818" t="s">
        <v>1563</v>
      </c>
      <c r="C3818" t="s">
        <v>3231</v>
      </c>
      <c r="D3818" t="s">
        <v>14</v>
      </c>
      <c r="E3818" t="s">
        <v>15743</v>
      </c>
      <c r="F3818" t="s">
        <v>15744</v>
      </c>
      <c r="G3818" t="s">
        <v>335</v>
      </c>
      <c r="H3818" s="1">
        <v>37579</v>
      </c>
      <c r="I3818" t="s">
        <v>15745</v>
      </c>
      <c r="J3818" t="s">
        <v>15746</v>
      </c>
      <c r="K3818">
        <v>2390</v>
      </c>
      <c r="L3818" t="s">
        <v>335</v>
      </c>
    </row>
    <row r="3819" spans="1:12" x14ac:dyDescent="0.3">
      <c r="A3819">
        <v>5186</v>
      </c>
      <c r="B3819" t="s">
        <v>389</v>
      </c>
      <c r="C3819" t="s">
        <v>1203</v>
      </c>
      <c r="D3819" t="s">
        <v>14</v>
      </c>
      <c r="E3819" t="s">
        <v>15747</v>
      </c>
      <c r="F3819" t="s">
        <v>15748</v>
      </c>
      <c r="G3819" t="s">
        <v>157</v>
      </c>
      <c r="H3819" s="1">
        <v>34975</v>
      </c>
      <c r="I3819" t="s">
        <v>15749</v>
      </c>
      <c r="J3819" t="s">
        <v>15750</v>
      </c>
      <c r="K3819">
        <v>31864</v>
      </c>
      <c r="L3819" t="s">
        <v>157</v>
      </c>
    </row>
    <row r="3820" spans="1:12" x14ac:dyDescent="0.3">
      <c r="A3820">
        <v>5190</v>
      </c>
      <c r="B3820" t="s">
        <v>167</v>
      </c>
      <c r="C3820" t="s">
        <v>1953</v>
      </c>
      <c r="D3820" t="s">
        <v>14</v>
      </c>
      <c r="E3820" t="s">
        <v>15751</v>
      </c>
      <c r="F3820" t="s">
        <v>15752</v>
      </c>
      <c r="G3820" t="s">
        <v>171</v>
      </c>
      <c r="H3820" s="1">
        <v>34297</v>
      </c>
      <c r="I3820" t="s">
        <v>15753</v>
      </c>
      <c r="J3820" t="s">
        <v>15754</v>
      </c>
      <c r="K3820">
        <v>50573</v>
      </c>
      <c r="L3820" t="s">
        <v>171</v>
      </c>
    </row>
    <row r="3821" spans="1:12" x14ac:dyDescent="0.3">
      <c r="A3821">
        <v>5191</v>
      </c>
      <c r="B3821" t="s">
        <v>2958</v>
      </c>
      <c r="C3821" t="s">
        <v>2161</v>
      </c>
      <c r="D3821" t="s">
        <v>22</v>
      </c>
      <c r="E3821" t="s">
        <v>15755</v>
      </c>
      <c r="F3821">
        <v>2513717541</v>
      </c>
      <c r="G3821" t="s">
        <v>211</v>
      </c>
      <c r="H3821" s="1">
        <v>20988</v>
      </c>
      <c r="I3821" t="s">
        <v>15756</v>
      </c>
      <c r="J3821" t="s">
        <v>7998</v>
      </c>
      <c r="K3821">
        <v>70218</v>
      </c>
      <c r="L3821" t="s">
        <v>211</v>
      </c>
    </row>
    <row r="3822" spans="1:12" x14ac:dyDescent="0.3">
      <c r="A3822">
        <v>5193</v>
      </c>
      <c r="B3822" t="s">
        <v>814</v>
      </c>
      <c r="C3822" t="s">
        <v>3017</v>
      </c>
      <c r="D3822" t="s">
        <v>14</v>
      </c>
      <c r="E3822" t="s">
        <v>15757</v>
      </c>
      <c r="F3822" t="s">
        <v>15758</v>
      </c>
      <c r="G3822" t="s">
        <v>131</v>
      </c>
      <c r="H3822" s="1">
        <v>18179</v>
      </c>
      <c r="I3822" t="s">
        <v>15759</v>
      </c>
      <c r="J3822" t="s">
        <v>457</v>
      </c>
      <c r="K3822">
        <v>34677</v>
      </c>
      <c r="L3822" t="s">
        <v>131</v>
      </c>
    </row>
    <row r="3823" spans="1:12" x14ac:dyDescent="0.3">
      <c r="A3823">
        <v>5194</v>
      </c>
      <c r="B3823" t="s">
        <v>512</v>
      </c>
      <c r="C3823" t="s">
        <v>1570</v>
      </c>
      <c r="D3823" t="s">
        <v>22</v>
      </c>
      <c r="E3823" t="s">
        <v>15760</v>
      </c>
      <c r="F3823" t="s">
        <v>15761</v>
      </c>
      <c r="G3823" t="s">
        <v>118</v>
      </c>
      <c r="H3823" s="1">
        <v>32720</v>
      </c>
      <c r="I3823" t="s">
        <v>15762</v>
      </c>
      <c r="J3823" t="s">
        <v>15763</v>
      </c>
      <c r="K3823">
        <v>88523</v>
      </c>
      <c r="L3823" t="s">
        <v>118</v>
      </c>
    </row>
    <row r="3824" spans="1:12" x14ac:dyDescent="0.3">
      <c r="A3824">
        <v>5195</v>
      </c>
      <c r="B3824" t="s">
        <v>6029</v>
      </c>
      <c r="C3824" t="s">
        <v>5087</v>
      </c>
      <c r="D3824" t="s">
        <v>14</v>
      </c>
      <c r="E3824" t="s">
        <v>15764</v>
      </c>
      <c r="F3824" t="s">
        <v>15765</v>
      </c>
      <c r="G3824" t="s">
        <v>231</v>
      </c>
      <c r="H3824" s="1">
        <v>19877</v>
      </c>
      <c r="I3824" t="s">
        <v>15766</v>
      </c>
      <c r="J3824" t="s">
        <v>1879</v>
      </c>
      <c r="K3824">
        <v>61335</v>
      </c>
      <c r="L3824" t="s">
        <v>231</v>
      </c>
    </row>
    <row r="3825" spans="1:12" x14ac:dyDescent="0.3">
      <c r="A3825">
        <v>5198</v>
      </c>
      <c r="B3825" t="s">
        <v>747</v>
      </c>
      <c r="C3825" t="s">
        <v>2161</v>
      </c>
      <c r="D3825" t="s">
        <v>22</v>
      </c>
      <c r="E3825" t="s">
        <v>15767</v>
      </c>
      <c r="F3825" t="s">
        <v>15768</v>
      </c>
      <c r="G3825" t="s">
        <v>335</v>
      </c>
      <c r="H3825" s="1">
        <v>37510</v>
      </c>
      <c r="I3825" t="s">
        <v>15769</v>
      </c>
      <c r="J3825" t="s">
        <v>15770</v>
      </c>
      <c r="K3825">
        <v>76618</v>
      </c>
      <c r="L3825" t="s">
        <v>335</v>
      </c>
    </row>
    <row r="3826" spans="1:12" x14ac:dyDescent="0.3">
      <c r="A3826">
        <v>5200</v>
      </c>
      <c r="B3826" t="s">
        <v>15771</v>
      </c>
      <c r="C3826" t="s">
        <v>4884</v>
      </c>
      <c r="D3826" t="s">
        <v>22</v>
      </c>
      <c r="E3826" t="s">
        <v>15772</v>
      </c>
      <c r="F3826">
        <v>3926270066</v>
      </c>
      <c r="G3826" t="s">
        <v>124</v>
      </c>
      <c r="H3826" s="1">
        <v>26059</v>
      </c>
      <c r="I3826" t="s">
        <v>15773</v>
      </c>
      <c r="J3826" t="s">
        <v>15774</v>
      </c>
      <c r="K3826">
        <v>88949</v>
      </c>
      <c r="L3826" t="s">
        <v>124</v>
      </c>
    </row>
    <row r="3827" spans="1:12" x14ac:dyDescent="0.3">
      <c r="A3827">
        <v>5202</v>
      </c>
      <c r="B3827" t="s">
        <v>54</v>
      </c>
      <c r="C3827" t="s">
        <v>1585</v>
      </c>
      <c r="D3827" t="s">
        <v>22</v>
      </c>
      <c r="E3827" t="s">
        <v>15775</v>
      </c>
      <c r="F3827" t="s">
        <v>15776</v>
      </c>
      <c r="G3827" t="s">
        <v>150</v>
      </c>
      <c r="H3827" s="1">
        <v>20055</v>
      </c>
      <c r="I3827" t="s">
        <v>15777</v>
      </c>
      <c r="J3827" t="s">
        <v>15778</v>
      </c>
      <c r="K3827">
        <v>31441</v>
      </c>
      <c r="L3827" t="s">
        <v>150</v>
      </c>
    </row>
    <row r="3828" spans="1:12" x14ac:dyDescent="0.3">
      <c r="A3828">
        <v>5203</v>
      </c>
      <c r="B3828" t="s">
        <v>541</v>
      </c>
      <c r="C3828" t="s">
        <v>10361</v>
      </c>
      <c r="D3828" t="s">
        <v>22</v>
      </c>
      <c r="E3828" t="s">
        <v>15779</v>
      </c>
      <c r="F3828" t="s">
        <v>15780</v>
      </c>
      <c r="G3828" t="s">
        <v>71</v>
      </c>
      <c r="H3828" s="1">
        <v>37793</v>
      </c>
      <c r="I3828" t="s">
        <v>15781</v>
      </c>
      <c r="J3828" t="s">
        <v>15782</v>
      </c>
      <c r="K3828">
        <v>70280</v>
      </c>
      <c r="L3828" t="s">
        <v>71</v>
      </c>
    </row>
    <row r="3829" spans="1:12" x14ac:dyDescent="0.3">
      <c r="A3829">
        <v>5204</v>
      </c>
      <c r="B3829" t="s">
        <v>15783</v>
      </c>
      <c r="C3829" t="s">
        <v>8621</v>
      </c>
      <c r="D3829" t="s">
        <v>22</v>
      </c>
      <c r="E3829" t="s">
        <v>15784</v>
      </c>
      <c r="F3829" t="s">
        <v>15785</v>
      </c>
      <c r="G3829" t="s">
        <v>261</v>
      </c>
      <c r="H3829" s="1">
        <v>25195</v>
      </c>
      <c r="I3829" t="s">
        <v>15786</v>
      </c>
      <c r="J3829" t="s">
        <v>6552</v>
      </c>
      <c r="K3829">
        <v>31501</v>
      </c>
      <c r="L3829" t="s">
        <v>261</v>
      </c>
    </row>
    <row r="3830" spans="1:12" x14ac:dyDescent="0.3">
      <c r="A3830">
        <v>5206</v>
      </c>
      <c r="B3830" t="s">
        <v>1486</v>
      </c>
      <c r="C3830" t="s">
        <v>4182</v>
      </c>
      <c r="D3830" t="s">
        <v>22</v>
      </c>
      <c r="E3830" t="s">
        <v>15787</v>
      </c>
      <c r="F3830">
        <f>1-495-731-4896</f>
        <v>-6121</v>
      </c>
      <c r="G3830" t="s">
        <v>71</v>
      </c>
      <c r="H3830" s="1">
        <v>33911</v>
      </c>
      <c r="I3830" t="s">
        <v>15788</v>
      </c>
      <c r="J3830" t="s">
        <v>3475</v>
      </c>
      <c r="K3830">
        <v>18058</v>
      </c>
      <c r="L3830" t="s">
        <v>71</v>
      </c>
    </row>
    <row r="3831" spans="1:12" x14ac:dyDescent="0.3">
      <c r="A3831">
        <v>5208</v>
      </c>
      <c r="B3831" t="s">
        <v>174</v>
      </c>
      <c r="C3831" t="s">
        <v>12264</v>
      </c>
      <c r="D3831" t="s">
        <v>22</v>
      </c>
      <c r="E3831" t="s">
        <v>15789</v>
      </c>
      <c r="F3831">
        <v>8794398827</v>
      </c>
      <c r="G3831" t="s">
        <v>324</v>
      </c>
      <c r="H3831" s="1">
        <v>33424</v>
      </c>
      <c r="I3831" t="s">
        <v>15790</v>
      </c>
      <c r="J3831" t="s">
        <v>15791</v>
      </c>
      <c r="K3831">
        <v>43723</v>
      </c>
      <c r="L3831" t="s">
        <v>324</v>
      </c>
    </row>
    <row r="3832" spans="1:12" x14ac:dyDescent="0.3">
      <c r="A3832">
        <v>5212</v>
      </c>
      <c r="B3832" t="s">
        <v>6029</v>
      </c>
      <c r="C3832" t="s">
        <v>6081</v>
      </c>
      <c r="D3832" t="s">
        <v>14</v>
      </c>
      <c r="E3832" t="s">
        <v>15792</v>
      </c>
      <c r="F3832" t="s">
        <v>15793</v>
      </c>
      <c r="G3832" t="s">
        <v>218</v>
      </c>
      <c r="H3832" s="1">
        <v>35323</v>
      </c>
      <c r="I3832" t="s">
        <v>15794</v>
      </c>
      <c r="J3832" t="s">
        <v>15795</v>
      </c>
      <c r="K3832">
        <v>23231</v>
      </c>
      <c r="L3832" t="s">
        <v>218</v>
      </c>
    </row>
    <row r="3833" spans="1:12" x14ac:dyDescent="0.3">
      <c r="A3833">
        <v>5213</v>
      </c>
      <c r="B3833" t="s">
        <v>2120</v>
      </c>
      <c r="C3833" t="s">
        <v>530</v>
      </c>
      <c r="D3833" t="s">
        <v>14</v>
      </c>
      <c r="E3833" t="s">
        <v>15796</v>
      </c>
      <c r="F3833" t="s">
        <v>15797</v>
      </c>
      <c r="G3833" t="s">
        <v>339</v>
      </c>
      <c r="H3833" s="1">
        <v>35285</v>
      </c>
      <c r="I3833" t="s">
        <v>15798</v>
      </c>
      <c r="J3833" t="s">
        <v>15799</v>
      </c>
      <c r="K3833">
        <v>35853</v>
      </c>
      <c r="L3833" t="s">
        <v>339</v>
      </c>
    </row>
    <row r="3834" spans="1:12" x14ac:dyDescent="0.3">
      <c r="A3834">
        <v>5214</v>
      </c>
      <c r="B3834" t="s">
        <v>12260</v>
      </c>
      <c r="C3834" t="s">
        <v>10320</v>
      </c>
      <c r="D3834" t="s">
        <v>22</v>
      </c>
      <c r="E3834" t="s">
        <v>15800</v>
      </c>
      <c r="F3834" t="s">
        <v>15801</v>
      </c>
      <c r="G3834" t="s">
        <v>1076</v>
      </c>
      <c r="H3834" s="1">
        <v>18731</v>
      </c>
      <c r="I3834" t="s">
        <v>15802</v>
      </c>
      <c r="J3834" t="s">
        <v>15520</v>
      </c>
      <c r="K3834">
        <v>37482</v>
      </c>
      <c r="L3834" t="s">
        <v>1076</v>
      </c>
    </row>
    <row r="3835" spans="1:12" x14ac:dyDescent="0.3">
      <c r="A3835">
        <v>5215</v>
      </c>
      <c r="B3835" t="s">
        <v>54</v>
      </c>
      <c r="C3835" t="s">
        <v>1366</v>
      </c>
      <c r="D3835" t="s">
        <v>22</v>
      </c>
      <c r="E3835" t="s">
        <v>15803</v>
      </c>
      <c r="F3835" t="s">
        <v>15804</v>
      </c>
      <c r="G3835" t="s">
        <v>76</v>
      </c>
      <c r="H3835" s="1">
        <v>17269</v>
      </c>
      <c r="I3835" t="s">
        <v>15805</v>
      </c>
      <c r="J3835" t="s">
        <v>15806</v>
      </c>
      <c r="K3835">
        <v>98241</v>
      </c>
      <c r="L3835" t="s">
        <v>76</v>
      </c>
    </row>
    <row r="3836" spans="1:12" x14ac:dyDescent="0.3">
      <c r="A3836">
        <v>5217</v>
      </c>
      <c r="B3836" t="s">
        <v>6055</v>
      </c>
      <c r="C3836" t="s">
        <v>1490</v>
      </c>
      <c r="D3836" t="s">
        <v>22</v>
      </c>
      <c r="E3836" t="s">
        <v>15807</v>
      </c>
      <c r="F3836" t="s">
        <v>15808</v>
      </c>
      <c r="G3836" t="s">
        <v>24</v>
      </c>
      <c r="H3836" s="1">
        <v>36499</v>
      </c>
      <c r="I3836" t="s">
        <v>15809</v>
      </c>
      <c r="J3836" t="s">
        <v>15810</v>
      </c>
      <c r="K3836">
        <v>91406</v>
      </c>
      <c r="L3836" t="s">
        <v>24</v>
      </c>
    </row>
    <row r="3837" spans="1:12" x14ac:dyDescent="0.3">
      <c r="A3837">
        <v>5221</v>
      </c>
      <c r="B3837" t="s">
        <v>295</v>
      </c>
      <c r="C3837" t="s">
        <v>8621</v>
      </c>
      <c r="D3837" t="s">
        <v>14</v>
      </c>
      <c r="E3837" t="s">
        <v>15811</v>
      </c>
      <c r="F3837">
        <v>8197150588</v>
      </c>
      <c r="G3837" t="s">
        <v>250</v>
      </c>
      <c r="H3837" s="1">
        <v>17089</v>
      </c>
      <c r="I3837" t="s">
        <v>15812</v>
      </c>
      <c r="J3837" t="s">
        <v>15716</v>
      </c>
      <c r="K3837">
        <v>94467</v>
      </c>
      <c r="L3837" t="s">
        <v>250</v>
      </c>
    </row>
    <row r="3838" spans="1:12" x14ac:dyDescent="0.3">
      <c r="A3838">
        <v>5222</v>
      </c>
      <c r="B3838" t="s">
        <v>8700</v>
      </c>
      <c r="C3838" t="s">
        <v>2358</v>
      </c>
      <c r="D3838" t="s">
        <v>14</v>
      </c>
      <c r="E3838" t="s">
        <v>15813</v>
      </c>
      <c r="F3838">
        <v>9674526882</v>
      </c>
      <c r="G3838" t="s">
        <v>171</v>
      </c>
      <c r="H3838" s="1">
        <v>21406</v>
      </c>
      <c r="I3838" t="s">
        <v>15814</v>
      </c>
      <c r="J3838" t="s">
        <v>15815</v>
      </c>
      <c r="K3838">
        <v>17244</v>
      </c>
      <c r="L3838" t="s">
        <v>171</v>
      </c>
    </row>
    <row r="3839" spans="1:12" x14ac:dyDescent="0.3">
      <c r="A3839">
        <v>5224</v>
      </c>
      <c r="B3839" t="s">
        <v>1024</v>
      </c>
      <c r="C3839" t="s">
        <v>48</v>
      </c>
      <c r="D3839" t="s">
        <v>22</v>
      </c>
      <c r="E3839" t="s">
        <v>15816</v>
      </c>
      <c r="F3839" t="s">
        <v>15817</v>
      </c>
      <c r="G3839" t="s">
        <v>368</v>
      </c>
      <c r="H3839" s="1">
        <v>17162</v>
      </c>
      <c r="I3839" t="s">
        <v>15818</v>
      </c>
      <c r="J3839" t="s">
        <v>15819</v>
      </c>
      <c r="K3839">
        <v>8673</v>
      </c>
      <c r="L3839" t="s">
        <v>368</v>
      </c>
    </row>
    <row r="3840" spans="1:12" x14ac:dyDescent="0.3">
      <c r="A3840">
        <v>5225</v>
      </c>
      <c r="B3840" t="s">
        <v>814</v>
      </c>
      <c r="C3840" t="s">
        <v>4614</v>
      </c>
      <c r="D3840" t="s">
        <v>22</v>
      </c>
      <c r="E3840" t="s">
        <v>15820</v>
      </c>
      <c r="F3840" t="s">
        <v>15821</v>
      </c>
      <c r="G3840" t="s">
        <v>171</v>
      </c>
      <c r="H3840" s="1">
        <v>19124</v>
      </c>
      <c r="I3840" t="s">
        <v>15822</v>
      </c>
      <c r="J3840" t="s">
        <v>9455</v>
      </c>
      <c r="K3840">
        <v>20941</v>
      </c>
      <c r="L3840" t="s">
        <v>171</v>
      </c>
    </row>
    <row r="3841" spans="1:12" x14ac:dyDescent="0.3">
      <c r="A3841">
        <v>5226</v>
      </c>
      <c r="B3841" t="s">
        <v>1465</v>
      </c>
      <c r="C3841" t="s">
        <v>11265</v>
      </c>
      <c r="D3841" t="s">
        <v>22</v>
      </c>
      <c r="E3841" t="s">
        <v>15823</v>
      </c>
      <c r="F3841" t="s">
        <v>15824</v>
      </c>
      <c r="G3841" t="s">
        <v>171</v>
      </c>
      <c r="H3841" s="1">
        <v>26320</v>
      </c>
      <c r="I3841" t="s">
        <v>15825</v>
      </c>
      <c r="J3841" t="s">
        <v>15826</v>
      </c>
      <c r="K3841">
        <v>79202</v>
      </c>
      <c r="L3841" t="s">
        <v>171</v>
      </c>
    </row>
    <row r="3842" spans="1:12" x14ac:dyDescent="0.3">
      <c r="A3842">
        <v>5227</v>
      </c>
      <c r="B3842" t="s">
        <v>12151</v>
      </c>
      <c r="C3842" t="s">
        <v>886</v>
      </c>
      <c r="D3842" t="s">
        <v>14</v>
      </c>
      <c r="E3842" t="s">
        <v>15827</v>
      </c>
      <c r="F3842" t="s">
        <v>15828</v>
      </c>
      <c r="G3842" t="s">
        <v>231</v>
      </c>
      <c r="H3842" s="1">
        <v>24610</v>
      </c>
      <c r="I3842" t="s">
        <v>15829</v>
      </c>
      <c r="J3842" t="s">
        <v>15830</v>
      </c>
      <c r="K3842">
        <v>59718</v>
      </c>
      <c r="L3842" t="s">
        <v>231</v>
      </c>
    </row>
    <row r="3843" spans="1:12" x14ac:dyDescent="0.3">
      <c r="A3843">
        <v>5231</v>
      </c>
      <c r="B3843" t="s">
        <v>1024</v>
      </c>
      <c r="C3843" t="s">
        <v>383</v>
      </c>
      <c r="D3843" t="s">
        <v>14</v>
      </c>
      <c r="E3843" t="s">
        <v>15831</v>
      </c>
      <c r="F3843" t="s">
        <v>15832</v>
      </c>
      <c r="G3843" t="s">
        <v>231</v>
      </c>
      <c r="H3843" s="1">
        <v>15742</v>
      </c>
      <c r="I3843" t="s">
        <v>15833</v>
      </c>
      <c r="J3843" t="s">
        <v>12676</v>
      </c>
      <c r="K3843">
        <v>5201</v>
      </c>
      <c r="L3843" t="s">
        <v>231</v>
      </c>
    </row>
    <row r="3844" spans="1:12" x14ac:dyDescent="0.3">
      <c r="A3844">
        <v>5233</v>
      </c>
      <c r="B3844" t="s">
        <v>3343</v>
      </c>
      <c r="C3844" t="s">
        <v>2335</v>
      </c>
      <c r="D3844" t="s">
        <v>22</v>
      </c>
      <c r="E3844" t="s">
        <v>15834</v>
      </c>
      <c r="F3844" t="s">
        <v>15835</v>
      </c>
      <c r="G3844" t="s">
        <v>171</v>
      </c>
      <c r="H3844" s="1">
        <v>38249</v>
      </c>
      <c r="I3844" t="s">
        <v>15836</v>
      </c>
      <c r="J3844" t="s">
        <v>15837</v>
      </c>
      <c r="K3844">
        <v>79385</v>
      </c>
      <c r="L3844" t="s">
        <v>171</v>
      </c>
    </row>
    <row r="3845" spans="1:12" x14ac:dyDescent="0.3">
      <c r="A3845">
        <v>5235</v>
      </c>
      <c r="B3845" t="s">
        <v>15838</v>
      </c>
      <c r="C3845" t="s">
        <v>587</v>
      </c>
      <c r="D3845" t="s">
        <v>22</v>
      </c>
      <c r="E3845" t="s">
        <v>15839</v>
      </c>
      <c r="F3845" t="s">
        <v>15840</v>
      </c>
      <c r="G3845" t="s">
        <v>1194</v>
      </c>
      <c r="H3845" s="1">
        <v>21841</v>
      </c>
      <c r="I3845" t="s">
        <v>15841</v>
      </c>
      <c r="J3845" t="s">
        <v>10652</v>
      </c>
      <c r="K3845">
        <v>40944</v>
      </c>
      <c r="L3845" t="s">
        <v>1194</v>
      </c>
    </row>
    <row r="3846" spans="1:12" x14ac:dyDescent="0.3">
      <c r="A3846">
        <v>5237</v>
      </c>
      <c r="B3846" t="s">
        <v>6014</v>
      </c>
      <c r="C3846" t="s">
        <v>6273</v>
      </c>
      <c r="D3846" t="s">
        <v>22</v>
      </c>
      <c r="E3846" t="s">
        <v>15842</v>
      </c>
      <c r="F3846" t="s">
        <v>15843</v>
      </c>
      <c r="G3846" t="s">
        <v>38</v>
      </c>
      <c r="H3846" s="1">
        <v>36812</v>
      </c>
      <c r="I3846" t="s">
        <v>15844</v>
      </c>
      <c r="J3846" t="s">
        <v>6703</v>
      </c>
      <c r="K3846">
        <v>31320</v>
      </c>
      <c r="L3846" t="s">
        <v>38</v>
      </c>
    </row>
    <row r="3847" spans="1:12" x14ac:dyDescent="0.3">
      <c r="A3847">
        <v>5238</v>
      </c>
      <c r="B3847" t="s">
        <v>328</v>
      </c>
      <c r="C3847" t="s">
        <v>15845</v>
      </c>
      <c r="D3847" t="s">
        <v>22</v>
      </c>
      <c r="E3847" t="s">
        <v>15846</v>
      </c>
      <c r="F3847" t="s">
        <v>15847</v>
      </c>
      <c r="G3847" t="s">
        <v>744</v>
      </c>
      <c r="H3847" s="1">
        <v>33595</v>
      </c>
      <c r="I3847" t="s">
        <v>15848</v>
      </c>
      <c r="J3847" t="s">
        <v>15849</v>
      </c>
      <c r="K3847">
        <v>49450</v>
      </c>
      <c r="L3847" t="s">
        <v>744</v>
      </c>
    </row>
    <row r="3848" spans="1:12" x14ac:dyDescent="0.3">
      <c r="A3848">
        <v>5242</v>
      </c>
      <c r="B3848" t="s">
        <v>857</v>
      </c>
      <c r="C3848" t="s">
        <v>10948</v>
      </c>
      <c r="D3848" t="s">
        <v>22</v>
      </c>
      <c r="E3848" t="s">
        <v>15850</v>
      </c>
      <c r="F3848" t="s">
        <v>15851</v>
      </c>
      <c r="G3848" t="s">
        <v>131</v>
      </c>
      <c r="H3848" s="1">
        <v>28257</v>
      </c>
      <c r="I3848" t="s">
        <v>15852</v>
      </c>
      <c r="J3848" t="s">
        <v>15853</v>
      </c>
      <c r="K3848">
        <v>67122</v>
      </c>
      <c r="L3848" t="s">
        <v>131</v>
      </c>
    </row>
    <row r="3849" spans="1:12" x14ac:dyDescent="0.3">
      <c r="A3849">
        <v>5243</v>
      </c>
      <c r="B3849" t="s">
        <v>146</v>
      </c>
      <c r="C3849" t="s">
        <v>8850</v>
      </c>
      <c r="D3849" t="s">
        <v>22</v>
      </c>
      <c r="E3849" t="s">
        <v>15854</v>
      </c>
      <c r="F3849" t="s">
        <v>15855</v>
      </c>
      <c r="G3849" t="s">
        <v>82</v>
      </c>
      <c r="H3849" s="1">
        <v>32152</v>
      </c>
      <c r="I3849" t="s">
        <v>15856</v>
      </c>
      <c r="J3849" t="s">
        <v>15857</v>
      </c>
      <c r="K3849">
        <v>59453</v>
      </c>
      <c r="L3849" t="s">
        <v>82</v>
      </c>
    </row>
    <row r="3850" spans="1:12" x14ac:dyDescent="0.3">
      <c r="A3850">
        <v>5244</v>
      </c>
      <c r="B3850" t="s">
        <v>15858</v>
      </c>
      <c r="C3850" t="s">
        <v>1875</v>
      </c>
      <c r="D3850" t="s">
        <v>22</v>
      </c>
      <c r="E3850" t="s">
        <v>15859</v>
      </c>
      <c r="F3850" t="s">
        <v>15860</v>
      </c>
      <c r="G3850" t="s">
        <v>157</v>
      </c>
      <c r="H3850" s="1">
        <v>20080</v>
      </c>
      <c r="I3850" t="s">
        <v>15861</v>
      </c>
      <c r="J3850" t="s">
        <v>3207</v>
      </c>
      <c r="K3850">
        <v>6074</v>
      </c>
      <c r="L3850" t="s">
        <v>157</v>
      </c>
    </row>
    <row r="3851" spans="1:12" x14ac:dyDescent="0.3">
      <c r="A3851">
        <v>5245</v>
      </c>
      <c r="B3851" t="s">
        <v>767</v>
      </c>
      <c r="C3851" t="s">
        <v>6848</v>
      </c>
      <c r="D3851" t="s">
        <v>14</v>
      </c>
      <c r="E3851" t="s">
        <v>15862</v>
      </c>
      <c r="F3851" t="s">
        <v>15863</v>
      </c>
      <c r="G3851" t="s">
        <v>335</v>
      </c>
      <c r="H3851" s="1">
        <v>25616</v>
      </c>
      <c r="I3851" t="s">
        <v>15864</v>
      </c>
      <c r="J3851" t="s">
        <v>15865</v>
      </c>
      <c r="K3851">
        <v>91925</v>
      </c>
      <c r="L3851" t="s">
        <v>335</v>
      </c>
    </row>
    <row r="3852" spans="1:12" x14ac:dyDescent="0.3">
      <c r="A3852">
        <v>5246</v>
      </c>
      <c r="B3852" t="s">
        <v>4356</v>
      </c>
      <c r="C3852" t="s">
        <v>805</v>
      </c>
      <c r="D3852" t="s">
        <v>14</v>
      </c>
      <c r="E3852" t="s">
        <v>15866</v>
      </c>
      <c r="F3852" t="s">
        <v>15867</v>
      </c>
      <c r="G3852" t="s">
        <v>124</v>
      </c>
      <c r="H3852" s="1">
        <v>32251</v>
      </c>
      <c r="I3852" t="s">
        <v>15868</v>
      </c>
      <c r="J3852" t="s">
        <v>15869</v>
      </c>
      <c r="K3852">
        <v>50061</v>
      </c>
      <c r="L3852" t="s">
        <v>124</v>
      </c>
    </row>
    <row r="3853" spans="1:12" x14ac:dyDescent="0.3">
      <c r="A3853">
        <v>5248</v>
      </c>
      <c r="B3853" t="s">
        <v>127</v>
      </c>
      <c r="C3853" t="s">
        <v>6305</v>
      </c>
      <c r="D3853" t="s">
        <v>14</v>
      </c>
      <c r="E3853" t="s">
        <v>15870</v>
      </c>
      <c r="F3853" t="s">
        <v>15871</v>
      </c>
      <c r="G3853" t="s">
        <v>324</v>
      </c>
      <c r="H3853" s="1">
        <v>27754</v>
      </c>
      <c r="I3853" t="s">
        <v>15872</v>
      </c>
      <c r="J3853" t="s">
        <v>15873</v>
      </c>
      <c r="K3853">
        <v>67913</v>
      </c>
      <c r="L3853" t="s">
        <v>324</v>
      </c>
    </row>
    <row r="3854" spans="1:12" x14ac:dyDescent="0.3">
      <c r="A3854">
        <v>5250</v>
      </c>
      <c r="B3854" t="s">
        <v>724</v>
      </c>
      <c r="C3854" t="s">
        <v>475</v>
      </c>
      <c r="D3854" t="s">
        <v>22</v>
      </c>
      <c r="E3854" t="s">
        <v>15874</v>
      </c>
      <c r="F3854" t="s">
        <v>15875</v>
      </c>
      <c r="G3854" t="s">
        <v>17</v>
      </c>
      <c r="H3854" s="1">
        <v>37640</v>
      </c>
      <c r="I3854" t="s">
        <v>15876</v>
      </c>
      <c r="J3854" t="s">
        <v>13315</v>
      </c>
      <c r="K3854">
        <v>68982</v>
      </c>
      <c r="L3854" t="s">
        <v>17</v>
      </c>
    </row>
    <row r="3855" spans="1:12" x14ac:dyDescent="0.3">
      <c r="A3855">
        <v>5251</v>
      </c>
      <c r="B3855" t="s">
        <v>1726</v>
      </c>
      <c r="C3855" t="s">
        <v>2581</v>
      </c>
      <c r="D3855" t="s">
        <v>14</v>
      </c>
      <c r="E3855" t="s">
        <v>15877</v>
      </c>
      <c r="F3855" t="s">
        <v>15878</v>
      </c>
      <c r="G3855" t="s">
        <v>157</v>
      </c>
      <c r="H3855" s="1">
        <v>19377</v>
      </c>
      <c r="I3855" t="s">
        <v>15879</v>
      </c>
      <c r="J3855" t="s">
        <v>14078</v>
      </c>
      <c r="K3855">
        <v>87888</v>
      </c>
      <c r="L3855" t="s">
        <v>157</v>
      </c>
    </row>
    <row r="3856" spans="1:12" x14ac:dyDescent="0.3">
      <c r="A3856">
        <v>5256</v>
      </c>
      <c r="B3856" t="s">
        <v>747</v>
      </c>
      <c r="C3856" t="s">
        <v>85</v>
      </c>
      <c r="D3856" t="s">
        <v>14</v>
      </c>
      <c r="E3856" t="s">
        <v>15880</v>
      </c>
      <c r="F3856" t="s">
        <v>15881</v>
      </c>
      <c r="G3856" t="s">
        <v>150</v>
      </c>
      <c r="H3856" s="1">
        <v>25168</v>
      </c>
      <c r="I3856" t="s">
        <v>15882</v>
      </c>
      <c r="J3856" t="s">
        <v>15883</v>
      </c>
      <c r="K3856">
        <v>68662</v>
      </c>
      <c r="L3856" t="s">
        <v>150</v>
      </c>
    </row>
    <row r="3857" spans="1:12" x14ac:dyDescent="0.3">
      <c r="A3857">
        <v>5257</v>
      </c>
      <c r="B3857" t="s">
        <v>54</v>
      </c>
      <c r="C3857" t="s">
        <v>1132</v>
      </c>
      <c r="D3857" t="s">
        <v>22</v>
      </c>
      <c r="E3857" t="s">
        <v>15884</v>
      </c>
      <c r="F3857" t="s">
        <v>15885</v>
      </c>
      <c r="G3857" t="s">
        <v>231</v>
      </c>
      <c r="H3857" s="1">
        <v>31765</v>
      </c>
      <c r="I3857" t="s">
        <v>15886</v>
      </c>
      <c r="J3857" t="s">
        <v>1656</v>
      </c>
      <c r="K3857">
        <v>85744</v>
      </c>
      <c r="L3857" t="s">
        <v>231</v>
      </c>
    </row>
    <row r="3858" spans="1:12" x14ac:dyDescent="0.3">
      <c r="A3858">
        <v>5258</v>
      </c>
      <c r="B3858" t="s">
        <v>1914</v>
      </c>
      <c r="C3858" t="s">
        <v>1162</v>
      </c>
      <c r="D3858" t="s">
        <v>14</v>
      </c>
      <c r="E3858" t="s">
        <v>15887</v>
      </c>
      <c r="F3858" t="s">
        <v>15888</v>
      </c>
      <c r="G3858" t="s">
        <v>88</v>
      </c>
      <c r="H3858" s="1">
        <v>34067</v>
      </c>
      <c r="I3858" t="s">
        <v>15889</v>
      </c>
      <c r="J3858" t="s">
        <v>15890</v>
      </c>
      <c r="K3858">
        <v>87654</v>
      </c>
      <c r="L3858" t="s">
        <v>88</v>
      </c>
    </row>
    <row r="3859" spans="1:12" x14ac:dyDescent="0.3">
      <c r="A3859">
        <v>5259</v>
      </c>
      <c r="B3859" t="s">
        <v>253</v>
      </c>
      <c r="C3859" t="s">
        <v>3605</v>
      </c>
      <c r="D3859" t="s">
        <v>14</v>
      </c>
      <c r="E3859" t="s">
        <v>15891</v>
      </c>
      <c r="F3859" t="s">
        <v>15892</v>
      </c>
      <c r="G3859" t="s">
        <v>1076</v>
      </c>
      <c r="H3859" s="1">
        <v>36581</v>
      </c>
      <c r="I3859" t="s">
        <v>15893</v>
      </c>
      <c r="J3859" t="s">
        <v>15894</v>
      </c>
      <c r="K3859">
        <v>7263</v>
      </c>
      <c r="L3859" t="s">
        <v>1076</v>
      </c>
    </row>
    <row r="3860" spans="1:12" x14ac:dyDescent="0.3">
      <c r="A3860">
        <v>5261</v>
      </c>
      <c r="B3860" t="s">
        <v>891</v>
      </c>
      <c r="C3860" t="s">
        <v>2530</v>
      </c>
      <c r="D3860" t="s">
        <v>22</v>
      </c>
      <c r="E3860" t="s">
        <v>15895</v>
      </c>
      <c r="F3860" t="s">
        <v>15896</v>
      </c>
      <c r="G3860" t="s">
        <v>124</v>
      </c>
      <c r="H3860" s="1">
        <v>25125</v>
      </c>
      <c r="I3860" t="s">
        <v>15897</v>
      </c>
      <c r="J3860" t="s">
        <v>15898</v>
      </c>
      <c r="K3860">
        <v>21657</v>
      </c>
      <c r="L3860" t="s">
        <v>124</v>
      </c>
    </row>
    <row r="3861" spans="1:12" x14ac:dyDescent="0.3">
      <c r="A3861">
        <v>5262</v>
      </c>
      <c r="B3861" t="s">
        <v>3287</v>
      </c>
      <c r="C3861" t="s">
        <v>630</v>
      </c>
      <c r="D3861" t="s">
        <v>14</v>
      </c>
      <c r="E3861" t="s">
        <v>15899</v>
      </c>
      <c r="F3861">
        <v>2043640016</v>
      </c>
      <c r="G3861" t="s">
        <v>82</v>
      </c>
      <c r="H3861" s="1">
        <v>29453</v>
      </c>
      <c r="I3861" t="s">
        <v>15900</v>
      </c>
      <c r="J3861" t="s">
        <v>15901</v>
      </c>
      <c r="K3861">
        <v>30320</v>
      </c>
      <c r="L3861" t="s">
        <v>82</v>
      </c>
    </row>
    <row r="3862" spans="1:12" x14ac:dyDescent="0.3">
      <c r="A3862">
        <v>5263</v>
      </c>
      <c r="B3862" t="s">
        <v>675</v>
      </c>
      <c r="C3862" t="s">
        <v>1594</v>
      </c>
      <c r="D3862" t="s">
        <v>22</v>
      </c>
      <c r="E3862" t="s">
        <v>15902</v>
      </c>
      <c r="F3862" t="s">
        <v>15903</v>
      </c>
      <c r="G3862" t="s">
        <v>231</v>
      </c>
      <c r="H3862" s="1">
        <v>21953</v>
      </c>
      <c r="I3862" t="s">
        <v>15904</v>
      </c>
      <c r="J3862" t="s">
        <v>15905</v>
      </c>
      <c r="K3862">
        <v>58104</v>
      </c>
      <c r="L3862" t="s">
        <v>231</v>
      </c>
    </row>
    <row r="3863" spans="1:12" x14ac:dyDescent="0.3">
      <c r="A3863">
        <v>5264</v>
      </c>
      <c r="B3863" t="s">
        <v>1996</v>
      </c>
      <c r="C3863" t="s">
        <v>28</v>
      </c>
      <c r="D3863" t="s">
        <v>22</v>
      </c>
      <c r="E3863" t="s">
        <v>15906</v>
      </c>
      <c r="F3863" t="s">
        <v>15907</v>
      </c>
      <c r="G3863" t="s">
        <v>118</v>
      </c>
      <c r="H3863" s="1">
        <v>25737</v>
      </c>
      <c r="I3863" t="s">
        <v>15908</v>
      </c>
      <c r="J3863" t="s">
        <v>15909</v>
      </c>
      <c r="K3863">
        <v>14882</v>
      </c>
      <c r="L3863" t="s">
        <v>118</v>
      </c>
    </row>
    <row r="3864" spans="1:12" x14ac:dyDescent="0.3">
      <c r="A3864">
        <v>5265</v>
      </c>
      <c r="B3864" t="s">
        <v>523</v>
      </c>
      <c r="C3864" t="s">
        <v>6601</v>
      </c>
      <c r="D3864" t="s">
        <v>22</v>
      </c>
      <c r="E3864" t="s">
        <v>15910</v>
      </c>
      <c r="F3864">
        <f>1-945-758-3178</f>
        <v>-4880</v>
      </c>
      <c r="G3864" t="s">
        <v>261</v>
      </c>
      <c r="H3864" s="1">
        <v>20154</v>
      </c>
      <c r="I3864" t="s">
        <v>15911</v>
      </c>
      <c r="J3864" t="s">
        <v>15912</v>
      </c>
      <c r="K3864">
        <v>97516</v>
      </c>
      <c r="L3864" t="s">
        <v>261</v>
      </c>
    </row>
    <row r="3865" spans="1:12" x14ac:dyDescent="0.3">
      <c r="A3865">
        <v>5266</v>
      </c>
      <c r="B3865" t="s">
        <v>1264</v>
      </c>
      <c r="C3865" t="s">
        <v>4763</v>
      </c>
      <c r="D3865" t="s">
        <v>22</v>
      </c>
      <c r="E3865" t="s">
        <v>15913</v>
      </c>
      <c r="F3865" t="s">
        <v>15914</v>
      </c>
      <c r="G3865" t="s">
        <v>261</v>
      </c>
      <c r="H3865" s="1">
        <v>16421</v>
      </c>
      <c r="I3865" t="s">
        <v>15915</v>
      </c>
      <c r="J3865" t="s">
        <v>15916</v>
      </c>
      <c r="K3865">
        <v>46919</v>
      </c>
      <c r="L3865" t="s">
        <v>261</v>
      </c>
    </row>
    <row r="3866" spans="1:12" x14ac:dyDescent="0.3">
      <c r="A3866">
        <v>5267</v>
      </c>
      <c r="B3866" t="s">
        <v>67</v>
      </c>
      <c r="C3866" t="s">
        <v>570</v>
      </c>
      <c r="D3866" t="s">
        <v>22</v>
      </c>
      <c r="E3866" t="s">
        <v>15917</v>
      </c>
      <c r="F3866" t="s">
        <v>15918</v>
      </c>
      <c r="G3866" t="s">
        <v>339</v>
      </c>
      <c r="H3866" s="1">
        <v>17735</v>
      </c>
      <c r="I3866" t="s">
        <v>15919</v>
      </c>
      <c r="J3866" t="s">
        <v>15920</v>
      </c>
      <c r="K3866">
        <v>51380</v>
      </c>
      <c r="L3866" t="s">
        <v>339</v>
      </c>
    </row>
    <row r="3867" spans="1:12" x14ac:dyDescent="0.3">
      <c r="A3867">
        <v>5268</v>
      </c>
      <c r="B3867" t="s">
        <v>47</v>
      </c>
      <c r="C3867" t="s">
        <v>2828</v>
      </c>
      <c r="D3867" t="s">
        <v>22</v>
      </c>
      <c r="E3867" t="s">
        <v>15921</v>
      </c>
      <c r="F3867" t="s">
        <v>15922</v>
      </c>
      <c r="G3867" t="s">
        <v>250</v>
      </c>
      <c r="H3867" s="1">
        <v>32005</v>
      </c>
      <c r="I3867" t="s">
        <v>15923</v>
      </c>
      <c r="J3867" t="s">
        <v>15924</v>
      </c>
      <c r="K3867">
        <v>88567</v>
      </c>
      <c r="L3867" t="s">
        <v>250</v>
      </c>
    </row>
    <row r="3868" spans="1:12" x14ac:dyDescent="0.3">
      <c r="A3868">
        <v>5270</v>
      </c>
      <c r="B3868" t="s">
        <v>2927</v>
      </c>
      <c r="C3868" t="s">
        <v>2186</v>
      </c>
      <c r="D3868" t="s">
        <v>14</v>
      </c>
      <c r="E3868" t="s">
        <v>15925</v>
      </c>
      <c r="F3868" t="s">
        <v>15926</v>
      </c>
      <c r="G3868" t="s">
        <v>124</v>
      </c>
      <c r="H3868" s="1">
        <v>32393</v>
      </c>
      <c r="I3868" t="s">
        <v>15927</v>
      </c>
      <c r="J3868" t="s">
        <v>15928</v>
      </c>
      <c r="K3868">
        <v>64774</v>
      </c>
      <c r="L3868" t="s">
        <v>124</v>
      </c>
    </row>
    <row r="3869" spans="1:12" x14ac:dyDescent="0.3">
      <c r="A3869">
        <v>5272</v>
      </c>
      <c r="B3869" t="s">
        <v>490</v>
      </c>
      <c r="C3869" t="s">
        <v>4182</v>
      </c>
      <c r="D3869" t="s">
        <v>22</v>
      </c>
      <c r="E3869" t="s">
        <v>15929</v>
      </c>
      <c r="F3869" t="s">
        <v>15930</v>
      </c>
      <c r="G3869" t="s">
        <v>775</v>
      </c>
      <c r="H3869" s="1">
        <v>26099</v>
      </c>
      <c r="I3869" t="s">
        <v>15931</v>
      </c>
      <c r="J3869" t="s">
        <v>15932</v>
      </c>
      <c r="K3869">
        <v>55224</v>
      </c>
      <c r="L3869" t="s">
        <v>775</v>
      </c>
    </row>
    <row r="3870" spans="1:12" x14ac:dyDescent="0.3">
      <c r="A3870">
        <v>5275</v>
      </c>
      <c r="B3870" t="s">
        <v>73</v>
      </c>
      <c r="C3870" t="s">
        <v>8213</v>
      </c>
      <c r="D3870" t="s">
        <v>22</v>
      </c>
      <c r="E3870" t="s">
        <v>15933</v>
      </c>
      <c r="F3870" t="s">
        <v>15934</v>
      </c>
      <c r="G3870" t="s">
        <v>118</v>
      </c>
      <c r="H3870" s="1">
        <v>36986</v>
      </c>
      <c r="I3870" t="s">
        <v>15935</v>
      </c>
      <c r="J3870" t="s">
        <v>15936</v>
      </c>
      <c r="K3870">
        <v>28267</v>
      </c>
      <c r="L3870" t="s">
        <v>118</v>
      </c>
    </row>
    <row r="3871" spans="1:12" x14ac:dyDescent="0.3">
      <c r="A3871">
        <v>5277</v>
      </c>
      <c r="B3871" t="s">
        <v>174</v>
      </c>
      <c r="C3871" t="s">
        <v>3417</v>
      </c>
      <c r="D3871" t="s">
        <v>22</v>
      </c>
      <c r="E3871" t="s">
        <v>15937</v>
      </c>
      <c r="F3871" t="s">
        <v>15938</v>
      </c>
      <c r="G3871" t="s">
        <v>171</v>
      </c>
      <c r="H3871" s="1">
        <v>18765</v>
      </c>
      <c r="I3871" t="s">
        <v>15939</v>
      </c>
      <c r="J3871" t="s">
        <v>15940</v>
      </c>
      <c r="K3871">
        <v>15662</v>
      </c>
      <c r="L3871" t="s">
        <v>171</v>
      </c>
    </row>
    <row r="3872" spans="1:12" x14ac:dyDescent="0.3">
      <c r="A3872">
        <v>5278</v>
      </c>
      <c r="B3872" t="s">
        <v>5626</v>
      </c>
      <c r="C3872" t="s">
        <v>1671</v>
      </c>
      <c r="D3872" t="s">
        <v>22</v>
      </c>
      <c r="E3872" t="s">
        <v>15941</v>
      </c>
      <c r="F3872" t="s">
        <v>15942</v>
      </c>
      <c r="G3872" t="s">
        <v>211</v>
      </c>
      <c r="H3872" s="1">
        <v>16953</v>
      </c>
      <c r="I3872" t="s">
        <v>15943</v>
      </c>
      <c r="J3872" t="s">
        <v>15944</v>
      </c>
      <c r="K3872">
        <v>14950</v>
      </c>
      <c r="L3872" t="s">
        <v>211</v>
      </c>
    </row>
    <row r="3873" spans="1:12" x14ac:dyDescent="0.3">
      <c r="A3873">
        <v>5280</v>
      </c>
      <c r="B3873" t="s">
        <v>34</v>
      </c>
      <c r="C3873" t="s">
        <v>2918</v>
      </c>
      <c r="D3873" t="s">
        <v>22</v>
      </c>
      <c r="E3873" t="s">
        <v>15945</v>
      </c>
      <c r="F3873" t="s">
        <v>15946</v>
      </c>
      <c r="G3873" t="s">
        <v>82</v>
      </c>
      <c r="H3873" s="1">
        <v>19132</v>
      </c>
      <c r="I3873" t="s">
        <v>15947</v>
      </c>
      <c r="J3873" t="s">
        <v>3761</v>
      </c>
      <c r="K3873">
        <v>82865</v>
      </c>
      <c r="L3873" t="s">
        <v>82</v>
      </c>
    </row>
    <row r="3874" spans="1:12" x14ac:dyDescent="0.3">
      <c r="A3874">
        <v>5281</v>
      </c>
      <c r="B3874" t="s">
        <v>153</v>
      </c>
      <c r="C3874" t="s">
        <v>11786</v>
      </c>
      <c r="D3874" t="s">
        <v>22</v>
      </c>
      <c r="E3874" t="s">
        <v>15948</v>
      </c>
      <c r="F3874" t="s">
        <v>15949</v>
      </c>
      <c r="G3874" t="s">
        <v>17</v>
      </c>
      <c r="H3874" s="1">
        <v>37166</v>
      </c>
      <c r="I3874" t="s">
        <v>15950</v>
      </c>
      <c r="J3874" t="s">
        <v>15951</v>
      </c>
      <c r="K3874">
        <v>83681</v>
      </c>
      <c r="L3874" t="s">
        <v>17</v>
      </c>
    </row>
    <row r="3875" spans="1:12" x14ac:dyDescent="0.3">
      <c r="A3875">
        <v>5283</v>
      </c>
      <c r="B3875" t="s">
        <v>5365</v>
      </c>
      <c r="C3875" t="s">
        <v>1502</v>
      </c>
      <c r="D3875" t="s">
        <v>14</v>
      </c>
      <c r="E3875" t="s">
        <v>15952</v>
      </c>
      <c r="F3875" t="s">
        <v>15953</v>
      </c>
      <c r="G3875" t="s">
        <v>17</v>
      </c>
      <c r="H3875" s="1">
        <v>20106</v>
      </c>
      <c r="I3875" t="s">
        <v>15954</v>
      </c>
      <c r="J3875" t="s">
        <v>2488</v>
      </c>
      <c r="K3875">
        <v>96232</v>
      </c>
      <c r="L3875" t="s">
        <v>17</v>
      </c>
    </row>
    <row r="3876" spans="1:12" x14ac:dyDescent="0.3">
      <c r="A3876">
        <v>5284</v>
      </c>
      <c r="B3876" t="s">
        <v>1018</v>
      </c>
      <c r="C3876" t="s">
        <v>1093</v>
      </c>
      <c r="D3876" t="s">
        <v>14</v>
      </c>
      <c r="E3876" t="s">
        <v>15955</v>
      </c>
      <c r="F3876" t="s">
        <v>15956</v>
      </c>
      <c r="G3876" t="s">
        <v>324</v>
      </c>
      <c r="H3876" s="1">
        <v>27828</v>
      </c>
      <c r="I3876" t="s">
        <v>15957</v>
      </c>
      <c r="J3876" t="s">
        <v>4750</v>
      </c>
      <c r="K3876">
        <v>33874</v>
      </c>
      <c r="L3876" t="s">
        <v>324</v>
      </c>
    </row>
    <row r="3877" spans="1:12" x14ac:dyDescent="0.3">
      <c r="A3877">
        <v>5286</v>
      </c>
      <c r="B3877" t="s">
        <v>2084</v>
      </c>
      <c r="C3877" t="s">
        <v>2530</v>
      </c>
      <c r="D3877" t="s">
        <v>14</v>
      </c>
      <c r="E3877" t="s">
        <v>15958</v>
      </c>
      <c r="F3877" t="s">
        <v>15959</v>
      </c>
      <c r="G3877" t="s">
        <v>1194</v>
      </c>
      <c r="H3877" s="1">
        <v>36303</v>
      </c>
      <c r="I3877" t="s">
        <v>15960</v>
      </c>
      <c r="J3877" t="s">
        <v>5169</v>
      </c>
      <c r="K3877">
        <v>94710</v>
      </c>
      <c r="L3877" t="s">
        <v>1194</v>
      </c>
    </row>
    <row r="3878" spans="1:12" x14ac:dyDescent="0.3">
      <c r="A3878">
        <v>5287</v>
      </c>
      <c r="B3878" t="s">
        <v>1391</v>
      </c>
      <c r="C3878" t="s">
        <v>6157</v>
      </c>
      <c r="D3878" t="s">
        <v>14</v>
      </c>
      <c r="E3878" t="s">
        <v>15961</v>
      </c>
      <c r="F3878" t="s">
        <v>15962</v>
      </c>
      <c r="G3878" t="s">
        <v>430</v>
      </c>
      <c r="H3878" s="1">
        <v>27327</v>
      </c>
      <c r="I3878" t="s">
        <v>15963</v>
      </c>
      <c r="J3878" t="s">
        <v>15964</v>
      </c>
      <c r="K3878">
        <v>89894</v>
      </c>
      <c r="L3878" t="s">
        <v>430</v>
      </c>
    </row>
    <row r="3879" spans="1:12" x14ac:dyDescent="0.3">
      <c r="A3879">
        <v>5289</v>
      </c>
      <c r="B3879" t="s">
        <v>67</v>
      </c>
      <c r="C3879" t="s">
        <v>215</v>
      </c>
      <c r="D3879" t="s">
        <v>14</v>
      </c>
      <c r="E3879" t="s">
        <v>15965</v>
      </c>
      <c r="F3879" t="s">
        <v>15966</v>
      </c>
      <c r="G3879" t="s">
        <v>111</v>
      </c>
      <c r="H3879" s="1">
        <v>26082</v>
      </c>
      <c r="I3879" t="s">
        <v>15967</v>
      </c>
      <c r="J3879" t="s">
        <v>15968</v>
      </c>
      <c r="K3879">
        <v>59659</v>
      </c>
      <c r="L3879" t="s">
        <v>111</v>
      </c>
    </row>
    <row r="3880" spans="1:12" x14ac:dyDescent="0.3">
      <c r="A3880">
        <v>5290</v>
      </c>
      <c r="B3880" t="s">
        <v>551</v>
      </c>
      <c r="C3880" t="s">
        <v>48</v>
      </c>
      <c r="D3880" t="s">
        <v>22</v>
      </c>
      <c r="E3880" t="s">
        <v>15969</v>
      </c>
      <c r="F3880" t="s">
        <v>15970</v>
      </c>
      <c r="G3880" t="s">
        <v>88</v>
      </c>
      <c r="H3880" s="1">
        <v>25919</v>
      </c>
      <c r="I3880" t="s">
        <v>15971</v>
      </c>
      <c r="J3880" t="s">
        <v>15972</v>
      </c>
      <c r="K3880">
        <v>98381</v>
      </c>
      <c r="L3880" t="s">
        <v>88</v>
      </c>
    </row>
    <row r="3881" spans="1:12" x14ac:dyDescent="0.3">
      <c r="A3881">
        <v>5291</v>
      </c>
      <c r="B3881" t="s">
        <v>1342</v>
      </c>
      <c r="C3881" t="s">
        <v>630</v>
      </c>
      <c r="D3881" t="s">
        <v>14</v>
      </c>
      <c r="E3881" t="s">
        <v>15973</v>
      </c>
      <c r="F3881" t="s">
        <v>15974</v>
      </c>
      <c r="G3881" t="s">
        <v>231</v>
      </c>
      <c r="H3881" s="1">
        <v>20242</v>
      </c>
      <c r="I3881" t="s">
        <v>15975</v>
      </c>
      <c r="J3881" t="s">
        <v>15976</v>
      </c>
      <c r="K3881">
        <v>73101</v>
      </c>
      <c r="L3881" t="s">
        <v>231</v>
      </c>
    </row>
    <row r="3882" spans="1:12" x14ac:dyDescent="0.3">
      <c r="A3882">
        <v>5292</v>
      </c>
      <c r="B3882" t="s">
        <v>79</v>
      </c>
      <c r="C3882" t="s">
        <v>10416</v>
      </c>
      <c r="D3882" t="s">
        <v>14</v>
      </c>
      <c r="E3882" t="s">
        <v>15977</v>
      </c>
      <c r="F3882" t="s">
        <v>15978</v>
      </c>
      <c r="G3882" t="s">
        <v>118</v>
      </c>
      <c r="H3882" s="1">
        <v>21024</v>
      </c>
      <c r="I3882" t="s">
        <v>15979</v>
      </c>
      <c r="J3882" t="s">
        <v>15980</v>
      </c>
      <c r="K3882">
        <v>80717</v>
      </c>
      <c r="L3882" t="s">
        <v>118</v>
      </c>
    </row>
    <row r="3883" spans="1:12" x14ac:dyDescent="0.3">
      <c r="A3883">
        <v>5296</v>
      </c>
      <c r="B3883" t="s">
        <v>724</v>
      </c>
      <c r="C3883" t="s">
        <v>97</v>
      </c>
      <c r="D3883" t="s">
        <v>22</v>
      </c>
      <c r="E3883" t="s">
        <v>15981</v>
      </c>
      <c r="F3883">
        <v>9457873675</v>
      </c>
      <c r="G3883" t="s">
        <v>218</v>
      </c>
      <c r="H3883" s="1">
        <v>37596</v>
      </c>
      <c r="I3883" t="s">
        <v>15982</v>
      </c>
      <c r="J3883" t="s">
        <v>15983</v>
      </c>
      <c r="K3883">
        <v>11415</v>
      </c>
      <c r="L3883" t="s">
        <v>218</v>
      </c>
    </row>
    <row r="3884" spans="1:12" x14ac:dyDescent="0.3">
      <c r="A3884">
        <v>5302</v>
      </c>
      <c r="B3884" t="s">
        <v>490</v>
      </c>
      <c r="C3884" t="s">
        <v>5541</v>
      </c>
      <c r="D3884" t="s">
        <v>14</v>
      </c>
      <c r="E3884" t="s">
        <v>15984</v>
      </c>
      <c r="F3884" t="s">
        <v>15985</v>
      </c>
      <c r="G3884" t="s">
        <v>1076</v>
      </c>
      <c r="H3884" s="1">
        <v>19769</v>
      </c>
      <c r="I3884" t="s">
        <v>15986</v>
      </c>
      <c r="J3884" t="s">
        <v>15987</v>
      </c>
      <c r="K3884">
        <v>33040</v>
      </c>
      <c r="L3884" t="s">
        <v>1076</v>
      </c>
    </row>
    <row r="3885" spans="1:12" x14ac:dyDescent="0.3">
      <c r="A3885">
        <v>5305</v>
      </c>
      <c r="B3885" t="s">
        <v>174</v>
      </c>
      <c r="C3885" t="s">
        <v>570</v>
      </c>
      <c r="D3885" t="s">
        <v>14</v>
      </c>
      <c r="E3885" t="s">
        <v>15988</v>
      </c>
      <c r="F3885" t="s">
        <v>15989</v>
      </c>
      <c r="G3885" t="s">
        <v>567</v>
      </c>
      <c r="H3885" s="1">
        <v>22125</v>
      </c>
      <c r="I3885" t="s">
        <v>15990</v>
      </c>
      <c r="J3885" t="s">
        <v>15991</v>
      </c>
      <c r="K3885">
        <v>60744</v>
      </c>
      <c r="L3885" t="s">
        <v>567</v>
      </c>
    </row>
    <row r="3886" spans="1:12" x14ac:dyDescent="0.3">
      <c r="A3886">
        <v>5308</v>
      </c>
      <c r="B3886" t="s">
        <v>378</v>
      </c>
      <c r="C3886" t="s">
        <v>3271</v>
      </c>
      <c r="D3886" t="s">
        <v>14</v>
      </c>
      <c r="E3886" t="s">
        <v>15992</v>
      </c>
      <c r="F3886">
        <v>2624863776</v>
      </c>
      <c r="G3886" t="s">
        <v>124</v>
      </c>
      <c r="H3886" s="1">
        <v>31901</v>
      </c>
      <c r="I3886" t="s">
        <v>15993</v>
      </c>
      <c r="J3886" t="s">
        <v>15994</v>
      </c>
      <c r="K3886">
        <v>33294</v>
      </c>
      <c r="L3886" t="s">
        <v>124</v>
      </c>
    </row>
    <row r="3887" spans="1:12" x14ac:dyDescent="0.3">
      <c r="A3887">
        <v>5311</v>
      </c>
      <c r="B3887" t="s">
        <v>3662</v>
      </c>
      <c r="C3887" t="s">
        <v>378</v>
      </c>
      <c r="D3887" t="s">
        <v>14</v>
      </c>
      <c r="E3887" t="s">
        <v>15325</v>
      </c>
      <c r="F3887" t="s">
        <v>15995</v>
      </c>
      <c r="G3887" t="s">
        <v>58</v>
      </c>
      <c r="H3887" s="1">
        <v>30874</v>
      </c>
      <c r="I3887" t="s">
        <v>15996</v>
      </c>
      <c r="J3887" t="s">
        <v>15997</v>
      </c>
      <c r="K3887">
        <v>52728</v>
      </c>
      <c r="L3887" t="s">
        <v>58</v>
      </c>
    </row>
    <row r="3888" spans="1:12" x14ac:dyDescent="0.3">
      <c r="A3888">
        <v>5313</v>
      </c>
      <c r="B3888" t="s">
        <v>973</v>
      </c>
      <c r="C3888" t="s">
        <v>285</v>
      </c>
      <c r="D3888" t="s">
        <v>14</v>
      </c>
      <c r="E3888" t="s">
        <v>15998</v>
      </c>
      <c r="F3888" t="s">
        <v>15999</v>
      </c>
      <c r="G3888" t="s">
        <v>261</v>
      </c>
      <c r="H3888" s="1">
        <v>27184</v>
      </c>
      <c r="I3888" t="s">
        <v>16000</v>
      </c>
      <c r="J3888" t="s">
        <v>16001</v>
      </c>
      <c r="K3888">
        <v>24918</v>
      </c>
      <c r="L3888" t="s">
        <v>261</v>
      </c>
    </row>
    <row r="3889" spans="1:12" x14ac:dyDescent="0.3">
      <c r="A3889">
        <v>5315</v>
      </c>
      <c r="B3889" t="s">
        <v>1693</v>
      </c>
      <c r="C3889" t="s">
        <v>9290</v>
      </c>
      <c r="D3889" t="s">
        <v>22</v>
      </c>
      <c r="E3889" t="s">
        <v>16002</v>
      </c>
      <c r="F3889" t="s">
        <v>16003</v>
      </c>
      <c r="G3889" t="s">
        <v>171</v>
      </c>
      <c r="H3889" s="1">
        <v>36930</v>
      </c>
      <c r="I3889" t="s">
        <v>16004</v>
      </c>
      <c r="J3889" t="s">
        <v>16005</v>
      </c>
      <c r="K3889">
        <v>54679</v>
      </c>
      <c r="L3889" t="s">
        <v>171</v>
      </c>
    </row>
    <row r="3890" spans="1:12" x14ac:dyDescent="0.3">
      <c r="A3890">
        <v>5318</v>
      </c>
      <c r="B3890" t="s">
        <v>2923</v>
      </c>
      <c r="C3890" t="s">
        <v>963</v>
      </c>
      <c r="D3890" t="s">
        <v>14</v>
      </c>
      <c r="E3890" t="s">
        <v>16006</v>
      </c>
      <c r="F3890" t="s">
        <v>16007</v>
      </c>
      <c r="G3890" t="s">
        <v>93</v>
      </c>
      <c r="H3890" s="1">
        <v>24094</v>
      </c>
      <c r="I3890" t="s">
        <v>16008</v>
      </c>
      <c r="J3890" t="s">
        <v>16009</v>
      </c>
      <c r="K3890">
        <v>30415</v>
      </c>
      <c r="L3890" t="s">
        <v>93</v>
      </c>
    </row>
    <row r="3891" spans="1:12" x14ac:dyDescent="0.3">
      <c r="A3891">
        <v>5319</v>
      </c>
      <c r="B3891" t="s">
        <v>793</v>
      </c>
      <c r="C3891" t="s">
        <v>4393</v>
      </c>
      <c r="D3891" t="s">
        <v>22</v>
      </c>
      <c r="E3891" t="s">
        <v>16010</v>
      </c>
      <c r="F3891">
        <v>6893954179</v>
      </c>
      <c r="G3891" t="s">
        <v>31</v>
      </c>
      <c r="H3891" s="1">
        <v>15869</v>
      </c>
      <c r="I3891" t="s">
        <v>16011</v>
      </c>
      <c r="J3891" t="s">
        <v>16012</v>
      </c>
      <c r="K3891">
        <v>36460</v>
      </c>
      <c r="L3891" t="s">
        <v>31</v>
      </c>
    </row>
    <row r="3892" spans="1:12" x14ac:dyDescent="0.3">
      <c r="A3892">
        <v>5320</v>
      </c>
      <c r="B3892" t="s">
        <v>7383</v>
      </c>
      <c r="C3892" t="s">
        <v>11380</v>
      </c>
      <c r="D3892" t="s">
        <v>22</v>
      </c>
      <c r="E3892" t="s">
        <v>16013</v>
      </c>
      <c r="F3892" t="s">
        <v>16014</v>
      </c>
      <c r="G3892" t="s">
        <v>38</v>
      </c>
      <c r="H3892" s="1">
        <v>35992</v>
      </c>
      <c r="I3892" t="s">
        <v>16015</v>
      </c>
      <c r="J3892" t="s">
        <v>16016</v>
      </c>
      <c r="K3892">
        <v>83669</v>
      </c>
      <c r="L3892" t="s">
        <v>38</v>
      </c>
    </row>
    <row r="3893" spans="1:12" x14ac:dyDescent="0.3">
      <c r="A3893">
        <v>5321</v>
      </c>
      <c r="B3893" t="s">
        <v>15858</v>
      </c>
      <c r="C3893" t="s">
        <v>1575</v>
      </c>
      <c r="D3893" t="s">
        <v>14</v>
      </c>
      <c r="E3893" t="s">
        <v>16017</v>
      </c>
      <c r="F3893" t="s">
        <v>16018</v>
      </c>
      <c r="G3893" t="s">
        <v>339</v>
      </c>
      <c r="H3893" s="1">
        <v>19819</v>
      </c>
      <c r="I3893" t="s">
        <v>16019</v>
      </c>
      <c r="J3893" t="s">
        <v>16020</v>
      </c>
      <c r="K3893">
        <v>23557</v>
      </c>
      <c r="L3893" t="s">
        <v>339</v>
      </c>
    </row>
    <row r="3894" spans="1:12" x14ac:dyDescent="0.3">
      <c r="A3894">
        <v>5326</v>
      </c>
      <c r="B3894" t="s">
        <v>10629</v>
      </c>
      <c r="C3894" t="s">
        <v>8242</v>
      </c>
      <c r="D3894" t="s">
        <v>14</v>
      </c>
      <c r="E3894" t="s">
        <v>16021</v>
      </c>
      <c r="F3894" t="s">
        <v>16022</v>
      </c>
      <c r="G3894" t="s">
        <v>261</v>
      </c>
      <c r="H3894" s="1">
        <v>32360</v>
      </c>
      <c r="I3894" t="s">
        <v>16023</v>
      </c>
      <c r="J3894" t="s">
        <v>16024</v>
      </c>
      <c r="K3894">
        <v>18660</v>
      </c>
      <c r="L3894" t="s">
        <v>261</v>
      </c>
    </row>
    <row r="3895" spans="1:12" x14ac:dyDescent="0.3">
      <c r="A3895">
        <v>5327</v>
      </c>
      <c r="B3895" t="s">
        <v>73</v>
      </c>
      <c r="C3895" t="s">
        <v>3878</v>
      </c>
      <c r="D3895" t="s">
        <v>14</v>
      </c>
      <c r="E3895" t="s">
        <v>16025</v>
      </c>
      <c r="F3895" t="s">
        <v>16026</v>
      </c>
      <c r="G3895" t="s">
        <v>38</v>
      </c>
      <c r="H3895" s="1">
        <v>32715</v>
      </c>
      <c r="I3895" t="s">
        <v>16027</v>
      </c>
      <c r="J3895" t="s">
        <v>4799</v>
      </c>
      <c r="K3895">
        <v>93773</v>
      </c>
      <c r="L3895" t="s">
        <v>38</v>
      </c>
    </row>
    <row r="3896" spans="1:12" x14ac:dyDescent="0.3">
      <c r="A3896">
        <v>5328</v>
      </c>
      <c r="B3896" t="s">
        <v>2567</v>
      </c>
      <c r="C3896" t="s">
        <v>9756</v>
      </c>
      <c r="D3896" t="s">
        <v>14</v>
      </c>
      <c r="E3896" t="s">
        <v>16028</v>
      </c>
      <c r="F3896">
        <v>5113763517</v>
      </c>
      <c r="G3896" t="s">
        <v>31</v>
      </c>
      <c r="H3896" s="1">
        <v>16177</v>
      </c>
      <c r="I3896" t="s">
        <v>16029</v>
      </c>
      <c r="J3896" t="s">
        <v>16030</v>
      </c>
      <c r="K3896">
        <v>9861</v>
      </c>
      <c r="L3896" t="s">
        <v>31</v>
      </c>
    </row>
    <row r="3897" spans="1:12" x14ac:dyDescent="0.3">
      <c r="A3897">
        <v>5329</v>
      </c>
      <c r="B3897" t="s">
        <v>134</v>
      </c>
      <c r="C3897" t="s">
        <v>16031</v>
      </c>
      <c r="D3897" t="s">
        <v>22</v>
      </c>
      <c r="E3897" t="s">
        <v>16032</v>
      </c>
      <c r="F3897" t="s">
        <v>16033</v>
      </c>
      <c r="G3897" t="s">
        <v>339</v>
      </c>
      <c r="H3897" s="1">
        <v>27088</v>
      </c>
      <c r="I3897" t="s">
        <v>16034</v>
      </c>
      <c r="J3897" t="s">
        <v>16035</v>
      </c>
      <c r="K3897">
        <v>51420</v>
      </c>
      <c r="L3897" t="s">
        <v>339</v>
      </c>
    </row>
    <row r="3898" spans="1:12" x14ac:dyDescent="0.3">
      <c r="A3898">
        <v>5330</v>
      </c>
      <c r="B3898" t="s">
        <v>1254</v>
      </c>
      <c r="C3898" t="s">
        <v>1049</v>
      </c>
      <c r="D3898" t="s">
        <v>14</v>
      </c>
      <c r="E3898" t="s">
        <v>16036</v>
      </c>
      <c r="F3898" t="s">
        <v>16037</v>
      </c>
      <c r="G3898" t="s">
        <v>231</v>
      </c>
      <c r="H3898" s="1">
        <v>19716</v>
      </c>
      <c r="I3898" t="s">
        <v>16038</v>
      </c>
      <c r="J3898" t="s">
        <v>16039</v>
      </c>
      <c r="K3898">
        <v>99904</v>
      </c>
      <c r="L3898" t="s">
        <v>231</v>
      </c>
    </row>
    <row r="3899" spans="1:12" x14ac:dyDescent="0.3">
      <c r="A3899">
        <v>5331</v>
      </c>
      <c r="B3899" t="s">
        <v>2325</v>
      </c>
      <c r="C3899" t="s">
        <v>13574</v>
      </c>
      <c r="D3899" t="s">
        <v>22</v>
      </c>
      <c r="E3899" t="s">
        <v>16040</v>
      </c>
      <c r="F3899" t="s">
        <v>16041</v>
      </c>
      <c r="G3899" t="s">
        <v>231</v>
      </c>
      <c r="H3899" s="1">
        <v>36315</v>
      </c>
      <c r="I3899" t="s">
        <v>16042</v>
      </c>
      <c r="J3899" t="s">
        <v>16043</v>
      </c>
      <c r="K3899">
        <v>46984</v>
      </c>
      <c r="L3899" t="s">
        <v>231</v>
      </c>
    </row>
    <row r="3900" spans="1:12" x14ac:dyDescent="0.3">
      <c r="A3900">
        <v>5334</v>
      </c>
      <c r="B3900" t="s">
        <v>1030</v>
      </c>
      <c r="C3900" t="s">
        <v>328</v>
      </c>
      <c r="D3900" t="s">
        <v>22</v>
      </c>
      <c r="E3900" t="s">
        <v>16044</v>
      </c>
      <c r="F3900" t="s">
        <v>16045</v>
      </c>
      <c r="G3900" t="s">
        <v>51</v>
      </c>
      <c r="H3900" s="1">
        <v>31009</v>
      </c>
      <c r="I3900" t="s">
        <v>16046</v>
      </c>
      <c r="J3900" t="s">
        <v>7829</v>
      </c>
      <c r="K3900">
        <v>63519</v>
      </c>
      <c r="L3900" t="s">
        <v>51</v>
      </c>
    </row>
    <row r="3901" spans="1:12" x14ac:dyDescent="0.3">
      <c r="A3901">
        <v>5336</v>
      </c>
      <c r="B3901" t="s">
        <v>174</v>
      </c>
      <c r="C3901" t="s">
        <v>1162</v>
      </c>
      <c r="D3901" t="s">
        <v>22</v>
      </c>
      <c r="E3901" t="s">
        <v>16047</v>
      </c>
      <c r="F3901" t="s">
        <v>16048</v>
      </c>
      <c r="G3901" t="s">
        <v>1076</v>
      </c>
      <c r="H3901" s="1">
        <v>29352</v>
      </c>
      <c r="I3901" t="s">
        <v>16049</v>
      </c>
      <c r="J3901" t="s">
        <v>12392</v>
      </c>
      <c r="K3901">
        <v>49778</v>
      </c>
      <c r="L3901" t="s">
        <v>1076</v>
      </c>
    </row>
    <row r="3902" spans="1:12" x14ac:dyDescent="0.3">
      <c r="A3902">
        <v>5337</v>
      </c>
      <c r="B3902" t="s">
        <v>378</v>
      </c>
      <c r="C3902" t="s">
        <v>1938</v>
      </c>
      <c r="D3902" t="s">
        <v>22</v>
      </c>
      <c r="E3902" t="s">
        <v>16050</v>
      </c>
      <c r="F3902" t="s">
        <v>16051</v>
      </c>
      <c r="G3902" t="s">
        <v>44</v>
      </c>
      <c r="H3902" s="1">
        <v>15958</v>
      </c>
      <c r="I3902" t="s">
        <v>16052</v>
      </c>
      <c r="J3902" t="s">
        <v>16053</v>
      </c>
      <c r="K3902">
        <v>21308</v>
      </c>
      <c r="L3902" t="s">
        <v>44</v>
      </c>
    </row>
    <row r="3903" spans="1:12" x14ac:dyDescent="0.3">
      <c r="A3903">
        <v>5338</v>
      </c>
      <c r="B3903" t="s">
        <v>203</v>
      </c>
      <c r="C3903" t="s">
        <v>2530</v>
      </c>
      <c r="D3903" t="s">
        <v>14</v>
      </c>
      <c r="E3903" t="s">
        <v>16054</v>
      </c>
      <c r="F3903" t="s">
        <v>16055</v>
      </c>
      <c r="G3903" t="s">
        <v>211</v>
      </c>
      <c r="H3903" s="1">
        <v>19147</v>
      </c>
      <c r="I3903" t="s">
        <v>16056</v>
      </c>
      <c r="J3903" t="s">
        <v>16057</v>
      </c>
      <c r="K3903">
        <v>84627</v>
      </c>
      <c r="L3903" t="s">
        <v>211</v>
      </c>
    </row>
    <row r="3904" spans="1:12" x14ac:dyDescent="0.3">
      <c r="A3904">
        <v>5340</v>
      </c>
      <c r="B3904" t="s">
        <v>2199</v>
      </c>
      <c r="C3904" t="s">
        <v>4884</v>
      </c>
      <c r="D3904" t="s">
        <v>14</v>
      </c>
      <c r="E3904" t="s">
        <v>16058</v>
      </c>
      <c r="F3904" t="s">
        <v>16059</v>
      </c>
      <c r="G3904" t="s">
        <v>1034</v>
      </c>
      <c r="H3904" s="1">
        <v>28095</v>
      </c>
      <c r="I3904" t="s">
        <v>16060</v>
      </c>
      <c r="J3904" t="s">
        <v>16061</v>
      </c>
      <c r="K3904">
        <v>50157</v>
      </c>
      <c r="L3904" t="s">
        <v>1034</v>
      </c>
    </row>
    <row r="3905" spans="1:12" x14ac:dyDescent="0.3">
      <c r="A3905">
        <v>5341</v>
      </c>
      <c r="B3905" t="s">
        <v>174</v>
      </c>
      <c r="C3905" t="s">
        <v>1073</v>
      </c>
      <c r="D3905" t="s">
        <v>14</v>
      </c>
      <c r="E3905" t="s">
        <v>16062</v>
      </c>
      <c r="F3905" t="s">
        <v>16063</v>
      </c>
      <c r="G3905" t="s">
        <v>261</v>
      </c>
      <c r="H3905" s="1">
        <v>26146</v>
      </c>
      <c r="I3905" t="s">
        <v>16064</v>
      </c>
      <c r="J3905" t="s">
        <v>562</v>
      </c>
      <c r="K3905">
        <v>78274</v>
      </c>
      <c r="L3905" t="s">
        <v>261</v>
      </c>
    </row>
    <row r="3906" spans="1:12" x14ac:dyDescent="0.3">
      <c r="A3906">
        <v>5342</v>
      </c>
      <c r="B3906" t="s">
        <v>153</v>
      </c>
      <c r="C3906" t="s">
        <v>7544</v>
      </c>
      <c r="D3906" t="s">
        <v>22</v>
      </c>
      <c r="E3906" t="s">
        <v>16065</v>
      </c>
      <c r="F3906" t="s">
        <v>16066</v>
      </c>
      <c r="G3906" t="s">
        <v>775</v>
      </c>
      <c r="H3906" s="1">
        <v>26211</v>
      </c>
      <c r="I3906" t="s">
        <v>16067</v>
      </c>
      <c r="J3906" t="s">
        <v>16068</v>
      </c>
      <c r="K3906">
        <v>49326</v>
      </c>
      <c r="L3906" t="s">
        <v>775</v>
      </c>
    </row>
    <row r="3907" spans="1:12" x14ac:dyDescent="0.3">
      <c r="A3907">
        <v>5346</v>
      </c>
      <c r="B3907" t="s">
        <v>3628</v>
      </c>
      <c r="C3907" t="s">
        <v>1958</v>
      </c>
      <c r="D3907" t="s">
        <v>22</v>
      </c>
      <c r="E3907" t="s">
        <v>16069</v>
      </c>
      <c r="F3907" t="s">
        <v>16070</v>
      </c>
      <c r="G3907" t="s">
        <v>1194</v>
      </c>
      <c r="H3907" s="1">
        <v>22501</v>
      </c>
      <c r="I3907" t="s">
        <v>16071</v>
      </c>
      <c r="J3907" t="s">
        <v>16072</v>
      </c>
      <c r="K3907">
        <v>76694</v>
      </c>
      <c r="L3907" t="s">
        <v>1194</v>
      </c>
    </row>
    <row r="3908" spans="1:12" x14ac:dyDescent="0.3">
      <c r="A3908">
        <v>5348</v>
      </c>
      <c r="B3908" t="s">
        <v>16073</v>
      </c>
      <c r="C3908" t="s">
        <v>54</v>
      </c>
      <c r="D3908" t="s">
        <v>14</v>
      </c>
      <c r="E3908" t="s">
        <v>16074</v>
      </c>
      <c r="F3908" t="s">
        <v>16075</v>
      </c>
      <c r="G3908" t="s">
        <v>82</v>
      </c>
      <c r="H3908" s="1">
        <v>36621</v>
      </c>
      <c r="I3908" t="s">
        <v>16076</v>
      </c>
      <c r="J3908" t="s">
        <v>16077</v>
      </c>
      <c r="K3908">
        <v>40290</v>
      </c>
      <c r="L3908" t="s">
        <v>82</v>
      </c>
    </row>
    <row r="3909" spans="1:12" x14ac:dyDescent="0.3">
      <c r="A3909">
        <v>5349</v>
      </c>
      <c r="B3909" t="s">
        <v>793</v>
      </c>
      <c r="C3909" t="s">
        <v>1176</v>
      </c>
      <c r="D3909" t="s">
        <v>14</v>
      </c>
      <c r="E3909" t="s">
        <v>16078</v>
      </c>
      <c r="F3909" t="s">
        <v>16079</v>
      </c>
      <c r="G3909" t="s">
        <v>51</v>
      </c>
      <c r="H3909" s="1">
        <v>25926</v>
      </c>
      <c r="I3909" t="s">
        <v>16080</v>
      </c>
      <c r="J3909" t="s">
        <v>16081</v>
      </c>
      <c r="K3909">
        <v>45039</v>
      </c>
      <c r="L3909" t="s">
        <v>51</v>
      </c>
    </row>
    <row r="3910" spans="1:12" x14ac:dyDescent="0.3">
      <c r="A3910">
        <v>5350</v>
      </c>
      <c r="B3910" t="s">
        <v>91</v>
      </c>
      <c r="C3910" t="s">
        <v>5143</v>
      </c>
      <c r="D3910" t="s">
        <v>22</v>
      </c>
      <c r="E3910" t="s">
        <v>16082</v>
      </c>
      <c r="F3910">
        <v>2986840279</v>
      </c>
      <c r="G3910" t="s">
        <v>164</v>
      </c>
      <c r="H3910" s="1">
        <v>30501</v>
      </c>
      <c r="I3910" t="s">
        <v>16083</v>
      </c>
      <c r="J3910" t="s">
        <v>16084</v>
      </c>
      <c r="K3910">
        <v>73787</v>
      </c>
      <c r="L3910" t="s">
        <v>164</v>
      </c>
    </row>
    <row r="3911" spans="1:12" x14ac:dyDescent="0.3">
      <c r="A3911">
        <v>5351</v>
      </c>
      <c r="B3911" t="s">
        <v>91</v>
      </c>
      <c r="C3911" t="s">
        <v>1073</v>
      </c>
      <c r="D3911" t="s">
        <v>22</v>
      </c>
      <c r="E3911" t="s">
        <v>16085</v>
      </c>
      <c r="F3911" t="s">
        <v>16086</v>
      </c>
      <c r="G3911" t="s">
        <v>211</v>
      </c>
      <c r="H3911" s="1">
        <v>36280</v>
      </c>
      <c r="I3911" t="s">
        <v>16087</v>
      </c>
      <c r="J3911" t="s">
        <v>16088</v>
      </c>
      <c r="K3911">
        <v>94146</v>
      </c>
      <c r="L3911" t="s">
        <v>211</v>
      </c>
    </row>
    <row r="3912" spans="1:12" x14ac:dyDescent="0.3">
      <c r="A3912">
        <v>5352</v>
      </c>
      <c r="B3912" t="s">
        <v>405</v>
      </c>
      <c r="C3912" t="s">
        <v>384</v>
      </c>
      <c r="D3912" t="s">
        <v>22</v>
      </c>
      <c r="E3912" t="s">
        <v>16089</v>
      </c>
      <c r="F3912" t="s">
        <v>16090</v>
      </c>
      <c r="G3912" t="s">
        <v>17</v>
      </c>
      <c r="H3912" s="1">
        <v>17271</v>
      </c>
      <c r="I3912" t="s">
        <v>16091</v>
      </c>
      <c r="J3912" t="s">
        <v>16092</v>
      </c>
      <c r="K3912">
        <v>15862</v>
      </c>
      <c r="L3912" t="s">
        <v>17</v>
      </c>
    </row>
    <row r="3913" spans="1:12" x14ac:dyDescent="0.3">
      <c r="A3913">
        <v>5353</v>
      </c>
      <c r="B3913" t="s">
        <v>2631</v>
      </c>
      <c r="C3913" t="s">
        <v>240</v>
      </c>
      <c r="D3913" t="s">
        <v>22</v>
      </c>
      <c r="E3913" t="s">
        <v>16093</v>
      </c>
      <c r="F3913" t="s">
        <v>16094</v>
      </c>
      <c r="G3913" t="s">
        <v>38</v>
      </c>
      <c r="H3913" s="1">
        <v>21699</v>
      </c>
      <c r="I3913" t="s">
        <v>16095</v>
      </c>
      <c r="J3913" t="s">
        <v>16096</v>
      </c>
      <c r="K3913">
        <v>15857</v>
      </c>
      <c r="L3913" t="s">
        <v>38</v>
      </c>
    </row>
    <row r="3914" spans="1:12" x14ac:dyDescent="0.3">
      <c r="A3914">
        <v>5355</v>
      </c>
      <c r="B3914" t="s">
        <v>592</v>
      </c>
      <c r="C3914" t="s">
        <v>2137</v>
      </c>
      <c r="D3914" t="s">
        <v>22</v>
      </c>
      <c r="E3914" t="s">
        <v>16097</v>
      </c>
      <c r="F3914" t="s">
        <v>16098</v>
      </c>
      <c r="G3914" t="s">
        <v>324</v>
      </c>
      <c r="H3914" s="1">
        <v>16236</v>
      </c>
      <c r="I3914" t="s">
        <v>16099</v>
      </c>
      <c r="J3914" t="s">
        <v>16100</v>
      </c>
      <c r="K3914">
        <v>42332</v>
      </c>
      <c r="L3914" t="s">
        <v>324</v>
      </c>
    </row>
    <row r="3915" spans="1:12" x14ac:dyDescent="0.3">
      <c r="A3915">
        <v>5356</v>
      </c>
      <c r="B3915" t="s">
        <v>2576</v>
      </c>
      <c r="C3915" t="s">
        <v>2167</v>
      </c>
      <c r="D3915" t="s">
        <v>14</v>
      </c>
      <c r="E3915" t="s">
        <v>16101</v>
      </c>
      <c r="F3915" t="s">
        <v>16102</v>
      </c>
      <c r="G3915" t="s">
        <v>71</v>
      </c>
      <c r="H3915" s="1">
        <v>37236</v>
      </c>
      <c r="I3915" t="s">
        <v>16103</v>
      </c>
      <c r="J3915" t="s">
        <v>16104</v>
      </c>
      <c r="K3915">
        <v>92028</v>
      </c>
      <c r="L3915" t="s">
        <v>71</v>
      </c>
    </row>
    <row r="3916" spans="1:12" x14ac:dyDescent="0.3">
      <c r="A3916">
        <v>5357</v>
      </c>
      <c r="B3916" t="s">
        <v>6840</v>
      </c>
      <c r="C3916" t="s">
        <v>16105</v>
      </c>
      <c r="D3916" t="s">
        <v>14</v>
      </c>
      <c r="E3916" t="s">
        <v>16106</v>
      </c>
      <c r="F3916" t="s">
        <v>16107</v>
      </c>
      <c r="G3916" t="s">
        <v>261</v>
      </c>
      <c r="H3916" s="1">
        <v>32070</v>
      </c>
      <c r="I3916" t="s">
        <v>16108</v>
      </c>
      <c r="J3916" t="s">
        <v>16109</v>
      </c>
      <c r="K3916">
        <v>45859</v>
      </c>
      <c r="L3916" t="s">
        <v>261</v>
      </c>
    </row>
    <row r="3917" spans="1:12" x14ac:dyDescent="0.3">
      <c r="A3917">
        <v>5358</v>
      </c>
      <c r="B3917" t="s">
        <v>710</v>
      </c>
      <c r="C3917" t="s">
        <v>1564</v>
      </c>
      <c r="D3917" t="s">
        <v>14</v>
      </c>
      <c r="E3917" t="s">
        <v>16110</v>
      </c>
      <c r="F3917" t="s">
        <v>16111</v>
      </c>
      <c r="G3917" t="s">
        <v>58</v>
      </c>
      <c r="H3917" s="1">
        <v>31765</v>
      </c>
      <c r="I3917" t="s">
        <v>16112</v>
      </c>
      <c r="J3917" t="s">
        <v>16113</v>
      </c>
      <c r="K3917">
        <v>67998</v>
      </c>
      <c r="L3917" t="s">
        <v>58</v>
      </c>
    </row>
    <row r="3918" spans="1:12" x14ac:dyDescent="0.3">
      <c r="A3918">
        <v>5361</v>
      </c>
      <c r="B3918" t="s">
        <v>306</v>
      </c>
      <c r="C3918" t="s">
        <v>3480</v>
      </c>
      <c r="D3918" t="s">
        <v>14</v>
      </c>
      <c r="E3918" t="s">
        <v>16114</v>
      </c>
      <c r="F3918" t="s">
        <v>16115</v>
      </c>
      <c r="G3918" t="s">
        <v>82</v>
      </c>
      <c r="H3918" s="1">
        <v>18541</v>
      </c>
      <c r="I3918" t="s">
        <v>16116</v>
      </c>
      <c r="J3918" t="s">
        <v>16117</v>
      </c>
      <c r="K3918">
        <v>67275</v>
      </c>
      <c r="L3918" t="s">
        <v>82</v>
      </c>
    </row>
    <row r="3919" spans="1:12" x14ac:dyDescent="0.3">
      <c r="A3919">
        <v>5362</v>
      </c>
      <c r="B3919" t="s">
        <v>5775</v>
      </c>
      <c r="C3919" t="s">
        <v>307</v>
      </c>
      <c r="D3919" t="s">
        <v>14</v>
      </c>
      <c r="E3919" t="s">
        <v>16118</v>
      </c>
      <c r="F3919" t="s">
        <v>16119</v>
      </c>
      <c r="G3919" t="s">
        <v>76</v>
      </c>
      <c r="H3919" s="1">
        <v>32670</v>
      </c>
      <c r="I3919" t="s">
        <v>16120</v>
      </c>
      <c r="J3919" t="s">
        <v>16121</v>
      </c>
      <c r="K3919">
        <v>16587</v>
      </c>
      <c r="L3919" t="s">
        <v>76</v>
      </c>
    </row>
    <row r="3920" spans="1:12" x14ac:dyDescent="0.3">
      <c r="A3920">
        <v>5364</v>
      </c>
      <c r="B3920" t="s">
        <v>79</v>
      </c>
      <c r="C3920" t="s">
        <v>7172</v>
      </c>
      <c r="D3920" t="s">
        <v>14</v>
      </c>
      <c r="E3920" t="s">
        <v>16122</v>
      </c>
      <c r="F3920" t="s">
        <v>16123</v>
      </c>
      <c r="G3920" t="s">
        <v>131</v>
      </c>
      <c r="H3920" s="1">
        <v>37254</v>
      </c>
      <c r="I3920" t="s">
        <v>16124</v>
      </c>
      <c r="J3920" t="s">
        <v>10672</v>
      </c>
      <c r="K3920">
        <v>74806</v>
      </c>
      <c r="L3920" t="s">
        <v>131</v>
      </c>
    </row>
    <row r="3921" spans="1:12" x14ac:dyDescent="0.3">
      <c r="A3921">
        <v>5365</v>
      </c>
      <c r="B3921" t="s">
        <v>34</v>
      </c>
      <c r="C3921" t="s">
        <v>1657</v>
      </c>
      <c r="D3921" t="s">
        <v>22</v>
      </c>
      <c r="E3921" t="s">
        <v>16125</v>
      </c>
      <c r="F3921" t="s">
        <v>16126</v>
      </c>
      <c r="G3921" t="s">
        <v>64</v>
      </c>
      <c r="H3921" s="1">
        <v>19134</v>
      </c>
      <c r="I3921" t="s">
        <v>16127</v>
      </c>
      <c r="J3921" t="s">
        <v>16128</v>
      </c>
      <c r="K3921">
        <v>40539</v>
      </c>
      <c r="L3921" t="s">
        <v>64</v>
      </c>
    </row>
    <row r="3922" spans="1:12" x14ac:dyDescent="0.3">
      <c r="A3922">
        <v>5369</v>
      </c>
      <c r="B3922" t="s">
        <v>16129</v>
      </c>
      <c r="C3922" t="s">
        <v>3072</v>
      </c>
      <c r="D3922" t="s">
        <v>14</v>
      </c>
      <c r="E3922" t="s">
        <v>16130</v>
      </c>
      <c r="F3922" t="s">
        <v>16131</v>
      </c>
      <c r="G3922" t="s">
        <v>51</v>
      </c>
      <c r="H3922" s="1">
        <v>16611</v>
      </c>
      <c r="I3922" t="s">
        <v>16132</v>
      </c>
      <c r="J3922" t="s">
        <v>16133</v>
      </c>
      <c r="K3922">
        <v>16676</v>
      </c>
      <c r="L3922" t="s">
        <v>51</v>
      </c>
    </row>
    <row r="3923" spans="1:12" x14ac:dyDescent="0.3">
      <c r="A3923">
        <v>5371</v>
      </c>
      <c r="B3923" t="s">
        <v>359</v>
      </c>
      <c r="C3923" t="s">
        <v>240</v>
      </c>
      <c r="D3923" t="s">
        <v>22</v>
      </c>
      <c r="E3923" t="s">
        <v>16134</v>
      </c>
      <c r="F3923" t="s">
        <v>16135</v>
      </c>
      <c r="G3923" t="s">
        <v>76</v>
      </c>
      <c r="H3923" s="1">
        <v>29240</v>
      </c>
      <c r="I3923" t="s">
        <v>16136</v>
      </c>
      <c r="J3923" t="s">
        <v>16137</v>
      </c>
      <c r="K3923">
        <v>77418</v>
      </c>
      <c r="L3923" t="s">
        <v>76</v>
      </c>
    </row>
    <row r="3924" spans="1:12" x14ac:dyDescent="0.3">
      <c r="A3924">
        <v>5375</v>
      </c>
      <c r="B3924" t="s">
        <v>54</v>
      </c>
      <c r="C3924" t="s">
        <v>378</v>
      </c>
      <c r="D3924" t="s">
        <v>14</v>
      </c>
      <c r="E3924" t="s">
        <v>16138</v>
      </c>
      <c r="F3924" t="s">
        <v>16139</v>
      </c>
      <c r="G3924" t="s">
        <v>17</v>
      </c>
      <c r="H3924" s="1">
        <v>32184</v>
      </c>
      <c r="I3924" t="s">
        <v>16140</v>
      </c>
      <c r="J3924" t="s">
        <v>16141</v>
      </c>
      <c r="K3924">
        <v>27538</v>
      </c>
      <c r="L3924" t="s">
        <v>17</v>
      </c>
    </row>
    <row r="3925" spans="1:12" x14ac:dyDescent="0.3">
      <c r="A3925">
        <v>5376</v>
      </c>
      <c r="B3925" t="s">
        <v>5514</v>
      </c>
      <c r="C3925" t="s">
        <v>696</v>
      </c>
      <c r="D3925" t="s">
        <v>14</v>
      </c>
      <c r="E3925" t="s">
        <v>16142</v>
      </c>
      <c r="F3925" t="s">
        <v>16143</v>
      </c>
      <c r="G3925" t="s">
        <v>17</v>
      </c>
      <c r="H3925" s="1">
        <v>35051</v>
      </c>
      <c r="I3925" t="s">
        <v>16144</v>
      </c>
      <c r="J3925" t="s">
        <v>16145</v>
      </c>
      <c r="K3925">
        <v>92948</v>
      </c>
      <c r="L3925" t="s">
        <v>17</v>
      </c>
    </row>
    <row r="3926" spans="1:12" x14ac:dyDescent="0.3">
      <c r="A3926">
        <v>5378</v>
      </c>
      <c r="B3926" t="s">
        <v>490</v>
      </c>
      <c r="C3926" t="s">
        <v>5195</v>
      </c>
      <c r="D3926" t="s">
        <v>22</v>
      </c>
      <c r="E3926" t="s">
        <v>16146</v>
      </c>
      <c r="F3926" t="s">
        <v>16147</v>
      </c>
      <c r="G3926" t="s">
        <v>339</v>
      </c>
      <c r="H3926" s="1">
        <v>34185</v>
      </c>
      <c r="I3926" t="s">
        <v>16148</v>
      </c>
      <c r="J3926" t="s">
        <v>16149</v>
      </c>
      <c r="K3926">
        <v>33647</v>
      </c>
      <c r="L3926" t="s">
        <v>339</v>
      </c>
    </row>
    <row r="3927" spans="1:12" x14ac:dyDescent="0.3">
      <c r="A3927">
        <v>5380</v>
      </c>
      <c r="B3927" t="s">
        <v>767</v>
      </c>
      <c r="C3927" t="s">
        <v>372</v>
      </c>
      <c r="D3927" t="s">
        <v>22</v>
      </c>
      <c r="E3927" t="s">
        <v>16150</v>
      </c>
      <c r="F3927">
        <f>1-964-796-7729</f>
        <v>-9488</v>
      </c>
      <c r="G3927" t="s">
        <v>436</v>
      </c>
      <c r="H3927" s="1">
        <v>28201</v>
      </c>
      <c r="I3927" t="s">
        <v>16151</v>
      </c>
      <c r="J3927" t="s">
        <v>14903</v>
      </c>
      <c r="K3927">
        <v>19072</v>
      </c>
      <c r="L3927" t="s">
        <v>436</v>
      </c>
    </row>
    <row r="3928" spans="1:12" x14ac:dyDescent="0.3">
      <c r="A3928">
        <v>5382</v>
      </c>
      <c r="B3928" t="s">
        <v>767</v>
      </c>
      <c r="C3928" t="s">
        <v>2429</v>
      </c>
      <c r="D3928" t="s">
        <v>22</v>
      </c>
      <c r="E3928" t="s">
        <v>16152</v>
      </c>
      <c r="F3928" t="s">
        <v>16153</v>
      </c>
      <c r="G3928" t="s">
        <v>243</v>
      </c>
      <c r="H3928" s="1">
        <v>20941</v>
      </c>
      <c r="I3928" t="s">
        <v>16154</v>
      </c>
      <c r="J3928" t="s">
        <v>16155</v>
      </c>
      <c r="K3928">
        <v>53009</v>
      </c>
      <c r="L3928" t="s">
        <v>243</v>
      </c>
    </row>
    <row r="3929" spans="1:12" x14ac:dyDescent="0.3">
      <c r="A3929">
        <v>5385</v>
      </c>
      <c r="B3929" t="s">
        <v>2084</v>
      </c>
      <c r="C3929" t="s">
        <v>4119</v>
      </c>
      <c r="D3929" t="s">
        <v>22</v>
      </c>
      <c r="E3929" t="s">
        <v>16156</v>
      </c>
      <c r="F3929" t="s">
        <v>16157</v>
      </c>
      <c r="G3929" t="s">
        <v>124</v>
      </c>
      <c r="H3929" s="1">
        <v>28939</v>
      </c>
      <c r="I3929" t="s">
        <v>16158</v>
      </c>
      <c r="J3929" t="s">
        <v>16159</v>
      </c>
      <c r="K3929">
        <v>54160</v>
      </c>
      <c r="L3929" t="s">
        <v>124</v>
      </c>
    </row>
    <row r="3930" spans="1:12" x14ac:dyDescent="0.3">
      <c r="A3930">
        <v>5386</v>
      </c>
      <c r="B3930" t="s">
        <v>480</v>
      </c>
      <c r="C3930" t="s">
        <v>4913</v>
      </c>
      <c r="D3930" t="s">
        <v>14</v>
      </c>
      <c r="E3930" t="s">
        <v>16160</v>
      </c>
      <c r="F3930" t="s">
        <v>16161</v>
      </c>
      <c r="G3930" t="s">
        <v>24</v>
      </c>
      <c r="H3930" s="1">
        <v>15999</v>
      </c>
      <c r="I3930" t="s">
        <v>16162</v>
      </c>
      <c r="J3930" t="s">
        <v>15994</v>
      </c>
      <c r="K3930">
        <v>9936</v>
      </c>
      <c r="L3930" t="s">
        <v>24</v>
      </c>
    </row>
    <row r="3931" spans="1:12" x14ac:dyDescent="0.3">
      <c r="A3931">
        <v>5389</v>
      </c>
      <c r="B3931" t="s">
        <v>1778</v>
      </c>
      <c r="C3931" t="s">
        <v>2530</v>
      </c>
      <c r="D3931" t="s">
        <v>22</v>
      </c>
      <c r="E3931" t="s">
        <v>16163</v>
      </c>
      <c r="F3931">
        <f>1-971-710-3688</f>
        <v>-5368</v>
      </c>
      <c r="G3931" t="s">
        <v>339</v>
      </c>
      <c r="H3931" s="1">
        <v>27024</v>
      </c>
      <c r="I3931" t="s">
        <v>16164</v>
      </c>
      <c r="J3931" t="s">
        <v>16165</v>
      </c>
      <c r="K3931">
        <v>89320</v>
      </c>
      <c r="L3931" t="s">
        <v>339</v>
      </c>
    </row>
    <row r="3932" spans="1:12" x14ac:dyDescent="0.3">
      <c r="A3932">
        <v>5390</v>
      </c>
      <c r="B3932" t="s">
        <v>490</v>
      </c>
      <c r="C3932" t="s">
        <v>2756</v>
      </c>
      <c r="D3932" t="s">
        <v>22</v>
      </c>
      <c r="E3932" t="s">
        <v>16166</v>
      </c>
      <c r="F3932" t="s">
        <v>16167</v>
      </c>
      <c r="G3932" t="s">
        <v>164</v>
      </c>
      <c r="H3932" s="1">
        <v>34250</v>
      </c>
      <c r="I3932" t="s">
        <v>16168</v>
      </c>
      <c r="J3932" t="s">
        <v>5708</v>
      </c>
      <c r="K3932">
        <v>80235</v>
      </c>
      <c r="L3932" t="s">
        <v>164</v>
      </c>
    </row>
    <row r="3933" spans="1:12" x14ac:dyDescent="0.3">
      <c r="A3933">
        <v>5391</v>
      </c>
      <c r="B3933" t="s">
        <v>3054</v>
      </c>
      <c r="C3933" t="s">
        <v>9795</v>
      </c>
      <c r="D3933" t="s">
        <v>22</v>
      </c>
      <c r="E3933" t="s">
        <v>16169</v>
      </c>
      <c r="F3933" t="s">
        <v>16170</v>
      </c>
      <c r="G3933" t="s">
        <v>93</v>
      </c>
      <c r="H3933" s="1">
        <v>34898</v>
      </c>
      <c r="I3933" t="s">
        <v>16171</v>
      </c>
      <c r="J3933" t="s">
        <v>16172</v>
      </c>
      <c r="K3933">
        <v>81815</v>
      </c>
      <c r="L3933" t="s">
        <v>93</v>
      </c>
    </row>
    <row r="3934" spans="1:12" x14ac:dyDescent="0.3">
      <c r="A3934">
        <v>5392</v>
      </c>
      <c r="B3934" t="s">
        <v>1287</v>
      </c>
      <c r="C3934" t="s">
        <v>28</v>
      </c>
      <c r="D3934" t="s">
        <v>22</v>
      </c>
      <c r="E3934" t="s">
        <v>16173</v>
      </c>
      <c r="F3934" t="s">
        <v>16174</v>
      </c>
      <c r="G3934" t="s">
        <v>124</v>
      </c>
      <c r="H3934" s="1">
        <v>17955</v>
      </c>
      <c r="I3934" t="s">
        <v>16175</v>
      </c>
      <c r="J3934" t="s">
        <v>1276</v>
      </c>
      <c r="K3934">
        <v>80785</v>
      </c>
      <c r="L3934" t="s">
        <v>124</v>
      </c>
    </row>
    <row r="3935" spans="1:12" x14ac:dyDescent="0.3">
      <c r="A3935">
        <v>5394</v>
      </c>
      <c r="B3935" t="s">
        <v>1693</v>
      </c>
      <c r="C3935" t="s">
        <v>876</v>
      </c>
      <c r="D3935" t="s">
        <v>22</v>
      </c>
      <c r="E3935" t="s">
        <v>16176</v>
      </c>
      <c r="F3935" t="s">
        <v>16177</v>
      </c>
      <c r="G3935" t="s">
        <v>744</v>
      </c>
      <c r="H3935" s="1">
        <v>28452</v>
      </c>
      <c r="I3935" t="s">
        <v>16178</v>
      </c>
      <c r="J3935" t="s">
        <v>16179</v>
      </c>
      <c r="K3935">
        <v>90524</v>
      </c>
      <c r="L3935" t="s">
        <v>744</v>
      </c>
    </row>
    <row r="3936" spans="1:12" x14ac:dyDescent="0.3">
      <c r="A3936">
        <v>5395</v>
      </c>
      <c r="B3936" t="s">
        <v>490</v>
      </c>
      <c r="C3936" t="s">
        <v>3518</v>
      </c>
      <c r="D3936" t="s">
        <v>14</v>
      </c>
      <c r="E3936" t="s">
        <v>16180</v>
      </c>
      <c r="F3936" t="s">
        <v>16181</v>
      </c>
      <c r="G3936" t="s">
        <v>171</v>
      </c>
      <c r="H3936" s="1">
        <v>29865</v>
      </c>
      <c r="I3936" t="s">
        <v>16182</v>
      </c>
      <c r="J3936" t="s">
        <v>15997</v>
      </c>
      <c r="K3936">
        <v>93146</v>
      </c>
      <c r="L3936" t="s">
        <v>171</v>
      </c>
    </row>
    <row r="3937" spans="1:12" x14ac:dyDescent="0.3">
      <c r="A3937">
        <v>5398</v>
      </c>
      <c r="B3937" t="s">
        <v>1726</v>
      </c>
      <c r="C3937" t="s">
        <v>42</v>
      </c>
      <c r="D3937" t="s">
        <v>22</v>
      </c>
      <c r="E3937" t="s">
        <v>16183</v>
      </c>
      <c r="F3937" t="s">
        <v>16184</v>
      </c>
      <c r="G3937" t="s">
        <v>150</v>
      </c>
      <c r="H3937" s="1">
        <v>36045</v>
      </c>
      <c r="I3937" t="s">
        <v>16185</v>
      </c>
      <c r="J3937" t="s">
        <v>16186</v>
      </c>
      <c r="K3937">
        <v>69447</v>
      </c>
      <c r="L3937" t="s">
        <v>150</v>
      </c>
    </row>
    <row r="3938" spans="1:12" x14ac:dyDescent="0.3">
      <c r="A3938">
        <v>5403</v>
      </c>
      <c r="B3938" t="s">
        <v>306</v>
      </c>
      <c r="C3938" t="s">
        <v>349</v>
      </c>
      <c r="D3938" t="s">
        <v>22</v>
      </c>
      <c r="E3938" t="s">
        <v>16187</v>
      </c>
      <c r="F3938" t="s">
        <v>16188</v>
      </c>
      <c r="G3938" t="s">
        <v>124</v>
      </c>
      <c r="H3938" s="1">
        <v>19947</v>
      </c>
      <c r="I3938" t="s">
        <v>16189</v>
      </c>
      <c r="J3938" t="s">
        <v>16190</v>
      </c>
      <c r="K3938">
        <v>90917</v>
      </c>
      <c r="L3938" t="s">
        <v>124</v>
      </c>
    </row>
    <row r="3939" spans="1:12" x14ac:dyDescent="0.3">
      <c r="A3939">
        <v>5405</v>
      </c>
      <c r="B3939" t="s">
        <v>814</v>
      </c>
      <c r="C3939" t="s">
        <v>6848</v>
      </c>
      <c r="D3939" t="s">
        <v>22</v>
      </c>
      <c r="E3939" t="s">
        <v>16191</v>
      </c>
      <c r="F3939" t="s">
        <v>16192</v>
      </c>
      <c r="G3939" t="s">
        <v>231</v>
      </c>
      <c r="H3939" s="1">
        <v>36581</v>
      </c>
      <c r="I3939" t="s">
        <v>16193</v>
      </c>
      <c r="J3939" t="s">
        <v>16194</v>
      </c>
      <c r="K3939">
        <v>90637</v>
      </c>
      <c r="L3939" t="s">
        <v>231</v>
      </c>
    </row>
    <row r="3940" spans="1:12" x14ac:dyDescent="0.3">
      <c r="A3940">
        <v>5406</v>
      </c>
      <c r="B3940" t="s">
        <v>2161</v>
      </c>
      <c r="C3940" t="s">
        <v>4237</v>
      </c>
      <c r="D3940" t="s">
        <v>14</v>
      </c>
      <c r="E3940" t="s">
        <v>16195</v>
      </c>
      <c r="F3940" t="s">
        <v>16196</v>
      </c>
      <c r="G3940" t="s">
        <v>17</v>
      </c>
      <c r="H3940" s="1">
        <v>31618</v>
      </c>
      <c r="I3940" t="s">
        <v>16197</v>
      </c>
      <c r="J3940" t="s">
        <v>16198</v>
      </c>
      <c r="K3940">
        <v>23990</v>
      </c>
      <c r="L3940" t="s">
        <v>17</v>
      </c>
    </row>
    <row r="3941" spans="1:12" x14ac:dyDescent="0.3">
      <c r="A3941">
        <v>5411</v>
      </c>
      <c r="B3941" t="s">
        <v>4301</v>
      </c>
      <c r="C3941" t="s">
        <v>85</v>
      </c>
      <c r="D3941" t="s">
        <v>14</v>
      </c>
      <c r="E3941" t="s">
        <v>16199</v>
      </c>
      <c r="F3941" t="s">
        <v>16200</v>
      </c>
      <c r="G3941" t="s">
        <v>17</v>
      </c>
      <c r="H3941" s="1">
        <v>16688</v>
      </c>
      <c r="I3941" t="s">
        <v>16201</v>
      </c>
      <c r="J3941" t="s">
        <v>16202</v>
      </c>
      <c r="K3941">
        <v>83677</v>
      </c>
      <c r="L3941" t="s">
        <v>17</v>
      </c>
    </row>
    <row r="3942" spans="1:12" x14ac:dyDescent="0.3">
      <c r="A3942">
        <v>5412</v>
      </c>
      <c r="B3942" t="s">
        <v>464</v>
      </c>
      <c r="C3942" t="s">
        <v>141</v>
      </c>
      <c r="D3942" t="s">
        <v>14</v>
      </c>
      <c r="E3942" t="s">
        <v>16203</v>
      </c>
      <c r="F3942">
        <v>6969566205</v>
      </c>
      <c r="G3942" t="s">
        <v>261</v>
      </c>
      <c r="H3942" s="1">
        <v>31099</v>
      </c>
      <c r="I3942" t="s">
        <v>16204</v>
      </c>
      <c r="J3942" t="s">
        <v>16205</v>
      </c>
      <c r="K3942">
        <v>99424</v>
      </c>
      <c r="L3942" t="s">
        <v>261</v>
      </c>
    </row>
    <row r="3943" spans="1:12" x14ac:dyDescent="0.3">
      <c r="A3943">
        <v>5413</v>
      </c>
      <c r="B3943" t="s">
        <v>1064</v>
      </c>
      <c r="C3943" t="s">
        <v>2075</v>
      </c>
      <c r="D3943" t="s">
        <v>22</v>
      </c>
      <c r="E3943" t="s">
        <v>16206</v>
      </c>
      <c r="F3943" t="s">
        <v>16207</v>
      </c>
      <c r="G3943" t="s">
        <v>1194</v>
      </c>
      <c r="H3943" s="1">
        <v>36077</v>
      </c>
      <c r="I3943" t="s">
        <v>16208</v>
      </c>
      <c r="J3943" t="s">
        <v>16209</v>
      </c>
      <c r="K3943">
        <v>95749</v>
      </c>
      <c r="L3943" t="s">
        <v>1194</v>
      </c>
    </row>
    <row r="3944" spans="1:12" x14ac:dyDescent="0.3">
      <c r="A3944">
        <v>5415</v>
      </c>
      <c r="B3944" t="s">
        <v>747</v>
      </c>
      <c r="C3944" t="s">
        <v>1575</v>
      </c>
      <c r="D3944" t="s">
        <v>14</v>
      </c>
      <c r="E3944" t="s">
        <v>16210</v>
      </c>
      <c r="F3944" t="s">
        <v>16211</v>
      </c>
      <c r="G3944" t="s">
        <v>82</v>
      </c>
      <c r="H3944" s="1">
        <v>19791</v>
      </c>
      <c r="I3944" t="s">
        <v>16212</v>
      </c>
      <c r="J3944" t="s">
        <v>16213</v>
      </c>
      <c r="K3944">
        <v>70528</v>
      </c>
      <c r="L3944" t="s">
        <v>82</v>
      </c>
    </row>
    <row r="3945" spans="1:12" x14ac:dyDescent="0.3">
      <c r="A3945">
        <v>5417</v>
      </c>
      <c r="B3945" t="s">
        <v>160</v>
      </c>
      <c r="C3945" t="s">
        <v>1024</v>
      </c>
      <c r="D3945" t="s">
        <v>14</v>
      </c>
      <c r="E3945" t="s">
        <v>16214</v>
      </c>
      <c r="F3945">
        <f>1-606-596-6066</f>
        <v>-7267</v>
      </c>
      <c r="G3945" t="s">
        <v>595</v>
      </c>
      <c r="H3945" s="1">
        <v>37553</v>
      </c>
      <c r="I3945" t="s">
        <v>16215</v>
      </c>
      <c r="J3945" t="s">
        <v>10530</v>
      </c>
      <c r="K3945">
        <v>35042</v>
      </c>
      <c r="L3945" t="s">
        <v>595</v>
      </c>
    </row>
    <row r="3946" spans="1:12" x14ac:dyDescent="0.3">
      <c r="A3946">
        <v>5418</v>
      </c>
      <c r="B3946" t="s">
        <v>2084</v>
      </c>
      <c r="C3946" t="s">
        <v>360</v>
      </c>
      <c r="D3946" t="s">
        <v>14</v>
      </c>
      <c r="E3946" t="s">
        <v>16216</v>
      </c>
      <c r="F3946" t="s">
        <v>16217</v>
      </c>
      <c r="G3946" t="s">
        <v>82</v>
      </c>
      <c r="H3946" s="1">
        <v>24368</v>
      </c>
      <c r="I3946" t="s">
        <v>16218</v>
      </c>
      <c r="J3946" t="s">
        <v>16219</v>
      </c>
      <c r="K3946">
        <v>37069</v>
      </c>
      <c r="L3946" t="s">
        <v>82</v>
      </c>
    </row>
    <row r="3947" spans="1:12" x14ac:dyDescent="0.3">
      <c r="A3947">
        <v>5419</v>
      </c>
      <c r="B3947" t="s">
        <v>541</v>
      </c>
      <c r="C3947" t="s">
        <v>1132</v>
      </c>
      <c r="D3947" t="s">
        <v>14</v>
      </c>
      <c r="E3947" t="s">
        <v>16220</v>
      </c>
      <c r="F3947" t="s">
        <v>16221</v>
      </c>
      <c r="G3947" t="s">
        <v>243</v>
      </c>
      <c r="H3947" s="1">
        <v>25511</v>
      </c>
      <c r="I3947" t="s">
        <v>16222</v>
      </c>
      <c r="J3947" t="s">
        <v>16223</v>
      </c>
      <c r="K3947">
        <v>86252</v>
      </c>
      <c r="L3947" t="s">
        <v>243</v>
      </c>
    </row>
    <row r="3948" spans="1:12" x14ac:dyDescent="0.3">
      <c r="A3948">
        <v>5420</v>
      </c>
      <c r="B3948" t="s">
        <v>34</v>
      </c>
      <c r="C3948" t="s">
        <v>411</v>
      </c>
      <c r="D3948" t="s">
        <v>14</v>
      </c>
      <c r="E3948" t="s">
        <v>16224</v>
      </c>
      <c r="F3948" t="s">
        <v>16225</v>
      </c>
      <c r="G3948" t="s">
        <v>124</v>
      </c>
      <c r="H3948" s="1">
        <v>23591</v>
      </c>
      <c r="I3948" t="s">
        <v>16226</v>
      </c>
      <c r="J3948" t="s">
        <v>16227</v>
      </c>
      <c r="K3948">
        <v>9193</v>
      </c>
      <c r="L3948" t="s">
        <v>124</v>
      </c>
    </row>
    <row r="3949" spans="1:12" x14ac:dyDescent="0.3">
      <c r="A3949">
        <v>5421</v>
      </c>
      <c r="B3949" t="s">
        <v>3712</v>
      </c>
      <c r="C3949" t="s">
        <v>4763</v>
      </c>
      <c r="D3949" t="s">
        <v>14</v>
      </c>
      <c r="E3949" t="s">
        <v>16228</v>
      </c>
      <c r="F3949" t="s">
        <v>16229</v>
      </c>
      <c r="G3949" t="s">
        <v>231</v>
      </c>
      <c r="H3949" s="1">
        <v>35408</v>
      </c>
      <c r="I3949" t="s">
        <v>16230</v>
      </c>
      <c r="J3949" t="s">
        <v>16231</v>
      </c>
      <c r="K3949">
        <v>75040</v>
      </c>
      <c r="L3949" t="s">
        <v>231</v>
      </c>
    </row>
    <row r="3950" spans="1:12" x14ac:dyDescent="0.3">
      <c r="A3950">
        <v>5423</v>
      </c>
      <c r="B3950" t="s">
        <v>91</v>
      </c>
      <c r="C3950" t="s">
        <v>5052</v>
      </c>
      <c r="D3950" t="s">
        <v>14</v>
      </c>
      <c r="E3950" t="s">
        <v>16232</v>
      </c>
      <c r="F3950" t="s">
        <v>16233</v>
      </c>
      <c r="G3950" t="s">
        <v>88</v>
      </c>
      <c r="H3950" s="1">
        <v>27806</v>
      </c>
      <c r="I3950" t="s">
        <v>16234</v>
      </c>
      <c r="J3950" t="s">
        <v>16235</v>
      </c>
      <c r="K3950">
        <v>84963</v>
      </c>
      <c r="L3950" t="s">
        <v>88</v>
      </c>
    </row>
    <row r="3951" spans="1:12" x14ac:dyDescent="0.3">
      <c r="A3951">
        <v>5425</v>
      </c>
      <c r="B3951" t="s">
        <v>10415</v>
      </c>
      <c r="C3951" t="s">
        <v>28</v>
      </c>
      <c r="D3951" t="s">
        <v>14</v>
      </c>
      <c r="E3951" t="s">
        <v>16236</v>
      </c>
      <c r="F3951" t="s">
        <v>16237</v>
      </c>
      <c r="G3951" t="s">
        <v>368</v>
      </c>
      <c r="H3951" s="1">
        <v>22279</v>
      </c>
      <c r="I3951" t="s">
        <v>16238</v>
      </c>
      <c r="J3951" t="s">
        <v>13608</v>
      </c>
      <c r="K3951">
        <v>93037</v>
      </c>
      <c r="L3951" t="s">
        <v>368</v>
      </c>
    </row>
    <row r="3952" spans="1:12" x14ac:dyDescent="0.3">
      <c r="A3952">
        <v>5427</v>
      </c>
      <c r="B3952" t="s">
        <v>377</v>
      </c>
      <c r="C3952" t="s">
        <v>10320</v>
      </c>
      <c r="D3952" t="s">
        <v>14</v>
      </c>
      <c r="E3952" t="s">
        <v>16239</v>
      </c>
      <c r="F3952" t="s">
        <v>16240</v>
      </c>
      <c r="G3952" t="s">
        <v>93</v>
      </c>
      <c r="H3952" s="1">
        <v>34339</v>
      </c>
      <c r="I3952" t="s">
        <v>16241</v>
      </c>
      <c r="J3952" t="s">
        <v>16242</v>
      </c>
      <c r="K3952">
        <v>39257</v>
      </c>
      <c r="L3952" t="s">
        <v>93</v>
      </c>
    </row>
    <row r="3953" spans="1:12" x14ac:dyDescent="0.3">
      <c r="A3953">
        <v>5429</v>
      </c>
      <c r="B3953" t="s">
        <v>1548</v>
      </c>
      <c r="C3953" t="s">
        <v>5329</v>
      </c>
      <c r="D3953" t="s">
        <v>22</v>
      </c>
      <c r="E3953" t="s">
        <v>16243</v>
      </c>
      <c r="F3953" t="s">
        <v>16244</v>
      </c>
      <c r="G3953" t="s">
        <v>1076</v>
      </c>
      <c r="H3953" s="1">
        <v>28084</v>
      </c>
      <c r="I3953" t="s">
        <v>16245</v>
      </c>
      <c r="J3953" t="s">
        <v>16246</v>
      </c>
      <c r="K3953">
        <v>86807</v>
      </c>
      <c r="L3953" t="s">
        <v>1076</v>
      </c>
    </row>
    <row r="3954" spans="1:12" x14ac:dyDescent="0.3">
      <c r="A3954">
        <v>5430</v>
      </c>
      <c r="B3954" t="s">
        <v>16247</v>
      </c>
      <c r="C3954" t="s">
        <v>97</v>
      </c>
      <c r="D3954" t="s">
        <v>14</v>
      </c>
      <c r="E3954" t="s">
        <v>16248</v>
      </c>
      <c r="F3954" t="s">
        <v>16249</v>
      </c>
      <c r="G3954" t="s">
        <v>775</v>
      </c>
      <c r="H3954" s="1">
        <v>26142</v>
      </c>
      <c r="I3954" t="s">
        <v>16250</v>
      </c>
      <c r="J3954" t="s">
        <v>16251</v>
      </c>
      <c r="K3954">
        <v>93591</v>
      </c>
      <c r="L3954" t="s">
        <v>775</v>
      </c>
    </row>
    <row r="3955" spans="1:12" x14ac:dyDescent="0.3">
      <c r="A3955">
        <v>5431</v>
      </c>
      <c r="B3955" t="s">
        <v>1287</v>
      </c>
      <c r="C3955" t="s">
        <v>62</v>
      </c>
      <c r="D3955" t="s">
        <v>14</v>
      </c>
      <c r="E3955" t="s">
        <v>16252</v>
      </c>
      <c r="F3955" t="s">
        <v>16253</v>
      </c>
      <c r="G3955" t="s">
        <v>218</v>
      </c>
      <c r="H3955" s="1">
        <v>36232</v>
      </c>
      <c r="I3955" t="s">
        <v>16254</v>
      </c>
      <c r="J3955" t="s">
        <v>16255</v>
      </c>
      <c r="K3955">
        <v>31181</v>
      </c>
      <c r="L3955" t="s">
        <v>218</v>
      </c>
    </row>
    <row r="3956" spans="1:12" x14ac:dyDescent="0.3">
      <c r="A3956">
        <v>5433</v>
      </c>
      <c r="B3956" t="s">
        <v>2644</v>
      </c>
      <c r="C3956" t="s">
        <v>2865</v>
      </c>
      <c r="D3956" t="s">
        <v>22</v>
      </c>
      <c r="E3956" t="s">
        <v>16256</v>
      </c>
      <c r="F3956" t="s">
        <v>16257</v>
      </c>
      <c r="G3956" t="s">
        <v>24</v>
      </c>
      <c r="H3956" s="1">
        <v>27262</v>
      </c>
      <c r="I3956" t="s">
        <v>16258</v>
      </c>
      <c r="J3956" t="s">
        <v>16259</v>
      </c>
      <c r="K3956">
        <v>25210</v>
      </c>
      <c r="L3956" t="s">
        <v>24</v>
      </c>
    </row>
    <row r="3957" spans="1:12" x14ac:dyDescent="0.3">
      <c r="A3957">
        <v>5434</v>
      </c>
      <c r="B3957" t="s">
        <v>14730</v>
      </c>
      <c r="C3957" t="s">
        <v>85</v>
      </c>
      <c r="D3957" t="s">
        <v>14</v>
      </c>
      <c r="E3957" t="s">
        <v>16260</v>
      </c>
      <c r="F3957" t="s">
        <v>16261</v>
      </c>
      <c r="G3957" t="s">
        <v>261</v>
      </c>
      <c r="H3957" s="1">
        <v>31473</v>
      </c>
      <c r="I3957" t="s">
        <v>16262</v>
      </c>
      <c r="J3957" t="s">
        <v>16263</v>
      </c>
      <c r="K3957">
        <v>79866</v>
      </c>
      <c r="L3957" t="s">
        <v>261</v>
      </c>
    </row>
    <row r="3958" spans="1:12" x14ac:dyDescent="0.3">
      <c r="A3958">
        <v>5436</v>
      </c>
      <c r="B3958" t="s">
        <v>197</v>
      </c>
      <c r="C3958" t="s">
        <v>3680</v>
      </c>
      <c r="D3958" t="s">
        <v>22</v>
      </c>
      <c r="E3958" t="s">
        <v>16264</v>
      </c>
      <c r="F3958">
        <v>2468013448</v>
      </c>
      <c r="G3958" t="s">
        <v>339</v>
      </c>
      <c r="H3958" s="1">
        <v>24837</v>
      </c>
      <c r="I3958" t="s">
        <v>16265</v>
      </c>
      <c r="J3958" t="s">
        <v>16266</v>
      </c>
      <c r="K3958">
        <v>75848</v>
      </c>
      <c r="L3958" t="s">
        <v>339</v>
      </c>
    </row>
    <row r="3959" spans="1:12" x14ac:dyDescent="0.3">
      <c r="A3959">
        <v>5437</v>
      </c>
      <c r="B3959" t="s">
        <v>1486</v>
      </c>
      <c r="C3959" t="s">
        <v>28</v>
      </c>
      <c r="D3959" t="s">
        <v>22</v>
      </c>
      <c r="E3959" t="s">
        <v>16267</v>
      </c>
      <c r="F3959" t="s">
        <v>16268</v>
      </c>
      <c r="G3959" t="s">
        <v>595</v>
      </c>
      <c r="H3959" s="1">
        <v>18623</v>
      </c>
      <c r="I3959" t="s">
        <v>16269</v>
      </c>
      <c r="J3959" t="s">
        <v>16270</v>
      </c>
      <c r="K3959">
        <v>90081</v>
      </c>
      <c r="L3959" t="s">
        <v>595</v>
      </c>
    </row>
    <row r="3960" spans="1:12" x14ac:dyDescent="0.3">
      <c r="A3960">
        <v>5438</v>
      </c>
      <c r="B3960" t="s">
        <v>3471</v>
      </c>
      <c r="C3960" t="s">
        <v>135</v>
      </c>
      <c r="D3960" t="s">
        <v>22</v>
      </c>
      <c r="E3960" t="s">
        <v>16271</v>
      </c>
      <c r="F3960" t="s">
        <v>16272</v>
      </c>
      <c r="G3960" t="s">
        <v>17</v>
      </c>
      <c r="H3960" s="1">
        <v>18335</v>
      </c>
      <c r="I3960" t="s">
        <v>16273</v>
      </c>
      <c r="J3960" t="s">
        <v>16274</v>
      </c>
      <c r="K3960">
        <v>77561</v>
      </c>
      <c r="L3960" t="s">
        <v>17</v>
      </c>
    </row>
    <row r="3961" spans="1:12" x14ac:dyDescent="0.3">
      <c r="A3961">
        <v>5441</v>
      </c>
      <c r="B3961" t="s">
        <v>1391</v>
      </c>
      <c r="C3961" t="s">
        <v>2075</v>
      </c>
      <c r="D3961" t="s">
        <v>14</v>
      </c>
      <c r="E3961" t="s">
        <v>16275</v>
      </c>
      <c r="F3961" t="s">
        <v>16276</v>
      </c>
      <c r="G3961" t="s">
        <v>243</v>
      </c>
      <c r="H3961" s="1">
        <v>19850</v>
      </c>
      <c r="I3961" t="s">
        <v>16277</v>
      </c>
      <c r="J3961" t="s">
        <v>16278</v>
      </c>
      <c r="K3961">
        <v>7300</v>
      </c>
      <c r="L3961" t="s">
        <v>243</v>
      </c>
    </row>
    <row r="3962" spans="1:12" x14ac:dyDescent="0.3">
      <c r="A3962">
        <v>5443</v>
      </c>
      <c r="B3962" t="s">
        <v>96</v>
      </c>
      <c r="C3962" t="s">
        <v>97</v>
      </c>
      <c r="D3962" t="s">
        <v>14</v>
      </c>
      <c r="E3962" t="s">
        <v>16279</v>
      </c>
      <c r="F3962" t="s">
        <v>16280</v>
      </c>
      <c r="G3962" t="s">
        <v>1194</v>
      </c>
      <c r="H3962" s="1">
        <v>35474</v>
      </c>
      <c r="I3962" t="s">
        <v>16281</v>
      </c>
      <c r="J3962" t="s">
        <v>16282</v>
      </c>
      <c r="K3962">
        <v>75846</v>
      </c>
      <c r="L3962" t="s">
        <v>1194</v>
      </c>
    </row>
    <row r="3963" spans="1:12" x14ac:dyDescent="0.3">
      <c r="A3963">
        <v>5444</v>
      </c>
      <c r="B3963" t="s">
        <v>1093</v>
      </c>
      <c r="C3963" t="s">
        <v>3713</v>
      </c>
      <c r="D3963" t="s">
        <v>22</v>
      </c>
      <c r="E3963" t="s">
        <v>16283</v>
      </c>
      <c r="F3963" t="s">
        <v>16284</v>
      </c>
      <c r="G3963" t="s">
        <v>335</v>
      </c>
      <c r="H3963" s="1">
        <v>24951</v>
      </c>
      <c r="I3963" t="s">
        <v>16285</v>
      </c>
      <c r="J3963" t="s">
        <v>16286</v>
      </c>
      <c r="K3963">
        <v>42763</v>
      </c>
      <c r="L3963" t="s">
        <v>335</v>
      </c>
    </row>
    <row r="3964" spans="1:12" x14ac:dyDescent="0.3">
      <c r="A3964">
        <v>5448</v>
      </c>
      <c r="B3964" t="s">
        <v>2941</v>
      </c>
      <c r="C3964" t="s">
        <v>587</v>
      </c>
      <c r="D3964" t="s">
        <v>14</v>
      </c>
      <c r="E3964" t="s">
        <v>16287</v>
      </c>
      <c r="F3964" t="s">
        <v>16288</v>
      </c>
      <c r="G3964" t="s">
        <v>44</v>
      </c>
      <c r="H3964" s="1">
        <v>26187</v>
      </c>
      <c r="I3964" t="s">
        <v>16289</v>
      </c>
      <c r="J3964" t="s">
        <v>16290</v>
      </c>
      <c r="K3964">
        <v>18858</v>
      </c>
      <c r="L3964" t="s">
        <v>44</v>
      </c>
    </row>
    <row r="3965" spans="1:12" x14ac:dyDescent="0.3">
      <c r="A3965">
        <v>5453</v>
      </c>
      <c r="B3965" t="s">
        <v>1773</v>
      </c>
      <c r="C3965" t="s">
        <v>2240</v>
      </c>
      <c r="D3965" t="s">
        <v>22</v>
      </c>
      <c r="E3965" t="s">
        <v>16291</v>
      </c>
      <c r="F3965" t="s">
        <v>16292</v>
      </c>
      <c r="G3965" t="s">
        <v>211</v>
      </c>
      <c r="H3965" s="1">
        <v>24923</v>
      </c>
      <c r="I3965" t="s">
        <v>16293</v>
      </c>
      <c r="J3965" t="s">
        <v>16294</v>
      </c>
      <c r="K3965">
        <v>57535</v>
      </c>
      <c r="L3965" t="s">
        <v>211</v>
      </c>
    </row>
    <row r="3966" spans="1:12" x14ac:dyDescent="0.3">
      <c r="A3966">
        <v>5458</v>
      </c>
      <c r="B3966" t="s">
        <v>34</v>
      </c>
      <c r="C3966" t="s">
        <v>16105</v>
      </c>
      <c r="D3966" t="s">
        <v>14</v>
      </c>
      <c r="E3966" t="s">
        <v>16295</v>
      </c>
      <c r="F3966">
        <v>5634730845</v>
      </c>
      <c r="G3966" t="s">
        <v>211</v>
      </c>
      <c r="H3966" s="1">
        <v>24052</v>
      </c>
      <c r="I3966" t="s">
        <v>16296</v>
      </c>
      <c r="J3966" t="s">
        <v>16297</v>
      </c>
      <c r="K3966">
        <v>31943</v>
      </c>
      <c r="L3966" t="s">
        <v>211</v>
      </c>
    </row>
    <row r="3967" spans="1:12" x14ac:dyDescent="0.3">
      <c r="A3967">
        <v>5459</v>
      </c>
      <c r="B3967" t="s">
        <v>480</v>
      </c>
      <c r="C3967" t="s">
        <v>681</v>
      </c>
      <c r="D3967" t="s">
        <v>22</v>
      </c>
      <c r="E3967" t="s">
        <v>16298</v>
      </c>
      <c r="F3967" t="s">
        <v>16299</v>
      </c>
      <c r="G3967" t="s">
        <v>24</v>
      </c>
      <c r="H3967" s="1">
        <v>38251</v>
      </c>
      <c r="I3967" t="s">
        <v>16300</v>
      </c>
      <c r="J3967" t="s">
        <v>16301</v>
      </c>
      <c r="K3967">
        <v>71449</v>
      </c>
      <c r="L3967" t="s">
        <v>24</v>
      </c>
    </row>
    <row r="3968" spans="1:12" x14ac:dyDescent="0.3">
      <c r="A3968">
        <v>5462</v>
      </c>
      <c r="B3968" t="s">
        <v>405</v>
      </c>
      <c r="C3968" t="s">
        <v>6856</v>
      </c>
      <c r="D3968" t="s">
        <v>22</v>
      </c>
      <c r="E3968" t="s">
        <v>16302</v>
      </c>
      <c r="F3968">
        <v>6938097509</v>
      </c>
      <c r="G3968" t="s">
        <v>150</v>
      </c>
      <c r="H3968" s="1">
        <v>22467</v>
      </c>
      <c r="I3968" t="s">
        <v>16303</v>
      </c>
      <c r="J3968" t="s">
        <v>16304</v>
      </c>
      <c r="K3968">
        <v>85712</v>
      </c>
      <c r="L3968" t="s">
        <v>150</v>
      </c>
    </row>
    <row r="3969" spans="1:12" x14ac:dyDescent="0.3">
      <c r="A3969">
        <v>5464</v>
      </c>
      <c r="B3969" t="s">
        <v>5231</v>
      </c>
      <c r="C3969" t="s">
        <v>691</v>
      </c>
      <c r="D3969" t="s">
        <v>14</v>
      </c>
      <c r="E3969" t="s">
        <v>16305</v>
      </c>
      <c r="F3969" t="s">
        <v>16306</v>
      </c>
      <c r="G3969" t="s">
        <v>124</v>
      </c>
      <c r="H3969" s="1">
        <v>29198</v>
      </c>
      <c r="I3969" t="s">
        <v>16307</v>
      </c>
      <c r="J3969" t="s">
        <v>16308</v>
      </c>
      <c r="K3969">
        <v>35521</v>
      </c>
      <c r="L3969" t="s">
        <v>124</v>
      </c>
    </row>
    <row r="3970" spans="1:12" x14ac:dyDescent="0.3">
      <c r="A3970">
        <v>5465</v>
      </c>
      <c r="B3970" t="s">
        <v>1268</v>
      </c>
      <c r="C3970" t="s">
        <v>4325</v>
      </c>
      <c r="D3970" t="s">
        <v>14</v>
      </c>
      <c r="E3970" t="s">
        <v>16309</v>
      </c>
      <c r="F3970" t="s">
        <v>16310</v>
      </c>
      <c r="G3970" t="s">
        <v>124</v>
      </c>
      <c r="H3970" s="1">
        <v>28474</v>
      </c>
      <c r="I3970" t="s">
        <v>16311</v>
      </c>
      <c r="J3970" t="s">
        <v>16312</v>
      </c>
      <c r="K3970">
        <v>68530</v>
      </c>
      <c r="L3970" t="s">
        <v>124</v>
      </c>
    </row>
    <row r="3971" spans="1:12" x14ac:dyDescent="0.3">
      <c r="A3971">
        <v>5466</v>
      </c>
      <c r="B3971" t="s">
        <v>16313</v>
      </c>
      <c r="C3971" t="s">
        <v>28</v>
      </c>
      <c r="D3971" t="s">
        <v>14</v>
      </c>
      <c r="E3971" t="s">
        <v>16314</v>
      </c>
      <c r="F3971" t="s">
        <v>16315</v>
      </c>
      <c r="G3971" t="s">
        <v>436</v>
      </c>
      <c r="H3971" s="1">
        <v>24197</v>
      </c>
      <c r="I3971" t="s">
        <v>16316</v>
      </c>
      <c r="J3971" t="s">
        <v>16317</v>
      </c>
      <c r="K3971">
        <v>50318</v>
      </c>
      <c r="L3971" t="s">
        <v>436</v>
      </c>
    </row>
    <row r="3972" spans="1:12" x14ac:dyDescent="0.3">
      <c r="A3972">
        <v>5470</v>
      </c>
      <c r="B3972" t="s">
        <v>592</v>
      </c>
      <c r="C3972" t="s">
        <v>2530</v>
      </c>
      <c r="D3972" t="s">
        <v>14</v>
      </c>
      <c r="E3972" t="s">
        <v>16318</v>
      </c>
      <c r="F3972">
        <v>3892312513</v>
      </c>
      <c r="G3972" t="s">
        <v>150</v>
      </c>
      <c r="H3972" s="1">
        <v>25974</v>
      </c>
      <c r="I3972" t="s">
        <v>16319</v>
      </c>
      <c r="J3972" t="s">
        <v>4132</v>
      </c>
      <c r="K3972">
        <v>38501</v>
      </c>
      <c r="L3972" t="s">
        <v>150</v>
      </c>
    </row>
    <row r="3973" spans="1:12" x14ac:dyDescent="0.3">
      <c r="A3973">
        <v>5471</v>
      </c>
      <c r="B3973" t="s">
        <v>1628</v>
      </c>
      <c r="C3973" t="s">
        <v>343</v>
      </c>
      <c r="D3973" t="s">
        <v>22</v>
      </c>
      <c r="E3973" t="s">
        <v>16320</v>
      </c>
      <c r="F3973" t="s">
        <v>16321</v>
      </c>
      <c r="G3973" t="s">
        <v>171</v>
      </c>
      <c r="H3973" s="1">
        <v>23693</v>
      </c>
      <c r="I3973" t="s">
        <v>16322</v>
      </c>
      <c r="J3973" t="s">
        <v>16323</v>
      </c>
      <c r="K3973">
        <v>7470</v>
      </c>
      <c r="L3973" t="s">
        <v>171</v>
      </c>
    </row>
    <row r="3974" spans="1:12" x14ac:dyDescent="0.3">
      <c r="A3974">
        <v>5473</v>
      </c>
      <c r="B3974" t="s">
        <v>464</v>
      </c>
      <c r="C3974" t="s">
        <v>1297</v>
      </c>
      <c r="D3974" t="s">
        <v>14</v>
      </c>
      <c r="E3974" t="s">
        <v>16324</v>
      </c>
      <c r="F3974" t="s">
        <v>16325</v>
      </c>
      <c r="G3974" t="s">
        <v>1034</v>
      </c>
      <c r="H3974" s="1">
        <v>31805</v>
      </c>
      <c r="I3974" t="s">
        <v>16326</v>
      </c>
      <c r="J3974" t="s">
        <v>16327</v>
      </c>
      <c r="K3974">
        <v>98223</v>
      </c>
      <c r="L3974" t="s">
        <v>1034</v>
      </c>
    </row>
    <row r="3975" spans="1:12" x14ac:dyDescent="0.3">
      <c r="A3975">
        <v>5474</v>
      </c>
      <c r="B3975" t="s">
        <v>1125</v>
      </c>
      <c r="C3975" t="s">
        <v>587</v>
      </c>
      <c r="D3975" t="s">
        <v>14</v>
      </c>
      <c r="E3975" t="s">
        <v>16328</v>
      </c>
      <c r="F3975" t="s">
        <v>16329</v>
      </c>
      <c r="G3975" t="s">
        <v>111</v>
      </c>
      <c r="H3975" s="1">
        <v>23774</v>
      </c>
      <c r="I3975" t="s">
        <v>16330</v>
      </c>
      <c r="J3975" t="s">
        <v>1583</v>
      </c>
      <c r="K3975">
        <v>11623</v>
      </c>
      <c r="L3975" t="s">
        <v>111</v>
      </c>
    </row>
    <row r="3976" spans="1:12" x14ac:dyDescent="0.3">
      <c r="A3976">
        <v>5475</v>
      </c>
      <c r="B3976" t="s">
        <v>1152</v>
      </c>
      <c r="C3976" t="s">
        <v>4459</v>
      </c>
      <c r="D3976" t="s">
        <v>14</v>
      </c>
      <c r="E3976" t="s">
        <v>16331</v>
      </c>
      <c r="F3976" t="s">
        <v>16332</v>
      </c>
      <c r="G3976" t="s">
        <v>31</v>
      </c>
      <c r="H3976" s="1">
        <v>36431</v>
      </c>
      <c r="I3976" t="s">
        <v>16333</v>
      </c>
      <c r="J3976" t="s">
        <v>16334</v>
      </c>
      <c r="K3976">
        <v>77001</v>
      </c>
      <c r="L3976" t="s">
        <v>31</v>
      </c>
    </row>
    <row r="3977" spans="1:12" x14ac:dyDescent="0.3">
      <c r="A3977">
        <v>5476</v>
      </c>
      <c r="B3977" t="s">
        <v>535</v>
      </c>
      <c r="C3977" t="s">
        <v>42</v>
      </c>
      <c r="D3977" t="s">
        <v>22</v>
      </c>
      <c r="E3977" t="s">
        <v>16335</v>
      </c>
      <c r="F3977" t="s">
        <v>16336</v>
      </c>
      <c r="G3977" t="s">
        <v>567</v>
      </c>
      <c r="H3977" s="1">
        <v>36484</v>
      </c>
      <c r="I3977" t="s">
        <v>16337</v>
      </c>
      <c r="J3977" t="s">
        <v>3335</v>
      </c>
      <c r="K3977">
        <v>87478</v>
      </c>
      <c r="L3977" t="s">
        <v>567</v>
      </c>
    </row>
    <row r="3978" spans="1:12" x14ac:dyDescent="0.3">
      <c r="A3978">
        <v>5478</v>
      </c>
      <c r="B3978" t="s">
        <v>953</v>
      </c>
      <c r="C3978" t="s">
        <v>97</v>
      </c>
      <c r="D3978" t="s">
        <v>14</v>
      </c>
      <c r="E3978" t="s">
        <v>16338</v>
      </c>
      <c r="F3978">
        <f>1-755-796-4747</f>
        <v>-6297</v>
      </c>
      <c r="G3978" t="s">
        <v>567</v>
      </c>
      <c r="H3978" s="1">
        <v>16362</v>
      </c>
      <c r="I3978" t="s">
        <v>16339</v>
      </c>
      <c r="J3978" t="s">
        <v>4172</v>
      </c>
      <c r="K3978">
        <v>22419</v>
      </c>
      <c r="L3978" t="s">
        <v>567</v>
      </c>
    </row>
    <row r="3979" spans="1:12" x14ac:dyDescent="0.3">
      <c r="A3979">
        <v>5480</v>
      </c>
      <c r="B3979" t="s">
        <v>2805</v>
      </c>
      <c r="C3979" t="s">
        <v>7014</v>
      </c>
      <c r="D3979" t="s">
        <v>14</v>
      </c>
      <c r="E3979" t="s">
        <v>16340</v>
      </c>
      <c r="F3979" t="s">
        <v>16341</v>
      </c>
      <c r="G3979" t="s">
        <v>71</v>
      </c>
      <c r="H3979" s="1">
        <v>28811</v>
      </c>
      <c r="I3979" t="s">
        <v>16342</v>
      </c>
      <c r="J3979" t="s">
        <v>16343</v>
      </c>
      <c r="K3979">
        <v>36926</v>
      </c>
      <c r="L3979" t="s">
        <v>71</v>
      </c>
    </row>
    <row r="3980" spans="1:12" x14ac:dyDescent="0.3">
      <c r="A3980">
        <v>5482</v>
      </c>
      <c r="B3980" t="s">
        <v>160</v>
      </c>
      <c r="C3980" t="s">
        <v>360</v>
      </c>
      <c r="D3980" t="s">
        <v>22</v>
      </c>
      <c r="E3980" t="s">
        <v>16344</v>
      </c>
      <c r="F3980" t="s">
        <v>16345</v>
      </c>
      <c r="G3980" t="s">
        <v>250</v>
      </c>
      <c r="H3980" s="1">
        <v>28134</v>
      </c>
      <c r="I3980" t="s">
        <v>16346</v>
      </c>
      <c r="J3980" t="s">
        <v>16347</v>
      </c>
      <c r="K3980">
        <v>88695</v>
      </c>
      <c r="L3980" t="s">
        <v>250</v>
      </c>
    </row>
    <row r="3981" spans="1:12" x14ac:dyDescent="0.3">
      <c r="A3981">
        <v>5483</v>
      </c>
      <c r="B3981" t="s">
        <v>312</v>
      </c>
      <c r="C3981" t="s">
        <v>4571</v>
      </c>
      <c r="D3981" t="s">
        <v>22</v>
      </c>
      <c r="E3981" t="s">
        <v>16348</v>
      </c>
      <c r="F3981" t="s">
        <v>16349</v>
      </c>
      <c r="G3981" t="s">
        <v>124</v>
      </c>
      <c r="H3981" s="1">
        <v>27175</v>
      </c>
      <c r="I3981" t="s">
        <v>16350</v>
      </c>
      <c r="J3981" t="s">
        <v>6552</v>
      </c>
      <c r="K3981">
        <v>64082</v>
      </c>
      <c r="L3981" t="s">
        <v>124</v>
      </c>
    </row>
    <row r="3982" spans="1:12" x14ac:dyDescent="0.3">
      <c r="A3982">
        <v>5484</v>
      </c>
      <c r="B3982" t="s">
        <v>2444</v>
      </c>
      <c r="C3982" t="s">
        <v>3072</v>
      </c>
      <c r="D3982" t="s">
        <v>22</v>
      </c>
      <c r="E3982" t="s">
        <v>16351</v>
      </c>
      <c r="F3982" t="s">
        <v>16352</v>
      </c>
      <c r="G3982" t="s">
        <v>51</v>
      </c>
      <c r="H3982" s="1">
        <v>26470</v>
      </c>
      <c r="I3982" t="s">
        <v>16353</v>
      </c>
      <c r="J3982" t="s">
        <v>10999</v>
      </c>
      <c r="K3982">
        <v>39193</v>
      </c>
      <c r="L3982" t="s">
        <v>51</v>
      </c>
    </row>
    <row r="3983" spans="1:12" x14ac:dyDescent="0.3">
      <c r="A3983">
        <v>5485</v>
      </c>
      <c r="B3983" t="s">
        <v>54</v>
      </c>
      <c r="C3983" t="s">
        <v>1260</v>
      </c>
      <c r="D3983" t="s">
        <v>14</v>
      </c>
      <c r="E3983" t="s">
        <v>16354</v>
      </c>
      <c r="F3983">
        <v>9765422972</v>
      </c>
      <c r="G3983" t="s">
        <v>211</v>
      </c>
      <c r="H3983" s="1">
        <v>35031</v>
      </c>
      <c r="I3983" t="s">
        <v>16355</v>
      </c>
      <c r="J3983" t="s">
        <v>13185</v>
      </c>
      <c r="K3983">
        <v>26023</v>
      </c>
      <c r="L3983" t="s">
        <v>211</v>
      </c>
    </row>
    <row r="3984" spans="1:12" x14ac:dyDescent="0.3">
      <c r="A3984">
        <v>5486</v>
      </c>
      <c r="B3984" t="s">
        <v>1131</v>
      </c>
      <c r="C3984" t="s">
        <v>11120</v>
      </c>
      <c r="D3984" t="s">
        <v>14</v>
      </c>
      <c r="E3984" t="s">
        <v>16356</v>
      </c>
      <c r="F3984" t="s">
        <v>16357</v>
      </c>
      <c r="G3984" t="s">
        <v>44</v>
      </c>
      <c r="H3984" s="1">
        <v>38279</v>
      </c>
      <c r="I3984" t="s">
        <v>16358</v>
      </c>
      <c r="J3984" t="s">
        <v>16359</v>
      </c>
      <c r="K3984">
        <v>88466</v>
      </c>
      <c r="L3984" t="s">
        <v>44</v>
      </c>
    </row>
    <row r="3985" spans="1:12" x14ac:dyDescent="0.3">
      <c r="A3985">
        <v>5488</v>
      </c>
      <c r="B3985" t="s">
        <v>490</v>
      </c>
      <c r="C3985" t="s">
        <v>4895</v>
      </c>
      <c r="D3985" t="s">
        <v>22</v>
      </c>
      <c r="E3985" t="s">
        <v>16360</v>
      </c>
      <c r="F3985" t="s">
        <v>16361</v>
      </c>
      <c r="G3985" t="s">
        <v>93</v>
      </c>
      <c r="H3985" s="1">
        <v>38519</v>
      </c>
      <c r="I3985" t="s">
        <v>16362</v>
      </c>
      <c r="J3985" t="s">
        <v>3618</v>
      </c>
      <c r="K3985">
        <v>57506</v>
      </c>
      <c r="L3985" t="s">
        <v>93</v>
      </c>
    </row>
    <row r="3986" spans="1:12" x14ac:dyDescent="0.3">
      <c r="A3986">
        <v>5490</v>
      </c>
      <c r="B3986" t="s">
        <v>1054</v>
      </c>
      <c r="C3986" t="s">
        <v>1575</v>
      </c>
      <c r="D3986" t="s">
        <v>22</v>
      </c>
      <c r="E3986" t="s">
        <v>16363</v>
      </c>
      <c r="F3986" t="s">
        <v>16364</v>
      </c>
      <c r="G3986" t="s">
        <v>88</v>
      </c>
      <c r="H3986" s="1">
        <v>18276</v>
      </c>
      <c r="I3986" t="s">
        <v>16365</v>
      </c>
      <c r="J3986" t="s">
        <v>16366</v>
      </c>
      <c r="K3986">
        <v>85943</v>
      </c>
      <c r="L3986" t="s">
        <v>88</v>
      </c>
    </row>
    <row r="3987" spans="1:12" x14ac:dyDescent="0.3">
      <c r="A3987">
        <v>5491</v>
      </c>
      <c r="B3987" t="s">
        <v>4707</v>
      </c>
      <c r="C3987" t="s">
        <v>630</v>
      </c>
      <c r="D3987" t="s">
        <v>14</v>
      </c>
      <c r="E3987" t="s">
        <v>16367</v>
      </c>
      <c r="F3987" t="s">
        <v>16368</v>
      </c>
      <c r="G3987" t="s">
        <v>24</v>
      </c>
      <c r="H3987" s="1">
        <v>28434</v>
      </c>
      <c r="I3987" t="s">
        <v>16369</v>
      </c>
      <c r="J3987" t="s">
        <v>16370</v>
      </c>
      <c r="K3987">
        <v>24684</v>
      </c>
      <c r="L3987" t="s">
        <v>24</v>
      </c>
    </row>
    <row r="3988" spans="1:12" x14ac:dyDescent="0.3">
      <c r="A3988">
        <v>5492</v>
      </c>
      <c r="B3988" t="s">
        <v>1264</v>
      </c>
      <c r="C3988" t="s">
        <v>3869</v>
      </c>
      <c r="D3988" t="s">
        <v>22</v>
      </c>
      <c r="E3988" t="s">
        <v>16371</v>
      </c>
      <c r="F3988" t="s">
        <v>16372</v>
      </c>
      <c r="G3988" t="s">
        <v>124</v>
      </c>
      <c r="H3988" s="1">
        <v>19076</v>
      </c>
      <c r="I3988" t="s">
        <v>16373</v>
      </c>
      <c r="J3988" t="s">
        <v>16374</v>
      </c>
      <c r="K3988">
        <v>73759</v>
      </c>
      <c r="L3988" t="s">
        <v>124</v>
      </c>
    </row>
    <row r="3989" spans="1:12" x14ac:dyDescent="0.3">
      <c r="A3989">
        <v>5493</v>
      </c>
      <c r="B3989" t="s">
        <v>2470</v>
      </c>
      <c r="C3989" t="s">
        <v>12945</v>
      </c>
      <c r="D3989" t="s">
        <v>22</v>
      </c>
      <c r="E3989" t="s">
        <v>16375</v>
      </c>
      <c r="F3989" t="s">
        <v>16376</v>
      </c>
      <c r="G3989" t="s">
        <v>595</v>
      </c>
      <c r="H3989" s="1">
        <v>36401</v>
      </c>
      <c r="I3989" t="s">
        <v>16377</v>
      </c>
      <c r="J3989" t="s">
        <v>16378</v>
      </c>
      <c r="K3989">
        <v>64656</v>
      </c>
      <c r="L3989" t="s">
        <v>595</v>
      </c>
    </row>
    <row r="3990" spans="1:12" x14ac:dyDescent="0.3">
      <c r="A3990">
        <v>5494</v>
      </c>
      <c r="B3990" t="s">
        <v>395</v>
      </c>
      <c r="C3990" t="s">
        <v>7323</v>
      </c>
      <c r="D3990" t="s">
        <v>22</v>
      </c>
      <c r="E3990" t="s">
        <v>16379</v>
      </c>
      <c r="F3990" t="s">
        <v>16380</v>
      </c>
      <c r="G3990" t="s">
        <v>111</v>
      </c>
      <c r="H3990" s="1">
        <v>27652</v>
      </c>
      <c r="I3990" t="s">
        <v>16381</v>
      </c>
      <c r="J3990" t="s">
        <v>16382</v>
      </c>
      <c r="K3990">
        <v>46931</v>
      </c>
      <c r="L3990" t="s">
        <v>111</v>
      </c>
    </row>
    <row r="3991" spans="1:12" x14ac:dyDescent="0.3">
      <c r="A3991">
        <v>5495</v>
      </c>
      <c r="B3991" t="s">
        <v>16247</v>
      </c>
      <c r="C3991" t="s">
        <v>247</v>
      </c>
      <c r="D3991" t="s">
        <v>22</v>
      </c>
      <c r="E3991" t="s">
        <v>16383</v>
      </c>
      <c r="F3991" t="s">
        <v>16384</v>
      </c>
      <c r="G3991" t="s">
        <v>218</v>
      </c>
      <c r="H3991" s="1">
        <v>27597</v>
      </c>
      <c r="I3991" t="s">
        <v>16385</v>
      </c>
      <c r="J3991" t="s">
        <v>16386</v>
      </c>
      <c r="K3991">
        <v>64132</v>
      </c>
      <c r="L3991" t="s">
        <v>218</v>
      </c>
    </row>
    <row r="3992" spans="1:12" x14ac:dyDescent="0.3">
      <c r="A3992">
        <v>5496</v>
      </c>
      <c r="B3992" t="s">
        <v>2626</v>
      </c>
      <c r="C3992" t="s">
        <v>16387</v>
      </c>
      <c r="D3992" t="s">
        <v>14</v>
      </c>
      <c r="E3992" t="s">
        <v>16388</v>
      </c>
      <c r="F3992" t="s">
        <v>16389</v>
      </c>
      <c r="G3992" t="s">
        <v>744</v>
      </c>
      <c r="H3992" s="1">
        <v>36964</v>
      </c>
      <c r="I3992" t="s">
        <v>16390</v>
      </c>
      <c r="J3992" t="s">
        <v>16009</v>
      </c>
      <c r="K3992">
        <v>8706</v>
      </c>
      <c r="L3992" t="s">
        <v>744</v>
      </c>
    </row>
    <row r="3993" spans="1:12" x14ac:dyDescent="0.3">
      <c r="A3993">
        <v>5499</v>
      </c>
      <c r="B3993" t="s">
        <v>12824</v>
      </c>
      <c r="C3993" t="s">
        <v>3022</v>
      </c>
      <c r="D3993" t="s">
        <v>22</v>
      </c>
      <c r="E3993" t="s">
        <v>16391</v>
      </c>
      <c r="F3993" t="s">
        <v>16392</v>
      </c>
      <c r="G3993" t="s">
        <v>171</v>
      </c>
      <c r="H3993" s="1">
        <v>20396</v>
      </c>
      <c r="I3993" t="s">
        <v>16393</v>
      </c>
      <c r="J3993" t="s">
        <v>16394</v>
      </c>
      <c r="K3993">
        <v>83097</v>
      </c>
      <c r="L3993" t="s">
        <v>171</v>
      </c>
    </row>
    <row r="3994" spans="1:12" x14ac:dyDescent="0.3">
      <c r="A3994">
        <v>5500</v>
      </c>
      <c r="B3994" t="s">
        <v>1821</v>
      </c>
      <c r="C3994" t="s">
        <v>1575</v>
      </c>
      <c r="D3994" t="s">
        <v>14</v>
      </c>
      <c r="E3994" t="s">
        <v>16395</v>
      </c>
      <c r="F3994" t="s">
        <v>16396</v>
      </c>
      <c r="G3994" t="s">
        <v>231</v>
      </c>
      <c r="H3994" s="1">
        <v>22008</v>
      </c>
      <c r="I3994" t="s">
        <v>16397</v>
      </c>
      <c r="J3994" t="s">
        <v>16398</v>
      </c>
      <c r="K3994">
        <v>64533</v>
      </c>
      <c r="L3994" t="s">
        <v>231</v>
      </c>
    </row>
    <row r="3995" spans="1:12" x14ac:dyDescent="0.3">
      <c r="A3995">
        <v>5501</v>
      </c>
      <c r="B3995" t="s">
        <v>269</v>
      </c>
      <c r="C3995" t="s">
        <v>1892</v>
      </c>
      <c r="D3995" t="s">
        <v>22</v>
      </c>
      <c r="E3995" t="s">
        <v>16399</v>
      </c>
      <c r="F3995" t="s">
        <v>16400</v>
      </c>
      <c r="G3995" t="s">
        <v>38</v>
      </c>
      <c r="H3995" s="1">
        <v>25468</v>
      </c>
      <c r="I3995" t="s">
        <v>16401</v>
      </c>
      <c r="J3995" t="s">
        <v>12961</v>
      </c>
      <c r="K3995">
        <v>81126</v>
      </c>
      <c r="L3995" t="s">
        <v>38</v>
      </c>
    </row>
    <row r="3996" spans="1:12" x14ac:dyDescent="0.3">
      <c r="A3996">
        <v>5503</v>
      </c>
      <c r="B3996" t="s">
        <v>73</v>
      </c>
      <c r="C3996" t="s">
        <v>3221</v>
      </c>
      <c r="D3996" t="s">
        <v>22</v>
      </c>
      <c r="E3996" t="s">
        <v>16402</v>
      </c>
      <c r="F3996">
        <v>6069229929</v>
      </c>
      <c r="G3996" t="s">
        <v>157</v>
      </c>
      <c r="H3996" s="1">
        <v>19406</v>
      </c>
      <c r="I3996" t="s">
        <v>16403</v>
      </c>
      <c r="J3996" t="s">
        <v>16404</v>
      </c>
      <c r="K3996">
        <v>54827</v>
      </c>
      <c r="L3996" t="s">
        <v>157</v>
      </c>
    </row>
    <row r="3997" spans="1:12" x14ac:dyDescent="0.3">
      <c r="A3997">
        <v>5504</v>
      </c>
      <c r="B3997" t="s">
        <v>327</v>
      </c>
      <c r="C3997" t="s">
        <v>696</v>
      </c>
      <c r="D3997" t="s">
        <v>14</v>
      </c>
      <c r="E3997" t="s">
        <v>16405</v>
      </c>
      <c r="F3997" t="s">
        <v>16406</v>
      </c>
      <c r="G3997" t="s">
        <v>775</v>
      </c>
      <c r="H3997" s="1">
        <v>35429</v>
      </c>
      <c r="I3997" t="s">
        <v>16407</v>
      </c>
      <c r="J3997" t="s">
        <v>16408</v>
      </c>
      <c r="K3997">
        <v>9625</v>
      </c>
      <c r="L3997" t="s">
        <v>775</v>
      </c>
    </row>
    <row r="3998" spans="1:12" x14ac:dyDescent="0.3">
      <c r="A3998">
        <v>5506</v>
      </c>
      <c r="B3998" t="s">
        <v>153</v>
      </c>
      <c r="C3998" t="s">
        <v>10076</v>
      </c>
      <c r="D3998" t="s">
        <v>22</v>
      </c>
      <c r="E3998" t="s">
        <v>16409</v>
      </c>
      <c r="F3998" t="s">
        <v>16410</v>
      </c>
      <c r="G3998" t="s">
        <v>1194</v>
      </c>
      <c r="H3998" s="1">
        <v>32643</v>
      </c>
      <c r="I3998" t="s">
        <v>16411</v>
      </c>
      <c r="J3998" t="s">
        <v>11404</v>
      </c>
      <c r="K3998">
        <v>27170</v>
      </c>
      <c r="L3998" t="s">
        <v>1194</v>
      </c>
    </row>
    <row r="3999" spans="1:12" x14ac:dyDescent="0.3">
      <c r="A3999">
        <v>5507</v>
      </c>
      <c r="B3999" t="s">
        <v>160</v>
      </c>
      <c r="C3999" t="s">
        <v>3578</v>
      </c>
      <c r="D3999" t="s">
        <v>14</v>
      </c>
      <c r="E3999" t="s">
        <v>16412</v>
      </c>
      <c r="F3999" t="s">
        <v>16413</v>
      </c>
      <c r="G3999" t="s">
        <v>88</v>
      </c>
      <c r="H3999" s="1">
        <v>17144</v>
      </c>
      <c r="I3999" t="s">
        <v>16414</v>
      </c>
      <c r="J3999" t="s">
        <v>16415</v>
      </c>
      <c r="K3999">
        <v>77187</v>
      </c>
      <c r="L3999" t="s">
        <v>88</v>
      </c>
    </row>
    <row r="4000" spans="1:12" x14ac:dyDescent="0.3">
      <c r="A4000">
        <v>5509</v>
      </c>
      <c r="B4000" t="s">
        <v>73</v>
      </c>
      <c r="C4000" t="s">
        <v>1162</v>
      </c>
      <c r="D4000" t="s">
        <v>14</v>
      </c>
      <c r="E4000" t="s">
        <v>16416</v>
      </c>
      <c r="F4000" t="s">
        <v>16417</v>
      </c>
      <c r="G4000" t="s">
        <v>231</v>
      </c>
      <c r="H4000" s="1">
        <v>34023</v>
      </c>
      <c r="I4000" t="s">
        <v>16418</v>
      </c>
      <c r="J4000" t="s">
        <v>16419</v>
      </c>
      <c r="K4000">
        <v>33747</v>
      </c>
      <c r="L4000" t="s">
        <v>231</v>
      </c>
    </row>
    <row r="4001" spans="1:12" x14ac:dyDescent="0.3">
      <c r="A4001">
        <v>5510</v>
      </c>
      <c r="B4001" t="s">
        <v>1218</v>
      </c>
      <c r="C4001" t="s">
        <v>7306</v>
      </c>
      <c r="D4001" t="s">
        <v>14</v>
      </c>
      <c r="E4001" t="s">
        <v>16420</v>
      </c>
      <c r="F4001" t="s">
        <v>16421</v>
      </c>
      <c r="G4001" t="s">
        <v>211</v>
      </c>
      <c r="H4001" s="1">
        <v>24874</v>
      </c>
      <c r="I4001" t="s">
        <v>16422</v>
      </c>
      <c r="J4001" t="s">
        <v>3507</v>
      </c>
      <c r="K4001">
        <v>76745</v>
      </c>
      <c r="L4001" t="s">
        <v>211</v>
      </c>
    </row>
    <row r="4002" spans="1:12" x14ac:dyDescent="0.3">
      <c r="A4002">
        <v>5511</v>
      </c>
      <c r="B4002" t="s">
        <v>295</v>
      </c>
      <c r="C4002" t="s">
        <v>3447</v>
      </c>
      <c r="D4002" t="s">
        <v>22</v>
      </c>
      <c r="E4002" t="s">
        <v>16423</v>
      </c>
      <c r="F4002" t="s">
        <v>16424</v>
      </c>
      <c r="G4002" t="s">
        <v>211</v>
      </c>
      <c r="H4002" s="1">
        <v>27803</v>
      </c>
      <c r="I4002" t="s">
        <v>16425</v>
      </c>
      <c r="J4002" t="s">
        <v>16426</v>
      </c>
      <c r="K4002">
        <v>91691</v>
      </c>
      <c r="L4002" t="s">
        <v>211</v>
      </c>
    </row>
    <row r="4003" spans="1:12" x14ac:dyDescent="0.3">
      <c r="A4003">
        <v>5512</v>
      </c>
      <c r="B4003" t="s">
        <v>2383</v>
      </c>
      <c r="C4003" t="s">
        <v>3699</v>
      </c>
      <c r="D4003" t="s">
        <v>14</v>
      </c>
      <c r="E4003" t="s">
        <v>16427</v>
      </c>
      <c r="F4003">
        <v>7126814248</v>
      </c>
      <c r="G4003" t="s">
        <v>24</v>
      </c>
      <c r="H4003" s="1">
        <v>34422</v>
      </c>
      <c r="I4003" t="s">
        <v>16428</v>
      </c>
      <c r="J4003" t="s">
        <v>10960</v>
      </c>
      <c r="K4003">
        <v>91186</v>
      </c>
      <c r="L4003" t="s">
        <v>24</v>
      </c>
    </row>
    <row r="4004" spans="1:12" x14ac:dyDescent="0.3">
      <c r="A4004">
        <v>5515</v>
      </c>
      <c r="B4004" t="s">
        <v>1433</v>
      </c>
      <c r="C4004" t="s">
        <v>8393</v>
      </c>
      <c r="D4004" t="s">
        <v>22</v>
      </c>
      <c r="E4004" t="s">
        <v>16429</v>
      </c>
      <c r="F4004" t="s">
        <v>16430</v>
      </c>
      <c r="G4004" t="s">
        <v>124</v>
      </c>
      <c r="H4004" s="1">
        <v>37308</v>
      </c>
      <c r="I4004" t="s">
        <v>16431</v>
      </c>
      <c r="J4004" t="s">
        <v>16432</v>
      </c>
      <c r="K4004">
        <v>75583</v>
      </c>
      <c r="L4004" t="s">
        <v>124</v>
      </c>
    </row>
    <row r="4005" spans="1:12" x14ac:dyDescent="0.3">
      <c r="A4005">
        <v>5517</v>
      </c>
      <c r="B4005" t="s">
        <v>134</v>
      </c>
      <c r="C4005" t="s">
        <v>630</v>
      </c>
      <c r="D4005" t="s">
        <v>14</v>
      </c>
      <c r="E4005" t="s">
        <v>16433</v>
      </c>
      <c r="F4005" t="s">
        <v>16434</v>
      </c>
      <c r="G4005" t="s">
        <v>567</v>
      </c>
      <c r="H4005" s="1">
        <v>37809</v>
      </c>
      <c r="I4005" t="s">
        <v>16435</v>
      </c>
      <c r="J4005" t="s">
        <v>7077</v>
      </c>
      <c r="K4005">
        <v>34747</v>
      </c>
      <c r="L4005" t="s">
        <v>567</v>
      </c>
    </row>
    <row r="4006" spans="1:12" x14ac:dyDescent="0.3">
      <c r="A4006">
        <v>5519</v>
      </c>
      <c r="B4006" t="s">
        <v>575</v>
      </c>
      <c r="C4006" t="s">
        <v>1554</v>
      </c>
      <c r="D4006" t="s">
        <v>22</v>
      </c>
      <c r="E4006" t="s">
        <v>16436</v>
      </c>
      <c r="F4006" t="s">
        <v>16437</v>
      </c>
      <c r="G4006" t="s">
        <v>51</v>
      </c>
      <c r="H4006" s="1">
        <v>32677</v>
      </c>
      <c r="I4006" t="s">
        <v>16438</v>
      </c>
      <c r="J4006" t="s">
        <v>16439</v>
      </c>
      <c r="K4006">
        <v>69751</v>
      </c>
      <c r="L4006" t="s">
        <v>51</v>
      </c>
    </row>
    <row r="4007" spans="1:12" x14ac:dyDescent="0.3">
      <c r="A4007">
        <v>5520</v>
      </c>
      <c r="B4007" t="s">
        <v>3043</v>
      </c>
      <c r="C4007" t="s">
        <v>1609</v>
      </c>
      <c r="D4007" t="s">
        <v>14</v>
      </c>
      <c r="E4007" t="s">
        <v>16440</v>
      </c>
      <c r="F4007">
        <f>1-641-284-456</f>
        <v>-1380</v>
      </c>
      <c r="G4007" t="s">
        <v>218</v>
      </c>
      <c r="H4007" s="1">
        <v>25745</v>
      </c>
      <c r="I4007" t="s">
        <v>16441</v>
      </c>
      <c r="J4007" t="s">
        <v>16442</v>
      </c>
      <c r="K4007">
        <v>7809</v>
      </c>
      <c r="L4007" t="s">
        <v>218</v>
      </c>
    </row>
    <row r="4008" spans="1:12" x14ac:dyDescent="0.3">
      <c r="A4008">
        <v>5522</v>
      </c>
      <c r="B4008" t="s">
        <v>680</v>
      </c>
      <c r="C4008" t="s">
        <v>12385</v>
      </c>
      <c r="D4008" t="s">
        <v>22</v>
      </c>
      <c r="E4008" t="s">
        <v>16443</v>
      </c>
      <c r="F4008" t="s">
        <v>16444</v>
      </c>
      <c r="G4008" t="s">
        <v>1194</v>
      </c>
      <c r="H4008" s="1">
        <v>16936</v>
      </c>
      <c r="I4008" t="s">
        <v>16445</v>
      </c>
      <c r="J4008" t="s">
        <v>16446</v>
      </c>
      <c r="K4008">
        <v>42909</v>
      </c>
      <c r="L4008" t="s">
        <v>1194</v>
      </c>
    </row>
    <row r="4009" spans="1:12" x14ac:dyDescent="0.3">
      <c r="A4009">
        <v>5523</v>
      </c>
      <c r="B4009" t="s">
        <v>16447</v>
      </c>
      <c r="C4009" t="s">
        <v>48</v>
      </c>
      <c r="D4009" t="s">
        <v>14</v>
      </c>
      <c r="E4009" t="s">
        <v>16448</v>
      </c>
      <c r="F4009" t="s">
        <v>16449</v>
      </c>
      <c r="G4009" t="s">
        <v>150</v>
      </c>
      <c r="H4009" s="1">
        <v>20199</v>
      </c>
      <c r="I4009" t="s">
        <v>16450</v>
      </c>
      <c r="J4009" t="s">
        <v>16451</v>
      </c>
      <c r="K4009">
        <v>12390</v>
      </c>
      <c r="L4009" t="s">
        <v>150</v>
      </c>
    </row>
    <row r="4010" spans="1:12" x14ac:dyDescent="0.3">
      <c r="A4010">
        <v>5527</v>
      </c>
      <c r="B4010" t="s">
        <v>146</v>
      </c>
      <c r="C4010" t="s">
        <v>1816</v>
      </c>
      <c r="D4010" t="s">
        <v>22</v>
      </c>
      <c r="E4010" t="s">
        <v>16452</v>
      </c>
      <c r="F4010" t="s">
        <v>16453</v>
      </c>
      <c r="G4010" t="s">
        <v>1194</v>
      </c>
      <c r="H4010" s="1">
        <v>25467</v>
      </c>
      <c r="I4010" t="s">
        <v>16454</v>
      </c>
      <c r="J4010" t="s">
        <v>16455</v>
      </c>
      <c r="K4010">
        <v>48746</v>
      </c>
      <c r="L4010" t="s">
        <v>1194</v>
      </c>
    </row>
    <row r="4011" spans="1:12" x14ac:dyDescent="0.3">
      <c r="A4011">
        <v>5529</v>
      </c>
      <c r="B4011" t="s">
        <v>395</v>
      </c>
      <c r="C4011" t="s">
        <v>2041</v>
      </c>
      <c r="D4011" t="s">
        <v>14</v>
      </c>
      <c r="E4011" t="s">
        <v>16456</v>
      </c>
      <c r="F4011" t="s">
        <v>16457</v>
      </c>
      <c r="G4011" t="s">
        <v>157</v>
      </c>
      <c r="H4011" s="1">
        <v>29004</v>
      </c>
      <c r="I4011" t="s">
        <v>16458</v>
      </c>
      <c r="J4011" t="s">
        <v>16459</v>
      </c>
      <c r="K4011">
        <v>19437</v>
      </c>
      <c r="L4011" t="s">
        <v>157</v>
      </c>
    </row>
    <row r="4012" spans="1:12" x14ac:dyDescent="0.3">
      <c r="A4012">
        <v>5531</v>
      </c>
      <c r="B4012" t="s">
        <v>2161</v>
      </c>
      <c r="C4012" t="s">
        <v>9617</v>
      </c>
      <c r="D4012" t="s">
        <v>22</v>
      </c>
      <c r="E4012" t="s">
        <v>16460</v>
      </c>
      <c r="F4012" t="s">
        <v>16461</v>
      </c>
      <c r="G4012" t="s">
        <v>1194</v>
      </c>
      <c r="H4012" s="1">
        <v>18924</v>
      </c>
      <c r="I4012" t="s">
        <v>16462</v>
      </c>
      <c r="J4012" t="s">
        <v>2677</v>
      </c>
      <c r="K4012">
        <v>91819</v>
      </c>
      <c r="L4012" t="s">
        <v>1194</v>
      </c>
    </row>
    <row r="4013" spans="1:12" x14ac:dyDescent="0.3">
      <c r="A4013">
        <v>5532</v>
      </c>
      <c r="B4013" t="s">
        <v>316</v>
      </c>
      <c r="C4013" t="s">
        <v>1132</v>
      </c>
      <c r="D4013" t="s">
        <v>14</v>
      </c>
      <c r="E4013" t="s">
        <v>16463</v>
      </c>
      <c r="F4013" t="s">
        <v>16464</v>
      </c>
      <c r="G4013" t="s">
        <v>430</v>
      </c>
      <c r="H4013" s="1">
        <v>30557</v>
      </c>
      <c r="I4013" t="s">
        <v>16465</v>
      </c>
      <c r="J4013" t="s">
        <v>15259</v>
      </c>
      <c r="K4013">
        <v>8118</v>
      </c>
      <c r="L4013" t="s">
        <v>430</v>
      </c>
    </row>
    <row r="4014" spans="1:12" x14ac:dyDescent="0.3">
      <c r="A4014">
        <v>5533</v>
      </c>
      <c r="B4014" t="s">
        <v>501</v>
      </c>
      <c r="C4014" t="s">
        <v>54</v>
      </c>
      <c r="D4014" t="s">
        <v>22</v>
      </c>
      <c r="E4014" t="s">
        <v>16466</v>
      </c>
      <c r="F4014" t="s">
        <v>16467</v>
      </c>
      <c r="G4014" t="s">
        <v>1194</v>
      </c>
      <c r="H4014" s="1">
        <v>18996</v>
      </c>
      <c r="I4014" t="s">
        <v>16468</v>
      </c>
      <c r="J4014" t="s">
        <v>14604</v>
      </c>
      <c r="K4014">
        <v>79055</v>
      </c>
      <c r="L4014" t="s">
        <v>1194</v>
      </c>
    </row>
    <row r="4015" spans="1:12" x14ac:dyDescent="0.3">
      <c r="A4015">
        <v>5534</v>
      </c>
      <c r="B4015" t="s">
        <v>73</v>
      </c>
      <c r="C4015" t="s">
        <v>342</v>
      </c>
      <c r="D4015" t="s">
        <v>22</v>
      </c>
      <c r="E4015" t="s">
        <v>16469</v>
      </c>
      <c r="F4015" t="s">
        <v>16470</v>
      </c>
      <c r="G4015" t="s">
        <v>567</v>
      </c>
      <c r="H4015" s="1">
        <v>31307</v>
      </c>
      <c r="I4015" t="s">
        <v>16471</v>
      </c>
      <c r="J4015" t="s">
        <v>10652</v>
      </c>
      <c r="K4015">
        <v>45327</v>
      </c>
      <c r="L4015" t="s">
        <v>567</v>
      </c>
    </row>
    <row r="4016" spans="1:12" x14ac:dyDescent="0.3">
      <c r="A4016">
        <v>5536</v>
      </c>
      <c r="B4016" t="s">
        <v>592</v>
      </c>
      <c r="C4016" t="s">
        <v>270</v>
      </c>
      <c r="D4016" t="s">
        <v>14</v>
      </c>
      <c r="E4016" t="s">
        <v>16472</v>
      </c>
      <c r="F4016" t="s">
        <v>16473</v>
      </c>
      <c r="G4016" t="s">
        <v>82</v>
      </c>
      <c r="H4016" s="1">
        <v>23620</v>
      </c>
      <c r="I4016" t="s">
        <v>16474</v>
      </c>
      <c r="J4016" t="s">
        <v>16475</v>
      </c>
      <c r="K4016">
        <v>76113</v>
      </c>
      <c r="L4016" t="s">
        <v>82</v>
      </c>
    </row>
    <row r="4017" spans="1:12" x14ac:dyDescent="0.3">
      <c r="A4017">
        <v>5537</v>
      </c>
      <c r="B4017" t="s">
        <v>1125</v>
      </c>
      <c r="C4017" t="s">
        <v>1958</v>
      </c>
      <c r="D4017" t="s">
        <v>14</v>
      </c>
      <c r="E4017" t="s">
        <v>16476</v>
      </c>
      <c r="F4017" t="s">
        <v>16477</v>
      </c>
      <c r="G4017" t="s">
        <v>231</v>
      </c>
      <c r="H4017" s="1">
        <v>28509</v>
      </c>
      <c r="I4017" t="s">
        <v>16478</v>
      </c>
      <c r="J4017" t="s">
        <v>16479</v>
      </c>
      <c r="K4017">
        <v>77053</v>
      </c>
      <c r="L4017" t="s">
        <v>231</v>
      </c>
    </row>
    <row r="4018" spans="1:12" x14ac:dyDescent="0.3">
      <c r="A4018">
        <v>5538</v>
      </c>
      <c r="B4018" t="s">
        <v>5156</v>
      </c>
      <c r="C4018" t="s">
        <v>1059</v>
      </c>
      <c r="D4018" t="s">
        <v>14</v>
      </c>
      <c r="E4018" t="s">
        <v>16480</v>
      </c>
      <c r="F4018">
        <v>8399457970</v>
      </c>
      <c r="G4018" t="s">
        <v>1076</v>
      </c>
      <c r="H4018" s="1">
        <v>20034</v>
      </c>
      <c r="I4018" t="s">
        <v>16481</v>
      </c>
      <c r="J4018" t="s">
        <v>16482</v>
      </c>
      <c r="K4018">
        <v>86023</v>
      </c>
      <c r="L4018" t="s">
        <v>1076</v>
      </c>
    </row>
    <row r="4019" spans="1:12" x14ac:dyDescent="0.3">
      <c r="A4019">
        <v>5539</v>
      </c>
      <c r="B4019" t="s">
        <v>174</v>
      </c>
      <c r="C4019" t="s">
        <v>7990</v>
      </c>
      <c r="D4019" t="s">
        <v>14</v>
      </c>
      <c r="E4019" t="s">
        <v>16483</v>
      </c>
      <c r="F4019" t="s">
        <v>16484</v>
      </c>
      <c r="G4019" t="s">
        <v>567</v>
      </c>
      <c r="H4019" s="1">
        <v>21035</v>
      </c>
      <c r="I4019" t="s">
        <v>16485</v>
      </c>
      <c r="J4019" t="s">
        <v>2293</v>
      </c>
      <c r="K4019">
        <v>68911</v>
      </c>
      <c r="L4019" t="s">
        <v>567</v>
      </c>
    </row>
    <row r="4020" spans="1:12" x14ac:dyDescent="0.3">
      <c r="A4020">
        <v>5543</v>
      </c>
      <c r="B4020" t="s">
        <v>4005</v>
      </c>
      <c r="C4020" t="s">
        <v>3569</v>
      </c>
      <c r="D4020" t="s">
        <v>14</v>
      </c>
      <c r="E4020" t="s">
        <v>16486</v>
      </c>
      <c r="F4020" t="s">
        <v>16487</v>
      </c>
      <c r="G4020" t="s">
        <v>231</v>
      </c>
      <c r="H4020" s="1">
        <v>18538</v>
      </c>
      <c r="I4020" t="s">
        <v>16488</v>
      </c>
      <c r="J4020" t="s">
        <v>16489</v>
      </c>
      <c r="K4020">
        <v>74016</v>
      </c>
      <c r="L4020" t="s">
        <v>231</v>
      </c>
    </row>
    <row r="4021" spans="1:12" x14ac:dyDescent="0.3">
      <c r="A4021">
        <v>5545</v>
      </c>
      <c r="B4021" t="s">
        <v>306</v>
      </c>
      <c r="C4021" t="s">
        <v>1897</v>
      </c>
      <c r="D4021" t="s">
        <v>14</v>
      </c>
      <c r="E4021" t="s">
        <v>16490</v>
      </c>
      <c r="F4021" t="s">
        <v>16491</v>
      </c>
      <c r="G4021" t="s">
        <v>24</v>
      </c>
      <c r="H4021" s="1">
        <v>37645</v>
      </c>
      <c r="I4021" t="s">
        <v>16492</v>
      </c>
      <c r="J4021" t="s">
        <v>12894</v>
      </c>
      <c r="K4021">
        <v>69007</v>
      </c>
      <c r="L4021" t="s">
        <v>24</v>
      </c>
    </row>
    <row r="4022" spans="1:12" x14ac:dyDescent="0.3">
      <c r="A4022">
        <v>5547</v>
      </c>
      <c r="B4022" t="s">
        <v>6656</v>
      </c>
      <c r="C4022" t="s">
        <v>16493</v>
      </c>
      <c r="D4022" t="s">
        <v>22</v>
      </c>
      <c r="E4022" t="s">
        <v>16494</v>
      </c>
      <c r="F4022" t="s">
        <v>16495</v>
      </c>
      <c r="G4022" t="s">
        <v>124</v>
      </c>
      <c r="H4022" s="1">
        <v>29119</v>
      </c>
      <c r="I4022" t="s">
        <v>16496</v>
      </c>
      <c r="J4022" t="s">
        <v>16497</v>
      </c>
      <c r="K4022">
        <v>53338</v>
      </c>
      <c r="L4022" t="s">
        <v>124</v>
      </c>
    </row>
    <row r="4023" spans="1:12" x14ac:dyDescent="0.3">
      <c r="A4023">
        <v>5548</v>
      </c>
      <c r="B4023" t="s">
        <v>8537</v>
      </c>
      <c r="C4023" t="s">
        <v>4389</v>
      </c>
      <c r="D4023" t="s">
        <v>22</v>
      </c>
      <c r="E4023" t="s">
        <v>16498</v>
      </c>
      <c r="F4023" t="s">
        <v>16499</v>
      </c>
      <c r="G4023" t="s">
        <v>71</v>
      </c>
      <c r="H4023" s="1">
        <v>25512</v>
      </c>
      <c r="I4023" t="s">
        <v>16500</v>
      </c>
      <c r="J4023" t="s">
        <v>10664</v>
      </c>
      <c r="K4023">
        <v>39588</v>
      </c>
      <c r="L4023" t="s">
        <v>71</v>
      </c>
    </row>
    <row r="4024" spans="1:12" x14ac:dyDescent="0.3">
      <c r="A4024">
        <v>5550</v>
      </c>
      <c r="B4024" t="s">
        <v>3343</v>
      </c>
      <c r="C4024" t="s">
        <v>10139</v>
      </c>
      <c r="D4024" t="s">
        <v>22</v>
      </c>
      <c r="E4024" t="s">
        <v>1871</v>
      </c>
      <c r="F4024" t="s">
        <v>16501</v>
      </c>
      <c r="G4024" t="s">
        <v>231</v>
      </c>
      <c r="H4024" s="1">
        <v>24071</v>
      </c>
      <c r="I4024" t="s">
        <v>16502</v>
      </c>
      <c r="J4024" t="s">
        <v>16503</v>
      </c>
      <c r="K4024">
        <v>4854</v>
      </c>
      <c r="L4024" t="s">
        <v>231</v>
      </c>
    </row>
    <row r="4025" spans="1:12" x14ac:dyDescent="0.3">
      <c r="A4025">
        <v>5553</v>
      </c>
      <c r="B4025" t="s">
        <v>1024</v>
      </c>
      <c r="C4025" t="s">
        <v>28</v>
      </c>
      <c r="D4025" t="s">
        <v>22</v>
      </c>
      <c r="E4025" t="s">
        <v>16504</v>
      </c>
      <c r="F4025" t="s">
        <v>16505</v>
      </c>
      <c r="G4025" t="s">
        <v>64</v>
      </c>
      <c r="H4025" s="1">
        <v>35880</v>
      </c>
      <c r="I4025" t="s">
        <v>16506</v>
      </c>
      <c r="J4025" t="s">
        <v>16507</v>
      </c>
      <c r="K4025">
        <v>92505</v>
      </c>
      <c r="L4025" t="s">
        <v>64</v>
      </c>
    </row>
    <row r="4026" spans="1:12" x14ac:dyDescent="0.3">
      <c r="A4026">
        <v>5554</v>
      </c>
      <c r="B4026" t="s">
        <v>1773</v>
      </c>
      <c r="C4026" t="s">
        <v>28</v>
      </c>
      <c r="D4026" t="s">
        <v>14</v>
      </c>
      <c r="E4026" t="s">
        <v>16508</v>
      </c>
      <c r="F4026" t="s">
        <v>16509</v>
      </c>
      <c r="G4026" t="s">
        <v>93</v>
      </c>
      <c r="H4026" s="1">
        <v>27136</v>
      </c>
      <c r="I4026" t="s">
        <v>16510</v>
      </c>
      <c r="J4026" t="s">
        <v>16511</v>
      </c>
      <c r="K4026">
        <v>28343</v>
      </c>
      <c r="L4026" t="s">
        <v>93</v>
      </c>
    </row>
    <row r="4027" spans="1:12" x14ac:dyDescent="0.3">
      <c r="A4027">
        <v>5560</v>
      </c>
      <c r="B4027" t="s">
        <v>501</v>
      </c>
      <c r="C4027" t="s">
        <v>630</v>
      </c>
      <c r="D4027" t="s">
        <v>14</v>
      </c>
      <c r="E4027" t="s">
        <v>16512</v>
      </c>
      <c r="F4027" t="s">
        <v>16513</v>
      </c>
      <c r="G4027" t="s">
        <v>93</v>
      </c>
      <c r="H4027" s="1">
        <v>26579</v>
      </c>
      <c r="I4027" t="s">
        <v>16514</v>
      </c>
      <c r="J4027" t="s">
        <v>16515</v>
      </c>
      <c r="K4027">
        <v>97793</v>
      </c>
      <c r="L4027" t="s">
        <v>93</v>
      </c>
    </row>
    <row r="4028" spans="1:12" x14ac:dyDescent="0.3">
      <c r="A4028">
        <v>5561</v>
      </c>
      <c r="B4028" t="s">
        <v>953</v>
      </c>
      <c r="C4028" t="s">
        <v>10907</v>
      </c>
      <c r="D4028" t="s">
        <v>22</v>
      </c>
      <c r="E4028" t="s">
        <v>16516</v>
      </c>
      <c r="F4028" t="s">
        <v>16517</v>
      </c>
      <c r="G4028" t="s">
        <v>76</v>
      </c>
      <c r="H4028" s="1">
        <v>28756</v>
      </c>
      <c r="I4028" t="s">
        <v>16518</v>
      </c>
      <c r="J4028" t="s">
        <v>16519</v>
      </c>
      <c r="K4028">
        <v>12312</v>
      </c>
      <c r="L4028" t="s">
        <v>76</v>
      </c>
    </row>
    <row r="4029" spans="1:12" x14ac:dyDescent="0.3">
      <c r="A4029">
        <v>5562</v>
      </c>
      <c r="B4029" t="s">
        <v>27</v>
      </c>
      <c r="C4029" t="s">
        <v>691</v>
      </c>
      <c r="D4029" t="s">
        <v>22</v>
      </c>
      <c r="E4029" t="s">
        <v>6800</v>
      </c>
      <c r="F4029">
        <f>1-509-436-4</f>
        <v>-948</v>
      </c>
      <c r="G4029" t="s">
        <v>93</v>
      </c>
      <c r="H4029" s="1">
        <v>27528</v>
      </c>
      <c r="I4029" t="s">
        <v>16520</v>
      </c>
      <c r="J4029" t="s">
        <v>16521</v>
      </c>
      <c r="K4029">
        <v>65613</v>
      </c>
      <c r="L4029" t="s">
        <v>93</v>
      </c>
    </row>
    <row r="4030" spans="1:12" x14ac:dyDescent="0.3">
      <c r="A4030">
        <v>5565</v>
      </c>
      <c r="B4030" t="s">
        <v>3081</v>
      </c>
      <c r="C4030" t="s">
        <v>557</v>
      </c>
      <c r="D4030" t="s">
        <v>14</v>
      </c>
      <c r="E4030" t="s">
        <v>16522</v>
      </c>
      <c r="F4030" t="s">
        <v>16523</v>
      </c>
      <c r="G4030" t="s">
        <v>157</v>
      </c>
      <c r="H4030" s="1">
        <v>21350</v>
      </c>
      <c r="I4030" t="s">
        <v>16524</v>
      </c>
      <c r="J4030" t="s">
        <v>16525</v>
      </c>
      <c r="K4030">
        <v>19767</v>
      </c>
      <c r="L4030" t="s">
        <v>157</v>
      </c>
    </row>
    <row r="4031" spans="1:12" x14ac:dyDescent="0.3">
      <c r="A4031">
        <v>5567</v>
      </c>
      <c r="B4031" t="s">
        <v>378</v>
      </c>
      <c r="C4031" t="s">
        <v>1132</v>
      </c>
      <c r="D4031" t="s">
        <v>14</v>
      </c>
      <c r="E4031" t="s">
        <v>16526</v>
      </c>
      <c r="F4031" t="s">
        <v>16527</v>
      </c>
      <c r="G4031" t="s">
        <v>31</v>
      </c>
      <c r="H4031" s="1">
        <v>29571</v>
      </c>
      <c r="I4031" t="s">
        <v>16528</v>
      </c>
      <c r="J4031" t="s">
        <v>16529</v>
      </c>
      <c r="K4031">
        <v>24677</v>
      </c>
      <c r="L4031" t="s">
        <v>31</v>
      </c>
    </row>
    <row r="4032" spans="1:12" x14ac:dyDescent="0.3">
      <c r="A4032">
        <v>5573</v>
      </c>
      <c r="B4032" t="s">
        <v>54</v>
      </c>
      <c r="C4032" t="s">
        <v>16530</v>
      </c>
      <c r="D4032" t="s">
        <v>22</v>
      </c>
      <c r="E4032" t="s">
        <v>16531</v>
      </c>
      <c r="F4032">
        <v>8862277342</v>
      </c>
      <c r="G4032" t="s">
        <v>211</v>
      </c>
      <c r="H4032" s="1">
        <v>19077</v>
      </c>
      <c r="I4032" t="s">
        <v>16532</v>
      </c>
      <c r="J4032" t="s">
        <v>16533</v>
      </c>
      <c r="K4032">
        <v>20336</v>
      </c>
      <c r="L4032" t="s">
        <v>211</v>
      </c>
    </row>
    <row r="4033" spans="1:12" x14ac:dyDescent="0.3">
      <c r="A4033">
        <v>5575</v>
      </c>
      <c r="B4033" t="s">
        <v>866</v>
      </c>
      <c r="C4033" t="s">
        <v>2335</v>
      </c>
      <c r="D4033" t="s">
        <v>22</v>
      </c>
      <c r="E4033" t="s">
        <v>16534</v>
      </c>
      <c r="F4033" t="s">
        <v>16535</v>
      </c>
      <c r="G4033" t="s">
        <v>339</v>
      </c>
      <c r="H4033" s="1">
        <v>25467</v>
      </c>
      <c r="I4033" t="s">
        <v>16536</v>
      </c>
      <c r="J4033" t="s">
        <v>4458</v>
      </c>
      <c r="K4033">
        <v>28169</v>
      </c>
      <c r="L4033" t="s">
        <v>339</v>
      </c>
    </row>
    <row r="4034" spans="1:12" x14ac:dyDescent="0.3">
      <c r="A4034">
        <v>5580</v>
      </c>
      <c r="B4034" t="s">
        <v>257</v>
      </c>
      <c r="C4034" t="s">
        <v>696</v>
      </c>
      <c r="D4034" t="s">
        <v>14</v>
      </c>
      <c r="E4034" t="s">
        <v>16537</v>
      </c>
      <c r="F4034" t="s">
        <v>16538</v>
      </c>
      <c r="G4034" t="s">
        <v>51</v>
      </c>
      <c r="H4034" s="1">
        <v>27024</v>
      </c>
      <c r="I4034" t="s">
        <v>16539</v>
      </c>
      <c r="J4034" t="s">
        <v>16540</v>
      </c>
      <c r="K4034">
        <v>83534</v>
      </c>
      <c r="L4034" t="s">
        <v>51</v>
      </c>
    </row>
    <row r="4035" spans="1:12" x14ac:dyDescent="0.3">
      <c r="A4035">
        <v>5583</v>
      </c>
      <c r="B4035" t="s">
        <v>586</v>
      </c>
      <c r="C4035" t="s">
        <v>5760</v>
      </c>
      <c r="D4035" t="s">
        <v>14</v>
      </c>
      <c r="E4035" t="s">
        <v>16541</v>
      </c>
      <c r="F4035">
        <v>7297801942</v>
      </c>
      <c r="G4035" t="s">
        <v>1076</v>
      </c>
      <c r="H4035" s="1">
        <v>28043</v>
      </c>
      <c r="I4035" t="s">
        <v>16542</v>
      </c>
      <c r="J4035" t="s">
        <v>16543</v>
      </c>
      <c r="K4035">
        <v>65410</v>
      </c>
      <c r="L4035" t="s">
        <v>1076</v>
      </c>
    </row>
    <row r="4036" spans="1:12" x14ac:dyDescent="0.3">
      <c r="A4036">
        <v>5584</v>
      </c>
      <c r="B4036" t="s">
        <v>275</v>
      </c>
      <c r="C4036" t="s">
        <v>4562</v>
      </c>
      <c r="D4036" t="s">
        <v>22</v>
      </c>
      <c r="E4036" t="s">
        <v>16544</v>
      </c>
      <c r="F4036" t="s">
        <v>16545</v>
      </c>
      <c r="G4036" t="s">
        <v>150</v>
      </c>
      <c r="H4036" s="1">
        <v>24349</v>
      </c>
      <c r="I4036" t="s">
        <v>16546</v>
      </c>
      <c r="J4036" t="s">
        <v>16547</v>
      </c>
      <c r="K4036">
        <v>42181</v>
      </c>
      <c r="L4036" t="s">
        <v>150</v>
      </c>
    </row>
    <row r="4037" spans="1:12" x14ac:dyDescent="0.3">
      <c r="A4037">
        <v>5585</v>
      </c>
      <c r="B4037" t="s">
        <v>448</v>
      </c>
      <c r="C4037" t="s">
        <v>3614</v>
      </c>
      <c r="D4037" t="s">
        <v>14</v>
      </c>
      <c r="E4037" t="s">
        <v>16548</v>
      </c>
      <c r="F4037" t="s">
        <v>16549</v>
      </c>
      <c r="G4037" t="s">
        <v>157</v>
      </c>
      <c r="H4037" s="1">
        <v>37257</v>
      </c>
      <c r="I4037" t="s">
        <v>16550</v>
      </c>
      <c r="J4037" t="s">
        <v>16551</v>
      </c>
      <c r="K4037">
        <v>9323</v>
      </c>
      <c r="L4037" t="s">
        <v>157</v>
      </c>
    </row>
    <row r="4038" spans="1:12" x14ac:dyDescent="0.3">
      <c r="A4038">
        <v>5587</v>
      </c>
      <c r="B4038" t="s">
        <v>1202</v>
      </c>
      <c r="C4038" t="s">
        <v>2186</v>
      </c>
      <c r="D4038" t="s">
        <v>22</v>
      </c>
      <c r="E4038" t="s">
        <v>16552</v>
      </c>
      <c r="F4038" t="s">
        <v>16553</v>
      </c>
      <c r="G4038" t="s">
        <v>335</v>
      </c>
      <c r="H4038" s="1">
        <v>28435</v>
      </c>
      <c r="I4038" t="s">
        <v>16554</v>
      </c>
      <c r="J4038" t="s">
        <v>1651</v>
      </c>
      <c r="K4038">
        <v>12971</v>
      </c>
      <c r="L4038" t="s">
        <v>335</v>
      </c>
    </row>
    <row r="4039" spans="1:12" x14ac:dyDescent="0.3">
      <c r="A4039">
        <v>5588</v>
      </c>
      <c r="B4039" t="s">
        <v>2166</v>
      </c>
      <c r="C4039" t="s">
        <v>3017</v>
      </c>
      <c r="D4039" t="s">
        <v>22</v>
      </c>
      <c r="E4039" t="s">
        <v>16555</v>
      </c>
      <c r="F4039" t="s">
        <v>16556</v>
      </c>
      <c r="G4039" t="s">
        <v>88</v>
      </c>
      <c r="H4039" s="1">
        <v>21235</v>
      </c>
      <c r="I4039" t="s">
        <v>16557</v>
      </c>
      <c r="J4039" t="s">
        <v>16558</v>
      </c>
      <c r="K4039">
        <v>26024</v>
      </c>
      <c r="L4039" t="s">
        <v>88</v>
      </c>
    </row>
    <row r="4040" spans="1:12" x14ac:dyDescent="0.3">
      <c r="A4040">
        <v>5589</v>
      </c>
      <c r="B4040" t="s">
        <v>3287</v>
      </c>
      <c r="C4040" t="s">
        <v>28</v>
      </c>
      <c r="D4040" t="s">
        <v>22</v>
      </c>
      <c r="E4040" t="s">
        <v>1080</v>
      </c>
      <c r="F4040" t="s">
        <v>16559</v>
      </c>
      <c r="G4040" t="s">
        <v>124</v>
      </c>
      <c r="H4040" s="1">
        <v>29681</v>
      </c>
      <c r="I4040" t="s">
        <v>16560</v>
      </c>
      <c r="J4040" t="s">
        <v>16561</v>
      </c>
      <c r="K4040">
        <v>83229</v>
      </c>
      <c r="L4040" t="s">
        <v>124</v>
      </c>
    </row>
    <row r="4041" spans="1:12" x14ac:dyDescent="0.3">
      <c r="A4041">
        <v>5591</v>
      </c>
      <c r="B4041" t="s">
        <v>1141</v>
      </c>
      <c r="C4041" t="s">
        <v>6975</v>
      </c>
      <c r="D4041" t="s">
        <v>14</v>
      </c>
      <c r="E4041" t="s">
        <v>16562</v>
      </c>
      <c r="F4041" t="s">
        <v>16563</v>
      </c>
      <c r="G4041" t="s">
        <v>76</v>
      </c>
      <c r="H4041" s="1">
        <v>16600</v>
      </c>
      <c r="I4041" t="s">
        <v>16564</v>
      </c>
      <c r="J4041" t="s">
        <v>16565</v>
      </c>
      <c r="K4041">
        <v>73854</v>
      </c>
      <c r="L4041" t="s">
        <v>76</v>
      </c>
    </row>
    <row r="4042" spans="1:12" x14ac:dyDescent="0.3">
      <c r="A4042">
        <v>5593</v>
      </c>
      <c r="B4042" t="s">
        <v>4133</v>
      </c>
      <c r="C4042" t="s">
        <v>2489</v>
      </c>
      <c r="D4042" t="s">
        <v>22</v>
      </c>
      <c r="E4042" t="s">
        <v>16566</v>
      </c>
      <c r="F4042" t="s">
        <v>16567</v>
      </c>
      <c r="G4042" t="s">
        <v>218</v>
      </c>
      <c r="H4042" s="1">
        <v>16199</v>
      </c>
      <c r="I4042" t="s">
        <v>16568</v>
      </c>
      <c r="J4042" t="s">
        <v>4657</v>
      </c>
      <c r="K4042">
        <v>68340</v>
      </c>
      <c r="L4042" t="s">
        <v>218</v>
      </c>
    </row>
    <row r="4043" spans="1:12" x14ac:dyDescent="0.3">
      <c r="A4043">
        <v>5597</v>
      </c>
      <c r="B4043" t="s">
        <v>1584</v>
      </c>
      <c r="C4043" t="s">
        <v>15366</v>
      </c>
      <c r="D4043" t="s">
        <v>22</v>
      </c>
      <c r="E4043" t="s">
        <v>16569</v>
      </c>
      <c r="F4043" t="s">
        <v>16570</v>
      </c>
      <c r="G4043" t="s">
        <v>82</v>
      </c>
      <c r="H4043" s="1">
        <v>25254</v>
      </c>
      <c r="I4043" t="s">
        <v>16571</v>
      </c>
      <c r="J4043" t="s">
        <v>16572</v>
      </c>
      <c r="K4043">
        <v>68610</v>
      </c>
      <c r="L4043" t="s">
        <v>82</v>
      </c>
    </row>
    <row r="4044" spans="1:12" x14ac:dyDescent="0.3">
      <c r="A4044">
        <v>5598</v>
      </c>
      <c r="B4044" t="s">
        <v>348</v>
      </c>
      <c r="C4044" t="s">
        <v>630</v>
      </c>
      <c r="D4044" t="s">
        <v>14</v>
      </c>
      <c r="E4044" t="s">
        <v>16573</v>
      </c>
      <c r="F4044" t="s">
        <v>16574</v>
      </c>
      <c r="G4044" t="s">
        <v>51</v>
      </c>
      <c r="H4044" s="1">
        <v>33058</v>
      </c>
      <c r="I4044" t="s">
        <v>16575</v>
      </c>
      <c r="J4044" t="s">
        <v>16576</v>
      </c>
      <c r="K4044">
        <v>20678</v>
      </c>
      <c r="L4044" t="s">
        <v>51</v>
      </c>
    </row>
    <row r="4045" spans="1:12" x14ac:dyDescent="0.3">
      <c r="A4045">
        <v>5599</v>
      </c>
      <c r="B4045" t="s">
        <v>1427</v>
      </c>
      <c r="C4045" t="s">
        <v>1132</v>
      </c>
      <c r="D4045" t="s">
        <v>14</v>
      </c>
      <c r="E4045" t="s">
        <v>16577</v>
      </c>
      <c r="F4045" t="s">
        <v>16578</v>
      </c>
      <c r="G4045" t="s">
        <v>595</v>
      </c>
      <c r="H4045" s="1">
        <v>24038</v>
      </c>
      <c r="I4045" t="s">
        <v>16579</v>
      </c>
      <c r="J4045" t="s">
        <v>16580</v>
      </c>
      <c r="K4045">
        <v>37678</v>
      </c>
      <c r="L4045" t="s">
        <v>595</v>
      </c>
    </row>
    <row r="4046" spans="1:12" x14ac:dyDescent="0.3">
      <c r="A4046">
        <v>5600</v>
      </c>
      <c r="B4046" t="s">
        <v>13151</v>
      </c>
      <c r="C4046" t="s">
        <v>4119</v>
      </c>
      <c r="D4046" t="s">
        <v>14</v>
      </c>
      <c r="E4046" t="s">
        <v>16581</v>
      </c>
      <c r="F4046" t="s">
        <v>16582</v>
      </c>
      <c r="G4046" t="s">
        <v>124</v>
      </c>
      <c r="H4046" s="1">
        <v>36677</v>
      </c>
      <c r="I4046" t="s">
        <v>16583</v>
      </c>
      <c r="J4046" t="s">
        <v>6998</v>
      </c>
      <c r="K4046">
        <v>53961</v>
      </c>
      <c r="L4046" t="s">
        <v>124</v>
      </c>
    </row>
    <row r="4047" spans="1:12" x14ac:dyDescent="0.3">
      <c r="A4047">
        <v>5604</v>
      </c>
      <c r="B4047" t="s">
        <v>203</v>
      </c>
      <c r="C4047" t="s">
        <v>1570</v>
      </c>
      <c r="D4047" t="s">
        <v>22</v>
      </c>
      <c r="E4047" t="s">
        <v>16584</v>
      </c>
      <c r="F4047" t="s">
        <v>16585</v>
      </c>
      <c r="G4047" t="s">
        <v>250</v>
      </c>
      <c r="H4047" s="1">
        <v>24870</v>
      </c>
      <c r="I4047" t="s">
        <v>16586</v>
      </c>
      <c r="J4047" t="s">
        <v>16587</v>
      </c>
      <c r="K4047">
        <v>36437</v>
      </c>
      <c r="L4047" t="s">
        <v>250</v>
      </c>
    </row>
    <row r="4048" spans="1:12" x14ac:dyDescent="0.3">
      <c r="A4048">
        <v>5605</v>
      </c>
      <c r="B4048" t="s">
        <v>61</v>
      </c>
      <c r="C4048" t="s">
        <v>13715</v>
      </c>
      <c r="D4048" t="s">
        <v>22</v>
      </c>
      <c r="E4048" t="s">
        <v>16588</v>
      </c>
      <c r="F4048" t="s">
        <v>16589</v>
      </c>
      <c r="G4048" t="s">
        <v>51</v>
      </c>
      <c r="H4048" s="1">
        <v>36183</v>
      </c>
      <c r="I4048" t="s">
        <v>16590</v>
      </c>
      <c r="J4048" t="s">
        <v>16591</v>
      </c>
      <c r="K4048">
        <v>34189</v>
      </c>
      <c r="L4048" t="s">
        <v>51</v>
      </c>
    </row>
    <row r="4049" spans="1:12" x14ac:dyDescent="0.3">
      <c r="A4049">
        <v>5606</v>
      </c>
      <c r="B4049" t="s">
        <v>359</v>
      </c>
      <c r="C4049" t="s">
        <v>11244</v>
      </c>
      <c r="D4049" t="s">
        <v>22</v>
      </c>
      <c r="E4049" t="s">
        <v>16592</v>
      </c>
      <c r="F4049" t="s">
        <v>16593</v>
      </c>
      <c r="G4049" t="s">
        <v>124</v>
      </c>
      <c r="H4049" s="1">
        <v>36678</v>
      </c>
      <c r="I4049" t="s">
        <v>16594</v>
      </c>
      <c r="J4049" t="s">
        <v>5825</v>
      </c>
      <c r="K4049">
        <v>48699</v>
      </c>
      <c r="L4049" t="s">
        <v>124</v>
      </c>
    </row>
    <row r="4050" spans="1:12" x14ac:dyDescent="0.3">
      <c r="A4050">
        <v>5608</v>
      </c>
      <c r="B4050" t="s">
        <v>1773</v>
      </c>
      <c r="C4050" t="s">
        <v>6804</v>
      </c>
      <c r="D4050" t="s">
        <v>14</v>
      </c>
      <c r="E4050" t="s">
        <v>16595</v>
      </c>
      <c r="F4050" t="s">
        <v>16596</v>
      </c>
      <c r="G4050" t="s">
        <v>64</v>
      </c>
      <c r="H4050" s="1">
        <v>36557</v>
      </c>
      <c r="I4050" t="s">
        <v>16597</v>
      </c>
      <c r="J4050" t="s">
        <v>16598</v>
      </c>
      <c r="K4050">
        <v>28851</v>
      </c>
      <c r="L4050" t="s">
        <v>64</v>
      </c>
    </row>
    <row r="4051" spans="1:12" x14ac:dyDescent="0.3">
      <c r="A4051">
        <v>5609</v>
      </c>
      <c r="B4051" t="s">
        <v>1584</v>
      </c>
      <c r="C4051" t="s">
        <v>2161</v>
      </c>
      <c r="D4051" t="s">
        <v>22</v>
      </c>
      <c r="E4051" t="s">
        <v>16599</v>
      </c>
      <c r="F4051" t="s">
        <v>16600</v>
      </c>
      <c r="G4051" t="s">
        <v>211</v>
      </c>
      <c r="H4051" s="1">
        <v>32372</v>
      </c>
      <c r="I4051" t="s">
        <v>16601</v>
      </c>
      <c r="J4051" t="s">
        <v>6415</v>
      </c>
      <c r="K4051">
        <v>54563</v>
      </c>
      <c r="L4051" t="s">
        <v>211</v>
      </c>
    </row>
    <row r="4052" spans="1:12" x14ac:dyDescent="0.3">
      <c r="A4052">
        <v>5611</v>
      </c>
      <c r="B4052" t="s">
        <v>281</v>
      </c>
      <c r="C4052" t="s">
        <v>6749</v>
      </c>
      <c r="D4052" t="s">
        <v>22</v>
      </c>
      <c r="E4052" t="s">
        <v>16602</v>
      </c>
      <c r="F4052" t="s">
        <v>16603</v>
      </c>
      <c r="G4052" t="s">
        <v>436</v>
      </c>
      <c r="H4052" s="1">
        <v>26672</v>
      </c>
      <c r="I4052" t="s">
        <v>16604</v>
      </c>
      <c r="J4052" t="s">
        <v>16605</v>
      </c>
      <c r="K4052">
        <v>30366</v>
      </c>
      <c r="L4052" t="s">
        <v>436</v>
      </c>
    </row>
    <row r="4053" spans="1:12" x14ac:dyDescent="0.3">
      <c r="A4053">
        <v>5613</v>
      </c>
      <c r="B4053" t="s">
        <v>174</v>
      </c>
      <c r="C4053" t="s">
        <v>2953</v>
      </c>
      <c r="D4053" t="s">
        <v>14</v>
      </c>
      <c r="E4053" t="s">
        <v>16606</v>
      </c>
      <c r="F4053" t="s">
        <v>16607</v>
      </c>
      <c r="G4053" t="s">
        <v>93</v>
      </c>
      <c r="H4053" s="1">
        <v>32259</v>
      </c>
      <c r="I4053" t="s">
        <v>16608</v>
      </c>
      <c r="J4053" t="s">
        <v>16609</v>
      </c>
      <c r="K4053">
        <v>16607</v>
      </c>
      <c r="L4053" t="s">
        <v>93</v>
      </c>
    </row>
    <row r="4054" spans="1:12" x14ac:dyDescent="0.3">
      <c r="A4054">
        <v>5618</v>
      </c>
      <c r="B4054" t="s">
        <v>1758</v>
      </c>
      <c r="C4054" t="s">
        <v>28</v>
      </c>
      <c r="D4054" t="s">
        <v>22</v>
      </c>
      <c r="E4054" t="s">
        <v>16610</v>
      </c>
      <c r="F4054" t="s">
        <v>16611</v>
      </c>
      <c r="G4054" t="s">
        <v>17</v>
      </c>
      <c r="H4054" s="1">
        <v>18472</v>
      </c>
      <c r="I4054" t="s">
        <v>16612</v>
      </c>
      <c r="J4054" t="s">
        <v>10530</v>
      </c>
      <c r="K4054">
        <v>81886</v>
      </c>
      <c r="L4054" t="s">
        <v>17</v>
      </c>
    </row>
    <row r="4055" spans="1:12" x14ac:dyDescent="0.3">
      <c r="A4055">
        <v>5619</v>
      </c>
      <c r="B4055" t="s">
        <v>79</v>
      </c>
      <c r="C4055" t="s">
        <v>10320</v>
      </c>
      <c r="D4055" t="s">
        <v>14</v>
      </c>
      <c r="E4055" t="s">
        <v>16613</v>
      </c>
      <c r="F4055" t="s">
        <v>16614</v>
      </c>
      <c r="G4055" t="s">
        <v>261</v>
      </c>
      <c r="H4055" s="1">
        <v>20558</v>
      </c>
      <c r="I4055" t="s">
        <v>16615</v>
      </c>
      <c r="J4055" t="s">
        <v>16616</v>
      </c>
      <c r="K4055">
        <v>86769</v>
      </c>
      <c r="L4055" t="s">
        <v>261</v>
      </c>
    </row>
    <row r="4056" spans="1:12" x14ac:dyDescent="0.3">
      <c r="A4056">
        <v>5620</v>
      </c>
      <c r="B4056" t="s">
        <v>1996</v>
      </c>
      <c r="C4056" t="s">
        <v>48</v>
      </c>
      <c r="D4056" t="s">
        <v>22</v>
      </c>
      <c r="E4056" t="s">
        <v>16617</v>
      </c>
      <c r="F4056" t="s">
        <v>16618</v>
      </c>
      <c r="G4056" t="s">
        <v>595</v>
      </c>
      <c r="H4056" s="1">
        <v>20497</v>
      </c>
      <c r="I4056" t="s">
        <v>16619</v>
      </c>
      <c r="J4056" t="s">
        <v>16620</v>
      </c>
      <c r="K4056">
        <v>97540</v>
      </c>
      <c r="L4056" t="s">
        <v>595</v>
      </c>
    </row>
    <row r="4057" spans="1:12" x14ac:dyDescent="0.3">
      <c r="A4057">
        <v>5626</v>
      </c>
      <c r="B4057" t="s">
        <v>6456</v>
      </c>
      <c r="C4057" t="s">
        <v>12243</v>
      </c>
      <c r="D4057" t="s">
        <v>22</v>
      </c>
      <c r="E4057" t="s">
        <v>16621</v>
      </c>
      <c r="F4057" t="s">
        <v>16622</v>
      </c>
      <c r="G4057" t="s">
        <v>82</v>
      </c>
      <c r="H4057" s="1">
        <v>28747</v>
      </c>
      <c r="I4057" t="s">
        <v>16623</v>
      </c>
      <c r="J4057" t="s">
        <v>16624</v>
      </c>
      <c r="K4057">
        <v>5628</v>
      </c>
      <c r="L4057" t="s">
        <v>82</v>
      </c>
    </row>
    <row r="4058" spans="1:12" x14ac:dyDescent="0.3">
      <c r="A4058">
        <v>5627</v>
      </c>
      <c r="B4058" t="s">
        <v>16625</v>
      </c>
      <c r="C4058" t="s">
        <v>3527</v>
      </c>
      <c r="D4058" t="s">
        <v>22</v>
      </c>
      <c r="E4058" t="s">
        <v>16626</v>
      </c>
      <c r="F4058" t="s">
        <v>16627</v>
      </c>
      <c r="G4058" t="s">
        <v>44</v>
      </c>
      <c r="H4058" s="1">
        <v>30371</v>
      </c>
      <c r="I4058" t="s">
        <v>16628</v>
      </c>
      <c r="J4058" t="s">
        <v>16629</v>
      </c>
      <c r="K4058">
        <v>99142</v>
      </c>
      <c r="L4058" t="s">
        <v>44</v>
      </c>
    </row>
    <row r="4059" spans="1:12" x14ac:dyDescent="0.3">
      <c r="A4059">
        <v>5628</v>
      </c>
      <c r="B4059" t="s">
        <v>6024</v>
      </c>
      <c r="C4059" t="s">
        <v>6799</v>
      </c>
      <c r="D4059" t="s">
        <v>14</v>
      </c>
      <c r="E4059" t="s">
        <v>16630</v>
      </c>
      <c r="F4059" t="s">
        <v>16631</v>
      </c>
      <c r="G4059" t="s">
        <v>211</v>
      </c>
      <c r="H4059" s="1">
        <v>17024</v>
      </c>
      <c r="I4059" t="s">
        <v>16632</v>
      </c>
      <c r="J4059" t="s">
        <v>16633</v>
      </c>
      <c r="K4059">
        <v>58086</v>
      </c>
      <c r="L4059" t="s">
        <v>211</v>
      </c>
    </row>
    <row r="4060" spans="1:12" x14ac:dyDescent="0.3">
      <c r="A4060">
        <v>5629</v>
      </c>
      <c r="B4060" t="s">
        <v>2248</v>
      </c>
      <c r="C4060" t="s">
        <v>5900</v>
      </c>
      <c r="D4060" t="s">
        <v>14</v>
      </c>
      <c r="E4060" t="s">
        <v>16634</v>
      </c>
      <c r="F4060" t="s">
        <v>16635</v>
      </c>
      <c r="G4060" t="s">
        <v>76</v>
      </c>
      <c r="H4060" s="1">
        <v>24255</v>
      </c>
      <c r="I4060" t="s">
        <v>16636</v>
      </c>
      <c r="J4060" t="s">
        <v>739</v>
      </c>
      <c r="K4060">
        <v>52149</v>
      </c>
      <c r="L4060" t="s">
        <v>76</v>
      </c>
    </row>
    <row r="4061" spans="1:12" x14ac:dyDescent="0.3">
      <c r="A4061">
        <v>5630</v>
      </c>
      <c r="B4061" t="s">
        <v>359</v>
      </c>
      <c r="C4061" t="s">
        <v>2132</v>
      </c>
      <c r="D4061" t="s">
        <v>14</v>
      </c>
      <c r="E4061" t="s">
        <v>16637</v>
      </c>
      <c r="F4061">
        <v>5839765607</v>
      </c>
      <c r="G4061" t="s">
        <v>218</v>
      </c>
      <c r="H4061" s="1">
        <v>17388</v>
      </c>
      <c r="I4061" t="s">
        <v>16638</v>
      </c>
      <c r="J4061" t="s">
        <v>16639</v>
      </c>
      <c r="K4061">
        <v>67980</v>
      </c>
      <c r="L4061" t="s">
        <v>218</v>
      </c>
    </row>
    <row r="4062" spans="1:12" x14ac:dyDescent="0.3">
      <c r="A4062">
        <v>5635</v>
      </c>
      <c r="B4062" t="s">
        <v>275</v>
      </c>
      <c r="C4062" t="s">
        <v>16640</v>
      </c>
      <c r="D4062" t="s">
        <v>22</v>
      </c>
      <c r="E4062" t="s">
        <v>16641</v>
      </c>
      <c r="F4062">
        <f>1-892-318-6893</f>
        <v>-8102</v>
      </c>
      <c r="G4062" t="s">
        <v>82</v>
      </c>
      <c r="H4062" s="1">
        <v>31865</v>
      </c>
      <c r="I4062" t="s">
        <v>16642</v>
      </c>
      <c r="J4062" t="s">
        <v>457</v>
      </c>
      <c r="K4062">
        <v>55937</v>
      </c>
      <c r="L4062" t="s">
        <v>82</v>
      </c>
    </row>
    <row r="4063" spans="1:12" x14ac:dyDescent="0.3">
      <c r="A4063">
        <v>5639</v>
      </c>
      <c r="B4063" t="s">
        <v>1584</v>
      </c>
      <c r="C4063" t="s">
        <v>16643</v>
      </c>
      <c r="D4063" t="s">
        <v>14</v>
      </c>
      <c r="E4063" t="s">
        <v>16644</v>
      </c>
      <c r="F4063" t="s">
        <v>16645</v>
      </c>
      <c r="G4063" t="s">
        <v>171</v>
      </c>
      <c r="H4063" s="1">
        <v>35418</v>
      </c>
      <c r="I4063" t="s">
        <v>16646</v>
      </c>
      <c r="J4063" t="s">
        <v>16647</v>
      </c>
      <c r="K4063">
        <v>19590</v>
      </c>
      <c r="L4063" t="s">
        <v>171</v>
      </c>
    </row>
    <row r="4064" spans="1:12" x14ac:dyDescent="0.3">
      <c r="A4064">
        <v>5640</v>
      </c>
      <c r="B4064" t="s">
        <v>7332</v>
      </c>
      <c r="C4064" t="s">
        <v>161</v>
      </c>
      <c r="D4064" t="s">
        <v>14</v>
      </c>
      <c r="E4064" t="s">
        <v>16648</v>
      </c>
      <c r="F4064" t="s">
        <v>16649</v>
      </c>
      <c r="G4064" t="s">
        <v>38</v>
      </c>
      <c r="H4064" s="1">
        <v>28121</v>
      </c>
      <c r="I4064" t="s">
        <v>16650</v>
      </c>
      <c r="J4064" t="s">
        <v>16651</v>
      </c>
      <c r="K4064">
        <v>66268</v>
      </c>
      <c r="L4064" t="s">
        <v>38</v>
      </c>
    </row>
    <row r="4065" spans="1:12" x14ac:dyDescent="0.3">
      <c r="A4065">
        <v>5644</v>
      </c>
      <c r="B4065" t="s">
        <v>16652</v>
      </c>
      <c r="C4065" t="s">
        <v>343</v>
      </c>
      <c r="D4065" t="s">
        <v>14</v>
      </c>
      <c r="E4065" t="s">
        <v>16653</v>
      </c>
      <c r="F4065" t="s">
        <v>16654</v>
      </c>
      <c r="G4065" t="s">
        <v>157</v>
      </c>
      <c r="H4065" s="1">
        <v>20136</v>
      </c>
      <c r="I4065" t="s">
        <v>16655</v>
      </c>
      <c r="J4065" t="s">
        <v>16656</v>
      </c>
      <c r="K4065">
        <v>74509</v>
      </c>
      <c r="L4065" t="s">
        <v>157</v>
      </c>
    </row>
    <row r="4066" spans="1:12" x14ac:dyDescent="0.3">
      <c r="A4066">
        <v>5645</v>
      </c>
      <c r="B4066" t="s">
        <v>389</v>
      </c>
      <c r="C4066" t="s">
        <v>13091</v>
      </c>
      <c r="D4066" t="s">
        <v>22</v>
      </c>
      <c r="E4066" t="s">
        <v>16657</v>
      </c>
      <c r="F4066" t="s">
        <v>16658</v>
      </c>
      <c r="G4066" t="s">
        <v>335</v>
      </c>
      <c r="H4066" s="1">
        <v>32184</v>
      </c>
      <c r="I4066" t="s">
        <v>16659</v>
      </c>
      <c r="J4066" t="s">
        <v>16660</v>
      </c>
      <c r="K4066">
        <v>9171</v>
      </c>
      <c r="L4066" t="s">
        <v>335</v>
      </c>
    </row>
    <row r="4067" spans="1:12" x14ac:dyDescent="0.3">
      <c r="A4067">
        <v>5646</v>
      </c>
      <c r="B4067" t="s">
        <v>7976</v>
      </c>
      <c r="C4067" t="s">
        <v>3708</v>
      </c>
      <c r="D4067" t="s">
        <v>14</v>
      </c>
      <c r="E4067" t="s">
        <v>16661</v>
      </c>
      <c r="F4067" t="s">
        <v>16662</v>
      </c>
      <c r="G4067" t="s">
        <v>58</v>
      </c>
      <c r="H4067" s="1">
        <v>24454</v>
      </c>
      <c r="I4067" t="s">
        <v>16663</v>
      </c>
      <c r="J4067" t="s">
        <v>2212</v>
      </c>
      <c r="K4067">
        <v>8381</v>
      </c>
      <c r="L4067" t="s">
        <v>58</v>
      </c>
    </row>
    <row r="4068" spans="1:12" x14ac:dyDescent="0.3">
      <c r="A4068">
        <v>5647</v>
      </c>
      <c r="B4068" t="s">
        <v>1152</v>
      </c>
      <c r="C4068" t="s">
        <v>3055</v>
      </c>
      <c r="D4068" t="s">
        <v>22</v>
      </c>
      <c r="E4068" t="s">
        <v>16664</v>
      </c>
      <c r="F4068" t="s">
        <v>16665</v>
      </c>
      <c r="G4068" t="s">
        <v>261</v>
      </c>
      <c r="H4068" s="1">
        <v>23146</v>
      </c>
      <c r="I4068" t="s">
        <v>16666</v>
      </c>
      <c r="J4068" t="s">
        <v>16667</v>
      </c>
      <c r="K4068">
        <v>96943</v>
      </c>
      <c r="L4068" t="s">
        <v>261</v>
      </c>
    </row>
    <row r="4069" spans="1:12" x14ac:dyDescent="0.3">
      <c r="A4069">
        <v>5649</v>
      </c>
      <c r="B4069" t="s">
        <v>2075</v>
      </c>
      <c r="C4069" t="s">
        <v>85</v>
      </c>
      <c r="D4069" t="s">
        <v>14</v>
      </c>
      <c r="E4069" t="s">
        <v>16668</v>
      </c>
      <c r="F4069" t="s">
        <v>16669</v>
      </c>
      <c r="G4069" t="s">
        <v>324</v>
      </c>
      <c r="H4069" s="1">
        <v>25650</v>
      </c>
      <c r="I4069" t="s">
        <v>16670</v>
      </c>
      <c r="J4069" t="s">
        <v>8075</v>
      </c>
      <c r="K4069">
        <v>6975</v>
      </c>
      <c r="L4069" t="s">
        <v>324</v>
      </c>
    </row>
    <row r="4070" spans="1:12" x14ac:dyDescent="0.3">
      <c r="A4070">
        <v>5653</v>
      </c>
      <c r="B4070" t="s">
        <v>448</v>
      </c>
      <c r="C4070" t="s">
        <v>9695</v>
      </c>
      <c r="D4070" t="s">
        <v>22</v>
      </c>
      <c r="E4070" t="s">
        <v>16671</v>
      </c>
      <c r="F4070" t="s">
        <v>16672</v>
      </c>
      <c r="G4070" t="s">
        <v>436</v>
      </c>
      <c r="H4070" s="1">
        <v>37191</v>
      </c>
      <c r="I4070" t="s">
        <v>16673</v>
      </c>
      <c r="J4070" t="s">
        <v>16674</v>
      </c>
      <c r="K4070">
        <v>7558</v>
      </c>
      <c r="L4070" t="s">
        <v>436</v>
      </c>
    </row>
    <row r="4071" spans="1:12" x14ac:dyDescent="0.3">
      <c r="A4071">
        <v>5654</v>
      </c>
      <c r="B4071" t="s">
        <v>360</v>
      </c>
      <c r="C4071" t="s">
        <v>1065</v>
      </c>
      <c r="D4071" t="s">
        <v>14</v>
      </c>
      <c r="E4071" t="s">
        <v>13487</v>
      </c>
      <c r="F4071" t="s">
        <v>16675</v>
      </c>
      <c r="G4071" t="s">
        <v>211</v>
      </c>
      <c r="H4071" s="1">
        <v>32271</v>
      </c>
      <c r="I4071" t="s">
        <v>16676</v>
      </c>
      <c r="J4071" t="s">
        <v>26</v>
      </c>
      <c r="K4071">
        <v>31221</v>
      </c>
      <c r="L4071" t="s">
        <v>211</v>
      </c>
    </row>
    <row r="4072" spans="1:12" x14ac:dyDescent="0.3">
      <c r="A4072">
        <v>5655</v>
      </c>
      <c r="B4072" t="s">
        <v>6029</v>
      </c>
      <c r="C4072" t="s">
        <v>28</v>
      </c>
      <c r="D4072" t="s">
        <v>14</v>
      </c>
      <c r="E4072" t="s">
        <v>16677</v>
      </c>
      <c r="F4072" t="s">
        <v>16678</v>
      </c>
      <c r="G4072" t="s">
        <v>218</v>
      </c>
      <c r="H4072" s="1">
        <v>28126</v>
      </c>
      <c r="I4072" t="s">
        <v>16679</v>
      </c>
      <c r="J4072" t="s">
        <v>16680</v>
      </c>
      <c r="K4072">
        <v>8743</v>
      </c>
      <c r="L4072" t="s">
        <v>218</v>
      </c>
    </row>
    <row r="4073" spans="1:12" x14ac:dyDescent="0.3">
      <c r="A4073">
        <v>5657</v>
      </c>
      <c r="B4073" t="s">
        <v>940</v>
      </c>
      <c r="C4073" t="s">
        <v>16681</v>
      </c>
      <c r="D4073" t="s">
        <v>14</v>
      </c>
      <c r="E4073" t="s">
        <v>16682</v>
      </c>
      <c r="F4073" t="s">
        <v>16683</v>
      </c>
      <c r="G4073" t="s">
        <v>76</v>
      </c>
      <c r="H4073" s="1">
        <v>31963</v>
      </c>
      <c r="I4073" t="s">
        <v>16684</v>
      </c>
      <c r="J4073" t="s">
        <v>6588</v>
      </c>
      <c r="K4073">
        <v>19934</v>
      </c>
      <c r="L4073" t="s">
        <v>76</v>
      </c>
    </row>
    <row r="4074" spans="1:12" x14ac:dyDescent="0.3">
      <c r="A4074">
        <v>5658</v>
      </c>
      <c r="B4074" t="s">
        <v>512</v>
      </c>
      <c r="C4074" t="s">
        <v>4222</v>
      </c>
      <c r="D4074" t="s">
        <v>22</v>
      </c>
      <c r="E4074" t="s">
        <v>16685</v>
      </c>
      <c r="F4074" t="s">
        <v>16686</v>
      </c>
      <c r="G4074" t="s">
        <v>124</v>
      </c>
      <c r="H4074" s="1">
        <v>24914</v>
      </c>
      <c r="I4074" t="s">
        <v>16687</v>
      </c>
      <c r="J4074" t="s">
        <v>16688</v>
      </c>
      <c r="K4074">
        <v>81238</v>
      </c>
      <c r="L4074" t="s">
        <v>124</v>
      </c>
    </row>
    <row r="4075" spans="1:12" x14ac:dyDescent="0.3">
      <c r="A4075">
        <v>5659</v>
      </c>
      <c r="B4075" t="s">
        <v>246</v>
      </c>
      <c r="C4075" t="s">
        <v>3417</v>
      </c>
      <c r="D4075" t="s">
        <v>22</v>
      </c>
      <c r="E4075" t="s">
        <v>16689</v>
      </c>
      <c r="F4075" t="s">
        <v>16690</v>
      </c>
      <c r="G4075" t="s">
        <v>131</v>
      </c>
      <c r="H4075" s="1">
        <v>23633</v>
      </c>
      <c r="I4075" t="s">
        <v>16691</v>
      </c>
      <c r="J4075" t="s">
        <v>16692</v>
      </c>
      <c r="K4075">
        <v>37246</v>
      </c>
      <c r="L4075" t="s">
        <v>131</v>
      </c>
    </row>
    <row r="4076" spans="1:12" x14ac:dyDescent="0.3">
      <c r="A4076">
        <v>5660</v>
      </c>
      <c r="B4076" t="s">
        <v>2595</v>
      </c>
      <c r="C4076" t="s">
        <v>6157</v>
      </c>
      <c r="D4076" t="s">
        <v>22</v>
      </c>
      <c r="E4076" t="s">
        <v>16693</v>
      </c>
      <c r="F4076" t="s">
        <v>16694</v>
      </c>
      <c r="G4076" t="s">
        <v>231</v>
      </c>
      <c r="H4076" s="1">
        <v>16681</v>
      </c>
      <c r="I4076" t="s">
        <v>16695</v>
      </c>
      <c r="J4076" t="s">
        <v>16696</v>
      </c>
      <c r="K4076">
        <v>54094</v>
      </c>
      <c r="L4076" t="s">
        <v>231</v>
      </c>
    </row>
    <row r="4077" spans="1:12" x14ac:dyDescent="0.3">
      <c r="A4077">
        <v>5661</v>
      </c>
      <c r="B4077" t="s">
        <v>67</v>
      </c>
      <c r="C4077" t="s">
        <v>557</v>
      </c>
      <c r="D4077" t="s">
        <v>14</v>
      </c>
      <c r="E4077" t="s">
        <v>16697</v>
      </c>
      <c r="F4077" t="s">
        <v>16698</v>
      </c>
      <c r="G4077" t="s">
        <v>76</v>
      </c>
      <c r="H4077" s="1">
        <v>26375</v>
      </c>
      <c r="I4077" t="s">
        <v>16699</v>
      </c>
      <c r="J4077" t="s">
        <v>16700</v>
      </c>
      <c r="K4077">
        <v>10964</v>
      </c>
      <c r="L4077" t="s">
        <v>76</v>
      </c>
    </row>
    <row r="4078" spans="1:12" x14ac:dyDescent="0.3">
      <c r="A4078">
        <v>5663</v>
      </c>
      <c r="B4078" t="s">
        <v>1287</v>
      </c>
      <c r="C4078" t="s">
        <v>570</v>
      </c>
      <c r="D4078" t="s">
        <v>22</v>
      </c>
      <c r="E4078" t="s">
        <v>16701</v>
      </c>
      <c r="F4078" t="s">
        <v>16702</v>
      </c>
      <c r="G4078" t="s">
        <v>567</v>
      </c>
      <c r="H4078" s="1">
        <v>19765</v>
      </c>
      <c r="I4078" t="s">
        <v>16703</v>
      </c>
      <c r="J4078" t="s">
        <v>16704</v>
      </c>
      <c r="K4078">
        <v>50985</v>
      </c>
      <c r="L4078" t="s">
        <v>567</v>
      </c>
    </row>
    <row r="4079" spans="1:12" x14ac:dyDescent="0.3">
      <c r="A4079">
        <v>5664</v>
      </c>
      <c r="B4079" t="s">
        <v>4880</v>
      </c>
      <c r="C4079" t="s">
        <v>2264</v>
      </c>
      <c r="D4079" t="s">
        <v>14</v>
      </c>
      <c r="E4079" t="s">
        <v>16705</v>
      </c>
      <c r="F4079" t="s">
        <v>16706</v>
      </c>
      <c r="G4079" t="s">
        <v>595</v>
      </c>
      <c r="H4079" s="1">
        <v>30362</v>
      </c>
      <c r="I4079" t="s">
        <v>16707</v>
      </c>
      <c r="J4079" t="s">
        <v>16708</v>
      </c>
      <c r="K4079">
        <v>795</v>
      </c>
      <c r="L4079" t="s">
        <v>595</v>
      </c>
    </row>
    <row r="4080" spans="1:12" x14ac:dyDescent="0.3">
      <c r="A4080">
        <v>5665</v>
      </c>
      <c r="B4080" t="s">
        <v>312</v>
      </c>
      <c r="C4080" t="s">
        <v>3569</v>
      </c>
      <c r="D4080" t="s">
        <v>14</v>
      </c>
      <c r="E4080" t="s">
        <v>16709</v>
      </c>
      <c r="F4080" t="s">
        <v>16710</v>
      </c>
      <c r="G4080" t="s">
        <v>231</v>
      </c>
      <c r="H4080" s="1">
        <v>36436</v>
      </c>
      <c r="I4080" t="s">
        <v>16711</v>
      </c>
      <c r="J4080" t="s">
        <v>8499</v>
      </c>
      <c r="K4080">
        <v>10998</v>
      </c>
      <c r="L4080" t="s">
        <v>231</v>
      </c>
    </row>
    <row r="4081" spans="1:12" x14ac:dyDescent="0.3">
      <c r="A4081">
        <v>5666</v>
      </c>
      <c r="B4081" t="s">
        <v>1455</v>
      </c>
      <c r="C4081" t="s">
        <v>788</v>
      </c>
      <c r="D4081" t="s">
        <v>22</v>
      </c>
      <c r="E4081" t="s">
        <v>16712</v>
      </c>
      <c r="F4081" t="s">
        <v>16713</v>
      </c>
      <c r="G4081" t="s">
        <v>124</v>
      </c>
      <c r="H4081" s="1">
        <v>22606</v>
      </c>
      <c r="I4081" t="s">
        <v>16714</v>
      </c>
      <c r="J4081" t="s">
        <v>16715</v>
      </c>
      <c r="K4081">
        <v>35092</v>
      </c>
      <c r="L4081" t="s">
        <v>124</v>
      </c>
    </row>
    <row r="4082" spans="1:12" x14ac:dyDescent="0.3">
      <c r="A4082">
        <v>5667</v>
      </c>
      <c r="B4082" t="s">
        <v>146</v>
      </c>
      <c r="C4082" t="s">
        <v>372</v>
      </c>
      <c r="D4082" t="s">
        <v>14</v>
      </c>
      <c r="E4082" t="s">
        <v>16716</v>
      </c>
      <c r="F4082" t="s">
        <v>16717</v>
      </c>
      <c r="G4082" t="s">
        <v>1076</v>
      </c>
      <c r="H4082" s="1">
        <v>18917</v>
      </c>
      <c r="I4082" t="s">
        <v>16718</v>
      </c>
      <c r="J4082" t="s">
        <v>16719</v>
      </c>
      <c r="K4082">
        <v>93865</v>
      </c>
      <c r="L4082" t="s">
        <v>1076</v>
      </c>
    </row>
    <row r="4083" spans="1:12" x14ac:dyDescent="0.3">
      <c r="A4083">
        <v>5668</v>
      </c>
      <c r="B4083" t="s">
        <v>174</v>
      </c>
      <c r="C4083" t="s">
        <v>475</v>
      </c>
      <c r="D4083" t="s">
        <v>14</v>
      </c>
      <c r="E4083" t="s">
        <v>16720</v>
      </c>
      <c r="F4083" t="s">
        <v>16721</v>
      </c>
      <c r="G4083" t="s">
        <v>567</v>
      </c>
      <c r="H4083" s="1">
        <v>28154</v>
      </c>
      <c r="I4083" t="s">
        <v>16722</v>
      </c>
      <c r="J4083" t="s">
        <v>16723</v>
      </c>
      <c r="K4083">
        <v>54752</v>
      </c>
      <c r="L4083" t="s">
        <v>567</v>
      </c>
    </row>
    <row r="4084" spans="1:12" x14ac:dyDescent="0.3">
      <c r="A4084">
        <v>5669</v>
      </c>
      <c r="B4084" t="s">
        <v>1750</v>
      </c>
      <c r="C4084" t="s">
        <v>6869</v>
      </c>
      <c r="D4084" t="s">
        <v>14</v>
      </c>
      <c r="E4084" t="s">
        <v>16724</v>
      </c>
      <c r="F4084">
        <v>7794031352</v>
      </c>
      <c r="G4084" t="s">
        <v>339</v>
      </c>
      <c r="H4084" s="1">
        <v>30206</v>
      </c>
      <c r="I4084" t="s">
        <v>16725</v>
      </c>
      <c r="J4084" t="s">
        <v>16726</v>
      </c>
      <c r="K4084">
        <v>55984</v>
      </c>
      <c r="L4084" t="s">
        <v>339</v>
      </c>
    </row>
    <row r="4085" spans="1:12" x14ac:dyDescent="0.3">
      <c r="A4085">
        <v>5674</v>
      </c>
      <c r="B4085" t="s">
        <v>866</v>
      </c>
      <c r="C4085" t="s">
        <v>1657</v>
      </c>
      <c r="D4085" t="s">
        <v>14</v>
      </c>
      <c r="E4085" t="s">
        <v>16727</v>
      </c>
      <c r="F4085" t="s">
        <v>16728</v>
      </c>
      <c r="G4085" t="s">
        <v>775</v>
      </c>
      <c r="H4085" s="1">
        <v>29289</v>
      </c>
      <c r="I4085" t="s">
        <v>16729</v>
      </c>
      <c r="J4085" t="s">
        <v>1651</v>
      </c>
      <c r="K4085">
        <v>67769</v>
      </c>
      <c r="L4085" t="s">
        <v>775</v>
      </c>
    </row>
    <row r="4086" spans="1:12" x14ac:dyDescent="0.3">
      <c r="A4086">
        <v>5676</v>
      </c>
      <c r="B4086" t="s">
        <v>4417</v>
      </c>
      <c r="C4086" t="s">
        <v>270</v>
      </c>
      <c r="D4086" t="s">
        <v>22</v>
      </c>
      <c r="E4086" t="s">
        <v>12825</v>
      </c>
      <c r="F4086" t="s">
        <v>16730</v>
      </c>
      <c r="G4086" t="s">
        <v>744</v>
      </c>
      <c r="H4086" s="1">
        <v>21839</v>
      </c>
      <c r="I4086" t="s">
        <v>16731</v>
      </c>
      <c r="J4086" t="s">
        <v>16732</v>
      </c>
      <c r="K4086">
        <v>36466</v>
      </c>
      <c r="L4086" t="s">
        <v>744</v>
      </c>
    </row>
    <row r="4087" spans="1:12" x14ac:dyDescent="0.3">
      <c r="A4087">
        <v>5681</v>
      </c>
      <c r="B4087" t="s">
        <v>490</v>
      </c>
      <c r="C4087" t="s">
        <v>9976</v>
      </c>
      <c r="D4087" t="s">
        <v>22</v>
      </c>
      <c r="E4087" t="s">
        <v>16733</v>
      </c>
      <c r="F4087" t="s">
        <v>16734</v>
      </c>
      <c r="G4087" t="s">
        <v>44</v>
      </c>
      <c r="H4087" s="1">
        <v>29021</v>
      </c>
      <c r="I4087" t="s">
        <v>16735</v>
      </c>
      <c r="J4087" t="s">
        <v>16736</v>
      </c>
      <c r="K4087">
        <v>9985</v>
      </c>
      <c r="L4087" t="s">
        <v>44</v>
      </c>
    </row>
    <row r="4088" spans="1:12" x14ac:dyDescent="0.3">
      <c r="A4088">
        <v>5683</v>
      </c>
      <c r="B4088" t="s">
        <v>9981</v>
      </c>
      <c r="C4088" t="s">
        <v>1575</v>
      </c>
      <c r="D4088" t="s">
        <v>14</v>
      </c>
      <c r="E4088" t="s">
        <v>16737</v>
      </c>
      <c r="F4088" t="s">
        <v>16738</v>
      </c>
      <c r="G4088" t="s">
        <v>76</v>
      </c>
      <c r="H4088" s="1">
        <v>25111</v>
      </c>
      <c r="I4088" t="s">
        <v>16739</v>
      </c>
      <c r="J4088" t="s">
        <v>16740</v>
      </c>
      <c r="K4088">
        <v>23087</v>
      </c>
      <c r="L4088" t="s">
        <v>76</v>
      </c>
    </row>
    <row r="4089" spans="1:12" x14ac:dyDescent="0.3">
      <c r="A4089">
        <v>5687</v>
      </c>
      <c r="B4089" t="s">
        <v>307</v>
      </c>
      <c r="C4089" t="s">
        <v>992</v>
      </c>
      <c r="D4089" t="s">
        <v>14</v>
      </c>
      <c r="E4089" t="s">
        <v>16741</v>
      </c>
      <c r="F4089" t="s">
        <v>16742</v>
      </c>
      <c r="G4089" t="s">
        <v>82</v>
      </c>
      <c r="H4089" s="1">
        <v>34247</v>
      </c>
      <c r="I4089" t="s">
        <v>16743</v>
      </c>
      <c r="J4089" t="s">
        <v>320</v>
      </c>
      <c r="K4089">
        <v>69170</v>
      </c>
      <c r="L4089" t="s">
        <v>82</v>
      </c>
    </row>
    <row r="4090" spans="1:12" x14ac:dyDescent="0.3">
      <c r="A4090">
        <v>5691</v>
      </c>
      <c r="B4090" t="s">
        <v>96</v>
      </c>
      <c r="C4090" t="s">
        <v>307</v>
      </c>
      <c r="D4090" t="s">
        <v>22</v>
      </c>
      <c r="E4090" t="s">
        <v>16744</v>
      </c>
      <c r="F4090" t="s">
        <v>16745</v>
      </c>
      <c r="G4090" t="s">
        <v>218</v>
      </c>
      <c r="H4090" s="1">
        <v>16566</v>
      </c>
      <c r="I4090" t="s">
        <v>16746</v>
      </c>
      <c r="J4090" t="s">
        <v>16747</v>
      </c>
      <c r="K4090">
        <v>25864</v>
      </c>
      <c r="L4090" t="s">
        <v>218</v>
      </c>
    </row>
    <row r="4091" spans="1:12" x14ac:dyDescent="0.3">
      <c r="A4091">
        <v>5692</v>
      </c>
      <c r="B4091" t="s">
        <v>490</v>
      </c>
      <c r="C4091" t="s">
        <v>8283</v>
      </c>
      <c r="D4091" t="s">
        <v>14</v>
      </c>
      <c r="E4091" t="s">
        <v>16748</v>
      </c>
      <c r="F4091" t="s">
        <v>16749</v>
      </c>
      <c r="G4091" t="s">
        <v>243</v>
      </c>
      <c r="H4091" s="1">
        <v>26193</v>
      </c>
      <c r="I4091" t="s">
        <v>16750</v>
      </c>
      <c r="J4091" t="s">
        <v>13954</v>
      </c>
      <c r="K4091">
        <v>96838</v>
      </c>
      <c r="L4091" t="s">
        <v>243</v>
      </c>
    </row>
    <row r="4092" spans="1:12" x14ac:dyDescent="0.3">
      <c r="A4092">
        <v>5695</v>
      </c>
      <c r="B4092" t="s">
        <v>8537</v>
      </c>
      <c r="C4092" t="s">
        <v>1822</v>
      </c>
      <c r="D4092" t="s">
        <v>22</v>
      </c>
      <c r="E4092" t="s">
        <v>16751</v>
      </c>
      <c r="F4092" t="s">
        <v>16752</v>
      </c>
      <c r="G4092" t="s">
        <v>261</v>
      </c>
      <c r="H4092" s="1">
        <v>36776</v>
      </c>
      <c r="I4092" t="s">
        <v>16753</v>
      </c>
      <c r="J4092" t="s">
        <v>13304</v>
      </c>
      <c r="K4092">
        <v>21440</v>
      </c>
      <c r="L4092" t="s">
        <v>261</v>
      </c>
    </row>
    <row r="4093" spans="1:12" x14ac:dyDescent="0.3">
      <c r="A4093">
        <v>5698</v>
      </c>
      <c r="B4093" t="s">
        <v>91</v>
      </c>
      <c r="C4093" t="s">
        <v>10076</v>
      </c>
      <c r="D4093" t="s">
        <v>14</v>
      </c>
      <c r="E4093" t="s">
        <v>16754</v>
      </c>
      <c r="F4093" t="s">
        <v>16755</v>
      </c>
      <c r="G4093" t="s">
        <v>567</v>
      </c>
      <c r="H4093" s="1">
        <v>17766</v>
      </c>
      <c r="I4093" t="s">
        <v>16756</v>
      </c>
      <c r="J4093" t="s">
        <v>16757</v>
      </c>
      <c r="K4093">
        <v>25909</v>
      </c>
      <c r="L4093" t="s">
        <v>567</v>
      </c>
    </row>
    <row r="4094" spans="1:12" x14ac:dyDescent="0.3">
      <c r="A4094">
        <v>5700</v>
      </c>
      <c r="B4094" t="s">
        <v>1666</v>
      </c>
      <c r="C4094" t="s">
        <v>443</v>
      </c>
      <c r="D4094" t="s">
        <v>22</v>
      </c>
      <c r="E4094" t="s">
        <v>16758</v>
      </c>
      <c r="F4094" t="s">
        <v>16759</v>
      </c>
      <c r="G4094" t="s">
        <v>218</v>
      </c>
      <c r="H4094" s="1">
        <v>36486</v>
      </c>
      <c r="I4094" t="s">
        <v>16760</v>
      </c>
      <c r="J4094" t="s">
        <v>16761</v>
      </c>
      <c r="K4094">
        <v>8322</v>
      </c>
      <c r="L4094" t="s">
        <v>218</v>
      </c>
    </row>
    <row r="4095" spans="1:12" x14ac:dyDescent="0.3">
      <c r="A4095">
        <v>5704</v>
      </c>
      <c r="B4095" t="s">
        <v>7638</v>
      </c>
      <c r="C4095" t="s">
        <v>2075</v>
      </c>
      <c r="D4095" t="s">
        <v>14</v>
      </c>
      <c r="E4095" t="s">
        <v>16762</v>
      </c>
      <c r="F4095" t="s">
        <v>16763</v>
      </c>
      <c r="G4095" t="s">
        <v>51</v>
      </c>
      <c r="H4095" s="1">
        <v>24980</v>
      </c>
      <c r="I4095" t="s">
        <v>16764</v>
      </c>
      <c r="J4095" t="s">
        <v>8317</v>
      </c>
      <c r="K4095">
        <v>50690</v>
      </c>
      <c r="L4095" t="s">
        <v>51</v>
      </c>
    </row>
    <row r="4096" spans="1:12" x14ac:dyDescent="0.3">
      <c r="A4096">
        <v>5708</v>
      </c>
      <c r="B4096" t="s">
        <v>1490</v>
      </c>
      <c r="C4096" t="s">
        <v>1564</v>
      </c>
      <c r="D4096" t="s">
        <v>14</v>
      </c>
      <c r="E4096" t="s">
        <v>16765</v>
      </c>
      <c r="F4096" t="s">
        <v>16766</v>
      </c>
      <c r="G4096" t="s">
        <v>567</v>
      </c>
      <c r="H4096" s="1">
        <v>28113</v>
      </c>
      <c r="I4096" t="s">
        <v>16767</v>
      </c>
      <c r="J4096" t="s">
        <v>53</v>
      </c>
      <c r="K4096">
        <v>27943</v>
      </c>
      <c r="L4096" t="s">
        <v>567</v>
      </c>
    </row>
    <row r="4097" spans="1:12" x14ac:dyDescent="0.3">
      <c r="A4097">
        <v>5710</v>
      </c>
      <c r="B4097" t="s">
        <v>4306</v>
      </c>
      <c r="C4097" t="s">
        <v>963</v>
      </c>
      <c r="D4097" t="s">
        <v>14</v>
      </c>
      <c r="E4097" t="s">
        <v>16768</v>
      </c>
      <c r="F4097" t="s">
        <v>16769</v>
      </c>
      <c r="G4097" t="s">
        <v>339</v>
      </c>
      <c r="H4097" s="1">
        <v>26680</v>
      </c>
      <c r="I4097" t="s">
        <v>16770</v>
      </c>
      <c r="J4097" t="s">
        <v>16771</v>
      </c>
      <c r="K4097">
        <v>71196</v>
      </c>
      <c r="L4097" t="s">
        <v>339</v>
      </c>
    </row>
    <row r="4098" spans="1:12" x14ac:dyDescent="0.3">
      <c r="A4098">
        <v>5711</v>
      </c>
      <c r="B4098" t="s">
        <v>997</v>
      </c>
      <c r="C4098" t="s">
        <v>328</v>
      </c>
      <c r="D4098" t="s">
        <v>22</v>
      </c>
      <c r="E4098" t="s">
        <v>16772</v>
      </c>
      <c r="F4098" t="s">
        <v>16773</v>
      </c>
      <c r="G4098" t="s">
        <v>595</v>
      </c>
      <c r="H4098" s="1">
        <v>26108</v>
      </c>
      <c r="I4098" t="s">
        <v>16774</v>
      </c>
      <c r="J4098" t="s">
        <v>16775</v>
      </c>
      <c r="K4098">
        <v>41341</v>
      </c>
      <c r="L4098" t="s">
        <v>595</v>
      </c>
    </row>
    <row r="4099" spans="1:12" x14ac:dyDescent="0.3">
      <c r="A4099">
        <v>5712</v>
      </c>
      <c r="B4099" t="s">
        <v>1967</v>
      </c>
      <c r="C4099" t="s">
        <v>1481</v>
      </c>
      <c r="D4099" t="s">
        <v>14</v>
      </c>
      <c r="E4099" t="s">
        <v>16776</v>
      </c>
      <c r="F4099" t="s">
        <v>16777</v>
      </c>
      <c r="G4099" t="s">
        <v>82</v>
      </c>
      <c r="H4099" s="1">
        <v>27482</v>
      </c>
      <c r="I4099" t="s">
        <v>16778</v>
      </c>
      <c r="J4099" t="s">
        <v>16779</v>
      </c>
      <c r="K4099">
        <v>75644</v>
      </c>
      <c r="L4099" t="s">
        <v>82</v>
      </c>
    </row>
    <row r="4100" spans="1:12" x14ac:dyDescent="0.3">
      <c r="A4100">
        <v>5715</v>
      </c>
      <c r="B4100" t="s">
        <v>54</v>
      </c>
      <c r="C4100" t="s">
        <v>12243</v>
      </c>
      <c r="D4100" t="s">
        <v>22</v>
      </c>
      <c r="E4100" t="s">
        <v>16780</v>
      </c>
      <c r="F4100" t="s">
        <v>16781</v>
      </c>
      <c r="G4100" t="s">
        <v>82</v>
      </c>
      <c r="H4100" s="1">
        <v>16588</v>
      </c>
      <c r="I4100" t="s">
        <v>16782</v>
      </c>
      <c r="J4100" t="s">
        <v>16783</v>
      </c>
      <c r="K4100">
        <v>44573</v>
      </c>
      <c r="L4100" t="s">
        <v>82</v>
      </c>
    </row>
    <row r="4101" spans="1:12" x14ac:dyDescent="0.3">
      <c r="A4101">
        <v>5716</v>
      </c>
      <c r="B4101" t="s">
        <v>2264</v>
      </c>
      <c r="C4101" t="s">
        <v>5934</v>
      </c>
      <c r="D4101" t="s">
        <v>22</v>
      </c>
      <c r="E4101" t="s">
        <v>16784</v>
      </c>
      <c r="F4101">
        <v>8055536868</v>
      </c>
      <c r="G4101" t="s">
        <v>124</v>
      </c>
      <c r="H4101" s="1">
        <v>30170</v>
      </c>
      <c r="I4101" t="s">
        <v>16785</v>
      </c>
      <c r="J4101" t="s">
        <v>16786</v>
      </c>
      <c r="K4101">
        <v>30955</v>
      </c>
      <c r="L4101" t="s">
        <v>124</v>
      </c>
    </row>
    <row r="4102" spans="1:12" x14ac:dyDescent="0.3">
      <c r="A4102">
        <v>5717</v>
      </c>
      <c r="B4102" t="s">
        <v>27</v>
      </c>
      <c r="C4102" t="s">
        <v>1132</v>
      </c>
      <c r="D4102" t="s">
        <v>14</v>
      </c>
      <c r="E4102" t="s">
        <v>16787</v>
      </c>
      <c r="F4102" t="s">
        <v>16788</v>
      </c>
      <c r="G4102" t="s">
        <v>44</v>
      </c>
      <c r="H4102" s="1">
        <v>18513</v>
      </c>
      <c r="I4102" t="s">
        <v>16789</v>
      </c>
      <c r="J4102" t="s">
        <v>9199</v>
      </c>
      <c r="K4102">
        <v>62112</v>
      </c>
      <c r="L4102" t="s">
        <v>44</v>
      </c>
    </row>
    <row r="4103" spans="1:12" x14ac:dyDescent="0.3">
      <c r="A4103">
        <v>5726</v>
      </c>
      <c r="B4103" t="s">
        <v>541</v>
      </c>
      <c r="C4103" t="s">
        <v>696</v>
      </c>
      <c r="D4103" t="s">
        <v>14</v>
      </c>
      <c r="E4103" t="s">
        <v>16790</v>
      </c>
      <c r="F4103" t="s">
        <v>16791</v>
      </c>
      <c r="G4103" t="s">
        <v>38</v>
      </c>
      <c r="H4103" s="1">
        <v>20683</v>
      </c>
      <c r="I4103" t="s">
        <v>16792</v>
      </c>
      <c r="J4103" t="s">
        <v>16793</v>
      </c>
      <c r="K4103">
        <v>32984</v>
      </c>
      <c r="L4103" t="s">
        <v>38</v>
      </c>
    </row>
    <row r="4104" spans="1:12" x14ac:dyDescent="0.3">
      <c r="A4104">
        <v>5732</v>
      </c>
      <c r="B4104" t="s">
        <v>747</v>
      </c>
      <c r="C4104" t="s">
        <v>1570</v>
      </c>
      <c r="D4104" t="s">
        <v>22</v>
      </c>
      <c r="E4104" t="s">
        <v>16794</v>
      </c>
      <c r="F4104" t="s">
        <v>16795</v>
      </c>
      <c r="G4104" t="s">
        <v>243</v>
      </c>
      <c r="H4104" s="1">
        <v>26890</v>
      </c>
      <c r="I4104" t="s">
        <v>16796</v>
      </c>
      <c r="J4104" t="s">
        <v>16797</v>
      </c>
      <c r="K4104">
        <v>65188</v>
      </c>
      <c r="L4104" t="s">
        <v>243</v>
      </c>
    </row>
    <row r="4105" spans="1:12" x14ac:dyDescent="0.3">
      <c r="A4105">
        <v>5733</v>
      </c>
      <c r="B4105" t="s">
        <v>4306</v>
      </c>
      <c r="C4105" t="s">
        <v>992</v>
      </c>
      <c r="D4105" t="s">
        <v>22</v>
      </c>
      <c r="E4105" t="s">
        <v>16798</v>
      </c>
      <c r="F4105" t="s">
        <v>16799</v>
      </c>
      <c r="G4105" t="s">
        <v>595</v>
      </c>
      <c r="H4105" s="1">
        <v>19541</v>
      </c>
      <c r="I4105" t="s">
        <v>16800</v>
      </c>
      <c r="J4105" t="s">
        <v>16801</v>
      </c>
      <c r="K4105">
        <v>7264</v>
      </c>
      <c r="L4105" t="s">
        <v>595</v>
      </c>
    </row>
    <row r="4106" spans="1:12" x14ac:dyDescent="0.3">
      <c r="A4106">
        <v>5734</v>
      </c>
      <c r="B4106" t="s">
        <v>96</v>
      </c>
      <c r="C4106" t="s">
        <v>8008</v>
      </c>
      <c r="D4106" t="s">
        <v>22</v>
      </c>
      <c r="E4106" t="s">
        <v>16802</v>
      </c>
      <c r="F4106" t="s">
        <v>16803</v>
      </c>
      <c r="G4106" t="s">
        <v>335</v>
      </c>
      <c r="H4106" s="1">
        <v>38245</v>
      </c>
      <c r="I4106" t="s">
        <v>16804</v>
      </c>
      <c r="J4106" t="s">
        <v>16805</v>
      </c>
      <c r="K4106">
        <v>93248</v>
      </c>
      <c r="L4106" t="s">
        <v>335</v>
      </c>
    </row>
    <row r="4107" spans="1:12" x14ac:dyDescent="0.3">
      <c r="A4107">
        <v>5735</v>
      </c>
      <c r="B4107" t="s">
        <v>96</v>
      </c>
      <c r="C4107" t="s">
        <v>6601</v>
      </c>
      <c r="D4107" t="s">
        <v>14</v>
      </c>
      <c r="E4107" t="s">
        <v>16806</v>
      </c>
      <c r="F4107" t="s">
        <v>16807</v>
      </c>
      <c r="G4107" t="s">
        <v>171</v>
      </c>
      <c r="H4107" s="1">
        <v>18790</v>
      </c>
      <c r="I4107" t="s">
        <v>16808</v>
      </c>
      <c r="J4107" t="s">
        <v>16809</v>
      </c>
      <c r="K4107">
        <v>25097</v>
      </c>
      <c r="L4107" t="s">
        <v>171</v>
      </c>
    </row>
    <row r="4108" spans="1:12" x14ac:dyDescent="0.3">
      <c r="A4108">
        <v>5736</v>
      </c>
      <c r="B4108" t="s">
        <v>3003</v>
      </c>
      <c r="C4108" t="s">
        <v>1671</v>
      </c>
      <c r="D4108" t="s">
        <v>14</v>
      </c>
      <c r="E4108" t="s">
        <v>16810</v>
      </c>
      <c r="F4108" t="s">
        <v>16811</v>
      </c>
      <c r="G4108" t="s">
        <v>171</v>
      </c>
      <c r="H4108" s="1">
        <v>24106</v>
      </c>
      <c r="I4108" t="s">
        <v>16812</v>
      </c>
      <c r="J4108" t="s">
        <v>16813</v>
      </c>
      <c r="K4108">
        <v>81172</v>
      </c>
      <c r="L4108" t="s">
        <v>171</v>
      </c>
    </row>
    <row r="4109" spans="1:12" x14ac:dyDescent="0.3">
      <c r="A4109">
        <v>5739</v>
      </c>
      <c r="B4109" t="s">
        <v>270</v>
      </c>
      <c r="C4109" t="s">
        <v>564</v>
      </c>
      <c r="D4109" t="s">
        <v>14</v>
      </c>
      <c r="E4109" t="s">
        <v>16814</v>
      </c>
      <c r="F4109" t="s">
        <v>16815</v>
      </c>
      <c r="G4109" t="s">
        <v>76</v>
      </c>
      <c r="H4109" s="1">
        <v>16512</v>
      </c>
      <c r="I4109" t="s">
        <v>16816</v>
      </c>
      <c r="J4109" t="s">
        <v>16817</v>
      </c>
      <c r="K4109">
        <v>50917</v>
      </c>
      <c r="L4109" t="s">
        <v>76</v>
      </c>
    </row>
    <row r="4110" spans="1:12" x14ac:dyDescent="0.3">
      <c r="A4110">
        <v>5740</v>
      </c>
      <c r="B4110" t="s">
        <v>541</v>
      </c>
      <c r="C4110" t="s">
        <v>97</v>
      </c>
      <c r="D4110" t="s">
        <v>14</v>
      </c>
      <c r="E4110" t="s">
        <v>16818</v>
      </c>
      <c r="F4110" t="s">
        <v>16819</v>
      </c>
      <c r="G4110" t="s">
        <v>17</v>
      </c>
      <c r="H4110" s="1">
        <v>33467</v>
      </c>
      <c r="I4110" t="s">
        <v>16820</v>
      </c>
      <c r="J4110" t="s">
        <v>16821</v>
      </c>
      <c r="K4110">
        <v>41244</v>
      </c>
      <c r="L4110" t="s">
        <v>17</v>
      </c>
    </row>
    <row r="4111" spans="1:12" x14ac:dyDescent="0.3">
      <c r="A4111">
        <v>5741</v>
      </c>
      <c r="B4111" t="s">
        <v>221</v>
      </c>
      <c r="C4111" t="s">
        <v>1132</v>
      </c>
      <c r="D4111" t="s">
        <v>22</v>
      </c>
      <c r="E4111" t="s">
        <v>16822</v>
      </c>
      <c r="F4111" t="s">
        <v>16823</v>
      </c>
      <c r="G4111" t="s">
        <v>44</v>
      </c>
      <c r="H4111" s="1">
        <v>31236</v>
      </c>
      <c r="I4111" t="s">
        <v>16824</v>
      </c>
      <c r="J4111" t="s">
        <v>16825</v>
      </c>
      <c r="K4111">
        <v>62846</v>
      </c>
      <c r="L4111" t="s">
        <v>44</v>
      </c>
    </row>
    <row r="4112" spans="1:12" x14ac:dyDescent="0.3">
      <c r="A4112">
        <v>5742</v>
      </c>
      <c r="B4112" t="s">
        <v>174</v>
      </c>
      <c r="C4112" t="s">
        <v>13131</v>
      </c>
      <c r="D4112" t="s">
        <v>14</v>
      </c>
      <c r="E4112" t="s">
        <v>16826</v>
      </c>
      <c r="F4112" t="s">
        <v>16827</v>
      </c>
      <c r="G4112" t="s">
        <v>218</v>
      </c>
      <c r="H4112" s="1">
        <v>27688</v>
      </c>
      <c r="I4112" t="s">
        <v>16828</v>
      </c>
      <c r="J4112" t="s">
        <v>16829</v>
      </c>
      <c r="K4112">
        <v>8171</v>
      </c>
      <c r="L4112" t="s">
        <v>218</v>
      </c>
    </row>
    <row r="4113" spans="1:12" x14ac:dyDescent="0.3">
      <c r="A4113">
        <v>5743</v>
      </c>
      <c r="B4113" t="s">
        <v>1083</v>
      </c>
      <c r="C4113" t="s">
        <v>8110</v>
      </c>
      <c r="D4113" t="s">
        <v>14</v>
      </c>
      <c r="E4113" t="s">
        <v>16830</v>
      </c>
      <c r="F4113" t="s">
        <v>16831</v>
      </c>
      <c r="G4113" t="s">
        <v>31</v>
      </c>
      <c r="H4113" s="1">
        <v>27060</v>
      </c>
      <c r="I4113" t="s">
        <v>16832</v>
      </c>
      <c r="J4113" t="s">
        <v>16833</v>
      </c>
      <c r="K4113">
        <v>20709</v>
      </c>
      <c r="L4113" t="s">
        <v>31</v>
      </c>
    </row>
    <row r="4114" spans="1:12" x14ac:dyDescent="0.3">
      <c r="A4114">
        <v>5746</v>
      </c>
      <c r="B4114" t="s">
        <v>1018</v>
      </c>
      <c r="C4114" t="s">
        <v>16834</v>
      </c>
      <c r="D4114" t="s">
        <v>22</v>
      </c>
      <c r="E4114" t="s">
        <v>16835</v>
      </c>
      <c r="F4114" t="s">
        <v>16836</v>
      </c>
      <c r="G4114" t="s">
        <v>211</v>
      </c>
      <c r="H4114" s="1">
        <v>29490</v>
      </c>
      <c r="I4114" t="s">
        <v>16837</v>
      </c>
      <c r="J4114" t="s">
        <v>16838</v>
      </c>
      <c r="K4114">
        <v>35835</v>
      </c>
      <c r="L4114" t="s">
        <v>211</v>
      </c>
    </row>
    <row r="4115" spans="1:12" x14ac:dyDescent="0.3">
      <c r="A4115">
        <v>5747</v>
      </c>
      <c r="B4115" t="s">
        <v>529</v>
      </c>
      <c r="C4115" t="s">
        <v>9508</v>
      </c>
      <c r="D4115" t="s">
        <v>22</v>
      </c>
      <c r="E4115" t="s">
        <v>16839</v>
      </c>
      <c r="F4115" t="s">
        <v>16840</v>
      </c>
      <c r="G4115" t="s">
        <v>567</v>
      </c>
      <c r="H4115" s="1">
        <v>30681</v>
      </c>
      <c r="I4115" t="s">
        <v>16841</v>
      </c>
      <c r="J4115" t="s">
        <v>16842</v>
      </c>
      <c r="K4115">
        <v>21729</v>
      </c>
      <c r="L4115" t="s">
        <v>567</v>
      </c>
    </row>
    <row r="4116" spans="1:12" x14ac:dyDescent="0.3">
      <c r="A4116">
        <v>5750</v>
      </c>
      <c r="B4116" t="s">
        <v>395</v>
      </c>
      <c r="C4116" t="s">
        <v>1570</v>
      </c>
      <c r="D4116" t="s">
        <v>22</v>
      </c>
      <c r="E4116" t="s">
        <v>16843</v>
      </c>
      <c r="F4116" t="s">
        <v>16844</v>
      </c>
      <c r="G4116" t="s">
        <v>124</v>
      </c>
      <c r="H4116" s="1">
        <v>26339</v>
      </c>
      <c r="I4116" t="s">
        <v>16845</v>
      </c>
      <c r="J4116" t="s">
        <v>16846</v>
      </c>
      <c r="K4116">
        <v>15663</v>
      </c>
      <c r="L4116" t="s">
        <v>124</v>
      </c>
    </row>
    <row r="4117" spans="1:12" x14ac:dyDescent="0.3">
      <c r="A4117">
        <v>5755</v>
      </c>
      <c r="B4117" t="s">
        <v>5610</v>
      </c>
      <c r="C4117" t="s">
        <v>4010</v>
      </c>
      <c r="D4117" t="s">
        <v>22</v>
      </c>
      <c r="E4117" t="s">
        <v>16847</v>
      </c>
      <c r="F4117">
        <v>8038151234</v>
      </c>
      <c r="G4117" t="s">
        <v>211</v>
      </c>
      <c r="H4117" s="1">
        <v>33625</v>
      </c>
      <c r="I4117" t="s">
        <v>16848</v>
      </c>
      <c r="J4117" t="s">
        <v>1479</v>
      </c>
      <c r="K4117">
        <v>53757</v>
      </c>
      <c r="L4117" t="s">
        <v>211</v>
      </c>
    </row>
    <row r="4118" spans="1:12" x14ac:dyDescent="0.3">
      <c r="A4118">
        <v>5756</v>
      </c>
      <c r="B4118" t="s">
        <v>221</v>
      </c>
      <c r="C4118" t="s">
        <v>3657</v>
      </c>
      <c r="D4118" t="s">
        <v>14</v>
      </c>
      <c r="E4118" t="s">
        <v>16849</v>
      </c>
      <c r="F4118" t="s">
        <v>16850</v>
      </c>
      <c r="G4118" t="s">
        <v>38</v>
      </c>
      <c r="H4118" s="1">
        <v>34543</v>
      </c>
      <c r="I4118" t="s">
        <v>16851</v>
      </c>
      <c r="J4118" t="s">
        <v>16852</v>
      </c>
      <c r="K4118">
        <v>9363</v>
      </c>
      <c r="L4118" t="s">
        <v>38</v>
      </c>
    </row>
    <row r="4119" spans="1:12" x14ac:dyDescent="0.3">
      <c r="A4119">
        <v>5758</v>
      </c>
      <c r="B4119" t="s">
        <v>10729</v>
      </c>
      <c r="C4119" t="s">
        <v>5776</v>
      </c>
      <c r="D4119" t="s">
        <v>14</v>
      </c>
      <c r="E4119" t="s">
        <v>16853</v>
      </c>
      <c r="F4119" t="s">
        <v>16854</v>
      </c>
      <c r="G4119" t="s">
        <v>218</v>
      </c>
      <c r="H4119" s="1">
        <v>27800</v>
      </c>
      <c r="I4119" t="s">
        <v>16855</v>
      </c>
      <c r="J4119" t="s">
        <v>16856</v>
      </c>
      <c r="K4119">
        <v>32479</v>
      </c>
      <c r="L4119" t="s">
        <v>218</v>
      </c>
    </row>
    <row r="4120" spans="1:12" x14ac:dyDescent="0.3">
      <c r="A4120">
        <v>5759</v>
      </c>
      <c r="B4120" t="s">
        <v>2708</v>
      </c>
      <c r="C4120" t="s">
        <v>5236</v>
      </c>
      <c r="D4120" t="s">
        <v>14</v>
      </c>
      <c r="E4120" t="s">
        <v>16857</v>
      </c>
      <c r="F4120" t="s">
        <v>16858</v>
      </c>
      <c r="G4120" t="s">
        <v>775</v>
      </c>
      <c r="H4120" s="1">
        <v>28616</v>
      </c>
      <c r="I4120" t="s">
        <v>16859</v>
      </c>
      <c r="J4120" t="s">
        <v>16860</v>
      </c>
      <c r="K4120">
        <v>82962</v>
      </c>
      <c r="L4120" t="s">
        <v>775</v>
      </c>
    </row>
    <row r="4121" spans="1:12" x14ac:dyDescent="0.3">
      <c r="A4121">
        <v>5760</v>
      </c>
      <c r="B4121" t="s">
        <v>866</v>
      </c>
      <c r="C4121" t="s">
        <v>1044</v>
      </c>
      <c r="D4121" t="s">
        <v>14</v>
      </c>
      <c r="E4121" t="s">
        <v>16861</v>
      </c>
      <c r="F4121" t="s">
        <v>16862</v>
      </c>
      <c r="G4121" t="s">
        <v>324</v>
      </c>
      <c r="H4121" s="1">
        <v>21873</v>
      </c>
      <c r="I4121" t="s">
        <v>16863</v>
      </c>
      <c r="J4121" t="s">
        <v>16864</v>
      </c>
      <c r="K4121">
        <v>35586</v>
      </c>
      <c r="L4121" t="s">
        <v>324</v>
      </c>
    </row>
    <row r="4122" spans="1:12" x14ac:dyDescent="0.3">
      <c r="A4122">
        <v>5761</v>
      </c>
      <c r="B4122" t="s">
        <v>4863</v>
      </c>
      <c r="C4122" t="s">
        <v>1671</v>
      </c>
      <c r="D4122" t="s">
        <v>22</v>
      </c>
      <c r="E4122" t="s">
        <v>12902</v>
      </c>
      <c r="F4122" t="s">
        <v>16865</v>
      </c>
      <c r="G4122" t="s">
        <v>218</v>
      </c>
      <c r="H4122" s="1">
        <v>23476</v>
      </c>
      <c r="I4122" t="s">
        <v>16866</v>
      </c>
      <c r="J4122" t="s">
        <v>13793</v>
      </c>
      <c r="K4122">
        <v>88714</v>
      </c>
      <c r="L4122" t="s">
        <v>218</v>
      </c>
    </row>
    <row r="4123" spans="1:12" x14ac:dyDescent="0.3">
      <c r="A4123">
        <v>5765</v>
      </c>
      <c r="B4123" t="s">
        <v>4221</v>
      </c>
      <c r="C4123" t="s">
        <v>844</v>
      </c>
      <c r="D4123" t="s">
        <v>14</v>
      </c>
      <c r="E4123" t="s">
        <v>16867</v>
      </c>
      <c r="F4123" t="s">
        <v>16868</v>
      </c>
      <c r="G4123" t="s">
        <v>76</v>
      </c>
      <c r="H4123" s="1">
        <v>27971</v>
      </c>
      <c r="I4123" t="s">
        <v>16869</v>
      </c>
      <c r="J4123" t="s">
        <v>16870</v>
      </c>
      <c r="K4123">
        <v>26669</v>
      </c>
      <c r="L4123" t="s">
        <v>76</v>
      </c>
    </row>
    <row r="4124" spans="1:12" x14ac:dyDescent="0.3">
      <c r="A4124">
        <v>5768</v>
      </c>
      <c r="B4124" t="s">
        <v>2708</v>
      </c>
      <c r="C4124" t="s">
        <v>276</v>
      </c>
      <c r="D4124" t="s">
        <v>14</v>
      </c>
      <c r="E4124" t="s">
        <v>16871</v>
      </c>
      <c r="F4124" t="s">
        <v>16872</v>
      </c>
      <c r="G4124" t="s">
        <v>17</v>
      </c>
      <c r="H4124" s="1">
        <v>23964</v>
      </c>
      <c r="I4124" t="s">
        <v>16873</v>
      </c>
      <c r="J4124" t="s">
        <v>16874</v>
      </c>
      <c r="K4124">
        <v>89336</v>
      </c>
      <c r="L4124" t="s">
        <v>17</v>
      </c>
    </row>
    <row r="4125" spans="1:12" x14ac:dyDescent="0.3">
      <c r="A4125">
        <v>5771</v>
      </c>
      <c r="B4125" t="s">
        <v>221</v>
      </c>
      <c r="C4125" t="s">
        <v>5614</v>
      </c>
      <c r="D4125" t="s">
        <v>22</v>
      </c>
      <c r="E4125" t="s">
        <v>16875</v>
      </c>
      <c r="F4125">
        <v>9894918303</v>
      </c>
      <c r="G4125" t="s">
        <v>211</v>
      </c>
      <c r="H4125" s="1">
        <v>36840</v>
      </c>
      <c r="I4125" t="s">
        <v>16876</v>
      </c>
      <c r="J4125" t="s">
        <v>16877</v>
      </c>
      <c r="K4125">
        <v>26726</v>
      </c>
      <c r="L4125" t="s">
        <v>211</v>
      </c>
    </row>
    <row r="4126" spans="1:12" x14ac:dyDescent="0.3">
      <c r="A4126">
        <v>5772</v>
      </c>
      <c r="B4126" t="s">
        <v>490</v>
      </c>
      <c r="C4126" t="s">
        <v>630</v>
      </c>
      <c r="D4126" t="s">
        <v>14</v>
      </c>
      <c r="E4126" t="s">
        <v>16878</v>
      </c>
      <c r="F4126" t="s">
        <v>16879</v>
      </c>
      <c r="G4126" t="s">
        <v>118</v>
      </c>
      <c r="H4126" s="1">
        <v>19358</v>
      </c>
      <c r="I4126" t="s">
        <v>16880</v>
      </c>
      <c r="J4126" t="s">
        <v>6938</v>
      </c>
      <c r="K4126">
        <v>50152</v>
      </c>
      <c r="L4126" t="s">
        <v>118</v>
      </c>
    </row>
    <row r="4127" spans="1:12" x14ac:dyDescent="0.3">
      <c r="A4127">
        <v>5780</v>
      </c>
      <c r="B4127" t="s">
        <v>1141</v>
      </c>
      <c r="C4127" t="s">
        <v>1822</v>
      </c>
      <c r="D4127" t="s">
        <v>14</v>
      </c>
      <c r="E4127" t="s">
        <v>16881</v>
      </c>
      <c r="F4127" t="s">
        <v>16882</v>
      </c>
      <c r="G4127" t="s">
        <v>261</v>
      </c>
      <c r="H4127" s="1">
        <v>36805</v>
      </c>
      <c r="I4127" t="s">
        <v>16883</v>
      </c>
      <c r="J4127" t="s">
        <v>13107</v>
      </c>
      <c r="K4127">
        <v>22027</v>
      </c>
      <c r="L4127" t="s">
        <v>261</v>
      </c>
    </row>
    <row r="4128" spans="1:12" x14ac:dyDescent="0.3">
      <c r="A4128">
        <v>5782</v>
      </c>
      <c r="B4128" t="s">
        <v>167</v>
      </c>
      <c r="C4128" t="s">
        <v>85</v>
      </c>
      <c r="D4128" t="s">
        <v>22</v>
      </c>
      <c r="E4128" t="s">
        <v>16884</v>
      </c>
      <c r="F4128">
        <v>2066786407</v>
      </c>
      <c r="G4128" t="s">
        <v>595</v>
      </c>
      <c r="H4128" s="1">
        <v>31961</v>
      </c>
      <c r="I4128" t="s">
        <v>16885</v>
      </c>
      <c r="J4128" t="s">
        <v>16886</v>
      </c>
      <c r="K4128">
        <v>58926</v>
      </c>
      <c r="L4128" t="s">
        <v>595</v>
      </c>
    </row>
    <row r="4129" spans="1:12" x14ac:dyDescent="0.3">
      <c r="A4129">
        <v>5783</v>
      </c>
      <c r="B4129" t="s">
        <v>2631</v>
      </c>
      <c r="C4129" t="s">
        <v>1009</v>
      </c>
      <c r="D4129" t="s">
        <v>14</v>
      </c>
      <c r="E4129" t="s">
        <v>16887</v>
      </c>
      <c r="F4129" t="s">
        <v>16888</v>
      </c>
      <c r="G4129" t="s">
        <v>261</v>
      </c>
      <c r="H4129" s="1">
        <v>31672</v>
      </c>
      <c r="I4129" t="s">
        <v>16889</v>
      </c>
      <c r="J4129" t="s">
        <v>16890</v>
      </c>
      <c r="K4129">
        <v>30551</v>
      </c>
      <c r="L4129" t="s">
        <v>261</v>
      </c>
    </row>
    <row r="4130" spans="1:12" x14ac:dyDescent="0.3">
      <c r="A4130">
        <v>5785</v>
      </c>
      <c r="B4130" t="s">
        <v>1088</v>
      </c>
      <c r="C4130" t="s">
        <v>9263</v>
      </c>
      <c r="D4130" t="s">
        <v>22</v>
      </c>
      <c r="E4130" t="s">
        <v>16891</v>
      </c>
      <c r="F4130" t="s">
        <v>16892</v>
      </c>
      <c r="G4130" t="s">
        <v>71</v>
      </c>
      <c r="H4130" s="1">
        <v>35319</v>
      </c>
      <c r="I4130" t="s">
        <v>16893</v>
      </c>
      <c r="J4130" t="s">
        <v>16894</v>
      </c>
      <c r="K4130">
        <v>99153</v>
      </c>
      <c r="L4130" t="s">
        <v>71</v>
      </c>
    </row>
    <row r="4131" spans="1:12" x14ac:dyDescent="0.3">
      <c r="A4131">
        <v>5786</v>
      </c>
      <c r="B4131" t="s">
        <v>214</v>
      </c>
      <c r="C4131" t="s">
        <v>2161</v>
      </c>
      <c r="D4131" t="s">
        <v>22</v>
      </c>
      <c r="E4131" t="s">
        <v>16895</v>
      </c>
      <c r="F4131" t="s">
        <v>16896</v>
      </c>
      <c r="G4131" t="s">
        <v>243</v>
      </c>
      <c r="H4131" s="1">
        <v>34058</v>
      </c>
      <c r="I4131" t="s">
        <v>16897</v>
      </c>
      <c r="J4131" t="s">
        <v>15154</v>
      </c>
      <c r="K4131">
        <v>63270</v>
      </c>
      <c r="L4131" t="s">
        <v>243</v>
      </c>
    </row>
    <row r="4132" spans="1:12" x14ac:dyDescent="0.3">
      <c r="A4132">
        <v>5791</v>
      </c>
      <c r="B4132" t="s">
        <v>2084</v>
      </c>
      <c r="C4132" t="s">
        <v>5087</v>
      </c>
      <c r="D4132" t="s">
        <v>22</v>
      </c>
      <c r="E4132" t="s">
        <v>16898</v>
      </c>
      <c r="F4132" t="s">
        <v>16899</v>
      </c>
      <c r="G4132" t="s">
        <v>124</v>
      </c>
      <c r="H4132" s="1">
        <v>34450</v>
      </c>
      <c r="I4132" t="s">
        <v>16900</v>
      </c>
      <c r="J4132" t="s">
        <v>11563</v>
      </c>
      <c r="K4132">
        <v>51072</v>
      </c>
      <c r="L4132" t="s">
        <v>124</v>
      </c>
    </row>
    <row r="4133" spans="1:12" x14ac:dyDescent="0.3">
      <c r="A4133">
        <v>5793</v>
      </c>
      <c r="B4133" t="s">
        <v>753</v>
      </c>
      <c r="C4133" t="s">
        <v>6584</v>
      </c>
      <c r="D4133" t="s">
        <v>22</v>
      </c>
      <c r="E4133" t="s">
        <v>16901</v>
      </c>
      <c r="F4133" t="s">
        <v>16902</v>
      </c>
      <c r="G4133" t="s">
        <v>88</v>
      </c>
      <c r="H4133" s="1">
        <v>27862</v>
      </c>
      <c r="I4133" t="s">
        <v>16903</v>
      </c>
      <c r="J4133" t="s">
        <v>16904</v>
      </c>
      <c r="K4133">
        <v>54654</v>
      </c>
      <c r="L4133" t="s">
        <v>88</v>
      </c>
    </row>
    <row r="4134" spans="1:12" x14ac:dyDescent="0.3">
      <c r="A4134">
        <v>5794</v>
      </c>
      <c r="B4134" t="s">
        <v>5575</v>
      </c>
      <c r="C4134" t="s">
        <v>85</v>
      </c>
      <c r="D4134" t="s">
        <v>22</v>
      </c>
      <c r="E4134" t="s">
        <v>16905</v>
      </c>
      <c r="F4134" t="s">
        <v>16906</v>
      </c>
      <c r="G4134" t="s">
        <v>171</v>
      </c>
      <c r="H4134" s="1">
        <v>17298</v>
      </c>
      <c r="I4134" t="s">
        <v>16907</v>
      </c>
      <c r="J4134" t="s">
        <v>16908</v>
      </c>
      <c r="K4134">
        <v>89411</v>
      </c>
      <c r="L4134" t="s">
        <v>171</v>
      </c>
    </row>
    <row r="4135" spans="1:12" x14ac:dyDescent="0.3">
      <c r="A4135">
        <v>5799</v>
      </c>
      <c r="B4135" t="s">
        <v>16909</v>
      </c>
      <c r="C4135" t="s">
        <v>6077</v>
      </c>
      <c r="D4135" t="s">
        <v>22</v>
      </c>
      <c r="E4135" t="s">
        <v>16910</v>
      </c>
      <c r="F4135" t="s">
        <v>16911</v>
      </c>
      <c r="G4135" t="s">
        <v>211</v>
      </c>
      <c r="H4135" s="1">
        <v>32899</v>
      </c>
      <c r="I4135" t="s">
        <v>16912</v>
      </c>
      <c r="J4135" t="s">
        <v>2997</v>
      </c>
      <c r="K4135">
        <v>1900</v>
      </c>
      <c r="L4135" t="s">
        <v>211</v>
      </c>
    </row>
    <row r="4136" spans="1:12" x14ac:dyDescent="0.3">
      <c r="A4136">
        <v>5803</v>
      </c>
      <c r="B4136" t="s">
        <v>747</v>
      </c>
      <c r="C4136" t="s">
        <v>4614</v>
      </c>
      <c r="D4136" t="s">
        <v>22</v>
      </c>
      <c r="E4136" t="s">
        <v>16913</v>
      </c>
      <c r="F4136" t="s">
        <v>16914</v>
      </c>
      <c r="G4136" t="s">
        <v>775</v>
      </c>
      <c r="H4136" s="1">
        <v>32579</v>
      </c>
      <c r="I4136" t="s">
        <v>16915</v>
      </c>
      <c r="J4136" t="s">
        <v>16916</v>
      </c>
      <c r="K4136">
        <v>7747</v>
      </c>
      <c r="L4136" t="s">
        <v>775</v>
      </c>
    </row>
    <row r="4137" spans="1:12" x14ac:dyDescent="0.3">
      <c r="A4137">
        <v>5805</v>
      </c>
      <c r="B4137" t="s">
        <v>246</v>
      </c>
      <c r="C4137" t="s">
        <v>7014</v>
      </c>
      <c r="D4137" t="s">
        <v>14</v>
      </c>
      <c r="E4137" t="s">
        <v>16917</v>
      </c>
      <c r="F4137" t="s">
        <v>16918</v>
      </c>
      <c r="G4137" t="s">
        <v>595</v>
      </c>
      <c r="H4137" s="1">
        <v>23887</v>
      </c>
      <c r="I4137" t="s">
        <v>16919</v>
      </c>
      <c r="J4137" t="s">
        <v>16920</v>
      </c>
      <c r="K4137">
        <v>70298</v>
      </c>
      <c r="L4137" t="s">
        <v>595</v>
      </c>
    </row>
    <row r="4138" spans="1:12" x14ac:dyDescent="0.3">
      <c r="A4138">
        <v>5807</v>
      </c>
      <c r="B4138" t="s">
        <v>160</v>
      </c>
      <c r="C4138" t="s">
        <v>10164</v>
      </c>
      <c r="D4138" t="s">
        <v>22</v>
      </c>
      <c r="E4138" t="s">
        <v>16921</v>
      </c>
      <c r="F4138" t="s">
        <v>16922</v>
      </c>
      <c r="G4138" t="s">
        <v>38</v>
      </c>
      <c r="H4138" s="1">
        <v>32022</v>
      </c>
      <c r="I4138" t="s">
        <v>16923</v>
      </c>
      <c r="J4138" t="s">
        <v>16924</v>
      </c>
      <c r="K4138">
        <v>64532</v>
      </c>
      <c r="L4138" t="s">
        <v>38</v>
      </c>
    </row>
    <row r="4139" spans="1:12" x14ac:dyDescent="0.3">
      <c r="A4139">
        <v>5808</v>
      </c>
      <c r="B4139" t="s">
        <v>4903</v>
      </c>
      <c r="C4139" t="s">
        <v>805</v>
      </c>
      <c r="D4139" t="s">
        <v>14</v>
      </c>
      <c r="E4139" t="s">
        <v>16925</v>
      </c>
      <c r="F4139" t="s">
        <v>16926</v>
      </c>
      <c r="G4139" t="s">
        <v>76</v>
      </c>
      <c r="H4139" s="1">
        <v>20224</v>
      </c>
      <c r="I4139" t="s">
        <v>16927</v>
      </c>
      <c r="J4139" t="s">
        <v>16928</v>
      </c>
      <c r="K4139">
        <v>66519</v>
      </c>
      <c r="L4139" t="s">
        <v>76</v>
      </c>
    </row>
    <row r="4140" spans="1:12" x14ac:dyDescent="0.3">
      <c r="A4140">
        <v>5810</v>
      </c>
      <c r="B4140" t="s">
        <v>1030</v>
      </c>
      <c r="C4140" t="s">
        <v>48</v>
      </c>
      <c r="D4140" t="s">
        <v>14</v>
      </c>
      <c r="E4140" t="s">
        <v>16929</v>
      </c>
      <c r="F4140" t="s">
        <v>16930</v>
      </c>
      <c r="G4140" t="s">
        <v>24</v>
      </c>
      <c r="H4140" s="1">
        <v>36029</v>
      </c>
      <c r="I4140" t="s">
        <v>16931</v>
      </c>
      <c r="J4140" t="s">
        <v>16932</v>
      </c>
      <c r="K4140">
        <v>27410</v>
      </c>
      <c r="L4140" t="s">
        <v>24</v>
      </c>
    </row>
    <row r="4141" spans="1:12" x14ac:dyDescent="0.3">
      <c r="A4141">
        <v>5811</v>
      </c>
      <c r="B4141" t="s">
        <v>174</v>
      </c>
      <c r="C4141" t="s">
        <v>2989</v>
      </c>
      <c r="D4141" t="s">
        <v>14</v>
      </c>
      <c r="E4141" t="s">
        <v>16933</v>
      </c>
      <c r="F4141" t="s">
        <v>16934</v>
      </c>
      <c r="G4141" t="s">
        <v>324</v>
      </c>
      <c r="H4141" s="1">
        <v>24478</v>
      </c>
      <c r="I4141" t="s">
        <v>16935</v>
      </c>
      <c r="J4141" t="s">
        <v>16936</v>
      </c>
      <c r="K4141">
        <v>80091</v>
      </c>
      <c r="L4141" t="s">
        <v>324</v>
      </c>
    </row>
    <row r="4142" spans="1:12" x14ac:dyDescent="0.3">
      <c r="A4142">
        <v>5812</v>
      </c>
      <c r="B4142" t="s">
        <v>490</v>
      </c>
      <c r="C4142" t="s">
        <v>16937</v>
      </c>
      <c r="D4142" t="s">
        <v>22</v>
      </c>
      <c r="E4142" t="s">
        <v>16938</v>
      </c>
      <c r="F4142" t="s">
        <v>16939</v>
      </c>
      <c r="G4142" t="s">
        <v>124</v>
      </c>
      <c r="H4142" s="1">
        <v>26178</v>
      </c>
      <c r="I4142" t="s">
        <v>16940</v>
      </c>
      <c r="J4142" t="s">
        <v>2997</v>
      </c>
      <c r="K4142">
        <v>17911</v>
      </c>
      <c r="L4142" t="s">
        <v>124</v>
      </c>
    </row>
    <row r="4143" spans="1:12" x14ac:dyDescent="0.3">
      <c r="A4143">
        <v>5813</v>
      </c>
      <c r="B4143" t="s">
        <v>1491</v>
      </c>
      <c r="C4143" t="s">
        <v>8250</v>
      </c>
      <c r="D4143" t="s">
        <v>14</v>
      </c>
      <c r="E4143" t="s">
        <v>16941</v>
      </c>
      <c r="F4143" t="s">
        <v>16942</v>
      </c>
      <c r="G4143" t="s">
        <v>44</v>
      </c>
      <c r="H4143" s="1">
        <v>24640</v>
      </c>
      <c r="I4143" t="s">
        <v>16943</v>
      </c>
      <c r="J4143" t="s">
        <v>16944</v>
      </c>
      <c r="K4143">
        <v>92169</v>
      </c>
      <c r="L4143" t="s">
        <v>44</v>
      </c>
    </row>
    <row r="4144" spans="1:12" x14ac:dyDescent="0.3">
      <c r="A4144">
        <v>5819</v>
      </c>
      <c r="B4144" t="s">
        <v>1644</v>
      </c>
      <c r="C4144" t="s">
        <v>496</v>
      </c>
      <c r="D4144" t="s">
        <v>14</v>
      </c>
      <c r="E4144" t="s">
        <v>16945</v>
      </c>
      <c r="F4144" t="s">
        <v>16946</v>
      </c>
      <c r="G4144" t="s">
        <v>44</v>
      </c>
      <c r="H4144" s="1">
        <v>25793</v>
      </c>
      <c r="I4144" t="s">
        <v>16947</v>
      </c>
      <c r="J4144" t="s">
        <v>16948</v>
      </c>
      <c r="K4144">
        <v>71739</v>
      </c>
      <c r="L4144" t="s">
        <v>44</v>
      </c>
    </row>
    <row r="4145" spans="1:12" x14ac:dyDescent="0.3">
      <c r="A4145">
        <v>5821</v>
      </c>
      <c r="B4145" t="s">
        <v>2805</v>
      </c>
      <c r="C4145" t="s">
        <v>6749</v>
      </c>
      <c r="D4145" t="s">
        <v>22</v>
      </c>
      <c r="E4145" t="s">
        <v>16949</v>
      </c>
      <c r="F4145" t="s">
        <v>16950</v>
      </c>
      <c r="G4145" t="s">
        <v>38</v>
      </c>
      <c r="H4145" s="1">
        <v>22843</v>
      </c>
      <c r="I4145" t="s">
        <v>16951</v>
      </c>
      <c r="J4145" t="s">
        <v>4771</v>
      </c>
      <c r="K4145">
        <v>62126</v>
      </c>
      <c r="L4145" t="s">
        <v>38</v>
      </c>
    </row>
    <row r="4146" spans="1:12" x14ac:dyDescent="0.3">
      <c r="A4146">
        <v>5822</v>
      </c>
      <c r="B4146" t="s">
        <v>2901</v>
      </c>
      <c r="C4146" t="s">
        <v>7544</v>
      </c>
      <c r="D4146" t="s">
        <v>14</v>
      </c>
      <c r="E4146" t="s">
        <v>16952</v>
      </c>
      <c r="F4146" t="s">
        <v>16953</v>
      </c>
      <c r="G4146" t="s">
        <v>51</v>
      </c>
      <c r="H4146" s="1">
        <v>34328</v>
      </c>
      <c r="I4146" t="s">
        <v>16954</v>
      </c>
      <c r="J4146" t="s">
        <v>16955</v>
      </c>
      <c r="K4146">
        <v>53240</v>
      </c>
      <c r="L4146" t="s">
        <v>51</v>
      </c>
    </row>
    <row r="4147" spans="1:12" x14ac:dyDescent="0.3">
      <c r="A4147">
        <v>5823</v>
      </c>
      <c r="B4147" t="s">
        <v>2248</v>
      </c>
      <c r="C4147" t="s">
        <v>1875</v>
      </c>
      <c r="D4147" t="s">
        <v>22</v>
      </c>
      <c r="E4147" t="s">
        <v>16956</v>
      </c>
      <c r="F4147" t="s">
        <v>16957</v>
      </c>
      <c r="G4147" t="s">
        <v>124</v>
      </c>
      <c r="H4147" s="1">
        <v>29242</v>
      </c>
      <c r="I4147" t="s">
        <v>16958</v>
      </c>
      <c r="J4147" t="s">
        <v>16959</v>
      </c>
      <c r="K4147">
        <v>85350</v>
      </c>
      <c r="L4147" t="s">
        <v>124</v>
      </c>
    </row>
    <row r="4148" spans="1:12" x14ac:dyDescent="0.3">
      <c r="A4148">
        <v>5824</v>
      </c>
      <c r="B4148" t="s">
        <v>843</v>
      </c>
      <c r="C4148" t="s">
        <v>1721</v>
      </c>
      <c r="D4148" t="s">
        <v>22</v>
      </c>
      <c r="E4148" t="s">
        <v>16960</v>
      </c>
      <c r="F4148" t="s">
        <v>16961</v>
      </c>
      <c r="G4148" t="s">
        <v>1034</v>
      </c>
      <c r="H4148" s="1">
        <v>24905</v>
      </c>
      <c r="I4148" t="s">
        <v>16962</v>
      </c>
      <c r="J4148" t="s">
        <v>16963</v>
      </c>
      <c r="K4148">
        <v>81814</v>
      </c>
      <c r="L4148" t="s">
        <v>1034</v>
      </c>
    </row>
    <row r="4149" spans="1:12" x14ac:dyDescent="0.3">
      <c r="A4149">
        <v>5829</v>
      </c>
      <c r="B4149" t="s">
        <v>6024</v>
      </c>
      <c r="C4149" t="s">
        <v>427</v>
      </c>
      <c r="D4149" t="s">
        <v>22</v>
      </c>
      <c r="E4149" t="s">
        <v>16964</v>
      </c>
      <c r="F4149" t="s">
        <v>16965</v>
      </c>
      <c r="G4149" t="s">
        <v>131</v>
      </c>
      <c r="H4149" s="1">
        <v>36800</v>
      </c>
      <c r="I4149" t="s">
        <v>16966</v>
      </c>
      <c r="J4149" t="s">
        <v>16967</v>
      </c>
      <c r="K4149">
        <v>59742</v>
      </c>
      <c r="L4149" t="s">
        <v>131</v>
      </c>
    </row>
    <row r="4150" spans="1:12" x14ac:dyDescent="0.3">
      <c r="A4150">
        <v>5831</v>
      </c>
      <c r="B4150" t="s">
        <v>239</v>
      </c>
      <c r="C4150" t="s">
        <v>706</v>
      </c>
      <c r="D4150" t="s">
        <v>14</v>
      </c>
      <c r="E4150" t="s">
        <v>16968</v>
      </c>
      <c r="F4150" t="s">
        <v>16969</v>
      </c>
      <c r="G4150" t="s">
        <v>88</v>
      </c>
      <c r="H4150" s="1">
        <v>21254</v>
      </c>
      <c r="I4150" t="s">
        <v>16970</v>
      </c>
      <c r="J4150" t="s">
        <v>4245</v>
      </c>
      <c r="K4150">
        <v>57611</v>
      </c>
      <c r="L4150" t="s">
        <v>88</v>
      </c>
    </row>
    <row r="4151" spans="1:12" x14ac:dyDescent="0.3">
      <c r="A4151">
        <v>5834</v>
      </c>
      <c r="B4151" t="s">
        <v>464</v>
      </c>
      <c r="C4151" t="s">
        <v>3297</v>
      </c>
      <c r="D4151" t="s">
        <v>22</v>
      </c>
      <c r="E4151" t="s">
        <v>16971</v>
      </c>
      <c r="F4151" t="s">
        <v>16972</v>
      </c>
      <c r="G4151" t="s">
        <v>567</v>
      </c>
      <c r="H4151" s="1">
        <v>15988</v>
      </c>
      <c r="I4151" t="s">
        <v>16973</v>
      </c>
      <c r="J4151" t="s">
        <v>16974</v>
      </c>
      <c r="K4151">
        <v>24643</v>
      </c>
      <c r="L4151" t="s">
        <v>567</v>
      </c>
    </row>
    <row r="4152" spans="1:12" x14ac:dyDescent="0.3">
      <c r="A4152">
        <v>5837</v>
      </c>
      <c r="B4152" t="s">
        <v>1088</v>
      </c>
      <c r="C4152" t="s">
        <v>8955</v>
      </c>
      <c r="D4152" t="s">
        <v>14</v>
      </c>
      <c r="E4152" t="s">
        <v>16975</v>
      </c>
      <c r="F4152" t="s">
        <v>16976</v>
      </c>
      <c r="G4152" t="s">
        <v>250</v>
      </c>
      <c r="H4152" s="1">
        <v>25887</v>
      </c>
      <c r="I4152" t="s">
        <v>16977</v>
      </c>
      <c r="J4152" t="s">
        <v>16978</v>
      </c>
      <c r="K4152">
        <v>1541</v>
      </c>
      <c r="L4152" t="s">
        <v>250</v>
      </c>
    </row>
    <row r="4153" spans="1:12" x14ac:dyDescent="0.3">
      <c r="A4153">
        <v>5840</v>
      </c>
      <c r="B4153" t="s">
        <v>541</v>
      </c>
      <c r="C4153" t="s">
        <v>307</v>
      </c>
      <c r="D4153" t="s">
        <v>14</v>
      </c>
      <c r="E4153" t="s">
        <v>16979</v>
      </c>
      <c r="F4153">
        <v>3149758013</v>
      </c>
      <c r="G4153" t="s">
        <v>164</v>
      </c>
      <c r="H4153" s="1">
        <v>29855</v>
      </c>
      <c r="I4153" t="s">
        <v>16980</v>
      </c>
      <c r="J4153" t="s">
        <v>16981</v>
      </c>
      <c r="K4153">
        <v>59955</v>
      </c>
      <c r="L4153" t="s">
        <v>164</v>
      </c>
    </row>
    <row r="4154" spans="1:12" x14ac:dyDescent="0.3">
      <c r="A4154">
        <v>5841</v>
      </c>
      <c r="B4154" t="s">
        <v>991</v>
      </c>
      <c r="C4154" t="s">
        <v>161</v>
      </c>
      <c r="D4154" t="s">
        <v>14</v>
      </c>
      <c r="E4154" t="s">
        <v>16982</v>
      </c>
      <c r="F4154" t="s">
        <v>16983</v>
      </c>
      <c r="G4154" t="s">
        <v>88</v>
      </c>
      <c r="H4154" s="1">
        <v>26054</v>
      </c>
      <c r="I4154" t="s">
        <v>16984</v>
      </c>
      <c r="J4154" t="s">
        <v>16985</v>
      </c>
      <c r="K4154">
        <v>32768</v>
      </c>
      <c r="L4154" t="s">
        <v>88</v>
      </c>
    </row>
    <row r="4155" spans="1:12" x14ac:dyDescent="0.3">
      <c r="A4155">
        <v>5843</v>
      </c>
      <c r="B4155" t="s">
        <v>2800</v>
      </c>
      <c r="C4155" t="s">
        <v>285</v>
      </c>
      <c r="D4155" t="s">
        <v>14</v>
      </c>
      <c r="E4155" t="s">
        <v>16986</v>
      </c>
      <c r="F4155" t="s">
        <v>16987</v>
      </c>
      <c r="G4155" t="s">
        <v>31</v>
      </c>
      <c r="H4155" s="1">
        <v>18257</v>
      </c>
      <c r="I4155" t="s">
        <v>16988</v>
      </c>
      <c r="J4155" t="s">
        <v>16989</v>
      </c>
      <c r="K4155">
        <v>39434</v>
      </c>
      <c r="L4155" t="s">
        <v>31</v>
      </c>
    </row>
    <row r="4156" spans="1:12" x14ac:dyDescent="0.3">
      <c r="A4156">
        <v>5844</v>
      </c>
      <c r="B4156" t="s">
        <v>740</v>
      </c>
      <c r="C4156" t="s">
        <v>1162</v>
      </c>
      <c r="D4156" t="s">
        <v>22</v>
      </c>
      <c r="E4156" t="s">
        <v>16990</v>
      </c>
      <c r="F4156" t="s">
        <v>16991</v>
      </c>
      <c r="G4156" t="s">
        <v>111</v>
      </c>
      <c r="H4156" s="1">
        <v>19135</v>
      </c>
      <c r="I4156" t="s">
        <v>16992</v>
      </c>
      <c r="J4156" t="s">
        <v>16993</v>
      </c>
      <c r="K4156">
        <v>96525</v>
      </c>
      <c r="L4156" t="s">
        <v>111</v>
      </c>
    </row>
    <row r="4157" spans="1:12" x14ac:dyDescent="0.3">
      <c r="A4157">
        <v>5848</v>
      </c>
      <c r="B4157" t="s">
        <v>16994</v>
      </c>
      <c r="C4157" t="s">
        <v>7352</v>
      </c>
      <c r="D4157" t="s">
        <v>14</v>
      </c>
      <c r="E4157" t="s">
        <v>16995</v>
      </c>
      <c r="F4157">
        <v>2023058403</v>
      </c>
      <c r="G4157" t="s">
        <v>775</v>
      </c>
      <c r="H4157" s="1">
        <v>28988</v>
      </c>
      <c r="I4157" t="s">
        <v>16996</v>
      </c>
      <c r="J4157" t="s">
        <v>16997</v>
      </c>
      <c r="K4157">
        <v>22168</v>
      </c>
      <c r="L4157" t="s">
        <v>775</v>
      </c>
    </row>
    <row r="4158" spans="1:12" x14ac:dyDescent="0.3">
      <c r="A4158">
        <v>5849</v>
      </c>
      <c r="B4158" t="s">
        <v>793</v>
      </c>
      <c r="C4158" t="s">
        <v>3447</v>
      </c>
      <c r="D4158" t="s">
        <v>22</v>
      </c>
      <c r="E4158" t="s">
        <v>16998</v>
      </c>
      <c r="F4158" t="s">
        <v>16999</v>
      </c>
      <c r="G4158" t="s">
        <v>231</v>
      </c>
      <c r="H4158" s="1">
        <v>38674</v>
      </c>
      <c r="I4158" t="s">
        <v>17000</v>
      </c>
      <c r="J4158" t="s">
        <v>17001</v>
      </c>
      <c r="K4158">
        <v>95565</v>
      </c>
      <c r="L4158" t="s">
        <v>231</v>
      </c>
    </row>
    <row r="4159" spans="1:12" x14ac:dyDescent="0.3">
      <c r="A4159">
        <v>5850</v>
      </c>
      <c r="B4159" t="s">
        <v>239</v>
      </c>
      <c r="C4159" t="s">
        <v>1236</v>
      </c>
      <c r="D4159" t="s">
        <v>14</v>
      </c>
      <c r="E4159" t="s">
        <v>17002</v>
      </c>
      <c r="F4159" t="s">
        <v>17003</v>
      </c>
      <c r="G4159" t="s">
        <v>17</v>
      </c>
      <c r="H4159" s="1">
        <v>37739</v>
      </c>
      <c r="I4159" t="s">
        <v>17004</v>
      </c>
      <c r="J4159" t="s">
        <v>9132</v>
      </c>
      <c r="K4159">
        <v>3552</v>
      </c>
      <c r="L4159" t="s">
        <v>17</v>
      </c>
    </row>
    <row r="4160" spans="1:12" x14ac:dyDescent="0.3">
      <c r="A4160">
        <v>5851</v>
      </c>
      <c r="B4160" t="s">
        <v>312</v>
      </c>
      <c r="C4160" t="s">
        <v>2353</v>
      </c>
      <c r="D4160" t="s">
        <v>22</v>
      </c>
      <c r="E4160" t="s">
        <v>17005</v>
      </c>
      <c r="F4160" t="s">
        <v>17006</v>
      </c>
      <c r="G4160" t="s">
        <v>17</v>
      </c>
      <c r="H4160" s="1">
        <v>24405</v>
      </c>
      <c r="I4160" t="s">
        <v>17007</v>
      </c>
      <c r="J4160" t="s">
        <v>17008</v>
      </c>
      <c r="K4160">
        <v>95860</v>
      </c>
      <c r="L4160" t="s">
        <v>17</v>
      </c>
    </row>
    <row r="4161" spans="1:12" x14ac:dyDescent="0.3">
      <c r="A4161">
        <v>5852</v>
      </c>
      <c r="B4161" t="s">
        <v>61</v>
      </c>
      <c r="C4161" t="s">
        <v>285</v>
      </c>
      <c r="D4161" t="s">
        <v>22</v>
      </c>
      <c r="E4161" t="s">
        <v>17009</v>
      </c>
      <c r="F4161" t="s">
        <v>17010</v>
      </c>
      <c r="G4161" t="s">
        <v>150</v>
      </c>
      <c r="H4161" s="1">
        <v>30376</v>
      </c>
      <c r="I4161" t="s">
        <v>17011</v>
      </c>
      <c r="J4161" t="s">
        <v>17012</v>
      </c>
      <c r="K4161">
        <v>61830</v>
      </c>
      <c r="L4161" t="s">
        <v>150</v>
      </c>
    </row>
    <row r="4162" spans="1:12" x14ac:dyDescent="0.3">
      <c r="A4162">
        <v>5854</v>
      </c>
      <c r="B4162" t="s">
        <v>14260</v>
      </c>
      <c r="C4162" t="s">
        <v>54</v>
      </c>
      <c r="D4162" t="s">
        <v>22</v>
      </c>
      <c r="E4162" t="s">
        <v>17013</v>
      </c>
      <c r="F4162" t="s">
        <v>17014</v>
      </c>
      <c r="G4162" t="s">
        <v>243</v>
      </c>
      <c r="H4162" s="1">
        <v>20005</v>
      </c>
      <c r="I4162" t="s">
        <v>17015</v>
      </c>
      <c r="J4162" t="s">
        <v>17016</v>
      </c>
      <c r="K4162">
        <v>28136</v>
      </c>
      <c r="L4162" t="s">
        <v>243</v>
      </c>
    </row>
    <row r="4163" spans="1:12" x14ac:dyDescent="0.3">
      <c r="A4163">
        <v>5856</v>
      </c>
      <c r="B4163" t="s">
        <v>1465</v>
      </c>
      <c r="C4163" t="s">
        <v>17017</v>
      </c>
      <c r="D4163" t="s">
        <v>22</v>
      </c>
      <c r="E4163" t="s">
        <v>17018</v>
      </c>
      <c r="F4163" t="s">
        <v>17019</v>
      </c>
      <c r="G4163" t="s">
        <v>157</v>
      </c>
      <c r="H4163" s="1">
        <v>16993</v>
      </c>
      <c r="I4163" t="s">
        <v>17020</v>
      </c>
      <c r="J4163" t="s">
        <v>17021</v>
      </c>
      <c r="K4163">
        <v>18081</v>
      </c>
      <c r="L4163" t="s">
        <v>157</v>
      </c>
    </row>
    <row r="4164" spans="1:12" x14ac:dyDescent="0.3">
      <c r="A4164">
        <v>5857</v>
      </c>
      <c r="B4164" t="s">
        <v>378</v>
      </c>
      <c r="C4164" t="s">
        <v>10246</v>
      </c>
      <c r="D4164" t="s">
        <v>14</v>
      </c>
      <c r="E4164" t="s">
        <v>17022</v>
      </c>
      <c r="F4164">
        <f>1-687-340-3059</f>
        <v>-4085</v>
      </c>
      <c r="G4164" t="s">
        <v>595</v>
      </c>
      <c r="H4164" s="1">
        <v>16647</v>
      </c>
      <c r="I4164" t="s">
        <v>17023</v>
      </c>
      <c r="J4164" t="s">
        <v>15909</v>
      </c>
      <c r="K4164">
        <v>67605</v>
      </c>
      <c r="L4164" t="s">
        <v>595</v>
      </c>
    </row>
    <row r="4165" spans="1:12" x14ac:dyDescent="0.3">
      <c r="A4165">
        <v>5859</v>
      </c>
      <c r="B4165" t="s">
        <v>4417</v>
      </c>
      <c r="C4165" t="s">
        <v>3307</v>
      </c>
      <c r="D4165" t="s">
        <v>14</v>
      </c>
      <c r="E4165" t="s">
        <v>17024</v>
      </c>
      <c r="F4165" t="s">
        <v>17025</v>
      </c>
      <c r="G4165" t="s">
        <v>567</v>
      </c>
      <c r="H4165" s="1">
        <v>27639</v>
      </c>
      <c r="I4165" t="s">
        <v>17026</v>
      </c>
      <c r="J4165" t="s">
        <v>7530</v>
      </c>
      <c r="K4165">
        <v>66102</v>
      </c>
      <c r="L4165" t="s">
        <v>567</v>
      </c>
    </row>
    <row r="4166" spans="1:12" x14ac:dyDescent="0.3">
      <c r="A4166">
        <v>5860</v>
      </c>
      <c r="B4166" t="s">
        <v>1455</v>
      </c>
      <c r="C4166" t="s">
        <v>701</v>
      </c>
      <c r="D4166" t="s">
        <v>14</v>
      </c>
      <c r="E4166" t="s">
        <v>17027</v>
      </c>
      <c r="F4166" t="s">
        <v>17028</v>
      </c>
      <c r="G4166" t="s">
        <v>124</v>
      </c>
      <c r="H4166" s="1">
        <v>17994</v>
      </c>
      <c r="I4166" t="s">
        <v>17029</v>
      </c>
      <c r="J4166" t="s">
        <v>17030</v>
      </c>
      <c r="K4166">
        <v>56562</v>
      </c>
      <c r="L4166" t="s">
        <v>124</v>
      </c>
    </row>
    <row r="4167" spans="1:12" x14ac:dyDescent="0.3">
      <c r="A4167">
        <v>5862</v>
      </c>
      <c r="B4167" t="s">
        <v>5505</v>
      </c>
      <c r="C4167" t="s">
        <v>8250</v>
      </c>
      <c r="D4167" t="s">
        <v>14</v>
      </c>
      <c r="E4167" t="s">
        <v>17031</v>
      </c>
      <c r="F4167" t="s">
        <v>17032</v>
      </c>
      <c r="G4167" t="s">
        <v>567</v>
      </c>
      <c r="H4167" s="1">
        <v>26329</v>
      </c>
      <c r="I4167" t="s">
        <v>17033</v>
      </c>
      <c r="J4167" t="s">
        <v>17034</v>
      </c>
      <c r="K4167">
        <v>26292</v>
      </c>
      <c r="L4167" t="s">
        <v>567</v>
      </c>
    </row>
    <row r="4168" spans="1:12" x14ac:dyDescent="0.3">
      <c r="A4168">
        <v>5865</v>
      </c>
      <c r="B4168" t="s">
        <v>96</v>
      </c>
      <c r="C4168" t="s">
        <v>161</v>
      </c>
      <c r="D4168" t="s">
        <v>14</v>
      </c>
      <c r="E4168" t="s">
        <v>17035</v>
      </c>
      <c r="F4168" t="s">
        <v>17036</v>
      </c>
      <c r="G4168" t="s">
        <v>1034</v>
      </c>
      <c r="H4168" s="1">
        <v>32975</v>
      </c>
      <c r="I4168" t="s">
        <v>17037</v>
      </c>
      <c r="J4168" t="s">
        <v>4629</v>
      </c>
      <c r="K4168">
        <v>81224</v>
      </c>
      <c r="L4168" t="s">
        <v>1034</v>
      </c>
    </row>
    <row r="4169" spans="1:12" x14ac:dyDescent="0.3">
      <c r="A4169">
        <v>5866</v>
      </c>
      <c r="B4169" t="s">
        <v>592</v>
      </c>
      <c r="C4169" t="s">
        <v>1751</v>
      </c>
      <c r="D4169" t="s">
        <v>14</v>
      </c>
      <c r="E4169" t="s">
        <v>17038</v>
      </c>
      <c r="F4169" t="s">
        <v>17039</v>
      </c>
      <c r="G4169" t="s">
        <v>124</v>
      </c>
      <c r="H4169" s="1">
        <v>23699</v>
      </c>
      <c r="I4169" t="s">
        <v>17040</v>
      </c>
      <c r="J4169" t="s">
        <v>17041</v>
      </c>
      <c r="K4169">
        <v>45317</v>
      </c>
      <c r="L4169" t="s">
        <v>124</v>
      </c>
    </row>
    <row r="4170" spans="1:12" x14ac:dyDescent="0.3">
      <c r="A4170">
        <v>5868</v>
      </c>
      <c r="B4170" t="s">
        <v>991</v>
      </c>
      <c r="C4170" t="s">
        <v>3288</v>
      </c>
      <c r="D4170" t="s">
        <v>14</v>
      </c>
      <c r="E4170" t="s">
        <v>17042</v>
      </c>
      <c r="F4170" t="s">
        <v>17043</v>
      </c>
      <c r="G4170" t="s">
        <v>150</v>
      </c>
      <c r="H4170" s="1">
        <v>33208</v>
      </c>
      <c r="I4170" t="s">
        <v>17044</v>
      </c>
      <c r="J4170" t="s">
        <v>17045</v>
      </c>
      <c r="K4170">
        <v>98118</v>
      </c>
      <c r="L4170" t="s">
        <v>150</v>
      </c>
    </row>
    <row r="4171" spans="1:12" x14ac:dyDescent="0.3">
      <c r="A4171">
        <v>5870</v>
      </c>
      <c r="B4171" t="s">
        <v>2069</v>
      </c>
      <c r="C4171" t="s">
        <v>11786</v>
      </c>
      <c r="D4171" t="s">
        <v>14</v>
      </c>
      <c r="E4171" t="s">
        <v>17046</v>
      </c>
      <c r="F4171" t="s">
        <v>17047</v>
      </c>
      <c r="G4171" t="s">
        <v>124</v>
      </c>
      <c r="H4171" s="1">
        <v>32466</v>
      </c>
      <c r="I4171" t="s">
        <v>17048</v>
      </c>
      <c r="J4171" t="s">
        <v>17049</v>
      </c>
      <c r="K4171">
        <v>39356</v>
      </c>
      <c r="L4171" t="s">
        <v>124</v>
      </c>
    </row>
    <row r="4172" spans="1:12" x14ac:dyDescent="0.3">
      <c r="A4172">
        <v>5872</v>
      </c>
      <c r="B4172" t="s">
        <v>12</v>
      </c>
      <c r="C4172" t="s">
        <v>741</v>
      </c>
      <c r="D4172" t="s">
        <v>22</v>
      </c>
      <c r="E4172" t="s">
        <v>17050</v>
      </c>
      <c r="F4172" t="s">
        <v>17051</v>
      </c>
      <c r="G4172" t="s">
        <v>368</v>
      </c>
      <c r="H4172" s="1">
        <v>34850</v>
      </c>
      <c r="I4172" t="s">
        <v>17052</v>
      </c>
      <c r="J4172" t="s">
        <v>17053</v>
      </c>
      <c r="K4172">
        <v>87991</v>
      </c>
      <c r="L4172" t="s">
        <v>368</v>
      </c>
    </row>
    <row r="4173" spans="1:12" x14ac:dyDescent="0.3">
      <c r="A4173">
        <v>5873</v>
      </c>
      <c r="B4173" t="s">
        <v>4124</v>
      </c>
      <c r="C4173" t="s">
        <v>3261</v>
      </c>
      <c r="D4173" t="s">
        <v>14</v>
      </c>
      <c r="E4173" t="s">
        <v>17054</v>
      </c>
      <c r="F4173" t="s">
        <v>17055</v>
      </c>
      <c r="G4173" t="s">
        <v>243</v>
      </c>
      <c r="H4173" s="1">
        <v>30940</v>
      </c>
      <c r="I4173" t="s">
        <v>17056</v>
      </c>
      <c r="J4173" t="s">
        <v>17057</v>
      </c>
      <c r="K4173">
        <v>2220</v>
      </c>
      <c r="L4173" t="s">
        <v>243</v>
      </c>
    </row>
    <row r="4174" spans="1:12" x14ac:dyDescent="0.3">
      <c r="A4174">
        <v>5874</v>
      </c>
      <c r="B4174" t="s">
        <v>17058</v>
      </c>
      <c r="C4174" t="s">
        <v>17059</v>
      </c>
      <c r="D4174" t="s">
        <v>14</v>
      </c>
      <c r="E4174" t="s">
        <v>17060</v>
      </c>
      <c r="F4174" t="s">
        <v>17061</v>
      </c>
      <c r="G4174" t="s">
        <v>124</v>
      </c>
      <c r="H4174" s="1">
        <v>28569</v>
      </c>
      <c r="I4174" t="s">
        <v>17062</v>
      </c>
      <c r="J4174" t="s">
        <v>14787</v>
      </c>
      <c r="K4174">
        <v>29406</v>
      </c>
      <c r="L4174" t="s">
        <v>124</v>
      </c>
    </row>
    <row r="4175" spans="1:12" x14ac:dyDescent="0.3">
      <c r="A4175">
        <v>5875</v>
      </c>
      <c r="B4175" t="s">
        <v>312</v>
      </c>
      <c r="C4175" t="s">
        <v>7699</v>
      </c>
      <c r="D4175" t="s">
        <v>14</v>
      </c>
      <c r="E4175" t="s">
        <v>15751</v>
      </c>
      <c r="F4175" t="s">
        <v>17063</v>
      </c>
      <c r="G4175" t="s">
        <v>64</v>
      </c>
      <c r="H4175" s="1">
        <v>32334</v>
      </c>
      <c r="I4175" t="s">
        <v>17064</v>
      </c>
      <c r="J4175" t="s">
        <v>17065</v>
      </c>
      <c r="K4175">
        <v>5390</v>
      </c>
      <c r="L4175" t="s">
        <v>64</v>
      </c>
    </row>
    <row r="4176" spans="1:12" x14ac:dyDescent="0.3">
      <c r="A4176">
        <v>5876</v>
      </c>
      <c r="B4176" t="s">
        <v>1914</v>
      </c>
      <c r="C4176" t="s">
        <v>805</v>
      </c>
      <c r="D4176" t="s">
        <v>14</v>
      </c>
      <c r="E4176" t="s">
        <v>17066</v>
      </c>
      <c r="F4176" t="s">
        <v>17067</v>
      </c>
      <c r="G4176" t="s">
        <v>82</v>
      </c>
      <c r="H4176" s="1">
        <v>22787</v>
      </c>
      <c r="I4176" t="s">
        <v>17068</v>
      </c>
      <c r="J4176" t="s">
        <v>17069</v>
      </c>
      <c r="K4176">
        <v>18242</v>
      </c>
      <c r="L4176" t="s">
        <v>82</v>
      </c>
    </row>
    <row r="4177" spans="1:12" x14ac:dyDescent="0.3">
      <c r="A4177">
        <v>5878</v>
      </c>
      <c r="B4177" t="s">
        <v>378</v>
      </c>
      <c r="C4177" t="s">
        <v>5461</v>
      </c>
      <c r="D4177" t="s">
        <v>14</v>
      </c>
      <c r="E4177" t="s">
        <v>17070</v>
      </c>
      <c r="F4177">
        <f>1-903-333-2927</f>
        <v>-4162</v>
      </c>
      <c r="G4177" t="s">
        <v>38</v>
      </c>
      <c r="H4177" s="1">
        <v>30291</v>
      </c>
      <c r="I4177" t="s">
        <v>17071</v>
      </c>
      <c r="J4177" t="s">
        <v>17072</v>
      </c>
      <c r="K4177">
        <v>59997</v>
      </c>
      <c r="L4177" t="s">
        <v>38</v>
      </c>
    </row>
    <row r="4178" spans="1:12" x14ac:dyDescent="0.3">
      <c r="A4178">
        <v>5882</v>
      </c>
      <c r="B4178" t="s">
        <v>1264</v>
      </c>
      <c r="C4178" t="s">
        <v>1517</v>
      </c>
      <c r="D4178" t="s">
        <v>22</v>
      </c>
      <c r="E4178" t="s">
        <v>17073</v>
      </c>
      <c r="F4178" t="s">
        <v>17074</v>
      </c>
      <c r="G4178" t="s">
        <v>82</v>
      </c>
      <c r="H4178" s="1">
        <v>20197</v>
      </c>
      <c r="I4178" t="s">
        <v>17075</v>
      </c>
      <c r="J4178" t="s">
        <v>8661</v>
      </c>
      <c r="K4178">
        <v>59628</v>
      </c>
      <c r="L4178" t="s">
        <v>82</v>
      </c>
    </row>
    <row r="4179" spans="1:12" x14ac:dyDescent="0.3">
      <c r="A4179">
        <v>5884</v>
      </c>
      <c r="B4179" t="s">
        <v>586</v>
      </c>
      <c r="C4179" t="s">
        <v>28</v>
      </c>
      <c r="D4179" t="s">
        <v>14</v>
      </c>
      <c r="E4179" t="s">
        <v>17076</v>
      </c>
      <c r="F4179" t="s">
        <v>17077</v>
      </c>
      <c r="G4179" t="s">
        <v>82</v>
      </c>
      <c r="H4179" s="1">
        <v>29348</v>
      </c>
      <c r="I4179" t="s">
        <v>17078</v>
      </c>
      <c r="J4179" t="s">
        <v>1306</v>
      </c>
      <c r="K4179">
        <v>13767</v>
      </c>
      <c r="L4179" t="s">
        <v>82</v>
      </c>
    </row>
    <row r="4180" spans="1:12" x14ac:dyDescent="0.3">
      <c r="A4180">
        <v>5886</v>
      </c>
      <c r="B4180" t="s">
        <v>1244</v>
      </c>
      <c r="C4180" t="s">
        <v>1208</v>
      </c>
      <c r="D4180" t="s">
        <v>22</v>
      </c>
      <c r="E4180" t="s">
        <v>17079</v>
      </c>
      <c r="F4180" t="s">
        <v>17080</v>
      </c>
      <c r="G4180" t="s">
        <v>131</v>
      </c>
      <c r="H4180" s="1">
        <v>29780</v>
      </c>
      <c r="I4180" t="s">
        <v>17081</v>
      </c>
      <c r="J4180" t="s">
        <v>17082</v>
      </c>
      <c r="K4180">
        <v>19386</v>
      </c>
      <c r="L4180" t="s">
        <v>131</v>
      </c>
    </row>
    <row r="4181" spans="1:12" x14ac:dyDescent="0.3">
      <c r="A4181">
        <v>5887</v>
      </c>
      <c r="B4181" t="s">
        <v>2576</v>
      </c>
      <c r="C4181" t="s">
        <v>7279</v>
      </c>
      <c r="D4181" t="s">
        <v>22</v>
      </c>
      <c r="E4181" t="s">
        <v>17083</v>
      </c>
      <c r="F4181" t="s">
        <v>17084</v>
      </c>
      <c r="G4181" t="s">
        <v>335</v>
      </c>
      <c r="H4181" s="1">
        <v>29581</v>
      </c>
      <c r="I4181" t="s">
        <v>17085</v>
      </c>
      <c r="J4181" t="s">
        <v>17086</v>
      </c>
      <c r="K4181">
        <v>10125</v>
      </c>
      <c r="L4181" t="s">
        <v>335</v>
      </c>
    </row>
    <row r="4182" spans="1:12" x14ac:dyDescent="0.3">
      <c r="A4182">
        <v>5890</v>
      </c>
      <c r="B4182" t="s">
        <v>793</v>
      </c>
      <c r="C4182" t="s">
        <v>1073</v>
      </c>
      <c r="D4182" t="s">
        <v>14</v>
      </c>
      <c r="E4182" t="s">
        <v>17087</v>
      </c>
      <c r="F4182">
        <v>3385803794</v>
      </c>
      <c r="G4182" t="s">
        <v>17</v>
      </c>
      <c r="H4182" s="1">
        <v>26644</v>
      </c>
      <c r="I4182" t="s">
        <v>17088</v>
      </c>
      <c r="J4182" t="s">
        <v>4289</v>
      </c>
      <c r="K4182">
        <v>83155</v>
      </c>
      <c r="L4182" t="s">
        <v>17</v>
      </c>
    </row>
    <row r="4183" spans="1:12" x14ac:dyDescent="0.3">
      <c r="A4183">
        <v>5891</v>
      </c>
      <c r="B4183" t="s">
        <v>295</v>
      </c>
      <c r="C4183" t="s">
        <v>5967</v>
      </c>
      <c r="D4183" t="s">
        <v>14</v>
      </c>
      <c r="E4183" t="s">
        <v>17089</v>
      </c>
      <c r="F4183" t="s">
        <v>17090</v>
      </c>
      <c r="G4183" t="s">
        <v>595</v>
      </c>
      <c r="H4183" s="1">
        <v>20622</v>
      </c>
      <c r="I4183" t="s">
        <v>17091</v>
      </c>
      <c r="J4183" t="s">
        <v>1286</v>
      </c>
      <c r="K4183">
        <v>19601</v>
      </c>
      <c r="L4183" t="s">
        <v>595</v>
      </c>
    </row>
    <row r="4184" spans="1:12" x14ac:dyDescent="0.3">
      <c r="A4184">
        <v>5893</v>
      </c>
      <c r="B4184" t="s">
        <v>359</v>
      </c>
      <c r="C4184" t="s">
        <v>630</v>
      </c>
      <c r="D4184" t="s">
        <v>14</v>
      </c>
      <c r="E4184" t="s">
        <v>17092</v>
      </c>
      <c r="F4184" t="s">
        <v>17093</v>
      </c>
      <c r="G4184" t="s">
        <v>111</v>
      </c>
      <c r="H4184" s="1">
        <v>37452</v>
      </c>
      <c r="I4184" t="s">
        <v>17094</v>
      </c>
      <c r="J4184" t="s">
        <v>17095</v>
      </c>
      <c r="K4184">
        <v>63376</v>
      </c>
      <c r="L4184" t="s">
        <v>111</v>
      </c>
    </row>
    <row r="4185" spans="1:12" x14ac:dyDescent="0.3">
      <c r="A4185">
        <v>5894</v>
      </c>
      <c r="B4185" t="s">
        <v>1264</v>
      </c>
      <c r="C4185" t="s">
        <v>581</v>
      </c>
      <c r="D4185" t="s">
        <v>22</v>
      </c>
      <c r="E4185" t="s">
        <v>17096</v>
      </c>
      <c r="F4185">
        <v>6028288701</v>
      </c>
      <c r="G4185" t="s">
        <v>261</v>
      </c>
      <c r="H4185" s="1">
        <v>18369</v>
      </c>
      <c r="I4185" t="s">
        <v>17097</v>
      </c>
      <c r="J4185" t="s">
        <v>17098</v>
      </c>
      <c r="K4185">
        <v>13462</v>
      </c>
      <c r="L4185" t="s">
        <v>261</v>
      </c>
    </row>
    <row r="4186" spans="1:12" x14ac:dyDescent="0.3">
      <c r="A4186">
        <v>5895</v>
      </c>
      <c r="B4186" t="s">
        <v>34</v>
      </c>
      <c r="C4186" t="s">
        <v>1816</v>
      </c>
      <c r="D4186" t="s">
        <v>22</v>
      </c>
      <c r="E4186" t="s">
        <v>17099</v>
      </c>
      <c r="F4186" t="s">
        <v>17100</v>
      </c>
      <c r="G4186" t="s">
        <v>38</v>
      </c>
      <c r="H4186" s="1">
        <v>37526</v>
      </c>
      <c r="I4186" t="s">
        <v>17101</v>
      </c>
      <c r="J4186" t="s">
        <v>17102</v>
      </c>
      <c r="K4186">
        <v>862</v>
      </c>
      <c r="L4186" t="s">
        <v>38</v>
      </c>
    </row>
    <row r="4187" spans="1:12" x14ac:dyDescent="0.3">
      <c r="A4187">
        <v>5897</v>
      </c>
      <c r="B4187" t="s">
        <v>3287</v>
      </c>
      <c r="C4187" t="s">
        <v>1073</v>
      </c>
      <c r="D4187" t="s">
        <v>14</v>
      </c>
      <c r="E4187" t="s">
        <v>14952</v>
      </c>
      <c r="F4187" t="s">
        <v>17103</v>
      </c>
      <c r="G4187" t="s">
        <v>436</v>
      </c>
      <c r="H4187" s="1">
        <v>27462</v>
      </c>
      <c r="I4187" t="s">
        <v>17104</v>
      </c>
      <c r="J4187" t="s">
        <v>17105</v>
      </c>
      <c r="K4187">
        <v>81428</v>
      </c>
      <c r="L4187" t="s">
        <v>436</v>
      </c>
    </row>
    <row r="4188" spans="1:12" x14ac:dyDescent="0.3">
      <c r="A4188">
        <v>5898</v>
      </c>
      <c r="B4188" t="s">
        <v>1131</v>
      </c>
      <c r="C4188" t="s">
        <v>11380</v>
      </c>
      <c r="D4188" t="s">
        <v>14</v>
      </c>
      <c r="E4188" t="s">
        <v>17106</v>
      </c>
      <c r="F4188" t="s">
        <v>17107</v>
      </c>
      <c r="G4188" t="s">
        <v>131</v>
      </c>
      <c r="H4188" s="1">
        <v>35638</v>
      </c>
      <c r="I4188" t="s">
        <v>17108</v>
      </c>
      <c r="J4188" t="s">
        <v>17109</v>
      </c>
      <c r="K4188">
        <v>17619</v>
      </c>
      <c r="L4188" t="s">
        <v>131</v>
      </c>
    </row>
    <row r="4189" spans="1:12" x14ac:dyDescent="0.3">
      <c r="A4189">
        <v>5902</v>
      </c>
      <c r="B4189" t="s">
        <v>7475</v>
      </c>
      <c r="C4189" t="s">
        <v>147</v>
      </c>
      <c r="D4189" t="s">
        <v>22</v>
      </c>
      <c r="E4189" t="s">
        <v>17110</v>
      </c>
      <c r="F4189" t="s">
        <v>17111</v>
      </c>
      <c r="G4189" t="s">
        <v>335</v>
      </c>
      <c r="H4189" s="1">
        <v>28228</v>
      </c>
      <c r="I4189" t="s">
        <v>17112</v>
      </c>
      <c r="J4189" t="s">
        <v>8225</v>
      </c>
      <c r="K4189">
        <v>4123</v>
      </c>
      <c r="L4189" t="s">
        <v>335</v>
      </c>
    </row>
    <row r="4190" spans="1:12" x14ac:dyDescent="0.3">
      <c r="A4190">
        <v>5903</v>
      </c>
      <c r="B4190" t="s">
        <v>1287</v>
      </c>
      <c r="C4190" t="s">
        <v>1875</v>
      </c>
      <c r="D4190" t="s">
        <v>14</v>
      </c>
      <c r="E4190" t="s">
        <v>17113</v>
      </c>
      <c r="F4190" t="s">
        <v>17114</v>
      </c>
      <c r="G4190" t="s">
        <v>124</v>
      </c>
      <c r="H4190" s="1">
        <v>18855</v>
      </c>
      <c r="I4190" t="s">
        <v>17115</v>
      </c>
      <c r="J4190" t="s">
        <v>1558</v>
      </c>
      <c r="K4190">
        <v>58108</v>
      </c>
      <c r="L4190" t="s">
        <v>124</v>
      </c>
    </row>
    <row r="4191" spans="1:12" x14ac:dyDescent="0.3">
      <c r="A4191">
        <v>5905</v>
      </c>
      <c r="B4191" t="s">
        <v>9755</v>
      </c>
      <c r="C4191" t="s">
        <v>805</v>
      </c>
      <c r="D4191" t="s">
        <v>22</v>
      </c>
      <c r="E4191" t="s">
        <v>17116</v>
      </c>
      <c r="F4191">
        <f>1-642-940-5020</f>
        <v>-6601</v>
      </c>
      <c r="G4191" t="s">
        <v>17</v>
      </c>
      <c r="H4191" s="1">
        <v>17294</v>
      </c>
      <c r="I4191" t="s">
        <v>17117</v>
      </c>
      <c r="J4191" t="s">
        <v>17118</v>
      </c>
      <c r="K4191">
        <v>88494</v>
      </c>
      <c r="L4191" t="s">
        <v>17</v>
      </c>
    </row>
    <row r="4192" spans="1:12" x14ac:dyDescent="0.3">
      <c r="A4192">
        <v>5906</v>
      </c>
      <c r="B4192" t="s">
        <v>8437</v>
      </c>
      <c r="C4192" t="s">
        <v>4739</v>
      </c>
      <c r="D4192" t="s">
        <v>22</v>
      </c>
      <c r="E4192" t="s">
        <v>17119</v>
      </c>
      <c r="F4192" t="s">
        <v>17120</v>
      </c>
      <c r="G4192" t="s">
        <v>335</v>
      </c>
      <c r="H4192" s="1">
        <v>25667</v>
      </c>
      <c r="I4192" t="s">
        <v>17121</v>
      </c>
      <c r="J4192" t="s">
        <v>17122</v>
      </c>
      <c r="K4192">
        <v>59373</v>
      </c>
      <c r="L4192" t="s">
        <v>335</v>
      </c>
    </row>
    <row r="4193" spans="1:12" x14ac:dyDescent="0.3">
      <c r="A4193">
        <v>5907</v>
      </c>
      <c r="B4193" t="s">
        <v>12</v>
      </c>
      <c r="C4193" t="s">
        <v>2918</v>
      </c>
      <c r="D4193" t="s">
        <v>22</v>
      </c>
      <c r="E4193" t="s">
        <v>17123</v>
      </c>
      <c r="F4193" t="s">
        <v>17124</v>
      </c>
      <c r="G4193" t="s">
        <v>775</v>
      </c>
      <c r="H4193" s="1">
        <v>26690</v>
      </c>
      <c r="I4193" t="s">
        <v>17125</v>
      </c>
      <c r="J4193" t="s">
        <v>17126</v>
      </c>
      <c r="K4193">
        <v>16763</v>
      </c>
      <c r="L4193" t="s">
        <v>775</v>
      </c>
    </row>
    <row r="4194" spans="1:12" x14ac:dyDescent="0.3">
      <c r="A4194">
        <v>5910</v>
      </c>
      <c r="B4194" t="s">
        <v>6934</v>
      </c>
      <c r="C4194" t="s">
        <v>3518</v>
      </c>
      <c r="D4194" t="s">
        <v>14</v>
      </c>
      <c r="E4194" t="s">
        <v>17127</v>
      </c>
      <c r="F4194" t="s">
        <v>17128</v>
      </c>
      <c r="G4194" t="s">
        <v>368</v>
      </c>
      <c r="H4194" s="1">
        <v>16708</v>
      </c>
      <c r="I4194" t="s">
        <v>17129</v>
      </c>
      <c r="J4194" t="s">
        <v>17130</v>
      </c>
      <c r="K4194">
        <v>39304</v>
      </c>
      <c r="L4194" t="s">
        <v>368</v>
      </c>
    </row>
    <row r="4195" spans="1:12" x14ac:dyDescent="0.3">
      <c r="A4195">
        <v>5911</v>
      </c>
      <c r="B4195" t="s">
        <v>1287</v>
      </c>
      <c r="C4195" t="s">
        <v>1093</v>
      </c>
      <c r="D4195" t="s">
        <v>14</v>
      </c>
      <c r="E4195" t="s">
        <v>17131</v>
      </c>
      <c r="F4195" t="s">
        <v>17132</v>
      </c>
      <c r="G4195" t="s">
        <v>17</v>
      </c>
      <c r="H4195" s="1">
        <v>31335</v>
      </c>
      <c r="I4195" t="s">
        <v>17133</v>
      </c>
      <c r="J4195" t="s">
        <v>15750</v>
      </c>
      <c r="K4195">
        <v>32298</v>
      </c>
      <c r="L4195" t="s">
        <v>17</v>
      </c>
    </row>
    <row r="4196" spans="1:12" x14ac:dyDescent="0.3">
      <c r="A4196">
        <v>5913</v>
      </c>
      <c r="B4196" t="s">
        <v>1465</v>
      </c>
      <c r="C4196" t="s">
        <v>1527</v>
      </c>
      <c r="D4196" t="s">
        <v>14</v>
      </c>
      <c r="E4196" t="s">
        <v>17134</v>
      </c>
      <c r="F4196" t="s">
        <v>17135</v>
      </c>
      <c r="G4196" t="s">
        <v>124</v>
      </c>
      <c r="H4196" s="1">
        <v>37080</v>
      </c>
      <c r="I4196" t="s">
        <v>17136</v>
      </c>
      <c r="J4196" t="s">
        <v>17137</v>
      </c>
      <c r="K4196">
        <v>36121</v>
      </c>
      <c r="L4196" t="s">
        <v>124</v>
      </c>
    </row>
    <row r="4197" spans="1:12" x14ac:dyDescent="0.3">
      <c r="A4197">
        <v>5916</v>
      </c>
      <c r="B4197" t="s">
        <v>2325</v>
      </c>
      <c r="C4197" t="s">
        <v>1875</v>
      </c>
      <c r="D4197" t="s">
        <v>14</v>
      </c>
      <c r="E4197" t="s">
        <v>17138</v>
      </c>
      <c r="F4197" t="s">
        <v>17139</v>
      </c>
      <c r="G4197" t="s">
        <v>24</v>
      </c>
      <c r="H4197" s="1">
        <v>17585</v>
      </c>
      <c r="I4197" t="s">
        <v>17140</v>
      </c>
      <c r="J4197" t="s">
        <v>17141</v>
      </c>
      <c r="K4197">
        <v>52586</v>
      </c>
      <c r="L4197" t="s">
        <v>24</v>
      </c>
    </row>
    <row r="4198" spans="1:12" x14ac:dyDescent="0.3">
      <c r="A4198">
        <v>5919</v>
      </c>
      <c r="B4198" t="s">
        <v>289</v>
      </c>
      <c r="C4198" t="s">
        <v>6157</v>
      </c>
      <c r="D4198" t="s">
        <v>22</v>
      </c>
      <c r="E4198" t="s">
        <v>17142</v>
      </c>
      <c r="F4198" t="s">
        <v>17143</v>
      </c>
      <c r="G4198" t="s">
        <v>744</v>
      </c>
      <c r="H4198" s="1">
        <v>25105</v>
      </c>
      <c r="I4198" t="s">
        <v>17144</v>
      </c>
      <c r="J4198" t="s">
        <v>17145</v>
      </c>
      <c r="K4198">
        <v>35764</v>
      </c>
      <c r="L4198" t="s">
        <v>744</v>
      </c>
    </row>
    <row r="4199" spans="1:12" x14ac:dyDescent="0.3">
      <c r="A4199">
        <v>5920</v>
      </c>
      <c r="B4199" t="s">
        <v>3829</v>
      </c>
      <c r="C4199" t="s">
        <v>17146</v>
      </c>
      <c r="D4199" t="s">
        <v>22</v>
      </c>
      <c r="E4199" t="s">
        <v>17147</v>
      </c>
      <c r="F4199" t="s">
        <v>17148</v>
      </c>
      <c r="G4199" t="s">
        <v>150</v>
      </c>
      <c r="H4199" s="1">
        <v>26798</v>
      </c>
      <c r="I4199" t="s">
        <v>17149</v>
      </c>
      <c r="J4199" t="s">
        <v>17150</v>
      </c>
      <c r="K4199">
        <v>78482</v>
      </c>
      <c r="L4199" t="s">
        <v>150</v>
      </c>
    </row>
    <row r="4200" spans="1:12" x14ac:dyDescent="0.3">
      <c r="A4200">
        <v>5922</v>
      </c>
      <c r="B4200" t="s">
        <v>480</v>
      </c>
      <c r="C4200" t="s">
        <v>901</v>
      </c>
      <c r="D4200" t="s">
        <v>14</v>
      </c>
      <c r="E4200" t="s">
        <v>17151</v>
      </c>
      <c r="F4200" t="s">
        <v>17152</v>
      </c>
      <c r="G4200" t="s">
        <v>211</v>
      </c>
      <c r="H4200" s="1">
        <v>25133</v>
      </c>
      <c r="I4200" t="s">
        <v>17153</v>
      </c>
      <c r="J4200" t="s">
        <v>17154</v>
      </c>
      <c r="K4200">
        <v>62604</v>
      </c>
      <c r="L4200" t="s">
        <v>211</v>
      </c>
    </row>
    <row r="4201" spans="1:12" x14ac:dyDescent="0.3">
      <c r="A4201">
        <v>5924</v>
      </c>
      <c r="B4201" t="s">
        <v>203</v>
      </c>
      <c r="C4201" t="s">
        <v>5455</v>
      </c>
      <c r="D4201" t="s">
        <v>22</v>
      </c>
      <c r="E4201" t="s">
        <v>17155</v>
      </c>
      <c r="F4201" t="s">
        <v>17156</v>
      </c>
      <c r="G4201" t="s">
        <v>231</v>
      </c>
      <c r="H4201" s="1">
        <v>32959</v>
      </c>
      <c r="I4201" t="s">
        <v>17157</v>
      </c>
      <c r="J4201" t="s">
        <v>17158</v>
      </c>
      <c r="K4201">
        <v>10543</v>
      </c>
      <c r="L4201" t="s">
        <v>231</v>
      </c>
    </row>
    <row r="4202" spans="1:12" x14ac:dyDescent="0.3">
      <c r="A4202">
        <v>5929</v>
      </c>
      <c r="B4202" t="s">
        <v>825</v>
      </c>
      <c r="C4202" t="s">
        <v>62</v>
      </c>
      <c r="D4202" t="s">
        <v>22</v>
      </c>
      <c r="E4202" t="s">
        <v>17159</v>
      </c>
      <c r="F4202" t="s">
        <v>17160</v>
      </c>
      <c r="G4202" t="s">
        <v>131</v>
      </c>
      <c r="H4202" s="1">
        <v>21842</v>
      </c>
      <c r="I4202" t="s">
        <v>17161</v>
      </c>
      <c r="J4202" t="s">
        <v>17162</v>
      </c>
      <c r="K4202">
        <v>92352</v>
      </c>
      <c r="L4202" t="s">
        <v>131</v>
      </c>
    </row>
    <row r="4203" spans="1:12" x14ac:dyDescent="0.3">
      <c r="A4203">
        <v>5930</v>
      </c>
      <c r="B4203" t="s">
        <v>333</v>
      </c>
      <c r="C4203" t="s">
        <v>701</v>
      </c>
      <c r="D4203" t="s">
        <v>14</v>
      </c>
      <c r="E4203" t="s">
        <v>17163</v>
      </c>
      <c r="F4203" t="s">
        <v>17164</v>
      </c>
      <c r="G4203" t="s">
        <v>17</v>
      </c>
      <c r="H4203" s="1">
        <v>36956</v>
      </c>
      <c r="I4203" t="s">
        <v>17165</v>
      </c>
      <c r="J4203" t="s">
        <v>17166</v>
      </c>
      <c r="K4203">
        <v>76669</v>
      </c>
      <c r="L4203" t="s">
        <v>17</v>
      </c>
    </row>
    <row r="4204" spans="1:12" x14ac:dyDescent="0.3">
      <c r="A4204">
        <v>5932</v>
      </c>
      <c r="B4204" t="s">
        <v>1202</v>
      </c>
      <c r="C4204" t="s">
        <v>1887</v>
      </c>
      <c r="D4204" t="s">
        <v>22</v>
      </c>
      <c r="E4204" t="s">
        <v>17167</v>
      </c>
      <c r="F4204" t="s">
        <v>17168</v>
      </c>
      <c r="G4204" t="s">
        <v>335</v>
      </c>
      <c r="H4204" s="1">
        <v>37316</v>
      </c>
      <c r="I4204" t="s">
        <v>17169</v>
      </c>
      <c r="J4204" t="s">
        <v>1306</v>
      </c>
      <c r="K4204">
        <v>83097</v>
      </c>
      <c r="L4204" t="s">
        <v>335</v>
      </c>
    </row>
    <row r="4205" spans="1:12" x14ac:dyDescent="0.3">
      <c r="A4205">
        <v>5933</v>
      </c>
      <c r="B4205" t="s">
        <v>2050</v>
      </c>
      <c r="C4205" t="s">
        <v>48</v>
      </c>
      <c r="D4205" t="s">
        <v>22</v>
      </c>
      <c r="E4205" t="s">
        <v>17170</v>
      </c>
      <c r="F4205" t="s">
        <v>17171</v>
      </c>
      <c r="G4205" t="s">
        <v>157</v>
      </c>
      <c r="H4205" s="1">
        <v>30427</v>
      </c>
      <c r="I4205" t="s">
        <v>17172</v>
      </c>
      <c r="J4205" t="s">
        <v>17173</v>
      </c>
      <c r="K4205">
        <v>43600</v>
      </c>
      <c r="L4205" t="s">
        <v>157</v>
      </c>
    </row>
    <row r="4206" spans="1:12" x14ac:dyDescent="0.3">
      <c r="A4206">
        <v>5935</v>
      </c>
      <c r="B4206" t="s">
        <v>378</v>
      </c>
      <c r="C4206" t="s">
        <v>4182</v>
      </c>
      <c r="D4206" t="s">
        <v>14</v>
      </c>
      <c r="E4206" t="s">
        <v>17174</v>
      </c>
      <c r="F4206" t="s">
        <v>17175</v>
      </c>
      <c r="G4206" t="s">
        <v>82</v>
      </c>
      <c r="H4206" s="1">
        <v>26990</v>
      </c>
      <c r="I4206" t="s">
        <v>17176</v>
      </c>
      <c r="J4206" t="s">
        <v>17177</v>
      </c>
      <c r="K4206">
        <v>75273</v>
      </c>
      <c r="L4206" t="s">
        <v>82</v>
      </c>
    </row>
    <row r="4207" spans="1:12" x14ac:dyDescent="0.3">
      <c r="A4207">
        <v>5936</v>
      </c>
      <c r="B4207" t="s">
        <v>1141</v>
      </c>
      <c r="C4207" t="s">
        <v>5236</v>
      </c>
      <c r="D4207" t="s">
        <v>14</v>
      </c>
      <c r="E4207" t="s">
        <v>17178</v>
      </c>
      <c r="F4207" t="s">
        <v>17179</v>
      </c>
      <c r="G4207" t="s">
        <v>775</v>
      </c>
      <c r="H4207" s="1">
        <v>34174</v>
      </c>
      <c r="I4207" t="s">
        <v>17180</v>
      </c>
      <c r="J4207" t="s">
        <v>17181</v>
      </c>
      <c r="K4207">
        <v>3469</v>
      </c>
      <c r="L4207" t="s">
        <v>775</v>
      </c>
    </row>
    <row r="4208" spans="1:12" x14ac:dyDescent="0.3">
      <c r="A4208">
        <v>5937</v>
      </c>
      <c r="B4208" t="s">
        <v>146</v>
      </c>
      <c r="C4208" t="s">
        <v>901</v>
      </c>
      <c r="D4208" t="s">
        <v>22</v>
      </c>
      <c r="E4208" t="s">
        <v>17182</v>
      </c>
      <c r="F4208" t="s">
        <v>17183</v>
      </c>
      <c r="G4208" t="s">
        <v>436</v>
      </c>
      <c r="H4208" s="1">
        <v>20620</v>
      </c>
      <c r="I4208" t="s">
        <v>17184</v>
      </c>
      <c r="J4208" t="s">
        <v>6335</v>
      </c>
      <c r="K4208">
        <v>69017</v>
      </c>
      <c r="L4208" t="s">
        <v>436</v>
      </c>
    </row>
    <row r="4209" spans="1:12" x14ac:dyDescent="0.3">
      <c r="A4209">
        <v>5938</v>
      </c>
      <c r="B4209" t="s">
        <v>4301</v>
      </c>
      <c r="C4209" t="s">
        <v>6201</v>
      </c>
      <c r="D4209" t="s">
        <v>14</v>
      </c>
      <c r="E4209" t="s">
        <v>17185</v>
      </c>
      <c r="F4209" t="s">
        <v>17186</v>
      </c>
      <c r="G4209" t="s">
        <v>567</v>
      </c>
      <c r="H4209" s="1">
        <v>34701</v>
      </c>
      <c r="I4209" t="s">
        <v>17187</v>
      </c>
      <c r="J4209" t="s">
        <v>9664</v>
      </c>
      <c r="K4209">
        <v>15434</v>
      </c>
      <c r="L4209" t="s">
        <v>567</v>
      </c>
    </row>
    <row r="4210" spans="1:12" x14ac:dyDescent="0.3">
      <c r="A4210">
        <v>5939</v>
      </c>
      <c r="B4210" t="s">
        <v>991</v>
      </c>
      <c r="C4210" t="s">
        <v>696</v>
      </c>
      <c r="D4210" t="s">
        <v>22</v>
      </c>
      <c r="E4210" t="s">
        <v>17188</v>
      </c>
      <c r="F4210" t="s">
        <v>17189</v>
      </c>
      <c r="G4210" t="s">
        <v>58</v>
      </c>
      <c r="H4210" s="1">
        <v>26899</v>
      </c>
      <c r="I4210" t="s">
        <v>17190</v>
      </c>
      <c r="J4210" t="s">
        <v>17191</v>
      </c>
      <c r="K4210">
        <v>57317</v>
      </c>
      <c r="L4210" t="s">
        <v>58</v>
      </c>
    </row>
    <row r="4211" spans="1:12" x14ac:dyDescent="0.3">
      <c r="A4211">
        <v>5940</v>
      </c>
      <c r="B4211" t="s">
        <v>34</v>
      </c>
      <c r="C4211" t="s">
        <v>28</v>
      </c>
      <c r="D4211" t="s">
        <v>22</v>
      </c>
      <c r="E4211" t="s">
        <v>17192</v>
      </c>
      <c r="F4211" t="s">
        <v>17193</v>
      </c>
      <c r="G4211" t="s">
        <v>218</v>
      </c>
      <c r="H4211" s="1">
        <v>34302</v>
      </c>
      <c r="I4211" t="s">
        <v>17194</v>
      </c>
      <c r="J4211" t="s">
        <v>17195</v>
      </c>
      <c r="K4211">
        <v>36401</v>
      </c>
      <c r="L4211" t="s">
        <v>218</v>
      </c>
    </row>
    <row r="4212" spans="1:12" x14ac:dyDescent="0.3">
      <c r="A4212">
        <v>5941</v>
      </c>
      <c r="B4212" t="s">
        <v>5678</v>
      </c>
      <c r="C4212" t="s">
        <v>6861</v>
      </c>
      <c r="D4212" t="s">
        <v>22</v>
      </c>
      <c r="E4212" t="s">
        <v>17196</v>
      </c>
      <c r="F4212" t="s">
        <v>17197</v>
      </c>
      <c r="G4212" t="s">
        <v>744</v>
      </c>
      <c r="H4212" s="1">
        <v>29535</v>
      </c>
      <c r="I4212" t="s">
        <v>17198</v>
      </c>
      <c r="J4212" t="s">
        <v>17199</v>
      </c>
      <c r="K4212">
        <v>57425</v>
      </c>
      <c r="L4212" t="s">
        <v>744</v>
      </c>
    </row>
    <row r="4213" spans="1:12" x14ac:dyDescent="0.3">
      <c r="A4213">
        <v>5942</v>
      </c>
      <c r="B4213" t="s">
        <v>2941</v>
      </c>
      <c r="C4213" t="s">
        <v>4393</v>
      </c>
      <c r="D4213" t="s">
        <v>14</v>
      </c>
      <c r="E4213" t="s">
        <v>17200</v>
      </c>
      <c r="F4213" t="s">
        <v>17201</v>
      </c>
      <c r="G4213" t="s">
        <v>124</v>
      </c>
      <c r="H4213" s="1">
        <v>24188</v>
      </c>
      <c r="I4213" t="s">
        <v>17202</v>
      </c>
      <c r="J4213" t="s">
        <v>17203</v>
      </c>
      <c r="K4213">
        <v>47677</v>
      </c>
      <c r="L4213" t="s">
        <v>124</v>
      </c>
    </row>
    <row r="4214" spans="1:12" x14ac:dyDescent="0.3">
      <c r="A4214">
        <v>5943</v>
      </c>
      <c r="B4214" t="s">
        <v>843</v>
      </c>
      <c r="C4214" t="s">
        <v>558</v>
      </c>
      <c r="D4214" t="s">
        <v>22</v>
      </c>
      <c r="E4214" t="s">
        <v>17204</v>
      </c>
      <c r="F4214" t="s">
        <v>17205</v>
      </c>
      <c r="G4214" t="s">
        <v>76</v>
      </c>
      <c r="H4214" s="1">
        <v>28551</v>
      </c>
      <c r="I4214" t="s">
        <v>17206</v>
      </c>
      <c r="J4214" t="s">
        <v>17207</v>
      </c>
      <c r="K4214">
        <v>30010</v>
      </c>
      <c r="L4214" t="s">
        <v>76</v>
      </c>
    </row>
    <row r="4215" spans="1:12" x14ac:dyDescent="0.3">
      <c r="A4215">
        <v>5944</v>
      </c>
      <c r="B4215" t="s">
        <v>312</v>
      </c>
      <c r="C4215" t="s">
        <v>587</v>
      </c>
      <c r="D4215" t="s">
        <v>14</v>
      </c>
      <c r="E4215" t="s">
        <v>17208</v>
      </c>
      <c r="F4215" t="s">
        <v>17209</v>
      </c>
      <c r="G4215" t="s">
        <v>82</v>
      </c>
      <c r="H4215" s="1">
        <v>28438</v>
      </c>
      <c r="I4215" t="s">
        <v>17210</v>
      </c>
      <c r="J4215" t="s">
        <v>17211</v>
      </c>
      <c r="K4215">
        <v>59199</v>
      </c>
      <c r="L4215" t="s">
        <v>82</v>
      </c>
    </row>
    <row r="4216" spans="1:12" x14ac:dyDescent="0.3">
      <c r="A4216">
        <v>5945</v>
      </c>
      <c r="B4216" t="s">
        <v>257</v>
      </c>
      <c r="C4216" t="s">
        <v>17212</v>
      </c>
      <c r="D4216" t="s">
        <v>14</v>
      </c>
      <c r="E4216" t="s">
        <v>17213</v>
      </c>
      <c r="F4216" t="s">
        <v>17214</v>
      </c>
      <c r="G4216" t="s">
        <v>335</v>
      </c>
      <c r="H4216" s="1">
        <v>21672</v>
      </c>
      <c r="I4216" t="s">
        <v>17215</v>
      </c>
      <c r="J4216" t="s">
        <v>17216</v>
      </c>
      <c r="K4216">
        <v>33076</v>
      </c>
      <c r="L4216" t="s">
        <v>335</v>
      </c>
    </row>
    <row r="4217" spans="1:12" x14ac:dyDescent="0.3">
      <c r="A4217">
        <v>5949</v>
      </c>
      <c r="B4217" t="s">
        <v>275</v>
      </c>
      <c r="C4217" t="s">
        <v>691</v>
      </c>
      <c r="D4217" t="s">
        <v>14</v>
      </c>
      <c r="E4217" t="s">
        <v>17217</v>
      </c>
      <c r="F4217" t="s">
        <v>17218</v>
      </c>
      <c r="G4217" t="s">
        <v>76</v>
      </c>
      <c r="H4217" s="1">
        <v>37059</v>
      </c>
      <c r="I4217" t="s">
        <v>17219</v>
      </c>
      <c r="J4217" t="s">
        <v>17220</v>
      </c>
      <c r="K4217">
        <v>18788</v>
      </c>
      <c r="L4217" t="s">
        <v>76</v>
      </c>
    </row>
    <row r="4218" spans="1:12" x14ac:dyDescent="0.3">
      <c r="A4218">
        <v>5953</v>
      </c>
      <c r="B4218" t="s">
        <v>378</v>
      </c>
      <c r="C4218" t="s">
        <v>1721</v>
      </c>
      <c r="D4218" t="s">
        <v>22</v>
      </c>
      <c r="E4218" t="s">
        <v>17221</v>
      </c>
      <c r="F4218" t="s">
        <v>17222</v>
      </c>
      <c r="G4218" t="s">
        <v>31</v>
      </c>
      <c r="H4218" s="1">
        <v>34321</v>
      </c>
      <c r="I4218" t="s">
        <v>17223</v>
      </c>
      <c r="J4218" t="s">
        <v>17224</v>
      </c>
      <c r="K4218">
        <v>5306</v>
      </c>
      <c r="L4218" t="s">
        <v>31</v>
      </c>
    </row>
    <row r="4219" spans="1:12" x14ac:dyDescent="0.3">
      <c r="A4219">
        <v>5954</v>
      </c>
      <c r="B4219" t="s">
        <v>1693</v>
      </c>
      <c r="C4219" t="s">
        <v>378</v>
      </c>
      <c r="D4219" t="s">
        <v>22</v>
      </c>
      <c r="E4219" t="s">
        <v>17225</v>
      </c>
      <c r="F4219" t="s">
        <v>17226</v>
      </c>
      <c r="G4219" t="s">
        <v>51</v>
      </c>
      <c r="H4219" s="1">
        <v>21322</v>
      </c>
      <c r="I4219" t="s">
        <v>17227</v>
      </c>
      <c r="J4219" t="s">
        <v>17228</v>
      </c>
      <c r="K4219">
        <v>75005</v>
      </c>
      <c r="L4219" t="s">
        <v>51</v>
      </c>
    </row>
    <row r="4220" spans="1:12" x14ac:dyDescent="0.3">
      <c r="A4220">
        <v>5955</v>
      </c>
      <c r="B4220" t="s">
        <v>54</v>
      </c>
      <c r="C4220" t="s">
        <v>564</v>
      </c>
      <c r="D4220" t="s">
        <v>22</v>
      </c>
      <c r="E4220" t="s">
        <v>17229</v>
      </c>
      <c r="F4220" t="s">
        <v>17230</v>
      </c>
      <c r="G4220" t="s">
        <v>744</v>
      </c>
      <c r="H4220" s="1">
        <v>24772</v>
      </c>
      <c r="I4220" t="s">
        <v>17231</v>
      </c>
      <c r="J4220" t="s">
        <v>17232</v>
      </c>
      <c r="K4220">
        <v>72290</v>
      </c>
      <c r="L4220" t="s">
        <v>744</v>
      </c>
    </row>
    <row r="4221" spans="1:12" x14ac:dyDescent="0.3">
      <c r="A4221">
        <v>5956</v>
      </c>
      <c r="B4221" t="s">
        <v>5575</v>
      </c>
      <c r="C4221" t="s">
        <v>14869</v>
      </c>
      <c r="D4221" t="s">
        <v>14</v>
      </c>
      <c r="E4221" t="s">
        <v>17233</v>
      </c>
      <c r="F4221" t="s">
        <v>17234</v>
      </c>
      <c r="G4221" t="s">
        <v>93</v>
      </c>
      <c r="H4221" s="1">
        <v>29109</v>
      </c>
      <c r="I4221" t="s">
        <v>17235</v>
      </c>
      <c r="J4221" t="s">
        <v>17236</v>
      </c>
      <c r="K4221">
        <v>20011</v>
      </c>
      <c r="L4221" t="s">
        <v>93</v>
      </c>
    </row>
    <row r="4222" spans="1:12" x14ac:dyDescent="0.3">
      <c r="A4222">
        <v>5957</v>
      </c>
      <c r="B4222" t="s">
        <v>6905</v>
      </c>
      <c r="C4222" t="s">
        <v>321</v>
      </c>
      <c r="D4222" t="s">
        <v>22</v>
      </c>
      <c r="E4222" t="s">
        <v>17237</v>
      </c>
      <c r="F4222" t="s">
        <v>17238</v>
      </c>
      <c r="G4222" t="s">
        <v>567</v>
      </c>
      <c r="H4222" s="1">
        <v>33442</v>
      </c>
      <c r="I4222" t="s">
        <v>17239</v>
      </c>
      <c r="J4222" t="s">
        <v>13582</v>
      </c>
      <c r="K4222">
        <v>90772</v>
      </c>
      <c r="L4222" t="s">
        <v>567</v>
      </c>
    </row>
    <row r="4223" spans="1:12" x14ac:dyDescent="0.3">
      <c r="A4223">
        <v>5958</v>
      </c>
      <c r="B4223" t="s">
        <v>167</v>
      </c>
      <c r="C4223" t="s">
        <v>1044</v>
      </c>
      <c r="D4223" t="s">
        <v>14</v>
      </c>
      <c r="E4223" t="s">
        <v>17240</v>
      </c>
      <c r="F4223" t="s">
        <v>17241</v>
      </c>
      <c r="G4223" t="s">
        <v>211</v>
      </c>
      <c r="H4223" s="1">
        <v>29928</v>
      </c>
      <c r="I4223" t="s">
        <v>17242</v>
      </c>
      <c r="J4223" t="s">
        <v>17243</v>
      </c>
      <c r="K4223">
        <v>98861</v>
      </c>
      <c r="L4223" t="s">
        <v>211</v>
      </c>
    </row>
    <row r="4224" spans="1:12" x14ac:dyDescent="0.3">
      <c r="A4224">
        <v>5959</v>
      </c>
      <c r="B4224" t="s">
        <v>153</v>
      </c>
      <c r="C4224" t="s">
        <v>3913</v>
      </c>
      <c r="D4224" t="s">
        <v>22</v>
      </c>
      <c r="E4224" t="s">
        <v>17244</v>
      </c>
      <c r="F4224" t="s">
        <v>17245</v>
      </c>
      <c r="G4224" t="s">
        <v>436</v>
      </c>
      <c r="H4224" s="1">
        <v>25830</v>
      </c>
      <c r="I4224" t="s">
        <v>17246</v>
      </c>
      <c r="J4224" t="s">
        <v>15192</v>
      </c>
      <c r="K4224">
        <v>47428</v>
      </c>
      <c r="L4224" t="s">
        <v>436</v>
      </c>
    </row>
    <row r="4225" spans="1:12" x14ac:dyDescent="0.3">
      <c r="A4225">
        <v>5962</v>
      </c>
      <c r="B4225" t="s">
        <v>1584</v>
      </c>
      <c r="C4225" t="s">
        <v>1875</v>
      </c>
      <c r="D4225" t="s">
        <v>14</v>
      </c>
      <c r="E4225" t="s">
        <v>17247</v>
      </c>
      <c r="F4225" t="s">
        <v>17248</v>
      </c>
      <c r="G4225" t="s">
        <v>335</v>
      </c>
      <c r="H4225" s="1">
        <v>29234</v>
      </c>
      <c r="I4225" t="s">
        <v>17249</v>
      </c>
      <c r="J4225" t="s">
        <v>17250</v>
      </c>
      <c r="K4225">
        <v>82852</v>
      </c>
      <c r="L4225" t="s">
        <v>335</v>
      </c>
    </row>
    <row r="4226" spans="1:12" x14ac:dyDescent="0.3">
      <c r="A4226">
        <v>5963</v>
      </c>
      <c r="B4226" t="s">
        <v>814</v>
      </c>
      <c r="C4226" t="s">
        <v>2348</v>
      </c>
      <c r="D4226" t="s">
        <v>22</v>
      </c>
      <c r="E4226" t="s">
        <v>17251</v>
      </c>
      <c r="F4226" t="s">
        <v>17252</v>
      </c>
      <c r="G4226" t="s">
        <v>339</v>
      </c>
      <c r="H4226" s="1">
        <v>34860</v>
      </c>
      <c r="I4226" t="s">
        <v>17253</v>
      </c>
      <c r="J4226" t="s">
        <v>17254</v>
      </c>
      <c r="K4226">
        <v>84986</v>
      </c>
      <c r="L4226" t="s">
        <v>339</v>
      </c>
    </row>
    <row r="4227" spans="1:12" x14ac:dyDescent="0.3">
      <c r="A4227">
        <v>5965</v>
      </c>
      <c r="B4227" t="s">
        <v>153</v>
      </c>
      <c r="C4227" t="s">
        <v>9764</v>
      </c>
      <c r="D4227" t="s">
        <v>14</v>
      </c>
      <c r="E4227" t="s">
        <v>17255</v>
      </c>
      <c r="F4227">
        <v>5922781140</v>
      </c>
      <c r="G4227" t="s">
        <v>218</v>
      </c>
      <c r="H4227" s="1">
        <v>23685</v>
      </c>
      <c r="I4227" t="s">
        <v>17256</v>
      </c>
      <c r="J4227" t="s">
        <v>17257</v>
      </c>
      <c r="K4227">
        <v>98734</v>
      </c>
      <c r="L4227" t="s">
        <v>218</v>
      </c>
    </row>
    <row r="4228" spans="1:12" x14ac:dyDescent="0.3">
      <c r="A4228">
        <v>5967</v>
      </c>
      <c r="B4228" t="s">
        <v>134</v>
      </c>
      <c r="C4228" t="s">
        <v>11695</v>
      </c>
      <c r="D4228" t="s">
        <v>22</v>
      </c>
      <c r="E4228" t="s">
        <v>17258</v>
      </c>
      <c r="F4228" t="s">
        <v>17259</v>
      </c>
      <c r="G4228" t="s">
        <v>58</v>
      </c>
      <c r="H4228" s="1">
        <v>27768</v>
      </c>
      <c r="I4228" t="s">
        <v>17260</v>
      </c>
      <c r="J4228" t="s">
        <v>17261</v>
      </c>
      <c r="K4228">
        <v>43096</v>
      </c>
      <c r="L4228" t="s">
        <v>58</v>
      </c>
    </row>
    <row r="4229" spans="1:12" x14ac:dyDescent="0.3">
      <c r="A4229">
        <v>5968</v>
      </c>
      <c r="B4229" t="s">
        <v>2595</v>
      </c>
      <c r="C4229" t="s">
        <v>234</v>
      </c>
      <c r="D4229" t="s">
        <v>14</v>
      </c>
      <c r="E4229" t="s">
        <v>17262</v>
      </c>
      <c r="F4229">
        <f>1-607-736-9423</f>
        <v>-10765</v>
      </c>
      <c r="G4229" t="s">
        <v>17</v>
      </c>
      <c r="H4229" s="1">
        <v>34114</v>
      </c>
      <c r="I4229" t="s">
        <v>17263</v>
      </c>
      <c r="J4229" t="s">
        <v>17264</v>
      </c>
      <c r="K4229">
        <v>19388</v>
      </c>
      <c r="L4229" t="s">
        <v>17</v>
      </c>
    </row>
    <row r="4230" spans="1:12" x14ac:dyDescent="0.3">
      <c r="A4230">
        <v>5970</v>
      </c>
      <c r="B4230" t="s">
        <v>2958</v>
      </c>
      <c r="C4230" t="s">
        <v>1721</v>
      </c>
      <c r="D4230" t="s">
        <v>22</v>
      </c>
      <c r="E4230" t="s">
        <v>17265</v>
      </c>
      <c r="F4230" t="s">
        <v>17266</v>
      </c>
      <c r="G4230" t="s">
        <v>124</v>
      </c>
      <c r="H4230" s="1">
        <v>31323</v>
      </c>
      <c r="I4230" t="s">
        <v>17267</v>
      </c>
      <c r="J4230" t="s">
        <v>17268</v>
      </c>
      <c r="K4230">
        <v>81042</v>
      </c>
      <c r="L4230" t="s">
        <v>124</v>
      </c>
    </row>
    <row r="4231" spans="1:12" x14ac:dyDescent="0.3">
      <c r="A4231">
        <v>5972</v>
      </c>
      <c r="B4231" t="s">
        <v>4602</v>
      </c>
      <c r="C4231" t="s">
        <v>2307</v>
      </c>
      <c r="D4231" t="s">
        <v>14</v>
      </c>
      <c r="E4231" t="s">
        <v>17269</v>
      </c>
      <c r="F4231" t="s">
        <v>17270</v>
      </c>
      <c r="G4231" t="s">
        <v>131</v>
      </c>
      <c r="H4231" s="1">
        <v>22584</v>
      </c>
      <c r="I4231" t="s">
        <v>17271</v>
      </c>
      <c r="J4231" t="s">
        <v>17272</v>
      </c>
      <c r="K4231">
        <v>11715</v>
      </c>
      <c r="L4231" t="s">
        <v>131</v>
      </c>
    </row>
    <row r="4232" spans="1:12" x14ac:dyDescent="0.3">
      <c r="A4232">
        <v>5973</v>
      </c>
      <c r="B4232" t="s">
        <v>7549</v>
      </c>
      <c r="C4232" t="s">
        <v>963</v>
      </c>
      <c r="D4232" t="s">
        <v>22</v>
      </c>
      <c r="E4232" t="s">
        <v>17273</v>
      </c>
      <c r="F4232" t="s">
        <v>17274</v>
      </c>
      <c r="G4232" t="s">
        <v>88</v>
      </c>
      <c r="H4232" s="1">
        <v>37987</v>
      </c>
      <c r="I4232" t="s">
        <v>17275</v>
      </c>
      <c r="J4232" t="s">
        <v>17276</v>
      </c>
      <c r="K4232">
        <v>55616</v>
      </c>
      <c r="L4232" t="s">
        <v>88</v>
      </c>
    </row>
    <row r="4233" spans="1:12" x14ac:dyDescent="0.3">
      <c r="A4233">
        <v>5975</v>
      </c>
      <c r="B4233" t="s">
        <v>312</v>
      </c>
      <c r="C4233" t="s">
        <v>1671</v>
      </c>
      <c r="D4233" t="s">
        <v>14</v>
      </c>
      <c r="E4233" t="s">
        <v>17277</v>
      </c>
      <c r="F4233" t="s">
        <v>17278</v>
      </c>
      <c r="G4233" t="s">
        <v>744</v>
      </c>
      <c r="H4233" s="1">
        <v>25552</v>
      </c>
      <c r="I4233" t="s">
        <v>17279</v>
      </c>
      <c r="J4233" t="s">
        <v>17280</v>
      </c>
      <c r="K4233">
        <v>10412</v>
      </c>
      <c r="L4233" t="s">
        <v>744</v>
      </c>
    </row>
    <row r="4234" spans="1:12" x14ac:dyDescent="0.3">
      <c r="A4234">
        <v>5981</v>
      </c>
      <c r="B4234" t="s">
        <v>6656</v>
      </c>
      <c r="C4234" t="s">
        <v>1671</v>
      </c>
      <c r="D4234" t="s">
        <v>22</v>
      </c>
      <c r="E4234" t="s">
        <v>17281</v>
      </c>
      <c r="F4234" t="s">
        <v>17282</v>
      </c>
      <c r="G4234" t="s">
        <v>38</v>
      </c>
      <c r="H4234" s="1">
        <v>35513</v>
      </c>
      <c r="I4234" t="s">
        <v>17283</v>
      </c>
      <c r="J4234" t="s">
        <v>17284</v>
      </c>
      <c r="K4234">
        <v>92677</v>
      </c>
      <c r="L4234" t="s">
        <v>38</v>
      </c>
    </row>
    <row r="4235" spans="1:12" x14ac:dyDescent="0.3">
      <c r="A4235">
        <v>5982</v>
      </c>
      <c r="B4235" t="s">
        <v>1104</v>
      </c>
      <c r="C4235" t="s">
        <v>3212</v>
      </c>
      <c r="D4235" t="s">
        <v>22</v>
      </c>
      <c r="E4235" t="s">
        <v>17285</v>
      </c>
      <c r="F4235" t="s">
        <v>17286</v>
      </c>
      <c r="G4235" t="s">
        <v>231</v>
      </c>
      <c r="H4235" s="1">
        <v>18229</v>
      </c>
      <c r="I4235" t="s">
        <v>17287</v>
      </c>
      <c r="J4235" t="s">
        <v>1593</v>
      </c>
      <c r="K4235">
        <v>12932</v>
      </c>
      <c r="L4235" t="s">
        <v>231</v>
      </c>
    </row>
    <row r="4236" spans="1:12" x14ac:dyDescent="0.3">
      <c r="A4236">
        <v>5983</v>
      </c>
      <c r="B4236" t="s">
        <v>34</v>
      </c>
      <c r="C4236" t="s">
        <v>2984</v>
      </c>
      <c r="D4236" t="s">
        <v>14</v>
      </c>
      <c r="E4236" t="s">
        <v>17288</v>
      </c>
      <c r="F4236">
        <v>3796706645</v>
      </c>
      <c r="G4236" t="s">
        <v>335</v>
      </c>
      <c r="H4236" s="1">
        <v>33075</v>
      </c>
      <c r="I4236" t="s">
        <v>17289</v>
      </c>
      <c r="J4236" t="s">
        <v>17290</v>
      </c>
      <c r="K4236">
        <v>59929</v>
      </c>
      <c r="L4236" t="s">
        <v>335</v>
      </c>
    </row>
    <row r="4237" spans="1:12" x14ac:dyDescent="0.3">
      <c r="A4237">
        <v>5985</v>
      </c>
      <c r="B4237" t="s">
        <v>12500</v>
      </c>
      <c r="C4237" t="s">
        <v>2142</v>
      </c>
      <c r="D4237" t="s">
        <v>14</v>
      </c>
      <c r="E4237" t="s">
        <v>17291</v>
      </c>
      <c r="F4237" t="s">
        <v>17292</v>
      </c>
      <c r="G4237" t="s">
        <v>124</v>
      </c>
      <c r="H4237" s="1">
        <v>16564</v>
      </c>
      <c r="I4237" t="s">
        <v>17293</v>
      </c>
      <c r="J4237" t="s">
        <v>17294</v>
      </c>
      <c r="K4237">
        <v>6626</v>
      </c>
      <c r="L4237" t="s">
        <v>124</v>
      </c>
    </row>
    <row r="4238" spans="1:12" x14ac:dyDescent="0.3">
      <c r="A4238">
        <v>5986</v>
      </c>
      <c r="B4238" t="s">
        <v>1104</v>
      </c>
      <c r="C4238" t="s">
        <v>2548</v>
      </c>
      <c r="D4238" t="s">
        <v>22</v>
      </c>
      <c r="E4238" t="s">
        <v>17295</v>
      </c>
      <c r="F4238" t="s">
        <v>17296</v>
      </c>
      <c r="G4238" t="s">
        <v>211</v>
      </c>
      <c r="H4238" s="1">
        <v>24708</v>
      </c>
      <c r="I4238" t="s">
        <v>17297</v>
      </c>
      <c r="J4238" t="s">
        <v>17298</v>
      </c>
      <c r="K4238">
        <v>3876</v>
      </c>
      <c r="L4238" t="s">
        <v>211</v>
      </c>
    </row>
    <row r="4239" spans="1:12" x14ac:dyDescent="0.3">
      <c r="A4239">
        <v>5991</v>
      </c>
      <c r="B4239" t="s">
        <v>3471</v>
      </c>
      <c r="C4239" t="s">
        <v>4562</v>
      </c>
      <c r="D4239" t="s">
        <v>14</v>
      </c>
      <c r="E4239" t="s">
        <v>17299</v>
      </c>
      <c r="F4239" t="s">
        <v>17300</v>
      </c>
      <c r="G4239" t="s">
        <v>157</v>
      </c>
      <c r="H4239" s="1">
        <v>21030</v>
      </c>
      <c r="I4239" t="s">
        <v>17301</v>
      </c>
      <c r="J4239" t="s">
        <v>16149</v>
      </c>
      <c r="K4239">
        <v>9894</v>
      </c>
      <c r="L4239" t="s">
        <v>157</v>
      </c>
    </row>
    <row r="4240" spans="1:12" x14ac:dyDescent="0.3">
      <c r="A4240">
        <v>5992</v>
      </c>
      <c r="B4240" t="s">
        <v>1152</v>
      </c>
      <c r="C4240" t="s">
        <v>48</v>
      </c>
      <c r="D4240" t="s">
        <v>22</v>
      </c>
      <c r="E4240" t="s">
        <v>17302</v>
      </c>
      <c r="F4240" t="s">
        <v>17303</v>
      </c>
      <c r="G4240" t="s">
        <v>171</v>
      </c>
      <c r="H4240" s="1">
        <v>22771</v>
      </c>
      <c r="I4240" t="s">
        <v>17304</v>
      </c>
      <c r="J4240" t="s">
        <v>17305</v>
      </c>
      <c r="K4240">
        <v>8603</v>
      </c>
      <c r="L4240" t="s">
        <v>171</v>
      </c>
    </row>
    <row r="4241" spans="1:12" x14ac:dyDescent="0.3">
      <c r="A4241">
        <v>5994</v>
      </c>
      <c r="B4241" t="s">
        <v>837</v>
      </c>
      <c r="C4241" t="s">
        <v>141</v>
      </c>
      <c r="D4241" t="s">
        <v>22</v>
      </c>
      <c r="E4241" t="s">
        <v>17306</v>
      </c>
      <c r="F4241" t="s">
        <v>17307</v>
      </c>
      <c r="G4241" t="s">
        <v>38</v>
      </c>
      <c r="H4241" s="1">
        <v>38310</v>
      </c>
      <c r="I4241" t="s">
        <v>17308</v>
      </c>
      <c r="J4241" t="s">
        <v>11111</v>
      </c>
      <c r="K4241">
        <v>45087</v>
      </c>
      <c r="L4241" t="s">
        <v>38</v>
      </c>
    </row>
    <row r="4242" spans="1:12" x14ac:dyDescent="0.3">
      <c r="A4242">
        <v>5995</v>
      </c>
      <c r="B4242" t="s">
        <v>1008</v>
      </c>
      <c r="C4242" t="s">
        <v>3221</v>
      </c>
      <c r="D4242" t="s">
        <v>14</v>
      </c>
      <c r="E4242" t="s">
        <v>17309</v>
      </c>
      <c r="F4242" t="s">
        <v>17310</v>
      </c>
      <c r="G4242" t="s">
        <v>368</v>
      </c>
      <c r="H4242" s="1">
        <v>25668</v>
      </c>
      <c r="I4242" t="s">
        <v>17311</v>
      </c>
      <c r="J4242" t="s">
        <v>17312</v>
      </c>
      <c r="K4242">
        <v>17575</v>
      </c>
      <c r="L4242" t="s">
        <v>368</v>
      </c>
    </row>
    <row r="4243" spans="1:12" x14ac:dyDescent="0.3">
      <c r="A4243">
        <v>5996</v>
      </c>
      <c r="B4243" t="s">
        <v>953</v>
      </c>
      <c r="C4243" t="s">
        <v>2161</v>
      </c>
      <c r="D4243" t="s">
        <v>22</v>
      </c>
      <c r="E4243" t="s">
        <v>17313</v>
      </c>
      <c r="F4243">
        <v>3454457963</v>
      </c>
      <c r="G4243" t="s">
        <v>211</v>
      </c>
      <c r="H4243" s="1">
        <v>32719</v>
      </c>
      <c r="I4243" t="s">
        <v>17314</v>
      </c>
      <c r="J4243" t="s">
        <v>17315</v>
      </c>
      <c r="K4243">
        <v>11662</v>
      </c>
      <c r="L4243" t="s">
        <v>211</v>
      </c>
    </row>
    <row r="4244" spans="1:12" x14ac:dyDescent="0.3">
      <c r="A4244">
        <v>5998</v>
      </c>
      <c r="B4244" t="s">
        <v>724</v>
      </c>
      <c r="C4244" t="s">
        <v>1366</v>
      </c>
      <c r="D4244" t="s">
        <v>14</v>
      </c>
      <c r="E4244" t="s">
        <v>17316</v>
      </c>
      <c r="F4244" t="s">
        <v>17317</v>
      </c>
      <c r="G4244" t="s">
        <v>261</v>
      </c>
      <c r="H4244" s="1">
        <v>22057</v>
      </c>
      <c r="I4244" t="s">
        <v>17318</v>
      </c>
      <c r="J4244" t="s">
        <v>17319</v>
      </c>
      <c r="K4244">
        <v>55615</v>
      </c>
      <c r="L4244" t="s">
        <v>261</v>
      </c>
    </row>
    <row r="4245" spans="1:12" x14ac:dyDescent="0.3">
      <c r="A4245">
        <v>5999</v>
      </c>
      <c r="B4245" t="s">
        <v>2917</v>
      </c>
      <c r="C4245" t="s">
        <v>3792</v>
      </c>
      <c r="D4245" t="s">
        <v>22</v>
      </c>
      <c r="E4245" t="s">
        <v>17320</v>
      </c>
      <c r="F4245" t="s">
        <v>17321</v>
      </c>
      <c r="G4245" t="s">
        <v>118</v>
      </c>
      <c r="H4245" s="1">
        <v>16279</v>
      </c>
      <c r="I4245" t="s">
        <v>17322</v>
      </c>
      <c r="J4245" t="s">
        <v>17323</v>
      </c>
      <c r="K4245">
        <v>749</v>
      </c>
      <c r="L4245" t="s">
        <v>118</v>
      </c>
    </row>
    <row r="4246" spans="1:12" x14ac:dyDescent="0.3">
      <c r="A4246">
        <v>6002</v>
      </c>
      <c r="B4246" t="s">
        <v>214</v>
      </c>
      <c r="C4246" t="s">
        <v>2562</v>
      </c>
      <c r="D4246" t="s">
        <v>22</v>
      </c>
      <c r="E4246" t="s">
        <v>17324</v>
      </c>
      <c r="F4246" t="s">
        <v>17325</v>
      </c>
      <c r="G4246" t="s">
        <v>324</v>
      </c>
      <c r="H4246" s="1">
        <v>31632</v>
      </c>
      <c r="I4246" t="s">
        <v>17326</v>
      </c>
      <c r="J4246" t="s">
        <v>10265</v>
      </c>
      <c r="K4246">
        <v>9300</v>
      </c>
      <c r="L4246" t="s">
        <v>324</v>
      </c>
    </row>
    <row r="4247" spans="1:12" x14ac:dyDescent="0.3">
      <c r="A4247">
        <v>6004</v>
      </c>
      <c r="B4247" t="s">
        <v>490</v>
      </c>
      <c r="C4247" t="s">
        <v>4720</v>
      </c>
      <c r="D4247" t="s">
        <v>22</v>
      </c>
      <c r="E4247" t="s">
        <v>17327</v>
      </c>
      <c r="F4247" t="s">
        <v>17328</v>
      </c>
      <c r="G4247" t="s">
        <v>131</v>
      </c>
      <c r="H4247" s="1">
        <v>29975</v>
      </c>
      <c r="I4247" t="s">
        <v>17329</v>
      </c>
      <c r="J4247" t="s">
        <v>17330</v>
      </c>
      <c r="K4247">
        <v>19916</v>
      </c>
      <c r="L4247" t="s">
        <v>131</v>
      </c>
    </row>
    <row r="4248" spans="1:12" x14ac:dyDescent="0.3">
      <c r="A4248">
        <v>6006</v>
      </c>
      <c r="B4248" t="s">
        <v>1125</v>
      </c>
      <c r="C4248" t="s">
        <v>4459</v>
      </c>
      <c r="D4248" t="s">
        <v>14</v>
      </c>
      <c r="E4248" t="s">
        <v>17331</v>
      </c>
      <c r="F4248" t="s">
        <v>17332</v>
      </c>
      <c r="G4248" t="s">
        <v>1194</v>
      </c>
      <c r="H4248" s="1">
        <v>25322</v>
      </c>
      <c r="I4248" t="s">
        <v>17333</v>
      </c>
      <c r="J4248" t="s">
        <v>17334</v>
      </c>
      <c r="K4248">
        <v>33510</v>
      </c>
      <c r="L4248" t="s">
        <v>1194</v>
      </c>
    </row>
    <row r="4249" spans="1:12" x14ac:dyDescent="0.3">
      <c r="A4249">
        <v>6007</v>
      </c>
      <c r="B4249" t="s">
        <v>2739</v>
      </c>
      <c r="C4249" t="s">
        <v>6167</v>
      </c>
      <c r="D4249" t="s">
        <v>14</v>
      </c>
      <c r="E4249" t="s">
        <v>17335</v>
      </c>
      <c r="F4249" t="s">
        <v>17336</v>
      </c>
      <c r="G4249" t="s">
        <v>171</v>
      </c>
      <c r="H4249" s="1">
        <v>20438</v>
      </c>
      <c r="I4249" t="s">
        <v>17337</v>
      </c>
      <c r="J4249" t="s">
        <v>17338</v>
      </c>
      <c r="K4249">
        <v>53734</v>
      </c>
      <c r="L4249" t="s">
        <v>171</v>
      </c>
    </row>
    <row r="4250" spans="1:12" x14ac:dyDescent="0.3">
      <c r="A4250">
        <v>6008</v>
      </c>
      <c r="B4250" t="s">
        <v>174</v>
      </c>
      <c r="C4250" t="s">
        <v>3043</v>
      </c>
      <c r="D4250" t="s">
        <v>22</v>
      </c>
      <c r="E4250" t="s">
        <v>17339</v>
      </c>
      <c r="F4250" t="s">
        <v>17340</v>
      </c>
      <c r="G4250" t="s">
        <v>111</v>
      </c>
      <c r="H4250" s="1">
        <v>37965</v>
      </c>
      <c r="I4250" t="s">
        <v>17341</v>
      </c>
      <c r="J4250" t="s">
        <v>17342</v>
      </c>
      <c r="K4250">
        <v>64094</v>
      </c>
      <c r="L4250" t="s">
        <v>111</v>
      </c>
    </row>
    <row r="4251" spans="1:12" x14ac:dyDescent="0.3">
      <c r="A4251">
        <v>6009</v>
      </c>
      <c r="B4251" t="s">
        <v>7322</v>
      </c>
      <c r="C4251" t="s">
        <v>1093</v>
      </c>
      <c r="D4251" t="s">
        <v>22</v>
      </c>
      <c r="E4251" t="s">
        <v>17343</v>
      </c>
      <c r="F4251" t="s">
        <v>17344</v>
      </c>
      <c r="G4251" t="s">
        <v>93</v>
      </c>
      <c r="H4251" s="1">
        <v>31573</v>
      </c>
      <c r="I4251" t="s">
        <v>17345</v>
      </c>
      <c r="J4251" t="s">
        <v>17346</v>
      </c>
      <c r="K4251">
        <v>79826</v>
      </c>
      <c r="L4251" t="s">
        <v>93</v>
      </c>
    </row>
    <row r="4252" spans="1:12" x14ac:dyDescent="0.3">
      <c r="A4252">
        <v>6011</v>
      </c>
      <c r="B4252" t="s">
        <v>953</v>
      </c>
      <c r="C4252" t="s">
        <v>3508</v>
      </c>
      <c r="D4252" t="s">
        <v>14</v>
      </c>
      <c r="E4252" t="s">
        <v>17347</v>
      </c>
      <c r="F4252" t="s">
        <v>17348</v>
      </c>
      <c r="G4252" t="s">
        <v>76</v>
      </c>
      <c r="H4252" s="1">
        <v>37672</v>
      </c>
      <c r="I4252" t="s">
        <v>17349</v>
      </c>
      <c r="J4252" t="s">
        <v>4349</v>
      </c>
      <c r="K4252">
        <v>26927</v>
      </c>
      <c r="L4252" t="s">
        <v>76</v>
      </c>
    </row>
    <row r="4253" spans="1:12" x14ac:dyDescent="0.3">
      <c r="A4253">
        <v>6012</v>
      </c>
      <c r="B4253" t="s">
        <v>575</v>
      </c>
      <c r="C4253" t="s">
        <v>285</v>
      </c>
      <c r="D4253" t="s">
        <v>22</v>
      </c>
      <c r="E4253" t="s">
        <v>17350</v>
      </c>
      <c r="F4253" t="s">
        <v>17351</v>
      </c>
      <c r="G4253" t="s">
        <v>38</v>
      </c>
      <c r="H4253" s="1">
        <v>15762</v>
      </c>
      <c r="I4253" t="s">
        <v>17352</v>
      </c>
      <c r="J4253" t="s">
        <v>17353</v>
      </c>
      <c r="K4253">
        <v>39292</v>
      </c>
      <c r="L4253" t="s">
        <v>38</v>
      </c>
    </row>
    <row r="4254" spans="1:12" x14ac:dyDescent="0.3">
      <c r="A4254">
        <v>6013</v>
      </c>
      <c r="B4254" t="s">
        <v>1746</v>
      </c>
      <c r="C4254" t="s">
        <v>234</v>
      </c>
      <c r="D4254" t="s">
        <v>22</v>
      </c>
      <c r="E4254" t="s">
        <v>17354</v>
      </c>
      <c r="F4254">
        <f>1-532-626-1776</f>
        <v>-2933</v>
      </c>
      <c r="G4254" t="s">
        <v>218</v>
      </c>
      <c r="H4254" s="1">
        <v>35235</v>
      </c>
      <c r="I4254" t="s">
        <v>17355</v>
      </c>
      <c r="J4254" t="s">
        <v>17356</v>
      </c>
      <c r="K4254">
        <v>16728</v>
      </c>
      <c r="L4254" t="s">
        <v>218</v>
      </c>
    </row>
    <row r="4255" spans="1:12" x14ac:dyDescent="0.3">
      <c r="A4255">
        <v>6014</v>
      </c>
      <c r="B4255" t="s">
        <v>793</v>
      </c>
      <c r="C4255" t="s">
        <v>8168</v>
      </c>
      <c r="D4255" t="s">
        <v>22</v>
      </c>
      <c r="E4255" t="s">
        <v>17357</v>
      </c>
      <c r="F4255" t="s">
        <v>17358</v>
      </c>
      <c r="G4255" t="s">
        <v>88</v>
      </c>
      <c r="H4255" s="1">
        <v>33312</v>
      </c>
      <c r="I4255" t="s">
        <v>17359</v>
      </c>
      <c r="J4255" t="s">
        <v>8012</v>
      </c>
      <c r="K4255">
        <v>87429</v>
      </c>
      <c r="L4255" t="s">
        <v>88</v>
      </c>
    </row>
    <row r="4256" spans="1:12" x14ac:dyDescent="0.3">
      <c r="A4256">
        <v>6015</v>
      </c>
      <c r="B4256" t="s">
        <v>4356</v>
      </c>
      <c r="C4256" t="s">
        <v>992</v>
      </c>
      <c r="D4256" t="s">
        <v>22</v>
      </c>
      <c r="E4256" t="s">
        <v>17360</v>
      </c>
      <c r="F4256" t="s">
        <v>17361</v>
      </c>
      <c r="G4256" t="s">
        <v>24</v>
      </c>
      <c r="H4256" s="1">
        <v>37569</v>
      </c>
      <c r="I4256" t="s">
        <v>17362</v>
      </c>
      <c r="J4256" t="s">
        <v>17363</v>
      </c>
      <c r="K4256">
        <v>92136</v>
      </c>
      <c r="L4256" t="s">
        <v>24</v>
      </c>
    </row>
    <row r="4257" spans="1:12" x14ac:dyDescent="0.3">
      <c r="A4257">
        <v>6017</v>
      </c>
      <c r="B4257" t="s">
        <v>2805</v>
      </c>
      <c r="C4257" t="s">
        <v>611</v>
      </c>
      <c r="D4257" t="s">
        <v>22</v>
      </c>
      <c r="E4257" t="s">
        <v>17364</v>
      </c>
      <c r="F4257" t="s">
        <v>17365</v>
      </c>
      <c r="G4257" t="s">
        <v>24</v>
      </c>
      <c r="H4257" s="1">
        <v>25081</v>
      </c>
      <c r="I4257" t="s">
        <v>17366</v>
      </c>
      <c r="J4257" t="s">
        <v>17367</v>
      </c>
      <c r="K4257">
        <v>5114</v>
      </c>
      <c r="L4257" t="s">
        <v>24</v>
      </c>
    </row>
    <row r="4258" spans="1:12" x14ac:dyDescent="0.3">
      <c r="A4258">
        <v>6019</v>
      </c>
      <c r="B4258" t="s">
        <v>1821</v>
      </c>
      <c r="C4258" t="s">
        <v>3918</v>
      </c>
      <c r="D4258" t="s">
        <v>14</v>
      </c>
      <c r="E4258" t="s">
        <v>17368</v>
      </c>
      <c r="F4258" t="s">
        <v>17369</v>
      </c>
      <c r="G4258" t="s">
        <v>124</v>
      </c>
      <c r="H4258" s="1">
        <v>25416</v>
      </c>
      <c r="I4258" t="s">
        <v>17370</v>
      </c>
      <c r="J4258" t="s">
        <v>17371</v>
      </c>
      <c r="K4258">
        <v>4867</v>
      </c>
      <c r="L4258" t="s">
        <v>124</v>
      </c>
    </row>
    <row r="4259" spans="1:12" x14ac:dyDescent="0.3">
      <c r="A4259">
        <v>6020</v>
      </c>
      <c r="B4259" t="s">
        <v>2631</v>
      </c>
      <c r="C4259" t="s">
        <v>2137</v>
      </c>
      <c r="D4259" t="s">
        <v>22</v>
      </c>
      <c r="E4259" t="s">
        <v>17372</v>
      </c>
      <c r="F4259" t="s">
        <v>17373</v>
      </c>
      <c r="G4259" t="s">
        <v>1076</v>
      </c>
      <c r="H4259" s="1">
        <v>26850</v>
      </c>
      <c r="I4259" t="s">
        <v>17374</v>
      </c>
      <c r="J4259" t="s">
        <v>17375</v>
      </c>
      <c r="K4259">
        <v>64912</v>
      </c>
      <c r="L4259" t="s">
        <v>1076</v>
      </c>
    </row>
    <row r="4260" spans="1:12" x14ac:dyDescent="0.3">
      <c r="A4260">
        <v>6021</v>
      </c>
      <c r="B4260" t="s">
        <v>1996</v>
      </c>
      <c r="C4260" t="s">
        <v>1366</v>
      </c>
      <c r="D4260" t="s">
        <v>14</v>
      </c>
      <c r="E4260" t="s">
        <v>17376</v>
      </c>
      <c r="F4260" t="s">
        <v>17377</v>
      </c>
      <c r="G4260" t="s">
        <v>231</v>
      </c>
      <c r="H4260" s="1">
        <v>26842</v>
      </c>
      <c r="I4260" t="s">
        <v>17378</v>
      </c>
      <c r="J4260" t="s">
        <v>17379</v>
      </c>
      <c r="K4260">
        <v>97459</v>
      </c>
      <c r="L4260" t="s">
        <v>231</v>
      </c>
    </row>
    <row r="4261" spans="1:12" x14ac:dyDescent="0.3">
      <c r="A4261">
        <v>6022</v>
      </c>
      <c r="B4261" t="s">
        <v>551</v>
      </c>
      <c r="C4261" t="s">
        <v>681</v>
      </c>
      <c r="D4261" t="s">
        <v>14</v>
      </c>
      <c r="E4261" t="s">
        <v>17380</v>
      </c>
      <c r="F4261" t="s">
        <v>17381</v>
      </c>
      <c r="G4261" t="s">
        <v>775</v>
      </c>
      <c r="H4261" s="1">
        <v>34654</v>
      </c>
      <c r="I4261" t="s">
        <v>17382</v>
      </c>
      <c r="J4261" t="s">
        <v>17383</v>
      </c>
      <c r="K4261">
        <v>43732</v>
      </c>
      <c r="L4261" t="s">
        <v>775</v>
      </c>
    </row>
    <row r="4262" spans="1:12" x14ac:dyDescent="0.3">
      <c r="A4262">
        <v>6024</v>
      </c>
      <c r="B4262" t="s">
        <v>4356</v>
      </c>
      <c r="C4262" t="s">
        <v>16493</v>
      </c>
      <c r="D4262" t="s">
        <v>14</v>
      </c>
      <c r="E4262" t="s">
        <v>17384</v>
      </c>
      <c r="F4262" t="s">
        <v>17385</v>
      </c>
      <c r="G4262" t="s">
        <v>124</v>
      </c>
      <c r="H4262" s="1">
        <v>31976</v>
      </c>
      <c r="I4262" t="s">
        <v>17386</v>
      </c>
      <c r="J4262" t="s">
        <v>17387</v>
      </c>
      <c r="K4262">
        <v>3535</v>
      </c>
      <c r="L4262" t="s">
        <v>124</v>
      </c>
    </row>
    <row r="4263" spans="1:12" x14ac:dyDescent="0.3">
      <c r="A4263">
        <v>6032</v>
      </c>
      <c r="B4263" t="s">
        <v>96</v>
      </c>
      <c r="C4263" t="s">
        <v>2918</v>
      </c>
      <c r="D4263" t="s">
        <v>14</v>
      </c>
      <c r="E4263" t="s">
        <v>17388</v>
      </c>
      <c r="F4263">
        <v>9027637107</v>
      </c>
      <c r="G4263" t="s">
        <v>211</v>
      </c>
      <c r="H4263" s="1">
        <v>35944</v>
      </c>
      <c r="I4263" t="s">
        <v>17389</v>
      </c>
      <c r="J4263" t="s">
        <v>17390</v>
      </c>
      <c r="K4263">
        <v>7314</v>
      </c>
      <c r="L4263" t="s">
        <v>211</v>
      </c>
    </row>
    <row r="4264" spans="1:12" x14ac:dyDescent="0.3">
      <c r="A4264">
        <v>6035</v>
      </c>
      <c r="B4264" t="s">
        <v>1584</v>
      </c>
      <c r="C4264" t="s">
        <v>28</v>
      </c>
      <c r="D4264" t="s">
        <v>22</v>
      </c>
      <c r="E4264" t="s">
        <v>17391</v>
      </c>
      <c r="F4264" t="s">
        <v>17392</v>
      </c>
      <c r="G4264" t="s">
        <v>775</v>
      </c>
      <c r="H4264" s="1">
        <v>37803</v>
      </c>
      <c r="I4264" t="s">
        <v>17393</v>
      </c>
      <c r="J4264" t="s">
        <v>17394</v>
      </c>
      <c r="K4264">
        <v>49600</v>
      </c>
      <c r="L4264" t="s">
        <v>775</v>
      </c>
    </row>
    <row r="4265" spans="1:12" x14ac:dyDescent="0.3">
      <c r="A4265">
        <v>6037</v>
      </c>
      <c r="B4265" t="s">
        <v>134</v>
      </c>
      <c r="C4265" t="s">
        <v>62</v>
      </c>
      <c r="D4265" t="s">
        <v>14</v>
      </c>
      <c r="E4265" t="s">
        <v>17395</v>
      </c>
      <c r="F4265" t="s">
        <v>17396</v>
      </c>
      <c r="G4265" t="s">
        <v>131</v>
      </c>
      <c r="H4265" s="1">
        <v>37540</v>
      </c>
      <c r="I4265" t="s">
        <v>17397</v>
      </c>
      <c r="J4265" t="s">
        <v>17398</v>
      </c>
      <c r="K4265">
        <v>26325</v>
      </c>
      <c r="L4265" t="s">
        <v>131</v>
      </c>
    </row>
    <row r="4266" spans="1:12" x14ac:dyDescent="0.3">
      <c r="A4266">
        <v>6038</v>
      </c>
      <c r="B4266" t="s">
        <v>275</v>
      </c>
      <c r="C4266" t="s">
        <v>1570</v>
      </c>
      <c r="D4266" t="s">
        <v>22</v>
      </c>
      <c r="E4266" t="s">
        <v>17399</v>
      </c>
      <c r="F4266" t="s">
        <v>17400</v>
      </c>
      <c r="G4266" t="s">
        <v>88</v>
      </c>
      <c r="H4266" s="1">
        <v>18541</v>
      </c>
      <c r="I4266" t="s">
        <v>17401</v>
      </c>
      <c r="J4266" t="s">
        <v>17402</v>
      </c>
      <c r="K4266">
        <v>97627</v>
      </c>
      <c r="L4266" t="s">
        <v>88</v>
      </c>
    </row>
    <row r="4267" spans="1:12" x14ac:dyDescent="0.3">
      <c r="A4267">
        <v>6039</v>
      </c>
      <c r="B4267" t="s">
        <v>871</v>
      </c>
      <c r="C4267" t="s">
        <v>4529</v>
      </c>
      <c r="D4267" t="s">
        <v>14</v>
      </c>
      <c r="E4267" t="s">
        <v>17403</v>
      </c>
      <c r="F4267" t="s">
        <v>17404</v>
      </c>
      <c r="G4267" t="s">
        <v>157</v>
      </c>
      <c r="H4267" s="1">
        <v>29858</v>
      </c>
      <c r="I4267" t="s">
        <v>17405</v>
      </c>
      <c r="J4267" t="s">
        <v>17406</v>
      </c>
      <c r="K4267">
        <v>96143</v>
      </c>
      <c r="L4267" t="s">
        <v>157</v>
      </c>
    </row>
    <row r="4268" spans="1:12" x14ac:dyDescent="0.3">
      <c r="A4268">
        <v>6040</v>
      </c>
      <c r="B4268" t="s">
        <v>4643</v>
      </c>
      <c r="C4268" t="s">
        <v>276</v>
      </c>
      <c r="D4268" t="s">
        <v>22</v>
      </c>
      <c r="E4268" t="s">
        <v>17407</v>
      </c>
      <c r="F4268" t="s">
        <v>17408</v>
      </c>
      <c r="G4268" t="s">
        <v>93</v>
      </c>
      <c r="H4268" s="1">
        <v>29014</v>
      </c>
      <c r="I4268" t="s">
        <v>17409</v>
      </c>
      <c r="J4268" t="s">
        <v>17410</v>
      </c>
      <c r="K4268">
        <v>91708</v>
      </c>
      <c r="L4268" t="s">
        <v>93</v>
      </c>
    </row>
    <row r="4269" spans="1:12" x14ac:dyDescent="0.3">
      <c r="A4269">
        <v>6041</v>
      </c>
      <c r="B4269" t="s">
        <v>2659</v>
      </c>
      <c r="C4269" t="s">
        <v>17411</v>
      </c>
      <c r="D4269" t="s">
        <v>14</v>
      </c>
      <c r="E4269" t="s">
        <v>17412</v>
      </c>
      <c r="F4269" t="s">
        <v>17413</v>
      </c>
      <c r="G4269" t="s">
        <v>157</v>
      </c>
      <c r="H4269" s="1">
        <v>36269</v>
      </c>
      <c r="I4269" t="s">
        <v>17414</v>
      </c>
      <c r="J4269" t="s">
        <v>17415</v>
      </c>
      <c r="K4269">
        <v>46862</v>
      </c>
      <c r="L4269" t="s">
        <v>157</v>
      </c>
    </row>
    <row r="4270" spans="1:12" x14ac:dyDescent="0.3">
      <c r="A4270">
        <v>6042</v>
      </c>
      <c r="B4270" t="s">
        <v>221</v>
      </c>
      <c r="C4270" t="s">
        <v>1059</v>
      </c>
      <c r="D4270" t="s">
        <v>22</v>
      </c>
      <c r="E4270" t="s">
        <v>17416</v>
      </c>
      <c r="F4270" t="s">
        <v>17417</v>
      </c>
      <c r="G4270" t="s">
        <v>775</v>
      </c>
      <c r="H4270" s="1">
        <v>36373</v>
      </c>
      <c r="I4270" t="s">
        <v>17418</v>
      </c>
      <c r="J4270" t="s">
        <v>17419</v>
      </c>
      <c r="K4270">
        <v>26790</v>
      </c>
      <c r="L4270" t="s">
        <v>775</v>
      </c>
    </row>
    <row r="4271" spans="1:12" x14ac:dyDescent="0.3">
      <c r="A4271">
        <v>6043</v>
      </c>
      <c r="B4271" t="s">
        <v>490</v>
      </c>
      <c r="C4271" t="s">
        <v>7253</v>
      </c>
      <c r="D4271" t="s">
        <v>22</v>
      </c>
      <c r="E4271" t="s">
        <v>17420</v>
      </c>
      <c r="F4271" t="s">
        <v>17421</v>
      </c>
      <c r="G4271" t="s">
        <v>82</v>
      </c>
      <c r="H4271" s="1">
        <v>18543</v>
      </c>
      <c r="I4271" t="s">
        <v>17422</v>
      </c>
      <c r="J4271" t="s">
        <v>17423</v>
      </c>
      <c r="K4271">
        <v>56331</v>
      </c>
      <c r="L4271" t="s">
        <v>82</v>
      </c>
    </row>
    <row r="4272" spans="1:12" x14ac:dyDescent="0.3">
      <c r="A4272">
        <v>6044</v>
      </c>
      <c r="B4272" t="s">
        <v>6974</v>
      </c>
      <c r="C4272" t="s">
        <v>696</v>
      </c>
      <c r="D4272" t="s">
        <v>22</v>
      </c>
      <c r="E4272" t="s">
        <v>17424</v>
      </c>
      <c r="F4272" t="s">
        <v>17425</v>
      </c>
      <c r="G4272" t="s">
        <v>124</v>
      </c>
      <c r="H4272" s="1">
        <v>34982</v>
      </c>
      <c r="I4272" t="s">
        <v>17426</v>
      </c>
      <c r="J4272" t="s">
        <v>17427</v>
      </c>
      <c r="K4272">
        <v>14912</v>
      </c>
      <c r="L4272" t="s">
        <v>124</v>
      </c>
    </row>
    <row r="4273" spans="1:12" x14ac:dyDescent="0.3">
      <c r="A4273">
        <v>6045</v>
      </c>
      <c r="B4273" t="s">
        <v>4356</v>
      </c>
      <c r="C4273" t="s">
        <v>42</v>
      </c>
      <c r="D4273" t="s">
        <v>14</v>
      </c>
      <c r="E4273" t="s">
        <v>17428</v>
      </c>
      <c r="F4273" t="s">
        <v>17429</v>
      </c>
      <c r="G4273" t="s">
        <v>324</v>
      </c>
      <c r="H4273" s="1">
        <v>23377</v>
      </c>
      <c r="I4273" t="s">
        <v>17430</v>
      </c>
      <c r="J4273" t="s">
        <v>17431</v>
      </c>
      <c r="K4273">
        <v>55147</v>
      </c>
      <c r="L4273" t="s">
        <v>324</v>
      </c>
    </row>
    <row r="4274" spans="1:12" x14ac:dyDescent="0.3">
      <c r="A4274">
        <v>6046</v>
      </c>
      <c r="B4274" t="s">
        <v>592</v>
      </c>
      <c r="C4274" t="s">
        <v>42</v>
      </c>
      <c r="D4274" t="s">
        <v>14</v>
      </c>
      <c r="E4274" t="s">
        <v>17432</v>
      </c>
      <c r="F4274" t="s">
        <v>17433</v>
      </c>
      <c r="G4274" t="s">
        <v>211</v>
      </c>
      <c r="H4274" s="1">
        <v>24611</v>
      </c>
      <c r="I4274" t="s">
        <v>17434</v>
      </c>
      <c r="J4274" t="s">
        <v>17435</v>
      </c>
      <c r="K4274">
        <v>15712</v>
      </c>
      <c r="L4274" t="s">
        <v>211</v>
      </c>
    </row>
    <row r="4275" spans="1:12" x14ac:dyDescent="0.3">
      <c r="A4275">
        <v>6047</v>
      </c>
      <c r="B4275" t="s">
        <v>2161</v>
      </c>
      <c r="C4275" t="s">
        <v>1366</v>
      </c>
      <c r="D4275" t="s">
        <v>14</v>
      </c>
      <c r="E4275" t="s">
        <v>17436</v>
      </c>
      <c r="F4275" t="s">
        <v>17437</v>
      </c>
      <c r="G4275" t="s">
        <v>261</v>
      </c>
      <c r="H4275" s="1">
        <v>24601</v>
      </c>
      <c r="I4275" t="s">
        <v>17438</v>
      </c>
      <c r="J4275" t="s">
        <v>17439</v>
      </c>
      <c r="K4275">
        <v>19745</v>
      </c>
      <c r="L4275" t="s">
        <v>261</v>
      </c>
    </row>
    <row r="4276" spans="1:12" x14ac:dyDescent="0.3">
      <c r="A4276">
        <v>6049</v>
      </c>
      <c r="B4276" t="s">
        <v>2686</v>
      </c>
      <c r="C4276" t="s">
        <v>475</v>
      </c>
      <c r="D4276" t="s">
        <v>22</v>
      </c>
      <c r="E4276" t="s">
        <v>17440</v>
      </c>
      <c r="F4276" t="s">
        <v>17441</v>
      </c>
      <c r="G4276" t="s">
        <v>335</v>
      </c>
      <c r="H4276" s="1">
        <v>37727</v>
      </c>
      <c r="I4276" t="s">
        <v>17442</v>
      </c>
      <c r="J4276" t="s">
        <v>17443</v>
      </c>
      <c r="K4276">
        <v>71687</v>
      </c>
      <c r="L4276" t="s">
        <v>335</v>
      </c>
    </row>
    <row r="4277" spans="1:12" x14ac:dyDescent="0.3">
      <c r="A4277">
        <v>6050</v>
      </c>
      <c r="B4277" t="s">
        <v>96</v>
      </c>
      <c r="C4277" t="s">
        <v>4739</v>
      </c>
      <c r="D4277" t="s">
        <v>22</v>
      </c>
      <c r="E4277" t="s">
        <v>17444</v>
      </c>
      <c r="F4277" t="s">
        <v>17445</v>
      </c>
      <c r="G4277" t="s">
        <v>17</v>
      </c>
      <c r="H4277" s="1">
        <v>18252</v>
      </c>
      <c r="I4277" t="s">
        <v>17446</v>
      </c>
      <c r="J4277" t="s">
        <v>2207</v>
      </c>
      <c r="K4277">
        <v>7276</v>
      </c>
      <c r="L4277" t="s">
        <v>17</v>
      </c>
    </row>
    <row r="4278" spans="1:12" x14ac:dyDescent="0.3">
      <c r="A4278">
        <v>6051</v>
      </c>
      <c r="B4278" t="s">
        <v>831</v>
      </c>
      <c r="C4278" t="s">
        <v>17447</v>
      </c>
      <c r="D4278" t="s">
        <v>22</v>
      </c>
      <c r="E4278" t="s">
        <v>17448</v>
      </c>
      <c r="F4278" t="s">
        <v>17449</v>
      </c>
      <c r="G4278" t="s">
        <v>17</v>
      </c>
      <c r="H4278" s="1">
        <v>37288</v>
      </c>
      <c r="I4278" t="s">
        <v>17450</v>
      </c>
      <c r="J4278" t="s">
        <v>12607</v>
      </c>
      <c r="K4278">
        <v>59308</v>
      </c>
      <c r="L4278" t="s">
        <v>17</v>
      </c>
    </row>
    <row r="4279" spans="1:12" x14ac:dyDescent="0.3">
      <c r="A4279">
        <v>6054</v>
      </c>
      <c r="B4279" t="s">
        <v>153</v>
      </c>
      <c r="C4279" t="s">
        <v>1126</v>
      </c>
      <c r="D4279" t="s">
        <v>22</v>
      </c>
      <c r="E4279" t="s">
        <v>17451</v>
      </c>
      <c r="F4279">
        <f>1-580-534-882</f>
        <v>-1995</v>
      </c>
      <c r="G4279" t="s">
        <v>595</v>
      </c>
      <c r="H4279" s="1">
        <v>29177</v>
      </c>
      <c r="I4279" t="s">
        <v>17452</v>
      </c>
      <c r="J4279" t="s">
        <v>17453</v>
      </c>
      <c r="K4279">
        <v>48134</v>
      </c>
      <c r="L4279" t="s">
        <v>595</v>
      </c>
    </row>
    <row r="4280" spans="1:12" x14ac:dyDescent="0.3">
      <c r="A4280">
        <v>6055</v>
      </c>
      <c r="B4280" t="s">
        <v>1098</v>
      </c>
      <c r="C4280" t="s">
        <v>805</v>
      </c>
      <c r="D4280" t="s">
        <v>22</v>
      </c>
      <c r="E4280" t="s">
        <v>17454</v>
      </c>
      <c r="F4280" t="s">
        <v>17455</v>
      </c>
      <c r="G4280" t="s">
        <v>93</v>
      </c>
      <c r="H4280" s="1">
        <v>35199</v>
      </c>
      <c r="I4280" t="s">
        <v>17456</v>
      </c>
      <c r="J4280" t="s">
        <v>17457</v>
      </c>
      <c r="K4280">
        <v>66856</v>
      </c>
      <c r="L4280" t="s">
        <v>93</v>
      </c>
    </row>
    <row r="4281" spans="1:12" x14ac:dyDescent="0.3">
      <c r="A4281">
        <v>6056</v>
      </c>
      <c r="B4281" t="s">
        <v>306</v>
      </c>
      <c r="C4281" t="s">
        <v>4459</v>
      </c>
      <c r="D4281" t="s">
        <v>22</v>
      </c>
      <c r="E4281" t="s">
        <v>17458</v>
      </c>
      <c r="F4281" t="s">
        <v>17459</v>
      </c>
      <c r="G4281" t="s">
        <v>31</v>
      </c>
      <c r="H4281" s="1">
        <v>18945</v>
      </c>
      <c r="I4281" t="s">
        <v>17460</v>
      </c>
      <c r="J4281" t="s">
        <v>17461</v>
      </c>
      <c r="K4281">
        <v>58031</v>
      </c>
      <c r="L4281" t="s">
        <v>31</v>
      </c>
    </row>
    <row r="4282" spans="1:12" x14ac:dyDescent="0.3">
      <c r="A4282">
        <v>6057</v>
      </c>
      <c r="B4282" t="s">
        <v>146</v>
      </c>
      <c r="C4282" t="s">
        <v>1142</v>
      </c>
      <c r="D4282" t="s">
        <v>14</v>
      </c>
      <c r="E4282" t="s">
        <v>17462</v>
      </c>
      <c r="F4282" t="s">
        <v>17463</v>
      </c>
      <c r="G4282" t="s">
        <v>124</v>
      </c>
      <c r="H4282" s="1">
        <v>26645</v>
      </c>
      <c r="I4282" t="s">
        <v>17464</v>
      </c>
      <c r="J4282" t="s">
        <v>15075</v>
      </c>
      <c r="K4282">
        <v>14446</v>
      </c>
      <c r="L4282" t="s">
        <v>124</v>
      </c>
    </row>
    <row r="4283" spans="1:12" x14ac:dyDescent="0.3">
      <c r="A4283">
        <v>6060</v>
      </c>
      <c r="B4283" t="s">
        <v>54</v>
      </c>
      <c r="C4283" t="s">
        <v>5236</v>
      </c>
      <c r="D4283" t="s">
        <v>22</v>
      </c>
      <c r="E4283" t="s">
        <v>17465</v>
      </c>
      <c r="F4283" t="s">
        <v>17466</v>
      </c>
      <c r="G4283" t="s">
        <v>231</v>
      </c>
      <c r="H4283" s="1">
        <v>29993</v>
      </c>
      <c r="I4283" t="s">
        <v>17467</v>
      </c>
      <c r="J4283" t="s">
        <v>17468</v>
      </c>
      <c r="K4283">
        <v>35424</v>
      </c>
      <c r="L4283" t="s">
        <v>231</v>
      </c>
    </row>
    <row r="4284" spans="1:12" x14ac:dyDescent="0.3">
      <c r="A4284">
        <v>6063</v>
      </c>
      <c r="B4284" t="s">
        <v>1319</v>
      </c>
      <c r="C4284" t="s">
        <v>383</v>
      </c>
      <c r="D4284" t="s">
        <v>22</v>
      </c>
      <c r="E4284" t="s">
        <v>17469</v>
      </c>
      <c r="F4284">
        <v>7075173632</v>
      </c>
      <c r="G4284" t="s">
        <v>82</v>
      </c>
      <c r="H4284" s="1">
        <v>38617</v>
      </c>
      <c r="I4284" t="s">
        <v>17470</v>
      </c>
      <c r="J4284" t="s">
        <v>17471</v>
      </c>
      <c r="K4284">
        <v>52506</v>
      </c>
      <c r="L4284" t="s">
        <v>82</v>
      </c>
    </row>
    <row r="4285" spans="1:12" x14ac:dyDescent="0.3">
      <c r="A4285">
        <v>6068</v>
      </c>
      <c r="B4285" t="s">
        <v>1391</v>
      </c>
      <c r="C4285" t="s">
        <v>4182</v>
      </c>
      <c r="D4285" t="s">
        <v>22</v>
      </c>
      <c r="E4285" t="s">
        <v>17472</v>
      </c>
      <c r="F4285" t="s">
        <v>17473</v>
      </c>
      <c r="G4285" t="s">
        <v>82</v>
      </c>
      <c r="H4285" s="1">
        <v>32459</v>
      </c>
      <c r="I4285" t="s">
        <v>17474</v>
      </c>
      <c r="J4285" t="s">
        <v>17475</v>
      </c>
      <c r="K4285">
        <v>38747</v>
      </c>
      <c r="L4285" t="s">
        <v>82</v>
      </c>
    </row>
    <row r="4286" spans="1:12" x14ac:dyDescent="0.3">
      <c r="A4286">
        <v>6074</v>
      </c>
      <c r="B4286" t="s">
        <v>312</v>
      </c>
      <c r="C4286" t="s">
        <v>1003</v>
      </c>
      <c r="D4286" t="s">
        <v>22</v>
      </c>
      <c r="E4286" t="s">
        <v>17476</v>
      </c>
      <c r="F4286">
        <v>5175094327</v>
      </c>
      <c r="G4286" t="s">
        <v>171</v>
      </c>
      <c r="H4286" s="1">
        <v>15978</v>
      </c>
      <c r="I4286" t="s">
        <v>17477</v>
      </c>
      <c r="J4286" t="s">
        <v>17478</v>
      </c>
      <c r="K4286">
        <v>78946</v>
      </c>
      <c r="L4286" t="s">
        <v>171</v>
      </c>
    </row>
    <row r="4287" spans="1:12" x14ac:dyDescent="0.3">
      <c r="A4287">
        <v>6075</v>
      </c>
      <c r="B4287" t="s">
        <v>405</v>
      </c>
      <c r="C4287" t="s">
        <v>128</v>
      </c>
      <c r="D4287" t="s">
        <v>22</v>
      </c>
      <c r="E4287" t="s">
        <v>17479</v>
      </c>
      <c r="F4287" t="s">
        <v>17480</v>
      </c>
      <c r="G4287" t="s">
        <v>1076</v>
      </c>
      <c r="H4287" s="1">
        <v>24408</v>
      </c>
      <c r="I4287" t="s">
        <v>17481</v>
      </c>
      <c r="J4287" t="s">
        <v>17482</v>
      </c>
      <c r="K4287">
        <v>75752</v>
      </c>
      <c r="L4287" t="s">
        <v>1076</v>
      </c>
    </row>
    <row r="4288" spans="1:12" x14ac:dyDescent="0.3">
      <c r="A4288">
        <v>6076</v>
      </c>
      <c r="B4288" t="s">
        <v>1264</v>
      </c>
      <c r="C4288" t="s">
        <v>1132</v>
      </c>
      <c r="D4288" t="s">
        <v>14</v>
      </c>
      <c r="E4288" t="s">
        <v>17483</v>
      </c>
      <c r="F4288" t="s">
        <v>17484</v>
      </c>
      <c r="G4288" t="s">
        <v>24</v>
      </c>
      <c r="H4288" s="1">
        <v>28723</v>
      </c>
      <c r="I4288" t="s">
        <v>17485</v>
      </c>
      <c r="J4288" t="s">
        <v>17486</v>
      </c>
      <c r="K4288">
        <v>44220</v>
      </c>
      <c r="L4288" t="s">
        <v>24</v>
      </c>
    </row>
    <row r="4289" spans="1:12" x14ac:dyDescent="0.3">
      <c r="A4289">
        <v>6078</v>
      </c>
      <c r="B4289" t="s">
        <v>814</v>
      </c>
      <c r="C4289" t="s">
        <v>276</v>
      </c>
      <c r="D4289" t="s">
        <v>14</v>
      </c>
      <c r="E4289" t="s">
        <v>17487</v>
      </c>
      <c r="F4289" t="s">
        <v>17488</v>
      </c>
      <c r="G4289" t="s">
        <v>595</v>
      </c>
      <c r="H4289" s="1">
        <v>22697</v>
      </c>
      <c r="I4289" t="s">
        <v>17489</v>
      </c>
      <c r="J4289" t="s">
        <v>17490</v>
      </c>
      <c r="K4289">
        <v>97119</v>
      </c>
      <c r="L4289" t="s">
        <v>595</v>
      </c>
    </row>
    <row r="4290" spans="1:12" x14ac:dyDescent="0.3">
      <c r="A4290">
        <v>6090</v>
      </c>
      <c r="B4290" t="s">
        <v>930</v>
      </c>
      <c r="C4290" t="s">
        <v>2435</v>
      </c>
      <c r="D4290" t="s">
        <v>14</v>
      </c>
      <c r="E4290" t="s">
        <v>17491</v>
      </c>
      <c r="F4290" t="s">
        <v>17492</v>
      </c>
      <c r="G4290" t="s">
        <v>567</v>
      </c>
      <c r="H4290" s="1">
        <v>31091</v>
      </c>
      <c r="I4290" t="s">
        <v>17493</v>
      </c>
      <c r="J4290" t="s">
        <v>17494</v>
      </c>
      <c r="K4290">
        <v>505</v>
      </c>
      <c r="L4290" t="s">
        <v>567</v>
      </c>
    </row>
    <row r="4291" spans="1:12" x14ac:dyDescent="0.3">
      <c r="A4291">
        <v>6092</v>
      </c>
      <c r="B4291" t="s">
        <v>501</v>
      </c>
      <c r="C4291" t="s">
        <v>8250</v>
      </c>
      <c r="D4291" t="s">
        <v>14</v>
      </c>
      <c r="E4291" t="s">
        <v>17495</v>
      </c>
      <c r="F4291" t="s">
        <v>17496</v>
      </c>
      <c r="G4291" t="s">
        <v>339</v>
      </c>
      <c r="H4291" s="1">
        <v>25132</v>
      </c>
      <c r="I4291" t="s">
        <v>17497</v>
      </c>
      <c r="J4291" t="s">
        <v>17498</v>
      </c>
      <c r="K4291">
        <v>34594</v>
      </c>
      <c r="L4291" t="s">
        <v>339</v>
      </c>
    </row>
    <row r="4292" spans="1:12" x14ac:dyDescent="0.3">
      <c r="A4292">
        <v>6093</v>
      </c>
      <c r="B4292" t="s">
        <v>767</v>
      </c>
      <c r="C4292" t="s">
        <v>4731</v>
      </c>
      <c r="D4292" t="s">
        <v>14</v>
      </c>
      <c r="E4292" t="s">
        <v>17499</v>
      </c>
      <c r="F4292" t="s">
        <v>17500</v>
      </c>
      <c r="G4292" t="s">
        <v>131</v>
      </c>
      <c r="H4292" s="1">
        <v>26102</v>
      </c>
      <c r="I4292" t="s">
        <v>17501</v>
      </c>
      <c r="J4292" t="s">
        <v>8620</v>
      </c>
      <c r="K4292">
        <v>55657</v>
      </c>
      <c r="L4292" t="s">
        <v>131</v>
      </c>
    </row>
    <row r="4293" spans="1:12" x14ac:dyDescent="0.3">
      <c r="A4293">
        <v>6095</v>
      </c>
      <c r="B4293" t="s">
        <v>1018</v>
      </c>
      <c r="C4293" t="s">
        <v>1376</v>
      </c>
      <c r="D4293" t="s">
        <v>14</v>
      </c>
      <c r="E4293" t="s">
        <v>17502</v>
      </c>
      <c r="F4293" t="s">
        <v>17503</v>
      </c>
      <c r="G4293" t="s">
        <v>171</v>
      </c>
      <c r="H4293" s="1">
        <v>33298</v>
      </c>
      <c r="I4293" t="s">
        <v>17504</v>
      </c>
      <c r="J4293" t="s">
        <v>17505</v>
      </c>
      <c r="K4293">
        <v>3706</v>
      </c>
      <c r="L4293" t="s">
        <v>171</v>
      </c>
    </row>
    <row r="4294" spans="1:12" x14ac:dyDescent="0.3">
      <c r="A4294">
        <v>6097</v>
      </c>
      <c r="B4294" t="s">
        <v>312</v>
      </c>
      <c r="C4294" t="s">
        <v>931</v>
      </c>
      <c r="D4294" t="s">
        <v>22</v>
      </c>
      <c r="E4294" t="s">
        <v>17506</v>
      </c>
      <c r="F4294">
        <f>1-957-578-9149</f>
        <v>-10683</v>
      </c>
      <c r="G4294" t="s">
        <v>231</v>
      </c>
      <c r="H4294" s="1">
        <v>25066</v>
      </c>
      <c r="I4294" t="s">
        <v>17507</v>
      </c>
      <c r="J4294" t="s">
        <v>17508</v>
      </c>
      <c r="K4294">
        <v>65985</v>
      </c>
      <c r="L4294" t="s">
        <v>231</v>
      </c>
    </row>
    <row r="4295" spans="1:12" x14ac:dyDescent="0.3">
      <c r="A4295">
        <v>6098</v>
      </c>
      <c r="B4295" t="s">
        <v>724</v>
      </c>
      <c r="C4295" t="s">
        <v>3017</v>
      </c>
      <c r="D4295" t="s">
        <v>14</v>
      </c>
      <c r="E4295" t="s">
        <v>17509</v>
      </c>
      <c r="F4295" t="s">
        <v>17510</v>
      </c>
      <c r="G4295" t="s">
        <v>595</v>
      </c>
      <c r="H4295" s="1">
        <v>36294</v>
      </c>
      <c r="I4295" t="s">
        <v>17511</v>
      </c>
      <c r="J4295" t="s">
        <v>17512</v>
      </c>
      <c r="K4295">
        <v>62965</v>
      </c>
      <c r="L4295" t="s">
        <v>595</v>
      </c>
    </row>
    <row r="4296" spans="1:12" x14ac:dyDescent="0.3">
      <c r="A4296">
        <v>6099</v>
      </c>
      <c r="B4296" t="s">
        <v>269</v>
      </c>
      <c r="C4296" t="s">
        <v>881</v>
      </c>
      <c r="D4296" t="s">
        <v>14</v>
      </c>
      <c r="E4296" t="s">
        <v>17513</v>
      </c>
      <c r="F4296" t="s">
        <v>17514</v>
      </c>
      <c r="G4296" t="s">
        <v>17</v>
      </c>
      <c r="H4296" s="1">
        <v>20184</v>
      </c>
      <c r="I4296" t="s">
        <v>17515</v>
      </c>
      <c r="J4296" t="s">
        <v>17516</v>
      </c>
      <c r="K4296">
        <v>4454</v>
      </c>
      <c r="L4296" t="s">
        <v>17</v>
      </c>
    </row>
    <row r="4297" spans="1:12" x14ac:dyDescent="0.3">
      <c r="A4297">
        <v>6106</v>
      </c>
      <c r="B4297" t="s">
        <v>16652</v>
      </c>
      <c r="C4297" t="s">
        <v>3792</v>
      </c>
      <c r="D4297" t="s">
        <v>22</v>
      </c>
      <c r="E4297" t="s">
        <v>17517</v>
      </c>
      <c r="F4297" t="s">
        <v>17518</v>
      </c>
      <c r="G4297" t="s">
        <v>261</v>
      </c>
      <c r="H4297" s="1">
        <v>21221</v>
      </c>
      <c r="I4297" t="s">
        <v>17519</v>
      </c>
      <c r="J4297" t="s">
        <v>17520</v>
      </c>
      <c r="K4297">
        <v>1125</v>
      </c>
      <c r="L4297" t="s">
        <v>261</v>
      </c>
    </row>
    <row r="4298" spans="1:12" x14ac:dyDescent="0.3">
      <c r="A4298">
        <v>6107</v>
      </c>
      <c r="B4298" t="s">
        <v>793</v>
      </c>
      <c r="C4298" t="s">
        <v>1914</v>
      </c>
      <c r="D4298" t="s">
        <v>14</v>
      </c>
      <c r="E4298" t="s">
        <v>17521</v>
      </c>
      <c r="F4298" t="s">
        <v>17522</v>
      </c>
      <c r="G4298" t="s">
        <v>595</v>
      </c>
      <c r="H4298" s="1">
        <v>26526</v>
      </c>
      <c r="I4298" t="s">
        <v>17523</v>
      </c>
      <c r="J4298" t="s">
        <v>17524</v>
      </c>
      <c r="K4298">
        <v>83357</v>
      </c>
      <c r="L4298" t="s">
        <v>595</v>
      </c>
    </row>
    <row r="4299" spans="1:12" x14ac:dyDescent="0.3">
      <c r="A4299">
        <v>6108</v>
      </c>
      <c r="B4299" t="s">
        <v>911</v>
      </c>
      <c r="C4299" t="s">
        <v>3288</v>
      </c>
      <c r="D4299" t="s">
        <v>14</v>
      </c>
      <c r="E4299" t="s">
        <v>17525</v>
      </c>
      <c r="F4299">
        <v>6267665172</v>
      </c>
      <c r="G4299" t="s">
        <v>38</v>
      </c>
      <c r="H4299" s="1">
        <v>26375</v>
      </c>
      <c r="I4299" t="s">
        <v>17526</v>
      </c>
      <c r="J4299" t="s">
        <v>17527</v>
      </c>
      <c r="K4299">
        <v>66051</v>
      </c>
      <c r="L4299" t="s">
        <v>38</v>
      </c>
    </row>
    <row r="4300" spans="1:12" x14ac:dyDescent="0.3">
      <c r="A4300">
        <v>6109</v>
      </c>
      <c r="B4300" t="s">
        <v>14247</v>
      </c>
      <c r="C4300" t="s">
        <v>11616</v>
      </c>
      <c r="D4300" t="s">
        <v>14</v>
      </c>
      <c r="E4300" t="s">
        <v>17528</v>
      </c>
      <c r="F4300">
        <f>1-579-370-1237</f>
        <v>-2185</v>
      </c>
      <c r="G4300" t="s">
        <v>171</v>
      </c>
      <c r="H4300" s="1">
        <v>24852</v>
      </c>
      <c r="I4300" t="s">
        <v>17529</v>
      </c>
      <c r="J4300" t="s">
        <v>7526</v>
      </c>
      <c r="K4300">
        <v>74511</v>
      </c>
      <c r="L4300" t="s">
        <v>171</v>
      </c>
    </row>
    <row r="4301" spans="1:12" x14ac:dyDescent="0.3">
      <c r="A4301">
        <v>6111</v>
      </c>
      <c r="B4301" t="s">
        <v>1083</v>
      </c>
      <c r="C4301" t="s">
        <v>1357</v>
      </c>
      <c r="D4301" t="s">
        <v>22</v>
      </c>
      <c r="E4301" t="s">
        <v>17530</v>
      </c>
      <c r="F4301" t="s">
        <v>17531</v>
      </c>
      <c r="G4301" t="s">
        <v>339</v>
      </c>
      <c r="H4301" s="1">
        <v>24724</v>
      </c>
      <c r="I4301" t="s">
        <v>17532</v>
      </c>
      <c r="J4301" t="s">
        <v>17533</v>
      </c>
      <c r="K4301">
        <v>6635</v>
      </c>
      <c r="L4301" t="s">
        <v>339</v>
      </c>
    </row>
    <row r="4302" spans="1:12" x14ac:dyDescent="0.3">
      <c r="A4302">
        <v>6112</v>
      </c>
      <c r="B4302" t="s">
        <v>174</v>
      </c>
      <c r="C4302" t="s">
        <v>2936</v>
      </c>
      <c r="D4302" t="s">
        <v>22</v>
      </c>
      <c r="E4302" t="s">
        <v>17534</v>
      </c>
      <c r="F4302" t="s">
        <v>17535</v>
      </c>
      <c r="G4302" t="s">
        <v>76</v>
      </c>
      <c r="H4302" s="1">
        <v>16034</v>
      </c>
      <c r="I4302" t="s">
        <v>17536</v>
      </c>
      <c r="J4302" t="s">
        <v>17537</v>
      </c>
      <c r="K4302">
        <v>58993</v>
      </c>
      <c r="L4302" t="s">
        <v>76</v>
      </c>
    </row>
    <row r="4303" spans="1:12" x14ac:dyDescent="0.3">
      <c r="A4303">
        <v>6113</v>
      </c>
      <c r="B4303" t="s">
        <v>13448</v>
      </c>
      <c r="C4303" t="s">
        <v>9290</v>
      </c>
      <c r="D4303" t="s">
        <v>14</v>
      </c>
      <c r="E4303" t="s">
        <v>17538</v>
      </c>
      <c r="F4303">
        <v>6079712503</v>
      </c>
      <c r="G4303" t="s">
        <v>44</v>
      </c>
      <c r="H4303" s="1">
        <v>22654</v>
      </c>
      <c r="I4303" t="s">
        <v>17539</v>
      </c>
      <c r="J4303" t="s">
        <v>17540</v>
      </c>
      <c r="K4303">
        <v>1279</v>
      </c>
      <c r="L4303" t="s">
        <v>44</v>
      </c>
    </row>
    <row r="4304" spans="1:12" x14ac:dyDescent="0.3">
      <c r="A4304">
        <v>6114</v>
      </c>
      <c r="B4304" t="s">
        <v>659</v>
      </c>
      <c r="C4304" t="s">
        <v>881</v>
      </c>
      <c r="D4304" t="s">
        <v>22</v>
      </c>
      <c r="E4304" t="s">
        <v>17541</v>
      </c>
      <c r="F4304" t="s">
        <v>17542</v>
      </c>
      <c r="G4304" t="s">
        <v>88</v>
      </c>
      <c r="H4304" s="1">
        <v>19305</v>
      </c>
      <c r="I4304" t="s">
        <v>17543</v>
      </c>
      <c r="J4304" t="s">
        <v>17544</v>
      </c>
      <c r="K4304">
        <v>8104</v>
      </c>
      <c r="L4304" t="s">
        <v>88</v>
      </c>
    </row>
    <row r="4305" spans="1:12" x14ac:dyDescent="0.3">
      <c r="A4305">
        <v>6115</v>
      </c>
      <c r="B4305" t="s">
        <v>257</v>
      </c>
      <c r="C4305" t="s">
        <v>2186</v>
      </c>
      <c r="D4305" t="s">
        <v>22</v>
      </c>
      <c r="E4305" t="s">
        <v>17545</v>
      </c>
      <c r="F4305" t="s">
        <v>17546</v>
      </c>
      <c r="G4305" t="s">
        <v>124</v>
      </c>
      <c r="H4305" s="1">
        <v>38193</v>
      </c>
      <c r="I4305" t="s">
        <v>17547</v>
      </c>
      <c r="J4305" t="s">
        <v>17548</v>
      </c>
      <c r="K4305">
        <v>5469</v>
      </c>
      <c r="L4305" t="s">
        <v>124</v>
      </c>
    </row>
    <row r="4306" spans="1:12" x14ac:dyDescent="0.3">
      <c r="A4306">
        <v>6116</v>
      </c>
      <c r="B4306" t="s">
        <v>1147</v>
      </c>
      <c r="C4306" t="s">
        <v>5087</v>
      </c>
      <c r="D4306" t="s">
        <v>14</v>
      </c>
      <c r="E4306" t="s">
        <v>17549</v>
      </c>
      <c r="F4306" t="s">
        <v>17550</v>
      </c>
      <c r="G4306" t="s">
        <v>51</v>
      </c>
      <c r="H4306" s="1">
        <v>25624</v>
      </c>
      <c r="I4306" t="s">
        <v>17551</v>
      </c>
      <c r="J4306" t="s">
        <v>17552</v>
      </c>
      <c r="K4306">
        <v>62443</v>
      </c>
      <c r="L4306" t="s">
        <v>51</v>
      </c>
    </row>
    <row r="4307" spans="1:12" x14ac:dyDescent="0.3">
      <c r="A4307">
        <v>6117</v>
      </c>
      <c r="B4307" t="s">
        <v>3279</v>
      </c>
      <c r="C4307" t="s">
        <v>62</v>
      </c>
      <c r="D4307" t="s">
        <v>14</v>
      </c>
      <c r="E4307" t="s">
        <v>17553</v>
      </c>
      <c r="F4307" t="s">
        <v>17554</v>
      </c>
      <c r="G4307" t="s">
        <v>339</v>
      </c>
      <c r="H4307" s="1">
        <v>25015</v>
      </c>
      <c r="I4307" t="s">
        <v>17555</v>
      </c>
      <c r="J4307" t="s">
        <v>17556</v>
      </c>
      <c r="K4307">
        <v>93095</v>
      </c>
      <c r="L4307" t="s">
        <v>339</v>
      </c>
    </row>
    <row r="4308" spans="1:12" x14ac:dyDescent="0.3">
      <c r="A4308">
        <v>6119</v>
      </c>
      <c r="B4308" t="s">
        <v>9839</v>
      </c>
      <c r="C4308" t="s">
        <v>17557</v>
      </c>
      <c r="D4308" t="s">
        <v>22</v>
      </c>
      <c r="E4308" t="s">
        <v>11540</v>
      </c>
      <c r="F4308" t="s">
        <v>17558</v>
      </c>
      <c r="G4308" t="s">
        <v>744</v>
      </c>
      <c r="H4308" s="1">
        <v>34877</v>
      </c>
      <c r="I4308" t="s">
        <v>17559</v>
      </c>
      <c r="J4308" t="s">
        <v>17560</v>
      </c>
      <c r="K4308">
        <v>62742</v>
      </c>
      <c r="L4308" t="s">
        <v>744</v>
      </c>
    </row>
    <row r="4309" spans="1:12" x14ac:dyDescent="0.3">
      <c r="A4309">
        <v>6121</v>
      </c>
      <c r="B4309" t="s">
        <v>34</v>
      </c>
      <c r="C4309" t="s">
        <v>360</v>
      </c>
      <c r="D4309" t="s">
        <v>14</v>
      </c>
      <c r="E4309" t="s">
        <v>17561</v>
      </c>
      <c r="F4309" t="s">
        <v>17562</v>
      </c>
      <c r="G4309" t="s">
        <v>111</v>
      </c>
      <c r="H4309" s="1">
        <v>26935</v>
      </c>
      <c r="I4309" t="s">
        <v>17563</v>
      </c>
      <c r="J4309" t="s">
        <v>17564</v>
      </c>
      <c r="K4309">
        <v>36010</v>
      </c>
      <c r="L4309" t="s">
        <v>111</v>
      </c>
    </row>
    <row r="4310" spans="1:12" x14ac:dyDescent="0.3">
      <c r="A4310">
        <v>6125</v>
      </c>
      <c r="B4310" t="s">
        <v>1996</v>
      </c>
      <c r="C4310" t="s">
        <v>203</v>
      </c>
      <c r="D4310" t="s">
        <v>22</v>
      </c>
      <c r="E4310" t="s">
        <v>17565</v>
      </c>
      <c r="F4310">
        <f>1-458-535-4120</f>
        <v>-5112</v>
      </c>
      <c r="G4310" t="s">
        <v>88</v>
      </c>
      <c r="H4310" s="1">
        <v>32996</v>
      </c>
      <c r="I4310" t="s">
        <v>17566</v>
      </c>
      <c r="J4310" t="s">
        <v>17567</v>
      </c>
      <c r="K4310">
        <v>34536</v>
      </c>
      <c r="L4310" t="s">
        <v>88</v>
      </c>
    </row>
    <row r="4311" spans="1:12" x14ac:dyDescent="0.3">
      <c r="A4311">
        <v>6126</v>
      </c>
      <c r="B4311" t="s">
        <v>16994</v>
      </c>
      <c r="C4311" t="s">
        <v>2581</v>
      </c>
      <c r="D4311" t="s">
        <v>22</v>
      </c>
      <c r="E4311" t="s">
        <v>17568</v>
      </c>
      <c r="F4311" t="s">
        <v>17569</v>
      </c>
      <c r="G4311" t="s">
        <v>1076</v>
      </c>
      <c r="H4311" s="1">
        <v>18788</v>
      </c>
      <c r="I4311" t="s">
        <v>17570</v>
      </c>
      <c r="J4311" t="s">
        <v>17571</v>
      </c>
      <c r="K4311">
        <v>63764</v>
      </c>
      <c r="L4311" t="s">
        <v>1076</v>
      </c>
    </row>
    <row r="4312" spans="1:12" x14ac:dyDescent="0.3">
      <c r="A4312">
        <v>6129</v>
      </c>
      <c r="B4312" t="s">
        <v>871</v>
      </c>
      <c r="C4312" t="s">
        <v>9915</v>
      </c>
      <c r="D4312" t="s">
        <v>22</v>
      </c>
      <c r="E4312" t="s">
        <v>17572</v>
      </c>
      <c r="F4312" t="s">
        <v>17573</v>
      </c>
      <c r="G4312" t="s">
        <v>1034</v>
      </c>
      <c r="H4312" s="1">
        <v>18315</v>
      </c>
      <c r="I4312" t="s">
        <v>17574</v>
      </c>
      <c r="J4312" t="s">
        <v>17575</v>
      </c>
      <c r="K4312">
        <v>10125</v>
      </c>
      <c r="L4312" t="s">
        <v>1034</v>
      </c>
    </row>
    <row r="4313" spans="1:12" x14ac:dyDescent="0.3">
      <c r="A4313">
        <v>6131</v>
      </c>
      <c r="B4313" t="s">
        <v>592</v>
      </c>
      <c r="C4313" t="s">
        <v>1570</v>
      </c>
      <c r="D4313" t="s">
        <v>22</v>
      </c>
      <c r="E4313" t="s">
        <v>17576</v>
      </c>
      <c r="F4313" t="s">
        <v>17577</v>
      </c>
      <c r="G4313" t="s">
        <v>368</v>
      </c>
      <c r="H4313" s="1">
        <v>21038</v>
      </c>
      <c r="I4313" t="s">
        <v>17578</v>
      </c>
      <c r="J4313" t="s">
        <v>15810</v>
      </c>
      <c r="K4313">
        <v>14364</v>
      </c>
      <c r="L4313" t="s">
        <v>368</v>
      </c>
    </row>
    <row r="4314" spans="1:12" x14ac:dyDescent="0.3">
      <c r="A4314">
        <v>6132</v>
      </c>
      <c r="B4314" t="s">
        <v>1821</v>
      </c>
      <c r="C4314" t="s">
        <v>570</v>
      </c>
      <c r="D4314" t="s">
        <v>22</v>
      </c>
      <c r="E4314" t="s">
        <v>17579</v>
      </c>
      <c r="F4314" t="s">
        <v>17580</v>
      </c>
      <c r="G4314" t="s">
        <v>250</v>
      </c>
      <c r="H4314" s="1">
        <v>38296</v>
      </c>
      <c r="I4314" t="s">
        <v>17581</v>
      </c>
      <c r="J4314" t="s">
        <v>17582</v>
      </c>
      <c r="K4314">
        <v>57295</v>
      </c>
      <c r="L4314" t="s">
        <v>250</v>
      </c>
    </row>
    <row r="4315" spans="1:12" x14ac:dyDescent="0.3">
      <c r="A4315">
        <v>6133</v>
      </c>
      <c r="B4315" t="s">
        <v>16073</v>
      </c>
      <c r="C4315" t="s">
        <v>2835</v>
      </c>
      <c r="D4315" t="s">
        <v>22</v>
      </c>
      <c r="E4315" t="s">
        <v>17583</v>
      </c>
      <c r="F4315" t="s">
        <v>17584</v>
      </c>
      <c r="G4315" t="s">
        <v>250</v>
      </c>
      <c r="H4315" s="1">
        <v>23783</v>
      </c>
      <c r="I4315" t="s">
        <v>17585</v>
      </c>
      <c r="J4315" t="s">
        <v>17586</v>
      </c>
      <c r="K4315">
        <v>8286</v>
      </c>
      <c r="L4315" t="s">
        <v>250</v>
      </c>
    </row>
    <row r="4316" spans="1:12" x14ac:dyDescent="0.3">
      <c r="A4316">
        <v>6135</v>
      </c>
      <c r="B4316" t="s">
        <v>464</v>
      </c>
      <c r="C4316" t="s">
        <v>9508</v>
      </c>
      <c r="D4316" t="s">
        <v>14</v>
      </c>
      <c r="E4316" t="s">
        <v>17587</v>
      </c>
      <c r="F4316" t="s">
        <v>17588</v>
      </c>
      <c r="G4316" t="s">
        <v>51</v>
      </c>
      <c r="H4316" s="1">
        <v>17307</v>
      </c>
      <c r="I4316" t="s">
        <v>17589</v>
      </c>
      <c r="J4316" t="s">
        <v>17590</v>
      </c>
      <c r="K4316">
        <v>74844</v>
      </c>
      <c r="L4316" t="s">
        <v>51</v>
      </c>
    </row>
    <row r="4317" spans="1:12" x14ac:dyDescent="0.3">
      <c r="A4317">
        <v>6136</v>
      </c>
      <c r="B4317" t="s">
        <v>383</v>
      </c>
      <c r="C4317" t="s">
        <v>3429</v>
      </c>
      <c r="D4317" t="s">
        <v>14</v>
      </c>
      <c r="E4317" t="s">
        <v>17591</v>
      </c>
      <c r="F4317">
        <f>1-637-577-3073</f>
        <v>-4286</v>
      </c>
      <c r="G4317" t="s">
        <v>567</v>
      </c>
      <c r="H4317" s="1">
        <v>16439</v>
      </c>
      <c r="I4317" t="s">
        <v>17592</v>
      </c>
      <c r="J4317" t="s">
        <v>17593</v>
      </c>
      <c r="K4317">
        <v>15408</v>
      </c>
      <c r="L4317" t="s">
        <v>567</v>
      </c>
    </row>
    <row r="4318" spans="1:12" x14ac:dyDescent="0.3">
      <c r="A4318">
        <v>6137</v>
      </c>
      <c r="B4318" t="s">
        <v>2161</v>
      </c>
      <c r="C4318" t="s">
        <v>3935</v>
      </c>
      <c r="D4318" t="s">
        <v>14</v>
      </c>
      <c r="E4318" t="s">
        <v>17594</v>
      </c>
      <c r="F4318" t="s">
        <v>17595</v>
      </c>
      <c r="G4318" t="s">
        <v>775</v>
      </c>
      <c r="H4318" s="1">
        <v>33187</v>
      </c>
      <c r="I4318" t="s">
        <v>17596</v>
      </c>
      <c r="J4318" t="s">
        <v>17597</v>
      </c>
      <c r="K4318">
        <v>93513</v>
      </c>
      <c r="L4318" t="s">
        <v>775</v>
      </c>
    </row>
    <row r="4319" spans="1:12" x14ac:dyDescent="0.3">
      <c r="A4319">
        <v>6138</v>
      </c>
      <c r="B4319" t="s">
        <v>8834</v>
      </c>
      <c r="C4319" t="s">
        <v>62</v>
      </c>
      <c r="D4319" t="s">
        <v>14</v>
      </c>
      <c r="E4319" t="s">
        <v>17598</v>
      </c>
      <c r="F4319" t="s">
        <v>17599</v>
      </c>
      <c r="G4319" t="s">
        <v>17</v>
      </c>
      <c r="H4319" s="1">
        <v>35202</v>
      </c>
      <c r="I4319" t="s">
        <v>17600</v>
      </c>
      <c r="J4319" t="s">
        <v>17601</v>
      </c>
      <c r="K4319">
        <v>66926</v>
      </c>
      <c r="L4319" t="s">
        <v>17</v>
      </c>
    </row>
    <row r="4320" spans="1:12" x14ac:dyDescent="0.3">
      <c r="A4320">
        <v>6139</v>
      </c>
      <c r="B4320" t="s">
        <v>1845</v>
      </c>
      <c r="C4320" t="s">
        <v>11265</v>
      </c>
      <c r="D4320" t="s">
        <v>22</v>
      </c>
      <c r="E4320" t="s">
        <v>17602</v>
      </c>
      <c r="F4320" t="s">
        <v>17603</v>
      </c>
      <c r="G4320" t="s">
        <v>595</v>
      </c>
      <c r="H4320" s="1">
        <v>21840</v>
      </c>
      <c r="I4320" t="s">
        <v>17604</v>
      </c>
      <c r="J4320" t="s">
        <v>17250</v>
      </c>
      <c r="K4320">
        <v>17617</v>
      </c>
      <c r="L4320" t="s">
        <v>595</v>
      </c>
    </row>
    <row r="4321" spans="1:12" x14ac:dyDescent="0.3">
      <c r="A4321">
        <v>6144</v>
      </c>
      <c r="B4321" t="s">
        <v>10692</v>
      </c>
      <c r="C4321" t="s">
        <v>881</v>
      </c>
      <c r="D4321" t="s">
        <v>14</v>
      </c>
      <c r="E4321" t="s">
        <v>17605</v>
      </c>
      <c r="F4321" t="s">
        <v>17606</v>
      </c>
      <c r="G4321" t="s">
        <v>211</v>
      </c>
      <c r="H4321" s="1">
        <v>22627</v>
      </c>
      <c r="I4321" t="s">
        <v>17607</v>
      </c>
      <c r="J4321" t="s">
        <v>17608</v>
      </c>
      <c r="K4321">
        <v>51614</v>
      </c>
      <c r="L4321" t="s">
        <v>211</v>
      </c>
    </row>
    <row r="4322" spans="1:12" x14ac:dyDescent="0.3">
      <c r="A4322">
        <v>6146</v>
      </c>
      <c r="B4322" t="s">
        <v>981</v>
      </c>
      <c r="C4322" t="s">
        <v>28</v>
      </c>
      <c r="D4322" t="s">
        <v>14</v>
      </c>
      <c r="E4322" t="s">
        <v>17609</v>
      </c>
      <c r="F4322" t="s">
        <v>17610</v>
      </c>
      <c r="G4322" t="s">
        <v>82</v>
      </c>
      <c r="H4322" s="1">
        <v>22763</v>
      </c>
      <c r="I4322" t="s">
        <v>17611</v>
      </c>
      <c r="J4322" t="s">
        <v>17612</v>
      </c>
      <c r="K4322">
        <v>90152</v>
      </c>
      <c r="L4322" t="s">
        <v>82</v>
      </c>
    </row>
    <row r="4323" spans="1:12" x14ac:dyDescent="0.3">
      <c r="A4323">
        <v>6149</v>
      </c>
      <c r="B4323" t="s">
        <v>843</v>
      </c>
      <c r="C4323" t="s">
        <v>7279</v>
      </c>
      <c r="D4323" t="s">
        <v>22</v>
      </c>
      <c r="E4323" t="s">
        <v>17613</v>
      </c>
      <c r="F4323" t="s">
        <v>17614</v>
      </c>
      <c r="G4323" t="s">
        <v>595</v>
      </c>
      <c r="H4323" s="1">
        <v>16721</v>
      </c>
      <c r="I4323" t="s">
        <v>17615</v>
      </c>
      <c r="J4323" t="s">
        <v>17616</v>
      </c>
      <c r="K4323">
        <v>82232</v>
      </c>
      <c r="L4323" t="s">
        <v>595</v>
      </c>
    </row>
    <row r="4324" spans="1:12" x14ac:dyDescent="0.3">
      <c r="A4324">
        <v>6150</v>
      </c>
      <c r="B4324" t="s">
        <v>5734</v>
      </c>
      <c r="C4324" t="s">
        <v>28</v>
      </c>
      <c r="D4324" t="s">
        <v>22</v>
      </c>
      <c r="E4324" t="s">
        <v>17617</v>
      </c>
      <c r="F4324" t="s">
        <v>17618</v>
      </c>
      <c r="G4324" t="s">
        <v>82</v>
      </c>
      <c r="H4324" s="1">
        <v>36854</v>
      </c>
      <c r="I4324" t="s">
        <v>17619</v>
      </c>
      <c r="J4324" t="s">
        <v>17620</v>
      </c>
      <c r="K4324">
        <v>89520</v>
      </c>
      <c r="L4324" t="s">
        <v>82</v>
      </c>
    </row>
    <row r="4325" spans="1:12" x14ac:dyDescent="0.3">
      <c r="A4325">
        <v>6152</v>
      </c>
      <c r="B4325" t="s">
        <v>34</v>
      </c>
      <c r="C4325" t="s">
        <v>10050</v>
      </c>
      <c r="D4325" t="s">
        <v>22</v>
      </c>
      <c r="E4325" t="s">
        <v>17621</v>
      </c>
      <c r="F4325" t="s">
        <v>17622</v>
      </c>
      <c r="G4325" t="s">
        <v>775</v>
      </c>
      <c r="H4325" s="1">
        <v>24521</v>
      </c>
      <c r="I4325" t="s">
        <v>17623</v>
      </c>
      <c r="J4325" t="s">
        <v>17624</v>
      </c>
      <c r="K4325">
        <v>35164</v>
      </c>
      <c r="L4325" t="s">
        <v>775</v>
      </c>
    </row>
    <row r="4326" spans="1:12" x14ac:dyDescent="0.3">
      <c r="A4326">
        <v>6155</v>
      </c>
      <c r="B4326" t="s">
        <v>47</v>
      </c>
      <c r="C4326" t="s">
        <v>4662</v>
      </c>
      <c r="D4326" t="s">
        <v>22</v>
      </c>
      <c r="E4326" t="s">
        <v>17625</v>
      </c>
      <c r="F4326">
        <v>4147126959</v>
      </c>
      <c r="G4326" t="s">
        <v>368</v>
      </c>
      <c r="H4326" s="1">
        <v>26062</v>
      </c>
      <c r="I4326" t="s">
        <v>17626</v>
      </c>
      <c r="J4326" t="s">
        <v>17627</v>
      </c>
      <c r="K4326">
        <v>79985</v>
      </c>
      <c r="L4326" t="s">
        <v>368</v>
      </c>
    </row>
    <row r="4327" spans="1:12" x14ac:dyDescent="0.3">
      <c r="A4327">
        <v>6159</v>
      </c>
      <c r="B4327" t="s">
        <v>146</v>
      </c>
      <c r="C4327" t="s">
        <v>307</v>
      </c>
      <c r="D4327" t="s">
        <v>22</v>
      </c>
      <c r="E4327" t="s">
        <v>17628</v>
      </c>
      <c r="F4327" t="s">
        <v>17629</v>
      </c>
      <c r="G4327" t="s">
        <v>131</v>
      </c>
      <c r="H4327" s="1">
        <v>31099</v>
      </c>
      <c r="I4327" t="s">
        <v>17630</v>
      </c>
      <c r="J4327" t="s">
        <v>17631</v>
      </c>
      <c r="K4327">
        <v>38339</v>
      </c>
      <c r="L4327" t="s">
        <v>131</v>
      </c>
    </row>
    <row r="4328" spans="1:12" x14ac:dyDescent="0.3">
      <c r="A4328">
        <v>6161</v>
      </c>
      <c r="B4328" t="s">
        <v>7383</v>
      </c>
      <c r="C4328" t="s">
        <v>998</v>
      </c>
      <c r="D4328" t="s">
        <v>22</v>
      </c>
      <c r="E4328" t="s">
        <v>17632</v>
      </c>
      <c r="F4328" t="s">
        <v>17633</v>
      </c>
      <c r="G4328" t="s">
        <v>567</v>
      </c>
      <c r="H4328" s="1">
        <v>21886</v>
      </c>
      <c r="I4328" t="s">
        <v>17634</v>
      </c>
      <c r="J4328" t="s">
        <v>17635</v>
      </c>
      <c r="K4328">
        <v>6478</v>
      </c>
      <c r="L4328" t="s">
        <v>567</v>
      </c>
    </row>
    <row r="4329" spans="1:12" x14ac:dyDescent="0.3">
      <c r="A4329">
        <v>6162</v>
      </c>
      <c r="B4329" t="s">
        <v>289</v>
      </c>
      <c r="C4329" t="s">
        <v>12243</v>
      </c>
      <c r="D4329" t="s">
        <v>22</v>
      </c>
      <c r="E4329" t="s">
        <v>17636</v>
      </c>
      <c r="F4329" t="s">
        <v>17637</v>
      </c>
      <c r="G4329" t="s">
        <v>335</v>
      </c>
      <c r="H4329" s="1">
        <v>29627</v>
      </c>
      <c r="I4329" t="s">
        <v>17638</v>
      </c>
      <c r="J4329" t="s">
        <v>11349</v>
      </c>
      <c r="K4329">
        <v>23550</v>
      </c>
      <c r="L4329" t="s">
        <v>335</v>
      </c>
    </row>
    <row r="4330" spans="1:12" x14ac:dyDescent="0.3">
      <c r="A4330">
        <v>6164</v>
      </c>
      <c r="B4330" t="s">
        <v>67</v>
      </c>
      <c r="C4330" t="s">
        <v>4378</v>
      </c>
      <c r="D4330" t="s">
        <v>14</v>
      </c>
      <c r="E4330" t="s">
        <v>17639</v>
      </c>
      <c r="F4330" t="s">
        <v>17640</v>
      </c>
      <c r="G4330" t="s">
        <v>231</v>
      </c>
      <c r="H4330" s="1">
        <v>18235</v>
      </c>
      <c r="I4330" t="s">
        <v>17641</v>
      </c>
      <c r="J4330" t="s">
        <v>17642</v>
      </c>
      <c r="K4330">
        <v>97681</v>
      </c>
      <c r="L4330" t="s">
        <v>231</v>
      </c>
    </row>
    <row r="4331" spans="1:12" x14ac:dyDescent="0.3">
      <c r="A4331">
        <v>6166</v>
      </c>
      <c r="B4331" t="s">
        <v>1537</v>
      </c>
      <c r="C4331" t="s">
        <v>5541</v>
      </c>
      <c r="D4331" t="s">
        <v>14</v>
      </c>
      <c r="E4331" t="s">
        <v>17643</v>
      </c>
      <c r="F4331" t="s">
        <v>17644</v>
      </c>
      <c r="G4331" t="s">
        <v>31</v>
      </c>
      <c r="H4331" s="1">
        <v>36231</v>
      </c>
      <c r="I4331" t="s">
        <v>17645</v>
      </c>
      <c r="J4331" t="s">
        <v>17646</v>
      </c>
      <c r="K4331">
        <v>70232</v>
      </c>
      <c r="L4331" t="s">
        <v>31</v>
      </c>
    </row>
    <row r="4332" spans="1:12" x14ac:dyDescent="0.3">
      <c r="A4332">
        <v>6169</v>
      </c>
      <c r="B4332" t="s">
        <v>1584</v>
      </c>
      <c r="C4332" t="s">
        <v>222</v>
      </c>
      <c r="D4332" t="s">
        <v>22</v>
      </c>
      <c r="E4332" t="s">
        <v>17647</v>
      </c>
      <c r="F4332">
        <f>1-209-828-4541</f>
        <v>-5577</v>
      </c>
      <c r="G4332" t="s">
        <v>436</v>
      </c>
      <c r="H4332" s="1">
        <v>23612</v>
      </c>
      <c r="I4332" t="s">
        <v>17648</v>
      </c>
      <c r="J4332" t="s">
        <v>17649</v>
      </c>
      <c r="K4332">
        <v>24990</v>
      </c>
      <c r="L4332" t="s">
        <v>436</v>
      </c>
    </row>
    <row r="4333" spans="1:12" x14ac:dyDescent="0.3">
      <c r="A4333">
        <v>6170</v>
      </c>
      <c r="B4333" t="s">
        <v>6905</v>
      </c>
      <c r="C4333" t="s">
        <v>3878</v>
      </c>
      <c r="D4333" t="s">
        <v>22</v>
      </c>
      <c r="E4333" t="s">
        <v>17650</v>
      </c>
      <c r="F4333" t="s">
        <v>17651</v>
      </c>
      <c r="G4333" t="s">
        <v>38</v>
      </c>
      <c r="H4333" s="1">
        <v>22564</v>
      </c>
      <c r="I4333" t="s">
        <v>17652</v>
      </c>
      <c r="J4333" t="s">
        <v>2864</v>
      </c>
      <c r="K4333">
        <v>39909</v>
      </c>
      <c r="L4333" t="s">
        <v>38</v>
      </c>
    </row>
    <row r="4334" spans="1:12" x14ac:dyDescent="0.3">
      <c r="A4334">
        <v>6171</v>
      </c>
      <c r="B4334" t="s">
        <v>5514</v>
      </c>
      <c r="C4334" t="s">
        <v>186</v>
      </c>
      <c r="D4334" t="s">
        <v>14</v>
      </c>
      <c r="E4334" t="s">
        <v>17653</v>
      </c>
      <c r="F4334" t="s">
        <v>17654</v>
      </c>
      <c r="G4334" t="s">
        <v>430</v>
      </c>
      <c r="H4334" s="1">
        <v>29469</v>
      </c>
      <c r="I4334" t="s">
        <v>17655</v>
      </c>
      <c r="J4334" t="s">
        <v>11785</v>
      </c>
      <c r="K4334">
        <v>43443</v>
      </c>
      <c r="L4334" t="s">
        <v>430</v>
      </c>
    </row>
    <row r="4335" spans="1:12" x14ac:dyDescent="0.3">
      <c r="A4335">
        <v>6172</v>
      </c>
      <c r="B4335" t="s">
        <v>295</v>
      </c>
      <c r="C4335" t="s">
        <v>1570</v>
      </c>
      <c r="D4335" t="s">
        <v>22</v>
      </c>
      <c r="E4335" t="s">
        <v>17656</v>
      </c>
      <c r="F4335" t="s">
        <v>17657</v>
      </c>
      <c r="G4335" t="s">
        <v>1034</v>
      </c>
      <c r="H4335" s="1">
        <v>31030</v>
      </c>
      <c r="I4335" t="s">
        <v>17658</v>
      </c>
      <c r="J4335" t="s">
        <v>17659</v>
      </c>
      <c r="K4335">
        <v>20954</v>
      </c>
      <c r="L4335" t="s">
        <v>1034</v>
      </c>
    </row>
    <row r="4336" spans="1:12" x14ac:dyDescent="0.3">
      <c r="A4336">
        <v>6175</v>
      </c>
      <c r="B4336" t="s">
        <v>3287</v>
      </c>
      <c r="C4336" t="s">
        <v>5134</v>
      </c>
      <c r="D4336" t="s">
        <v>22</v>
      </c>
      <c r="E4336" t="s">
        <v>17660</v>
      </c>
      <c r="F4336" t="s">
        <v>17661</v>
      </c>
      <c r="G4336" t="s">
        <v>1076</v>
      </c>
      <c r="H4336" s="1">
        <v>22181</v>
      </c>
      <c r="I4336" t="s">
        <v>17662</v>
      </c>
      <c r="J4336" t="s">
        <v>6622</v>
      </c>
      <c r="K4336">
        <v>74170</v>
      </c>
      <c r="L4336" t="s">
        <v>1076</v>
      </c>
    </row>
    <row r="4337" spans="1:12" x14ac:dyDescent="0.3">
      <c r="A4337">
        <v>6176</v>
      </c>
      <c r="B4337" t="s">
        <v>659</v>
      </c>
      <c r="C4337" t="s">
        <v>2161</v>
      </c>
      <c r="D4337" t="s">
        <v>14</v>
      </c>
      <c r="E4337" t="s">
        <v>17663</v>
      </c>
      <c r="F4337" t="s">
        <v>17664</v>
      </c>
      <c r="G4337" t="s">
        <v>744</v>
      </c>
      <c r="H4337" s="1">
        <v>26672</v>
      </c>
      <c r="I4337" t="s">
        <v>17665</v>
      </c>
      <c r="J4337" t="s">
        <v>17666</v>
      </c>
      <c r="K4337">
        <v>52164</v>
      </c>
      <c r="L4337" t="s">
        <v>744</v>
      </c>
    </row>
    <row r="4338" spans="1:12" x14ac:dyDescent="0.3">
      <c r="A4338">
        <v>6178</v>
      </c>
      <c r="B4338" t="s">
        <v>1608</v>
      </c>
      <c r="C4338" t="s">
        <v>12096</v>
      </c>
      <c r="D4338" t="s">
        <v>22</v>
      </c>
      <c r="E4338" t="s">
        <v>17667</v>
      </c>
      <c r="F4338" t="s">
        <v>17668</v>
      </c>
      <c r="G4338" t="s">
        <v>218</v>
      </c>
      <c r="H4338" s="1">
        <v>18877</v>
      </c>
      <c r="I4338" t="s">
        <v>17669</v>
      </c>
      <c r="J4338" t="s">
        <v>17670</v>
      </c>
      <c r="K4338">
        <v>31196</v>
      </c>
      <c r="L4338" t="s">
        <v>218</v>
      </c>
    </row>
    <row r="4339" spans="1:12" x14ac:dyDescent="0.3">
      <c r="A4339">
        <v>6180</v>
      </c>
      <c r="B4339" t="s">
        <v>1584</v>
      </c>
      <c r="C4339" t="s">
        <v>115</v>
      </c>
      <c r="D4339" t="s">
        <v>14</v>
      </c>
      <c r="E4339" t="s">
        <v>17671</v>
      </c>
      <c r="F4339" t="s">
        <v>17672</v>
      </c>
      <c r="G4339" t="s">
        <v>124</v>
      </c>
      <c r="H4339" s="1">
        <v>32919</v>
      </c>
      <c r="I4339" t="s">
        <v>17673</v>
      </c>
      <c r="J4339" t="s">
        <v>17674</v>
      </c>
      <c r="K4339">
        <v>72670</v>
      </c>
      <c r="L4339" t="s">
        <v>124</v>
      </c>
    </row>
    <row r="4340" spans="1:12" x14ac:dyDescent="0.3">
      <c r="A4340">
        <v>6181</v>
      </c>
      <c r="B4340" t="s">
        <v>2539</v>
      </c>
      <c r="C4340" t="s">
        <v>2975</v>
      </c>
      <c r="D4340" t="s">
        <v>22</v>
      </c>
      <c r="E4340" t="s">
        <v>17675</v>
      </c>
      <c r="F4340" t="s">
        <v>17676</v>
      </c>
      <c r="G4340" t="s">
        <v>82</v>
      </c>
      <c r="H4340" s="1">
        <v>32008</v>
      </c>
      <c r="I4340" t="s">
        <v>17677</v>
      </c>
      <c r="J4340" t="s">
        <v>17678</v>
      </c>
      <c r="K4340">
        <v>36047</v>
      </c>
      <c r="L4340" t="s">
        <v>82</v>
      </c>
    </row>
    <row r="4341" spans="1:12" x14ac:dyDescent="0.3">
      <c r="A4341">
        <v>6186</v>
      </c>
      <c r="B4341" t="s">
        <v>6369</v>
      </c>
      <c r="C4341" t="s">
        <v>1585</v>
      </c>
      <c r="D4341" t="s">
        <v>14</v>
      </c>
      <c r="E4341" t="s">
        <v>17679</v>
      </c>
      <c r="F4341" t="s">
        <v>17680</v>
      </c>
      <c r="G4341" t="s">
        <v>93</v>
      </c>
      <c r="H4341" s="1">
        <v>24934</v>
      </c>
      <c r="I4341" t="s">
        <v>17681</v>
      </c>
      <c r="J4341" t="s">
        <v>17682</v>
      </c>
      <c r="K4341">
        <v>13674</v>
      </c>
      <c r="L4341" t="s">
        <v>93</v>
      </c>
    </row>
    <row r="4342" spans="1:12" x14ac:dyDescent="0.3">
      <c r="A4342">
        <v>6189</v>
      </c>
      <c r="B4342" t="s">
        <v>953</v>
      </c>
      <c r="C4342" t="s">
        <v>240</v>
      </c>
      <c r="D4342" t="s">
        <v>22</v>
      </c>
      <c r="E4342" t="s">
        <v>17683</v>
      </c>
      <c r="F4342" t="s">
        <v>17684</v>
      </c>
      <c r="G4342" t="s">
        <v>38</v>
      </c>
      <c r="H4342" s="1">
        <v>21175</v>
      </c>
      <c r="I4342" t="s">
        <v>17685</v>
      </c>
      <c r="J4342" t="s">
        <v>14147</v>
      </c>
      <c r="K4342">
        <v>43830</v>
      </c>
      <c r="L4342" t="s">
        <v>38</v>
      </c>
    </row>
    <row r="4343" spans="1:12" x14ac:dyDescent="0.3">
      <c r="A4343">
        <v>6190</v>
      </c>
      <c r="B4343" t="s">
        <v>793</v>
      </c>
      <c r="C4343" t="s">
        <v>630</v>
      </c>
      <c r="D4343" t="s">
        <v>14</v>
      </c>
      <c r="E4343" t="s">
        <v>17686</v>
      </c>
      <c r="F4343" t="s">
        <v>17687</v>
      </c>
      <c r="G4343" t="s">
        <v>171</v>
      </c>
      <c r="H4343" s="1">
        <v>32520</v>
      </c>
      <c r="I4343" t="s">
        <v>17688</v>
      </c>
      <c r="J4343" t="s">
        <v>17689</v>
      </c>
      <c r="K4343">
        <v>80177</v>
      </c>
      <c r="L4343" t="s">
        <v>171</v>
      </c>
    </row>
    <row r="4344" spans="1:12" x14ac:dyDescent="0.3">
      <c r="A4344">
        <v>6193</v>
      </c>
      <c r="B4344" t="s">
        <v>3891</v>
      </c>
      <c r="C4344" t="s">
        <v>5392</v>
      </c>
      <c r="D4344" t="s">
        <v>14</v>
      </c>
      <c r="E4344" t="s">
        <v>17690</v>
      </c>
      <c r="F4344" t="s">
        <v>17691</v>
      </c>
      <c r="G4344" t="s">
        <v>430</v>
      </c>
      <c r="H4344" s="1">
        <v>37892</v>
      </c>
      <c r="I4344" t="s">
        <v>17692</v>
      </c>
      <c r="J4344" t="s">
        <v>17693</v>
      </c>
      <c r="K4344">
        <v>45199</v>
      </c>
      <c r="L4344" t="s">
        <v>430</v>
      </c>
    </row>
    <row r="4345" spans="1:12" x14ac:dyDescent="0.3">
      <c r="A4345">
        <v>6196</v>
      </c>
      <c r="B4345" t="s">
        <v>6055</v>
      </c>
      <c r="C4345" t="s">
        <v>8008</v>
      </c>
      <c r="D4345" t="s">
        <v>22</v>
      </c>
      <c r="E4345" t="s">
        <v>17694</v>
      </c>
      <c r="F4345" t="s">
        <v>17695</v>
      </c>
      <c r="G4345" t="s">
        <v>430</v>
      </c>
      <c r="H4345" s="1">
        <v>31916</v>
      </c>
      <c r="I4345" t="s">
        <v>17696</v>
      </c>
      <c r="J4345" t="s">
        <v>17697</v>
      </c>
      <c r="K4345">
        <v>24132</v>
      </c>
      <c r="L4345" t="s">
        <v>430</v>
      </c>
    </row>
    <row r="4346" spans="1:12" x14ac:dyDescent="0.3">
      <c r="A4346">
        <v>6197</v>
      </c>
      <c r="B4346" t="s">
        <v>724</v>
      </c>
      <c r="C4346" t="s">
        <v>276</v>
      </c>
      <c r="D4346" t="s">
        <v>22</v>
      </c>
      <c r="E4346" t="s">
        <v>17698</v>
      </c>
      <c r="F4346" t="s">
        <v>17699</v>
      </c>
      <c r="G4346" t="s">
        <v>335</v>
      </c>
      <c r="H4346" s="1">
        <v>27933</v>
      </c>
      <c r="I4346" t="s">
        <v>17700</v>
      </c>
      <c r="J4346" t="s">
        <v>17701</v>
      </c>
      <c r="K4346">
        <v>25006</v>
      </c>
      <c r="L4346" t="s">
        <v>335</v>
      </c>
    </row>
    <row r="4347" spans="1:12" x14ac:dyDescent="0.3">
      <c r="A4347">
        <v>6199</v>
      </c>
      <c r="B4347" t="s">
        <v>289</v>
      </c>
      <c r="C4347" t="s">
        <v>3830</v>
      </c>
      <c r="D4347" t="s">
        <v>22</v>
      </c>
      <c r="E4347" t="s">
        <v>17702</v>
      </c>
      <c r="F4347">
        <f>1-403-350-2937</f>
        <v>-3689</v>
      </c>
      <c r="G4347" t="s">
        <v>157</v>
      </c>
      <c r="H4347" s="1">
        <v>18443</v>
      </c>
      <c r="I4347" t="s">
        <v>17703</v>
      </c>
      <c r="J4347" t="s">
        <v>17704</v>
      </c>
      <c r="K4347">
        <v>11859</v>
      </c>
      <c r="L4347" t="s">
        <v>157</v>
      </c>
    </row>
    <row r="4348" spans="1:12" x14ac:dyDescent="0.3">
      <c r="A4348">
        <v>6200</v>
      </c>
      <c r="B4348" t="s">
        <v>395</v>
      </c>
      <c r="C4348" t="s">
        <v>4089</v>
      </c>
      <c r="D4348" t="s">
        <v>22</v>
      </c>
      <c r="E4348" t="s">
        <v>17705</v>
      </c>
      <c r="F4348" t="s">
        <v>17706</v>
      </c>
      <c r="G4348" t="s">
        <v>51</v>
      </c>
      <c r="H4348" s="1">
        <v>24792</v>
      </c>
      <c r="I4348" t="s">
        <v>17707</v>
      </c>
      <c r="J4348" t="s">
        <v>17708</v>
      </c>
      <c r="K4348">
        <v>98754</v>
      </c>
      <c r="L4348" t="s">
        <v>51</v>
      </c>
    </row>
    <row r="4349" spans="1:12" x14ac:dyDescent="0.3">
      <c r="A4349">
        <v>6201</v>
      </c>
      <c r="B4349" t="s">
        <v>61</v>
      </c>
      <c r="C4349" t="s">
        <v>4148</v>
      </c>
      <c r="D4349" t="s">
        <v>14</v>
      </c>
      <c r="E4349" t="s">
        <v>17709</v>
      </c>
      <c r="F4349" t="s">
        <v>17710</v>
      </c>
      <c r="G4349" t="s">
        <v>93</v>
      </c>
      <c r="H4349" s="1">
        <v>32249</v>
      </c>
      <c r="I4349" t="s">
        <v>17711</v>
      </c>
      <c r="J4349" t="s">
        <v>17712</v>
      </c>
      <c r="K4349">
        <v>62761</v>
      </c>
      <c r="L4349" t="s">
        <v>93</v>
      </c>
    </row>
    <row r="4350" spans="1:12" x14ac:dyDescent="0.3">
      <c r="A4350">
        <v>6202</v>
      </c>
      <c r="B4350" t="s">
        <v>861</v>
      </c>
      <c r="C4350" t="s">
        <v>1132</v>
      </c>
      <c r="D4350" t="s">
        <v>14</v>
      </c>
      <c r="E4350" t="s">
        <v>17713</v>
      </c>
      <c r="F4350" t="s">
        <v>17714</v>
      </c>
      <c r="G4350" t="s">
        <v>17</v>
      </c>
      <c r="H4350" s="1">
        <v>21971</v>
      </c>
      <c r="I4350" t="s">
        <v>17715</v>
      </c>
      <c r="J4350" t="s">
        <v>17716</v>
      </c>
      <c r="K4350">
        <v>90273</v>
      </c>
      <c r="L4350" t="s">
        <v>17</v>
      </c>
    </row>
    <row r="4351" spans="1:12" x14ac:dyDescent="0.3">
      <c r="A4351">
        <v>6204</v>
      </c>
      <c r="B4351" t="s">
        <v>1131</v>
      </c>
      <c r="C4351" t="s">
        <v>10340</v>
      </c>
      <c r="D4351" t="s">
        <v>22</v>
      </c>
      <c r="E4351" t="s">
        <v>17717</v>
      </c>
      <c r="F4351" t="s">
        <v>17718</v>
      </c>
      <c r="G4351" t="s">
        <v>430</v>
      </c>
      <c r="H4351" s="1">
        <v>23136</v>
      </c>
      <c r="I4351" t="s">
        <v>17719</v>
      </c>
      <c r="J4351" t="s">
        <v>17720</v>
      </c>
      <c r="K4351">
        <v>38712</v>
      </c>
      <c r="L4351" t="s">
        <v>430</v>
      </c>
    </row>
    <row r="4352" spans="1:12" x14ac:dyDescent="0.3">
      <c r="A4352">
        <v>6206</v>
      </c>
      <c r="B4352" t="s">
        <v>312</v>
      </c>
      <c r="C4352" t="s">
        <v>141</v>
      </c>
      <c r="D4352" t="s">
        <v>14</v>
      </c>
      <c r="E4352" t="s">
        <v>17721</v>
      </c>
      <c r="F4352">
        <v>5647401303</v>
      </c>
      <c r="G4352" t="s">
        <v>157</v>
      </c>
      <c r="H4352" s="1">
        <v>22049</v>
      </c>
      <c r="I4352" t="s">
        <v>17722</v>
      </c>
      <c r="J4352" t="s">
        <v>17723</v>
      </c>
      <c r="K4352">
        <v>64712</v>
      </c>
      <c r="L4352" t="s">
        <v>157</v>
      </c>
    </row>
    <row r="4353" spans="1:12" x14ac:dyDescent="0.3">
      <c r="A4353">
        <v>6207</v>
      </c>
      <c r="B4353" t="s">
        <v>8550</v>
      </c>
      <c r="C4353" t="s">
        <v>1024</v>
      </c>
      <c r="D4353" t="s">
        <v>22</v>
      </c>
      <c r="E4353" t="s">
        <v>17724</v>
      </c>
      <c r="F4353" t="s">
        <v>17725</v>
      </c>
      <c r="G4353" t="s">
        <v>31</v>
      </c>
      <c r="H4353" s="1">
        <v>33451</v>
      </c>
      <c r="I4353" t="s">
        <v>17726</v>
      </c>
      <c r="J4353" t="s">
        <v>17727</v>
      </c>
      <c r="K4353">
        <v>84781</v>
      </c>
      <c r="L4353" t="s">
        <v>31</v>
      </c>
    </row>
    <row r="4354" spans="1:12" x14ac:dyDescent="0.3">
      <c r="A4354">
        <v>6212</v>
      </c>
      <c r="B4354" t="s">
        <v>3694</v>
      </c>
      <c r="C4354" t="s">
        <v>4498</v>
      </c>
      <c r="D4354" t="s">
        <v>14</v>
      </c>
      <c r="E4354" t="s">
        <v>17728</v>
      </c>
      <c r="F4354" t="s">
        <v>17729</v>
      </c>
      <c r="G4354" t="s">
        <v>131</v>
      </c>
      <c r="H4354" s="1">
        <v>36551</v>
      </c>
      <c r="I4354" t="s">
        <v>17730</v>
      </c>
      <c r="J4354" t="s">
        <v>17731</v>
      </c>
      <c r="K4354">
        <v>24443</v>
      </c>
      <c r="L4354" t="s">
        <v>131</v>
      </c>
    </row>
    <row r="4355" spans="1:12" x14ac:dyDescent="0.3">
      <c r="A4355">
        <v>6215</v>
      </c>
      <c r="B4355" t="s">
        <v>13399</v>
      </c>
      <c r="C4355" t="s">
        <v>161</v>
      </c>
      <c r="D4355" t="s">
        <v>22</v>
      </c>
      <c r="E4355" t="s">
        <v>17732</v>
      </c>
      <c r="F4355" t="s">
        <v>17733</v>
      </c>
      <c r="G4355" t="s">
        <v>211</v>
      </c>
      <c r="H4355" s="1">
        <v>16007</v>
      </c>
      <c r="I4355" t="s">
        <v>17734</v>
      </c>
      <c r="J4355" t="s">
        <v>17735</v>
      </c>
      <c r="K4355">
        <v>6950</v>
      </c>
      <c r="L4355" t="s">
        <v>211</v>
      </c>
    </row>
    <row r="4356" spans="1:12" x14ac:dyDescent="0.3">
      <c r="A4356">
        <v>6219</v>
      </c>
      <c r="B4356" t="s">
        <v>10692</v>
      </c>
      <c r="C4356" t="s">
        <v>240</v>
      </c>
      <c r="D4356" t="s">
        <v>14</v>
      </c>
      <c r="E4356" t="s">
        <v>17736</v>
      </c>
      <c r="F4356">
        <v>7273416228</v>
      </c>
      <c r="G4356" t="s">
        <v>567</v>
      </c>
      <c r="H4356" s="1">
        <v>20850</v>
      </c>
      <c r="I4356" t="s">
        <v>17737</v>
      </c>
      <c r="J4356" t="s">
        <v>17738</v>
      </c>
      <c r="K4356">
        <v>8706</v>
      </c>
      <c r="L4356" t="s">
        <v>567</v>
      </c>
    </row>
    <row r="4357" spans="1:12" x14ac:dyDescent="0.3">
      <c r="A4357">
        <v>6220</v>
      </c>
      <c r="B4357" t="s">
        <v>1114</v>
      </c>
      <c r="C4357" t="s">
        <v>1186</v>
      </c>
      <c r="D4357" t="s">
        <v>14</v>
      </c>
      <c r="E4357" t="s">
        <v>17739</v>
      </c>
      <c r="F4357" t="s">
        <v>17740</v>
      </c>
      <c r="G4357" t="s">
        <v>595</v>
      </c>
      <c r="H4357" s="1">
        <v>22470</v>
      </c>
      <c r="I4357" t="s">
        <v>17741</v>
      </c>
      <c r="J4357" t="s">
        <v>17742</v>
      </c>
      <c r="K4357">
        <v>4724</v>
      </c>
      <c r="L4357" t="s">
        <v>595</v>
      </c>
    </row>
    <row r="4358" spans="1:12" x14ac:dyDescent="0.3">
      <c r="A4358">
        <v>6221</v>
      </c>
      <c r="B4358" t="s">
        <v>4177</v>
      </c>
      <c r="C4358" t="s">
        <v>1517</v>
      </c>
      <c r="D4358" t="s">
        <v>22</v>
      </c>
      <c r="E4358" t="s">
        <v>17743</v>
      </c>
      <c r="F4358" t="s">
        <v>17744</v>
      </c>
      <c r="G4358" t="s">
        <v>171</v>
      </c>
      <c r="H4358" s="1">
        <v>37114</v>
      </c>
      <c r="I4358" t="s">
        <v>17745</v>
      </c>
      <c r="J4358" t="s">
        <v>17746</v>
      </c>
      <c r="K4358">
        <v>81712</v>
      </c>
      <c r="L4358" t="s">
        <v>171</v>
      </c>
    </row>
    <row r="4359" spans="1:12" x14ac:dyDescent="0.3">
      <c r="A4359">
        <v>6223</v>
      </c>
      <c r="B4359" t="s">
        <v>79</v>
      </c>
      <c r="C4359" t="s">
        <v>731</v>
      </c>
      <c r="D4359" t="s">
        <v>22</v>
      </c>
      <c r="E4359" t="s">
        <v>17747</v>
      </c>
      <c r="F4359">
        <v>2696632372</v>
      </c>
      <c r="G4359" t="s">
        <v>38</v>
      </c>
      <c r="H4359" s="1">
        <v>19222</v>
      </c>
      <c r="I4359" t="s">
        <v>17748</v>
      </c>
      <c r="J4359" t="s">
        <v>17749</v>
      </c>
      <c r="K4359">
        <v>56922</v>
      </c>
      <c r="L4359" t="s">
        <v>38</v>
      </c>
    </row>
    <row r="4360" spans="1:12" x14ac:dyDescent="0.3">
      <c r="A4360">
        <v>6229</v>
      </c>
      <c r="B4360" t="s">
        <v>73</v>
      </c>
      <c r="C4360" t="s">
        <v>9348</v>
      </c>
      <c r="D4360" t="s">
        <v>14</v>
      </c>
      <c r="E4360" t="s">
        <v>17750</v>
      </c>
      <c r="F4360" t="s">
        <v>17751</v>
      </c>
      <c r="G4360" t="s">
        <v>157</v>
      </c>
      <c r="H4360" s="1">
        <v>24019</v>
      </c>
      <c r="I4360" t="s">
        <v>17752</v>
      </c>
      <c r="J4360" t="s">
        <v>17753</v>
      </c>
      <c r="K4360">
        <v>74148</v>
      </c>
      <c r="L4360" t="s">
        <v>157</v>
      </c>
    </row>
    <row r="4361" spans="1:12" x14ac:dyDescent="0.3">
      <c r="A4361">
        <v>6233</v>
      </c>
      <c r="B4361" t="s">
        <v>421</v>
      </c>
      <c r="C4361" t="s">
        <v>2918</v>
      </c>
      <c r="D4361" t="s">
        <v>22</v>
      </c>
      <c r="E4361" t="s">
        <v>17754</v>
      </c>
      <c r="F4361" t="s">
        <v>17755</v>
      </c>
      <c r="G4361" t="s">
        <v>131</v>
      </c>
      <c r="H4361" s="1">
        <v>17135</v>
      </c>
      <c r="I4361" t="s">
        <v>17756</v>
      </c>
      <c r="J4361" t="s">
        <v>17757</v>
      </c>
      <c r="K4361">
        <v>81989</v>
      </c>
      <c r="L4361" t="s">
        <v>131</v>
      </c>
    </row>
    <row r="4362" spans="1:12" x14ac:dyDescent="0.3">
      <c r="A4362">
        <v>6236</v>
      </c>
      <c r="B4362" t="s">
        <v>551</v>
      </c>
      <c r="C4362" t="s">
        <v>17758</v>
      </c>
      <c r="D4362" t="s">
        <v>14</v>
      </c>
      <c r="E4362" t="s">
        <v>17759</v>
      </c>
      <c r="F4362">
        <v>3543630019</v>
      </c>
      <c r="G4362" t="s">
        <v>124</v>
      </c>
      <c r="H4362" s="1">
        <v>19650</v>
      </c>
      <c r="I4362" t="s">
        <v>17760</v>
      </c>
      <c r="J4362" t="s">
        <v>8094</v>
      </c>
      <c r="K4362">
        <v>47254</v>
      </c>
      <c r="L4362" t="s">
        <v>124</v>
      </c>
    </row>
    <row r="4363" spans="1:12" x14ac:dyDescent="0.3">
      <c r="A4363">
        <v>6237</v>
      </c>
      <c r="B4363" t="s">
        <v>7383</v>
      </c>
      <c r="C4363" t="s">
        <v>17761</v>
      </c>
      <c r="D4363" t="s">
        <v>14</v>
      </c>
      <c r="E4363" t="s">
        <v>17762</v>
      </c>
      <c r="F4363" t="s">
        <v>17763</v>
      </c>
      <c r="G4363" t="s">
        <v>58</v>
      </c>
      <c r="H4363" s="1">
        <v>34012</v>
      </c>
      <c r="I4363" t="s">
        <v>17764</v>
      </c>
      <c r="J4363" t="s">
        <v>17765</v>
      </c>
      <c r="K4363">
        <v>21015</v>
      </c>
      <c r="L4363" t="s">
        <v>58</v>
      </c>
    </row>
    <row r="4364" spans="1:12" x14ac:dyDescent="0.3">
      <c r="A4364">
        <v>6240</v>
      </c>
      <c r="B4364" t="s">
        <v>2050</v>
      </c>
      <c r="C4364" t="s">
        <v>6209</v>
      </c>
      <c r="D4364" t="s">
        <v>22</v>
      </c>
      <c r="E4364" t="s">
        <v>17766</v>
      </c>
      <c r="F4364" t="s">
        <v>17767</v>
      </c>
      <c r="G4364" t="s">
        <v>17</v>
      </c>
      <c r="H4364" s="1">
        <v>29058</v>
      </c>
      <c r="I4364" t="s">
        <v>17768</v>
      </c>
      <c r="J4364" t="s">
        <v>17769</v>
      </c>
      <c r="K4364">
        <v>83421</v>
      </c>
      <c r="L4364" t="s">
        <v>17</v>
      </c>
    </row>
    <row r="4365" spans="1:12" x14ac:dyDescent="0.3">
      <c r="A4365">
        <v>6244</v>
      </c>
      <c r="B4365" t="s">
        <v>1391</v>
      </c>
      <c r="C4365" t="s">
        <v>141</v>
      </c>
      <c r="D4365" t="s">
        <v>14</v>
      </c>
      <c r="E4365" t="s">
        <v>17770</v>
      </c>
      <c r="F4365" t="s">
        <v>17771</v>
      </c>
      <c r="G4365" t="s">
        <v>58</v>
      </c>
      <c r="H4365" s="1">
        <v>29305</v>
      </c>
      <c r="I4365" t="s">
        <v>17772</v>
      </c>
      <c r="J4365" t="s">
        <v>17773</v>
      </c>
      <c r="K4365">
        <v>5211</v>
      </c>
      <c r="L4365" t="s">
        <v>58</v>
      </c>
    </row>
    <row r="4366" spans="1:12" x14ac:dyDescent="0.3">
      <c r="A4366">
        <v>6245</v>
      </c>
      <c r="B4366" t="s">
        <v>15343</v>
      </c>
      <c r="C4366" t="s">
        <v>12243</v>
      </c>
      <c r="D4366" t="s">
        <v>22</v>
      </c>
      <c r="E4366" t="s">
        <v>17774</v>
      </c>
      <c r="F4366" t="s">
        <v>17775</v>
      </c>
      <c r="G4366" t="s">
        <v>211</v>
      </c>
      <c r="H4366" s="1">
        <v>32575</v>
      </c>
      <c r="I4366" t="s">
        <v>17776</v>
      </c>
      <c r="J4366" t="s">
        <v>8608</v>
      </c>
      <c r="K4366">
        <v>2810</v>
      </c>
      <c r="L4366" t="s">
        <v>211</v>
      </c>
    </row>
    <row r="4367" spans="1:12" x14ac:dyDescent="0.3">
      <c r="A4367">
        <v>6249</v>
      </c>
      <c r="B4367" t="s">
        <v>360</v>
      </c>
      <c r="C4367" t="s">
        <v>630</v>
      </c>
      <c r="D4367" t="s">
        <v>22</v>
      </c>
      <c r="E4367" t="s">
        <v>17777</v>
      </c>
      <c r="F4367" t="s">
        <v>17778</v>
      </c>
      <c r="G4367" t="s">
        <v>131</v>
      </c>
      <c r="H4367" s="1">
        <v>19140</v>
      </c>
      <c r="I4367" t="s">
        <v>17779</v>
      </c>
      <c r="J4367" t="s">
        <v>17780</v>
      </c>
      <c r="K4367">
        <v>41279</v>
      </c>
      <c r="L4367" t="s">
        <v>131</v>
      </c>
    </row>
    <row r="4368" spans="1:12" x14ac:dyDescent="0.3">
      <c r="A4368">
        <v>6253</v>
      </c>
      <c r="B4368" t="s">
        <v>1064</v>
      </c>
      <c r="C4368" t="s">
        <v>17781</v>
      </c>
      <c r="D4368" t="s">
        <v>14</v>
      </c>
      <c r="E4368" t="s">
        <v>17782</v>
      </c>
      <c r="F4368" t="s">
        <v>17783</v>
      </c>
      <c r="G4368" t="s">
        <v>567</v>
      </c>
      <c r="H4368" s="1">
        <v>18598</v>
      </c>
      <c r="I4368" t="s">
        <v>17784</v>
      </c>
      <c r="J4368" t="s">
        <v>17785</v>
      </c>
      <c r="K4368">
        <v>97948</v>
      </c>
      <c r="L4368" t="s">
        <v>567</v>
      </c>
    </row>
    <row r="4369" spans="1:12" x14ac:dyDescent="0.3">
      <c r="A4369">
        <v>6256</v>
      </c>
      <c r="B4369" t="s">
        <v>675</v>
      </c>
      <c r="C4369" t="s">
        <v>576</v>
      </c>
      <c r="D4369" t="s">
        <v>22</v>
      </c>
      <c r="E4369" t="s">
        <v>17786</v>
      </c>
      <c r="F4369" t="s">
        <v>17787</v>
      </c>
      <c r="G4369" t="s">
        <v>324</v>
      </c>
      <c r="H4369" s="1">
        <v>36299</v>
      </c>
      <c r="I4369" t="s">
        <v>17788</v>
      </c>
      <c r="J4369" t="s">
        <v>17789</v>
      </c>
      <c r="K4369">
        <v>91536</v>
      </c>
      <c r="L4369" t="s">
        <v>324</v>
      </c>
    </row>
    <row r="4370" spans="1:12" x14ac:dyDescent="0.3">
      <c r="A4370">
        <v>6257</v>
      </c>
      <c r="B4370" t="s">
        <v>1584</v>
      </c>
      <c r="C4370" t="s">
        <v>2277</v>
      </c>
      <c r="D4370" t="s">
        <v>14</v>
      </c>
      <c r="E4370" t="s">
        <v>17790</v>
      </c>
      <c r="F4370" t="s">
        <v>17791</v>
      </c>
      <c r="G4370" t="s">
        <v>324</v>
      </c>
      <c r="H4370" s="1">
        <v>21953</v>
      </c>
      <c r="I4370" t="s">
        <v>17792</v>
      </c>
      <c r="J4370" t="s">
        <v>17793</v>
      </c>
      <c r="K4370">
        <v>21910</v>
      </c>
      <c r="L4370" t="s">
        <v>324</v>
      </c>
    </row>
    <row r="4371" spans="1:12" x14ac:dyDescent="0.3">
      <c r="A4371">
        <v>6261</v>
      </c>
      <c r="B4371" t="s">
        <v>1750</v>
      </c>
      <c r="C4371" t="s">
        <v>2731</v>
      </c>
      <c r="D4371" t="s">
        <v>22</v>
      </c>
      <c r="E4371" t="s">
        <v>17794</v>
      </c>
      <c r="F4371" t="s">
        <v>17795</v>
      </c>
      <c r="G4371" t="s">
        <v>261</v>
      </c>
      <c r="H4371" s="1">
        <v>31449</v>
      </c>
      <c r="I4371" t="s">
        <v>17796</v>
      </c>
      <c r="J4371" t="s">
        <v>17797</v>
      </c>
      <c r="K4371">
        <v>37214</v>
      </c>
      <c r="L4371" t="s">
        <v>261</v>
      </c>
    </row>
    <row r="4372" spans="1:12" x14ac:dyDescent="0.3">
      <c r="A4372">
        <v>6262</v>
      </c>
      <c r="B4372" t="s">
        <v>2084</v>
      </c>
      <c r="C4372" t="s">
        <v>289</v>
      </c>
      <c r="D4372" t="s">
        <v>22</v>
      </c>
      <c r="E4372" t="s">
        <v>17798</v>
      </c>
      <c r="F4372" t="s">
        <v>17799</v>
      </c>
      <c r="G4372" t="s">
        <v>76</v>
      </c>
      <c r="H4372" s="1">
        <v>37749</v>
      </c>
      <c r="I4372" t="s">
        <v>17800</v>
      </c>
      <c r="J4372" t="s">
        <v>17801</v>
      </c>
      <c r="K4372">
        <v>11910</v>
      </c>
      <c r="L4372" t="s">
        <v>76</v>
      </c>
    </row>
    <row r="4373" spans="1:12" x14ac:dyDescent="0.3">
      <c r="A4373">
        <v>6263</v>
      </c>
      <c r="B4373" t="s">
        <v>1608</v>
      </c>
      <c r="C4373" t="s">
        <v>805</v>
      </c>
      <c r="D4373" t="s">
        <v>22</v>
      </c>
      <c r="E4373" t="s">
        <v>17802</v>
      </c>
      <c r="F4373" t="s">
        <v>17803</v>
      </c>
      <c r="G4373" t="s">
        <v>71</v>
      </c>
      <c r="H4373" s="1">
        <v>24193</v>
      </c>
      <c r="I4373" t="s">
        <v>17804</v>
      </c>
      <c r="J4373" t="s">
        <v>17805</v>
      </c>
      <c r="K4373">
        <v>39177</v>
      </c>
      <c r="L4373" t="s">
        <v>71</v>
      </c>
    </row>
    <row r="4374" spans="1:12" x14ac:dyDescent="0.3">
      <c r="A4374">
        <v>6266</v>
      </c>
      <c r="B4374" t="s">
        <v>6024</v>
      </c>
      <c r="C4374" t="s">
        <v>2530</v>
      </c>
      <c r="D4374" t="s">
        <v>22</v>
      </c>
      <c r="E4374" t="s">
        <v>17806</v>
      </c>
      <c r="F4374">
        <v>9274370990</v>
      </c>
      <c r="G4374" t="s">
        <v>335</v>
      </c>
      <c r="H4374" s="1">
        <v>32701</v>
      </c>
      <c r="I4374" t="s">
        <v>17807</v>
      </c>
      <c r="J4374" t="s">
        <v>17808</v>
      </c>
      <c r="K4374">
        <v>57634</v>
      </c>
      <c r="L4374" t="s">
        <v>335</v>
      </c>
    </row>
    <row r="4375" spans="1:12" x14ac:dyDescent="0.3">
      <c r="A4375">
        <v>6267</v>
      </c>
      <c r="B4375" t="s">
        <v>4880</v>
      </c>
      <c r="C4375" t="s">
        <v>2975</v>
      </c>
      <c r="D4375" t="s">
        <v>22</v>
      </c>
      <c r="E4375" t="s">
        <v>17809</v>
      </c>
      <c r="F4375" t="s">
        <v>17810</v>
      </c>
      <c r="G4375" t="s">
        <v>82</v>
      </c>
      <c r="H4375" s="1">
        <v>35527</v>
      </c>
      <c r="I4375" t="s">
        <v>17811</v>
      </c>
      <c r="J4375" t="s">
        <v>13304</v>
      </c>
      <c r="K4375">
        <v>24952</v>
      </c>
      <c r="L4375" t="s">
        <v>82</v>
      </c>
    </row>
    <row r="4376" spans="1:12" x14ac:dyDescent="0.3">
      <c r="A4376">
        <v>6268</v>
      </c>
      <c r="B4376" t="s">
        <v>312</v>
      </c>
      <c r="C4376" t="s">
        <v>4895</v>
      </c>
      <c r="D4376" t="s">
        <v>14</v>
      </c>
      <c r="E4376" t="s">
        <v>17812</v>
      </c>
      <c r="F4376" t="s">
        <v>17813</v>
      </c>
      <c r="G4376" t="s">
        <v>243</v>
      </c>
      <c r="H4376" s="1">
        <v>31060</v>
      </c>
      <c r="I4376" t="s">
        <v>17814</v>
      </c>
      <c r="J4376" t="s">
        <v>17815</v>
      </c>
      <c r="K4376">
        <v>63390</v>
      </c>
      <c r="L4376" t="s">
        <v>243</v>
      </c>
    </row>
    <row r="4377" spans="1:12" x14ac:dyDescent="0.3">
      <c r="A4377">
        <v>6272</v>
      </c>
      <c r="B4377" t="s">
        <v>7222</v>
      </c>
      <c r="C4377" t="s">
        <v>97</v>
      </c>
      <c r="D4377" t="s">
        <v>22</v>
      </c>
      <c r="E4377" t="s">
        <v>17816</v>
      </c>
      <c r="F4377" t="s">
        <v>17817</v>
      </c>
      <c r="G4377" t="s">
        <v>171</v>
      </c>
      <c r="H4377" s="1">
        <v>37118</v>
      </c>
      <c r="I4377" t="s">
        <v>17818</v>
      </c>
      <c r="J4377" t="s">
        <v>17819</v>
      </c>
      <c r="K4377">
        <v>2983</v>
      </c>
      <c r="L4377" t="s">
        <v>171</v>
      </c>
    </row>
    <row r="4378" spans="1:12" x14ac:dyDescent="0.3">
      <c r="A4378">
        <v>6275</v>
      </c>
      <c r="B4378" t="s">
        <v>197</v>
      </c>
      <c r="C4378" t="s">
        <v>35</v>
      </c>
      <c r="D4378" t="s">
        <v>22</v>
      </c>
      <c r="E4378" t="s">
        <v>17820</v>
      </c>
      <c r="F4378" t="s">
        <v>17821</v>
      </c>
      <c r="G4378" t="s">
        <v>124</v>
      </c>
      <c r="H4378" s="1">
        <v>27418</v>
      </c>
      <c r="I4378" t="s">
        <v>17822</v>
      </c>
      <c r="J4378" t="s">
        <v>17823</v>
      </c>
      <c r="K4378">
        <v>24468</v>
      </c>
      <c r="L4378" t="s">
        <v>124</v>
      </c>
    </row>
    <row r="4379" spans="1:12" x14ac:dyDescent="0.3">
      <c r="A4379">
        <v>6276</v>
      </c>
      <c r="B4379" t="s">
        <v>1628</v>
      </c>
      <c r="C4379" t="s">
        <v>696</v>
      </c>
      <c r="D4379" t="s">
        <v>14</v>
      </c>
      <c r="E4379" t="s">
        <v>17824</v>
      </c>
      <c r="F4379" t="s">
        <v>17825</v>
      </c>
      <c r="G4379" t="s">
        <v>64</v>
      </c>
      <c r="H4379" s="1">
        <v>26476</v>
      </c>
      <c r="I4379" t="s">
        <v>17826</v>
      </c>
      <c r="J4379" t="s">
        <v>17827</v>
      </c>
      <c r="K4379">
        <v>31724</v>
      </c>
      <c r="L4379" t="s">
        <v>64</v>
      </c>
    </row>
    <row r="4380" spans="1:12" x14ac:dyDescent="0.3">
      <c r="A4380">
        <v>6277</v>
      </c>
      <c r="B4380" t="s">
        <v>1380</v>
      </c>
      <c r="C4380" t="s">
        <v>1938</v>
      </c>
      <c r="D4380" t="s">
        <v>22</v>
      </c>
      <c r="E4380" t="s">
        <v>17828</v>
      </c>
      <c r="F4380" t="s">
        <v>17829</v>
      </c>
      <c r="G4380" t="s">
        <v>171</v>
      </c>
      <c r="H4380" s="1">
        <v>23026</v>
      </c>
      <c r="I4380" t="s">
        <v>17830</v>
      </c>
      <c r="J4380" t="s">
        <v>17831</v>
      </c>
      <c r="K4380">
        <v>42886</v>
      </c>
      <c r="L4380" t="s">
        <v>171</v>
      </c>
    </row>
    <row r="4381" spans="1:12" x14ac:dyDescent="0.3">
      <c r="A4381">
        <v>6279</v>
      </c>
      <c r="B4381" t="s">
        <v>2906</v>
      </c>
      <c r="C4381" t="s">
        <v>3699</v>
      </c>
      <c r="D4381" t="s">
        <v>14</v>
      </c>
      <c r="E4381" t="s">
        <v>17832</v>
      </c>
      <c r="F4381" t="s">
        <v>17833</v>
      </c>
      <c r="G4381" t="s">
        <v>93</v>
      </c>
      <c r="H4381" s="1">
        <v>16572</v>
      </c>
      <c r="I4381" t="s">
        <v>17834</v>
      </c>
      <c r="J4381" t="s">
        <v>17835</v>
      </c>
      <c r="K4381">
        <v>21737</v>
      </c>
      <c r="L4381" t="s">
        <v>93</v>
      </c>
    </row>
    <row r="4382" spans="1:12" x14ac:dyDescent="0.3">
      <c r="A4382">
        <v>6281</v>
      </c>
      <c r="B4382" t="s">
        <v>7332</v>
      </c>
      <c r="C4382" t="s">
        <v>3708</v>
      </c>
      <c r="D4382" t="s">
        <v>22</v>
      </c>
      <c r="E4382" t="s">
        <v>2736</v>
      </c>
      <c r="F4382" t="s">
        <v>17836</v>
      </c>
      <c r="G4382" t="s">
        <v>1194</v>
      </c>
      <c r="H4382" s="1">
        <v>38087</v>
      </c>
      <c r="I4382" t="s">
        <v>17837</v>
      </c>
      <c r="J4382" t="s">
        <v>7611</v>
      </c>
      <c r="K4382">
        <v>14602</v>
      </c>
      <c r="L4382" t="s">
        <v>1194</v>
      </c>
    </row>
    <row r="4383" spans="1:12" x14ac:dyDescent="0.3">
      <c r="A4383">
        <v>6283</v>
      </c>
      <c r="B4383" t="s">
        <v>3249</v>
      </c>
      <c r="C4383" t="s">
        <v>3221</v>
      </c>
      <c r="D4383" t="s">
        <v>14</v>
      </c>
      <c r="E4383" t="s">
        <v>17838</v>
      </c>
      <c r="F4383" t="s">
        <v>17839</v>
      </c>
      <c r="G4383" t="s">
        <v>243</v>
      </c>
      <c r="H4383" s="1">
        <v>18332</v>
      </c>
      <c r="I4383" t="s">
        <v>17840</v>
      </c>
      <c r="J4383" t="s">
        <v>17841</v>
      </c>
      <c r="K4383">
        <v>38911</v>
      </c>
      <c r="L4383" t="s">
        <v>243</v>
      </c>
    </row>
    <row r="4384" spans="1:12" x14ac:dyDescent="0.3">
      <c r="A4384">
        <v>6284</v>
      </c>
      <c r="B4384" t="s">
        <v>541</v>
      </c>
      <c r="C4384" t="s">
        <v>1059</v>
      </c>
      <c r="D4384" t="s">
        <v>22</v>
      </c>
      <c r="E4384" t="s">
        <v>17842</v>
      </c>
      <c r="F4384" t="s">
        <v>17843</v>
      </c>
      <c r="G4384" t="s">
        <v>339</v>
      </c>
      <c r="H4384" s="1">
        <v>18909</v>
      </c>
      <c r="I4384" t="s">
        <v>17844</v>
      </c>
      <c r="J4384" t="s">
        <v>17845</v>
      </c>
      <c r="K4384">
        <v>62986</v>
      </c>
      <c r="L4384" t="s">
        <v>339</v>
      </c>
    </row>
    <row r="4385" spans="1:12" x14ac:dyDescent="0.3">
      <c r="A4385">
        <v>6289</v>
      </c>
      <c r="B4385" t="s">
        <v>395</v>
      </c>
      <c r="C4385" t="s">
        <v>753</v>
      </c>
      <c r="D4385" t="s">
        <v>14</v>
      </c>
      <c r="E4385" t="s">
        <v>17846</v>
      </c>
      <c r="F4385">
        <f>1-238-473-2962</f>
        <v>-3672</v>
      </c>
      <c r="G4385" t="s">
        <v>335</v>
      </c>
      <c r="H4385" s="1">
        <v>36995</v>
      </c>
      <c r="I4385" t="s">
        <v>17847</v>
      </c>
      <c r="J4385" t="s">
        <v>17848</v>
      </c>
      <c r="K4385">
        <v>88558</v>
      </c>
      <c r="L4385" t="s">
        <v>335</v>
      </c>
    </row>
    <row r="4386" spans="1:12" x14ac:dyDescent="0.3">
      <c r="A4386">
        <v>6290</v>
      </c>
      <c r="B4386" t="s">
        <v>1666</v>
      </c>
      <c r="C4386" t="s">
        <v>141</v>
      </c>
      <c r="D4386" t="s">
        <v>22</v>
      </c>
      <c r="E4386" t="s">
        <v>17849</v>
      </c>
      <c r="F4386" t="s">
        <v>17850</v>
      </c>
      <c r="G4386" t="s">
        <v>250</v>
      </c>
      <c r="H4386" s="1">
        <v>21554</v>
      </c>
      <c r="I4386" t="s">
        <v>17851</v>
      </c>
      <c r="J4386" t="s">
        <v>17852</v>
      </c>
      <c r="K4386">
        <v>17531</v>
      </c>
      <c r="L4386" t="s">
        <v>250</v>
      </c>
    </row>
    <row r="4387" spans="1:12" x14ac:dyDescent="0.3">
      <c r="A4387">
        <v>6291</v>
      </c>
      <c r="B4387" t="s">
        <v>257</v>
      </c>
      <c r="C4387" t="s">
        <v>15209</v>
      </c>
      <c r="D4387" t="s">
        <v>22</v>
      </c>
      <c r="E4387" t="s">
        <v>17853</v>
      </c>
      <c r="F4387" t="s">
        <v>17854</v>
      </c>
      <c r="G4387" t="s">
        <v>124</v>
      </c>
      <c r="H4387" s="1">
        <v>35344</v>
      </c>
      <c r="I4387" t="s">
        <v>17855</v>
      </c>
      <c r="J4387" t="s">
        <v>17856</v>
      </c>
      <c r="K4387">
        <v>83636</v>
      </c>
      <c r="L4387" t="s">
        <v>124</v>
      </c>
    </row>
    <row r="4388" spans="1:12" x14ac:dyDescent="0.3">
      <c r="A4388">
        <v>6293</v>
      </c>
      <c r="B4388" t="s">
        <v>17857</v>
      </c>
      <c r="C4388" t="s">
        <v>9888</v>
      </c>
      <c r="D4388" t="s">
        <v>22</v>
      </c>
      <c r="E4388" t="s">
        <v>17858</v>
      </c>
      <c r="F4388" t="s">
        <v>17859</v>
      </c>
      <c r="G4388" t="s">
        <v>211</v>
      </c>
      <c r="H4388" s="1">
        <v>18323</v>
      </c>
      <c r="I4388" t="s">
        <v>17860</v>
      </c>
      <c r="J4388" t="s">
        <v>8854</v>
      </c>
      <c r="K4388">
        <v>11245</v>
      </c>
      <c r="L4388" t="s">
        <v>211</v>
      </c>
    </row>
    <row r="4389" spans="1:12" x14ac:dyDescent="0.3">
      <c r="A4389">
        <v>6294</v>
      </c>
      <c r="B4389" t="s">
        <v>12500</v>
      </c>
      <c r="C4389" t="s">
        <v>1997</v>
      </c>
      <c r="D4389" t="s">
        <v>22</v>
      </c>
      <c r="E4389" t="s">
        <v>17861</v>
      </c>
      <c r="F4389" t="s">
        <v>17862</v>
      </c>
      <c r="G4389" t="s">
        <v>24</v>
      </c>
      <c r="H4389" s="1">
        <v>33288</v>
      </c>
      <c r="I4389" t="s">
        <v>17863</v>
      </c>
      <c r="J4389" t="s">
        <v>17864</v>
      </c>
      <c r="K4389">
        <v>10765</v>
      </c>
      <c r="L4389" t="s">
        <v>24</v>
      </c>
    </row>
    <row r="4390" spans="1:12" x14ac:dyDescent="0.3">
      <c r="A4390">
        <v>6296</v>
      </c>
      <c r="B4390" t="s">
        <v>427</v>
      </c>
      <c r="C4390" t="s">
        <v>9795</v>
      </c>
      <c r="D4390" t="s">
        <v>14</v>
      </c>
      <c r="E4390" t="s">
        <v>17865</v>
      </c>
      <c r="F4390" t="s">
        <v>17866</v>
      </c>
      <c r="G4390" t="s">
        <v>111</v>
      </c>
      <c r="H4390" s="1">
        <v>32413</v>
      </c>
      <c r="I4390" t="s">
        <v>17867</v>
      </c>
      <c r="J4390" t="s">
        <v>17868</v>
      </c>
      <c r="K4390">
        <v>63441</v>
      </c>
      <c r="L4390" t="s">
        <v>111</v>
      </c>
    </row>
    <row r="4391" spans="1:12" x14ac:dyDescent="0.3">
      <c r="A4391">
        <v>6299</v>
      </c>
      <c r="B4391" t="s">
        <v>1584</v>
      </c>
      <c r="C4391" t="s">
        <v>1502</v>
      </c>
      <c r="D4391" t="s">
        <v>14</v>
      </c>
      <c r="E4391" t="s">
        <v>7726</v>
      </c>
      <c r="F4391" t="s">
        <v>17869</v>
      </c>
      <c r="G4391" t="s">
        <v>1194</v>
      </c>
      <c r="H4391" s="1">
        <v>37906</v>
      </c>
      <c r="I4391" t="s">
        <v>17870</v>
      </c>
      <c r="J4391" t="s">
        <v>17871</v>
      </c>
      <c r="K4391">
        <v>52756</v>
      </c>
      <c r="L4391" t="s">
        <v>1194</v>
      </c>
    </row>
    <row r="4392" spans="1:12" x14ac:dyDescent="0.3">
      <c r="A4392">
        <v>6303</v>
      </c>
      <c r="B4392" t="s">
        <v>6691</v>
      </c>
      <c r="C4392" t="s">
        <v>2093</v>
      </c>
      <c r="D4392" t="s">
        <v>14</v>
      </c>
      <c r="E4392" t="s">
        <v>17872</v>
      </c>
      <c r="F4392" t="s">
        <v>17873</v>
      </c>
      <c r="G4392" t="s">
        <v>124</v>
      </c>
      <c r="H4392" s="1">
        <v>30456</v>
      </c>
      <c r="I4392" t="s">
        <v>17874</v>
      </c>
      <c r="J4392" t="s">
        <v>17875</v>
      </c>
      <c r="K4392">
        <v>61587</v>
      </c>
      <c r="L4392" t="s">
        <v>124</v>
      </c>
    </row>
    <row r="4393" spans="1:12" x14ac:dyDescent="0.3">
      <c r="A4393">
        <v>6309</v>
      </c>
      <c r="B4393" t="s">
        <v>5125</v>
      </c>
      <c r="C4393" t="s">
        <v>6429</v>
      </c>
      <c r="D4393" t="s">
        <v>22</v>
      </c>
      <c r="E4393" t="s">
        <v>17876</v>
      </c>
      <c r="F4393" t="s">
        <v>17877</v>
      </c>
      <c r="G4393" t="s">
        <v>171</v>
      </c>
      <c r="H4393" s="1">
        <v>30539</v>
      </c>
      <c r="I4393" t="s">
        <v>17878</v>
      </c>
      <c r="J4393" t="s">
        <v>3107</v>
      </c>
      <c r="K4393">
        <v>19349</v>
      </c>
      <c r="L4393" t="s">
        <v>171</v>
      </c>
    </row>
    <row r="4394" spans="1:12" x14ac:dyDescent="0.3">
      <c r="A4394">
        <v>6310</v>
      </c>
      <c r="B4394" t="s">
        <v>2777</v>
      </c>
      <c r="C4394" t="s">
        <v>8850</v>
      </c>
      <c r="D4394" t="s">
        <v>22</v>
      </c>
      <c r="E4394" t="s">
        <v>17879</v>
      </c>
      <c r="F4394" t="s">
        <v>17880</v>
      </c>
      <c r="G4394" t="s">
        <v>58</v>
      </c>
      <c r="H4394" s="1">
        <v>29340</v>
      </c>
      <c r="I4394" t="s">
        <v>17881</v>
      </c>
      <c r="J4394" t="s">
        <v>11552</v>
      </c>
      <c r="K4394">
        <v>9768</v>
      </c>
      <c r="L4394" t="s">
        <v>58</v>
      </c>
    </row>
    <row r="4395" spans="1:12" x14ac:dyDescent="0.3">
      <c r="A4395">
        <v>6311</v>
      </c>
      <c r="B4395" t="s">
        <v>79</v>
      </c>
      <c r="C4395" t="s">
        <v>681</v>
      </c>
      <c r="D4395" t="s">
        <v>14</v>
      </c>
      <c r="E4395" t="s">
        <v>17882</v>
      </c>
      <c r="F4395" t="s">
        <v>17883</v>
      </c>
      <c r="G4395" t="s">
        <v>261</v>
      </c>
      <c r="H4395" s="1">
        <v>25433</v>
      </c>
      <c r="I4395" t="s">
        <v>17884</v>
      </c>
      <c r="J4395" t="s">
        <v>17885</v>
      </c>
      <c r="K4395">
        <v>11680</v>
      </c>
      <c r="L4395" t="s">
        <v>261</v>
      </c>
    </row>
    <row r="4396" spans="1:12" x14ac:dyDescent="0.3">
      <c r="A4396">
        <v>6314</v>
      </c>
      <c r="B4396" t="s">
        <v>1287</v>
      </c>
      <c r="C4396" t="s">
        <v>276</v>
      </c>
      <c r="D4396" t="s">
        <v>14</v>
      </c>
      <c r="E4396" t="s">
        <v>17886</v>
      </c>
      <c r="F4396" t="s">
        <v>17887</v>
      </c>
      <c r="G4396" t="s">
        <v>17</v>
      </c>
      <c r="H4396" s="1">
        <v>22932</v>
      </c>
      <c r="I4396" t="s">
        <v>17888</v>
      </c>
      <c r="J4396" t="s">
        <v>17889</v>
      </c>
      <c r="K4396">
        <v>46519</v>
      </c>
      <c r="L4396" t="s">
        <v>17</v>
      </c>
    </row>
    <row r="4397" spans="1:12" x14ac:dyDescent="0.3">
      <c r="A4397">
        <v>6315</v>
      </c>
      <c r="B4397" t="s">
        <v>377</v>
      </c>
      <c r="C4397" t="s">
        <v>2975</v>
      </c>
      <c r="D4397" t="s">
        <v>14</v>
      </c>
      <c r="E4397" t="s">
        <v>17890</v>
      </c>
      <c r="F4397" t="s">
        <v>17891</v>
      </c>
      <c r="G4397" t="s">
        <v>38</v>
      </c>
      <c r="H4397" s="1">
        <v>21404</v>
      </c>
      <c r="I4397" t="s">
        <v>17892</v>
      </c>
      <c r="J4397" t="s">
        <v>17893</v>
      </c>
      <c r="K4397">
        <v>35842</v>
      </c>
      <c r="L4397" t="s">
        <v>38</v>
      </c>
    </row>
    <row r="4398" spans="1:12" x14ac:dyDescent="0.3">
      <c r="A4398">
        <v>6319</v>
      </c>
      <c r="B4398" t="s">
        <v>1773</v>
      </c>
      <c r="C4398" t="s">
        <v>3103</v>
      </c>
      <c r="D4398" t="s">
        <v>22</v>
      </c>
      <c r="E4398" t="s">
        <v>17894</v>
      </c>
      <c r="F4398" t="s">
        <v>17895</v>
      </c>
      <c r="G4398" t="s">
        <v>368</v>
      </c>
      <c r="H4398" s="1">
        <v>35654</v>
      </c>
      <c r="I4398" t="s">
        <v>17896</v>
      </c>
      <c r="J4398" t="s">
        <v>17897</v>
      </c>
      <c r="K4398">
        <v>42836</v>
      </c>
      <c r="L4398" t="s">
        <v>368</v>
      </c>
    </row>
    <row r="4399" spans="1:12" x14ac:dyDescent="0.3">
      <c r="A4399">
        <v>6321</v>
      </c>
      <c r="B4399" t="s">
        <v>214</v>
      </c>
      <c r="C4399" t="s">
        <v>998</v>
      </c>
      <c r="D4399" t="s">
        <v>14</v>
      </c>
      <c r="E4399" t="s">
        <v>17898</v>
      </c>
      <c r="F4399" t="s">
        <v>17899</v>
      </c>
      <c r="G4399" t="s">
        <v>118</v>
      </c>
      <c r="H4399" s="1">
        <v>36885</v>
      </c>
      <c r="I4399" t="s">
        <v>17900</v>
      </c>
      <c r="J4399" t="s">
        <v>17901</v>
      </c>
      <c r="K4399">
        <v>56829</v>
      </c>
      <c r="L4399" t="s">
        <v>118</v>
      </c>
    </row>
    <row r="4400" spans="1:12" x14ac:dyDescent="0.3">
      <c r="A4400">
        <v>6322</v>
      </c>
      <c r="B4400" t="s">
        <v>7617</v>
      </c>
      <c r="C4400" t="s">
        <v>11786</v>
      </c>
      <c r="D4400" t="s">
        <v>22</v>
      </c>
      <c r="E4400" t="s">
        <v>17902</v>
      </c>
      <c r="F4400" t="s">
        <v>17903</v>
      </c>
      <c r="G4400" t="s">
        <v>775</v>
      </c>
      <c r="H4400" s="1">
        <v>38059</v>
      </c>
      <c r="I4400" t="s">
        <v>17904</v>
      </c>
      <c r="J4400" t="s">
        <v>17905</v>
      </c>
      <c r="K4400">
        <v>71374</v>
      </c>
      <c r="L4400" t="s">
        <v>775</v>
      </c>
    </row>
    <row r="4401" spans="1:12" x14ac:dyDescent="0.3">
      <c r="A4401">
        <v>6325</v>
      </c>
      <c r="B4401" t="s">
        <v>221</v>
      </c>
      <c r="C4401" t="s">
        <v>9649</v>
      </c>
      <c r="D4401" t="s">
        <v>14</v>
      </c>
      <c r="E4401" t="s">
        <v>17906</v>
      </c>
      <c r="F4401">
        <f>1-307-495-2510</f>
        <v>-3311</v>
      </c>
      <c r="G4401" t="s">
        <v>58</v>
      </c>
      <c r="H4401" s="1">
        <v>30103</v>
      </c>
      <c r="I4401" t="s">
        <v>17907</v>
      </c>
      <c r="J4401" t="s">
        <v>17908</v>
      </c>
      <c r="K4401">
        <v>42043</v>
      </c>
      <c r="L4401" t="s">
        <v>58</v>
      </c>
    </row>
    <row r="4402" spans="1:12" x14ac:dyDescent="0.3">
      <c r="A4402">
        <v>6327</v>
      </c>
      <c r="B4402" t="s">
        <v>2161</v>
      </c>
      <c r="C4402" t="s">
        <v>11371</v>
      </c>
      <c r="D4402" t="s">
        <v>14</v>
      </c>
      <c r="E4402" t="s">
        <v>17909</v>
      </c>
      <c r="F4402">
        <v>5974886057</v>
      </c>
      <c r="G4402" t="s">
        <v>131</v>
      </c>
      <c r="H4402" s="1">
        <v>32642</v>
      </c>
      <c r="I4402" t="s">
        <v>17910</v>
      </c>
      <c r="J4402" t="s">
        <v>17911</v>
      </c>
      <c r="K4402">
        <v>64972</v>
      </c>
      <c r="L4402" t="s">
        <v>131</v>
      </c>
    </row>
    <row r="4403" spans="1:12" x14ac:dyDescent="0.3">
      <c r="A4403">
        <v>6328</v>
      </c>
      <c r="B4403" t="s">
        <v>2084</v>
      </c>
      <c r="C4403" t="s">
        <v>1073</v>
      </c>
      <c r="D4403" t="s">
        <v>14</v>
      </c>
      <c r="E4403" t="s">
        <v>17912</v>
      </c>
      <c r="F4403" t="s">
        <v>17913</v>
      </c>
      <c r="G4403" t="s">
        <v>595</v>
      </c>
      <c r="H4403" s="1">
        <v>34724</v>
      </c>
      <c r="I4403" t="s">
        <v>17914</v>
      </c>
      <c r="J4403" t="s">
        <v>17915</v>
      </c>
      <c r="K4403">
        <v>67089</v>
      </c>
      <c r="L4403" t="s">
        <v>595</v>
      </c>
    </row>
    <row r="4404" spans="1:12" x14ac:dyDescent="0.3">
      <c r="A4404">
        <v>6331</v>
      </c>
      <c r="B4404" t="s">
        <v>6369</v>
      </c>
      <c r="C4404" t="s">
        <v>6486</v>
      </c>
      <c r="D4404" t="s">
        <v>22</v>
      </c>
      <c r="E4404" t="s">
        <v>17916</v>
      </c>
      <c r="F4404" t="s">
        <v>17917</v>
      </c>
      <c r="G4404" t="s">
        <v>164</v>
      </c>
      <c r="H4404" s="1">
        <v>16036</v>
      </c>
      <c r="I4404" t="s">
        <v>17918</v>
      </c>
      <c r="J4404" t="s">
        <v>17919</v>
      </c>
      <c r="K4404">
        <v>71537</v>
      </c>
      <c r="L4404" t="s">
        <v>164</v>
      </c>
    </row>
    <row r="4405" spans="1:12" x14ac:dyDescent="0.3">
      <c r="A4405">
        <v>6334</v>
      </c>
      <c r="B4405" t="s">
        <v>1465</v>
      </c>
      <c r="C4405" t="s">
        <v>198</v>
      </c>
      <c r="D4405" t="s">
        <v>14</v>
      </c>
      <c r="E4405" t="s">
        <v>17920</v>
      </c>
      <c r="F4405" t="s">
        <v>17921</v>
      </c>
      <c r="G4405" t="s">
        <v>82</v>
      </c>
      <c r="H4405" s="1">
        <v>32922</v>
      </c>
      <c r="I4405" t="s">
        <v>17922</v>
      </c>
      <c r="J4405" t="s">
        <v>17923</v>
      </c>
      <c r="K4405">
        <v>42058</v>
      </c>
      <c r="L4405" t="s">
        <v>82</v>
      </c>
    </row>
    <row r="4406" spans="1:12" x14ac:dyDescent="0.3">
      <c r="A4406">
        <v>6335</v>
      </c>
      <c r="B4406" t="s">
        <v>3012</v>
      </c>
      <c r="C4406" t="s">
        <v>3316</v>
      </c>
      <c r="D4406" t="s">
        <v>22</v>
      </c>
      <c r="E4406" t="s">
        <v>17924</v>
      </c>
      <c r="F4406" t="s">
        <v>17925</v>
      </c>
      <c r="G4406" t="s">
        <v>171</v>
      </c>
      <c r="H4406" s="1">
        <v>38001</v>
      </c>
      <c r="I4406" t="s">
        <v>17926</v>
      </c>
      <c r="J4406" t="s">
        <v>17927</v>
      </c>
      <c r="K4406">
        <v>2616</v>
      </c>
      <c r="L4406" t="s">
        <v>171</v>
      </c>
    </row>
    <row r="4407" spans="1:12" x14ac:dyDescent="0.3">
      <c r="A4407">
        <v>6338</v>
      </c>
      <c r="B4407" t="s">
        <v>6740</v>
      </c>
      <c r="C4407" t="s">
        <v>6887</v>
      </c>
      <c r="D4407" t="s">
        <v>22</v>
      </c>
      <c r="E4407" t="s">
        <v>17928</v>
      </c>
      <c r="F4407" t="s">
        <v>17929</v>
      </c>
      <c r="G4407" t="s">
        <v>430</v>
      </c>
      <c r="H4407" s="1">
        <v>23859</v>
      </c>
      <c r="I4407" t="s">
        <v>17930</v>
      </c>
      <c r="J4407" t="s">
        <v>17931</v>
      </c>
      <c r="K4407">
        <v>83734</v>
      </c>
      <c r="L4407" t="s">
        <v>430</v>
      </c>
    </row>
    <row r="4408" spans="1:12" x14ac:dyDescent="0.3">
      <c r="A4408">
        <v>6341</v>
      </c>
      <c r="B4408" t="s">
        <v>295</v>
      </c>
      <c r="C4408" t="s">
        <v>2896</v>
      </c>
      <c r="D4408" t="s">
        <v>22</v>
      </c>
      <c r="E4408" t="s">
        <v>17932</v>
      </c>
      <c r="F4408" t="s">
        <v>17933</v>
      </c>
      <c r="G4408" t="s">
        <v>1076</v>
      </c>
      <c r="H4408" s="1">
        <v>22034</v>
      </c>
      <c r="I4408" t="s">
        <v>17934</v>
      </c>
      <c r="J4408" t="s">
        <v>17935</v>
      </c>
      <c r="K4408">
        <v>91894</v>
      </c>
      <c r="L4408" t="s">
        <v>1076</v>
      </c>
    </row>
    <row r="4409" spans="1:12" x14ac:dyDescent="0.3">
      <c r="A4409">
        <v>6345</v>
      </c>
      <c r="B4409" t="s">
        <v>14247</v>
      </c>
      <c r="C4409" t="s">
        <v>13220</v>
      </c>
      <c r="D4409" t="s">
        <v>22</v>
      </c>
      <c r="E4409" t="s">
        <v>17936</v>
      </c>
      <c r="F4409" t="s">
        <v>17937</v>
      </c>
      <c r="G4409" t="s">
        <v>335</v>
      </c>
      <c r="H4409" s="1">
        <v>34484</v>
      </c>
      <c r="I4409" t="s">
        <v>17938</v>
      </c>
      <c r="J4409" t="s">
        <v>8397</v>
      </c>
      <c r="K4409">
        <v>27052</v>
      </c>
      <c r="L4409" t="s">
        <v>335</v>
      </c>
    </row>
    <row r="4410" spans="1:12" x14ac:dyDescent="0.3">
      <c r="A4410">
        <v>6347</v>
      </c>
      <c r="B4410" t="s">
        <v>2631</v>
      </c>
      <c r="C4410" t="s">
        <v>328</v>
      </c>
      <c r="D4410" t="s">
        <v>14</v>
      </c>
      <c r="E4410" t="s">
        <v>17939</v>
      </c>
      <c r="F4410" t="s">
        <v>17940</v>
      </c>
      <c r="G4410" t="s">
        <v>368</v>
      </c>
      <c r="H4410" s="1">
        <v>16259</v>
      </c>
      <c r="I4410" t="s">
        <v>17941</v>
      </c>
      <c r="J4410" t="s">
        <v>17942</v>
      </c>
      <c r="K4410">
        <v>62122</v>
      </c>
      <c r="L4410" t="s">
        <v>368</v>
      </c>
    </row>
    <row r="4411" spans="1:12" x14ac:dyDescent="0.3">
      <c r="A4411">
        <v>6350</v>
      </c>
      <c r="B4411" t="s">
        <v>421</v>
      </c>
      <c r="C4411" t="s">
        <v>931</v>
      </c>
      <c r="D4411" t="s">
        <v>14</v>
      </c>
      <c r="E4411" t="s">
        <v>13324</v>
      </c>
      <c r="F4411" t="s">
        <v>17943</v>
      </c>
      <c r="G4411" t="s">
        <v>211</v>
      </c>
      <c r="H4411" s="1">
        <v>26375</v>
      </c>
      <c r="I4411" t="s">
        <v>17944</v>
      </c>
      <c r="J4411" t="s">
        <v>17945</v>
      </c>
      <c r="K4411">
        <v>1238</v>
      </c>
      <c r="L4411" t="s">
        <v>211</v>
      </c>
    </row>
    <row r="4412" spans="1:12" x14ac:dyDescent="0.3">
      <c r="A4412">
        <v>6353</v>
      </c>
      <c r="B4412" t="s">
        <v>3330</v>
      </c>
      <c r="C4412" t="s">
        <v>1549</v>
      </c>
      <c r="D4412" t="s">
        <v>22</v>
      </c>
      <c r="E4412" t="s">
        <v>17946</v>
      </c>
      <c r="F4412" t="s">
        <v>17947</v>
      </c>
      <c r="G4412" t="s">
        <v>51</v>
      </c>
      <c r="H4412" s="1">
        <v>17738</v>
      </c>
      <c r="I4412" t="s">
        <v>17948</v>
      </c>
      <c r="J4412" t="s">
        <v>17949</v>
      </c>
      <c r="K4412">
        <v>97570</v>
      </c>
      <c r="L4412" t="s">
        <v>51</v>
      </c>
    </row>
    <row r="4413" spans="1:12" x14ac:dyDescent="0.3">
      <c r="A4413">
        <v>6356</v>
      </c>
      <c r="B4413" t="s">
        <v>54</v>
      </c>
      <c r="C4413" t="s">
        <v>1428</v>
      </c>
      <c r="D4413" t="s">
        <v>14</v>
      </c>
      <c r="E4413" t="s">
        <v>17950</v>
      </c>
      <c r="F4413" t="s">
        <v>17951</v>
      </c>
      <c r="G4413" t="s">
        <v>595</v>
      </c>
      <c r="H4413" s="1">
        <v>33173</v>
      </c>
      <c r="I4413" t="s">
        <v>17952</v>
      </c>
      <c r="J4413" t="s">
        <v>17953</v>
      </c>
      <c r="K4413">
        <v>28876</v>
      </c>
      <c r="L4413" t="s">
        <v>595</v>
      </c>
    </row>
    <row r="4414" spans="1:12" x14ac:dyDescent="0.3">
      <c r="A4414">
        <v>6357</v>
      </c>
      <c r="B4414" t="s">
        <v>5505</v>
      </c>
      <c r="C4414" t="s">
        <v>1875</v>
      </c>
      <c r="D4414" t="s">
        <v>14</v>
      </c>
      <c r="E4414" t="s">
        <v>17954</v>
      </c>
      <c r="F4414" t="s">
        <v>17955</v>
      </c>
      <c r="G4414" t="s">
        <v>58</v>
      </c>
      <c r="H4414" s="1">
        <v>23348</v>
      </c>
      <c r="I4414" t="s">
        <v>17956</v>
      </c>
      <c r="J4414" t="s">
        <v>17957</v>
      </c>
      <c r="K4414">
        <v>22204</v>
      </c>
      <c r="L4414" t="s">
        <v>58</v>
      </c>
    </row>
    <row r="4415" spans="1:12" x14ac:dyDescent="0.3">
      <c r="A4415">
        <v>6358</v>
      </c>
      <c r="B4415" t="s">
        <v>1264</v>
      </c>
      <c r="C4415" t="s">
        <v>5236</v>
      </c>
      <c r="D4415" t="s">
        <v>22</v>
      </c>
      <c r="E4415" t="s">
        <v>17958</v>
      </c>
      <c r="F4415" t="s">
        <v>17959</v>
      </c>
      <c r="G4415" t="s">
        <v>335</v>
      </c>
      <c r="H4415" s="1">
        <v>27735</v>
      </c>
      <c r="I4415" t="s">
        <v>17960</v>
      </c>
      <c r="J4415" t="s">
        <v>1809</v>
      </c>
      <c r="K4415">
        <v>41209</v>
      </c>
      <c r="L4415" t="s">
        <v>335</v>
      </c>
    </row>
    <row r="4416" spans="1:12" x14ac:dyDescent="0.3">
      <c r="A4416">
        <v>6359</v>
      </c>
      <c r="B4416" t="s">
        <v>371</v>
      </c>
      <c r="C4416" t="s">
        <v>28</v>
      </c>
      <c r="D4416" t="s">
        <v>14</v>
      </c>
      <c r="E4416" t="s">
        <v>17961</v>
      </c>
      <c r="F4416">
        <v>9604253762</v>
      </c>
      <c r="G4416" t="s">
        <v>58</v>
      </c>
      <c r="H4416" s="1">
        <v>35523</v>
      </c>
      <c r="I4416" t="s">
        <v>17962</v>
      </c>
      <c r="J4416" t="s">
        <v>17963</v>
      </c>
      <c r="K4416">
        <v>21102</v>
      </c>
      <c r="L4416" t="s">
        <v>58</v>
      </c>
    </row>
    <row r="4417" spans="1:12" x14ac:dyDescent="0.3">
      <c r="A4417">
        <v>6360</v>
      </c>
      <c r="B4417" t="s">
        <v>1465</v>
      </c>
      <c r="C4417" t="s">
        <v>4197</v>
      </c>
      <c r="D4417" t="s">
        <v>22</v>
      </c>
      <c r="E4417" t="s">
        <v>17964</v>
      </c>
      <c r="F4417">
        <v>3322292857</v>
      </c>
      <c r="G4417" t="s">
        <v>51</v>
      </c>
      <c r="H4417" s="1">
        <v>17681</v>
      </c>
      <c r="I4417" t="s">
        <v>17965</v>
      </c>
      <c r="J4417" t="s">
        <v>17966</v>
      </c>
      <c r="K4417">
        <v>90687</v>
      </c>
      <c r="L4417" t="s">
        <v>51</v>
      </c>
    </row>
    <row r="4418" spans="1:12" x14ac:dyDescent="0.3">
      <c r="A4418">
        <v>6364</v>
      </c>
      <c r="B4418" t="s">
        <v>778</v>
      </c>
      <c r="C4418" t="s">
        <v>4393</v>
      </c>
      <c r="D4418" t="s">
        <v>22</v>
      </c>
      <c r="E4418" t="s">
        <v>17967</v>
      </c>
      <c r="F4418" t="s">
        <v>17968</v>
      </c>
      <c r="G4418" t="s">
        <v>58</v>
      </c>
      <c r="H4418" s="1">
        <v>32363</v>
      </c>
      <c r="I4418" t="s">
        <v>17969</v>
      </c>
      <c r="J4418" t="s">
        <v>17970</v>
      </c>
      <c r="K4418">
        <v>85244</v>
      </c>
      <c r="L4418" t="s">
        <v>58</v>
      </c>
    </row>
    <row r="4419" spans="1:12" x14ac:dyDescent="0.3">
      <c r="A4419">
        <v>6371</v>
      </c>
      <c r="B4419" t="s">
        <v>3270</v>
      </c>
      <c r="C4419" t="s">
        <v>4524</v>
      </c>
      <c r="D4419" t="s">
        <v>22</v>
      </c>
      <c r="E4419" t="s">
        <v>17971</v>
      </c>
      <c r="F4419" t="s">
        <v>17972</v>
      </c>
      <c r="G4419" t="s">
        <v>124</v>
      </c>
      <c r="H4419" s="1">
        <v>31578</v>
      </c>
      <c r="I4419" t="s">
        <v>17973</v>
      </c>
      <c r="J4419" t="s">
        <v>17974</v>
      </c>
      <c r="K4419">
        <v>30080</v>
      </c>
      <c r="L4419" t="s">
        <v>124</v>
      </c>
    </row>
    <row r="4420" spans="1:12" x14ac:dyDescent="0.3">
      <c r="A4420">
        <v>6373</v>
      </c>
      <c r="B4420" t="s">
        <v>6974</v>
      </c>
      <c r="C4420" t="s">
        <v>3727</v>
      </c>
      <c r="D4420" t="s">
        <v>14</v>
      </c>
      <c r="E4420" t="s">
        <v>17975</v>
      </c>
      <c r="F4420" t="s">
        <v>17976</v>
      </c>
      <c r="G4420" t="s">
        <v>150</v>
      </c>
      <c r="H4420" s="1">
        <v>32250</v>
      </c>
      <c r="I4420" t="s">
        <v>17977</v>
      </c>
      <c r="J4420" t="s">
        <v>1103</v>
      </c>
      <c r="K4420">
        <v>70060</v>
      </c>
      <c r="L4420" t="s">
        <v>150</v>
      </c>
    </row>
    <row r="4421" spans="1:12" x14ac:dyDescent="0.3">
      <c r="A4421">
        <v>6377</v>
      </c>
      <c r="B4421" t="s">
        <v>257</v>
      </c>
      <c r="C4421" t="s">
        <v>3708</v>
      </c>
      <c r="D4421" t="s">
        <v>14</v>
      </c>
      <c r="E4421" t="s">
        <v>17978</v>
      </c>
      <c r="F4421" t="s">
        <v>17979</v>
      </c>
      <c r="G4421" t="s">
        <v>58</v>
      </c>
      <c r="H4421" s="1">
        <v>16808</v>
      </c>
      <c r="I4421" t="s">
        <v>17980</v>
      </c>
      <c r="J4421" t="s">
        <v>17981</v>
      </c>
      <c r="K4421">
        <v>49979</v>
      </c>
      <c r="L4421" t="s">
        <v>58</v>
      </c>
    </row>
    <row r="4422" spans="1:12" x14ac:dyDescent="0.3">
      <c r="A4422">
        <v>6379</v>
      </c>
      <c r="B4422" t="s">
        <v>490</v>
      </c>
      <c r="C4422" t="s">
        <v>2041</v>
      </c>
      <c r="D4422" t="s">
        <v>14</v>
      </c>
      <c r="E4422" t="s">
        <v>17982</v>
      </c>
      <c r="F4422" t="s">
        <v>17983</v>
      </c>
      <c r="G4422" t="s">
        <v>118</v>
      </c>
      <c r="H4422" s="1">
        <v>18671</v>
      </c>
      <c r="I4422" t="s">
        <v>17984</v>
      </c>
      <c r="J4422" t="s">
        <v>17985</v>
      </c>
      <c r="K4422">
        <v>7855</v>
      </c>
      <c r="L4422" t="s">
        <v>118</v>
      </c>
    </row>
    <row r="4423" spans="1:12" x14ac:dyDescent="0.3">
      <c r="A4423">
        <v>6381</v>
      </c>
      <c r="B4423" t="s">
        <v>747</v>
      </c>
      <c r="C4423" t="s">
        <v>4562</v>
      </c>
      <c r="D4423" t="s">
        <v>22</v>
      </c>
      <c r="E4423" t="s">
        <v>17986</v>
      </c>
      <c r="F4423" t="s">
        <v>17987</v>
      </c>
      <c r="G4423" t="s">
        <v>124</v>
      </c>
      <c r="H4423" s="1">
        <v>32056</v>
      </c>
      <c r="I4423" t="s">
        <v>17988</v>
      </c>
      <c r="J4423" t="s">
        <v>17989</v>
      </c>
      <c r="K4423">
        <v>73453</v>
      </c>
      <c r="L4423" t="s">
        <v>124</v>
      </c>
    </row>
    <row r="4424" spans="1:12" x14ac:dyDescent="0.3">
      <c r="A4424">
        <v>6382</v>
      </c>
      <c r="B4424" t="s">
        <v>17990</v>
      </c>
      <c r="C4424" t="s">
        <v>203</v>
      </c>
      <c r="D4424" t="s">
        <v>14</v>
      </c>
      <c r="E4424" t="s">
        <v>17991</v>
      </c>
      <c r="F4424" t="s">
        <v>17992</v>
      </c>
      <c r="G4424" t="s">
        <v>76</v>
      </c>
      <c r="H4424" s="1">
        <v>19778</v>
      </c>
      <c r="I4424" t="s">
        <v>17993</v>
      </c>
      <c r="J4424" t="s">
        <v>17994</v>
      </c>
      <c r="K4424">
        <v>24735</v>
      </c>
      <c r="L4424" t="s">
        <v>76</v>
      </c>
    </row>
    <row r="4425" spans="1:12" x14ac:dyDescent="0.3">
      <c r="A4425">
        <v>6386</v>
      </c>
      <c r="B4425" t="s">
        <v>27</v>
      </c>
      <c r="C4425" t="s">
        <v>1249</v>
      </c>
      <c r="D4425" t="s">
        <v>14</v>
      </c>
      <c r="E4425" t="s">
        <v>17995</v>
      </c>
      <c r="F4425" t="s">
        <v>17996</v>
      </c>
      <c r="G4425" t="s">
        <v>88</v>
      </c>
      <c r="H4425" s="1">
        <v>21229</v>
      </c>
      <c r="I4425" t="s">
        <v>17997</v>
      </c>
      <c r="J4425" t="s">
        <v>17998</v>
      </c>
      <c r="K4425">
        <v>4413</v>
      </c>
      <c r="L4425" t="s">
        <v>88</v>
      </c>
    </row>
    <row r="4426" spans="1:12" x14ac:dyDescent="0.3">
      <c r="A4426">
        <v>6387</v>
      </c>
      <c r="B4426" t="s">
        <v>7129</v>
      </c>
      <c r="C4426" t="s">
        <v>35</v>
      </c>
      <c r="D4426" t="s">
        <v>14</v>
      </c>
      <c r="E4426" t="s">
        <v>17999</v>
      </c>
      <c r="F4426" t="s">
        <v>18000</v>
      </c>
      <c r="G4426" t="s">
        <v>261</v>
      </c>
      <c r="H4426" s="1">
        <v>37787</v>
      </c>
      <c r="I4426" t="s">
        <v>18001</v>
      </c>
      <c r="J4426" t="s">
        <v>18002</v>
      </c>
      <c r="K4426">
        <v>78966</v>
      </c>
      <c r="L4426" t="s">
        <v>261</v>
      </c>
    </row>
    <row r="4427" spans="1:12" x14ac:dyDescent="0.3">
      <c r="A4427">
        <v>6391</v>
      </c>
      <c r="B4427" t="s">
        <v>6209</v>
      </c>
      <c r="C4427" t="s">
        <v>360</v>
      </c>
      <c r="D4427" t="s">
        <v>22</v>
      </c>
      <c r="E4427" t="s">
        <v>7650</v>
      </c>
      <c r="F4427" t="s">
        <v>18003</v>
      </c>
      <c r="G4427" t="s">
        <v>243</v>
      </c>
      <c r="H4427" s="1">
        <v>29324</v>
      </c>
      <c r="I4427" t="s">
        <v>18004</v>
      </c>
      <c r="J4427" t="s">
        <v>18005</v>
      </c>
      <c r="K4427">
        <v>72419</v>
      </c>
      <c r="L4427" t="s">
        <v>243</v>
      </c>
    </row>
    <row r="4428" spans="1:12" x14ac:dyDescent="0.3">
      <c r="A4428">
        <v>6393</v>
      </c>
      <c r="B4428" t="s">
        <v>405</v>
      </c>
      <c r="C4428" t="s">
        <v>10139</v>
      </c>
      <c r="D4428" t="s">
        <v>22</v>
      </c>
      <c r="E4428" t="s">
        <v>18006</v>
      </c>
      <c r="F4428" t="s">
        <v>18007</v>
      </c>
      <c r="G4428" t="s">
        <v>250</v>
      </c>
      <c r="H4428" s="1">
        <v>19434</v>
      </c>
      <c r="I4428" t="s">
        <v>18008</v>
      </c>
      <c r="J4428" t="s">
        <v>18009</v>
      </c>
      <c r="K4428">
        <v>72782</v>
      </c>
      <c r="L4428" t="s">
        <v>250</v>
      </c>
    </row>
    <row r="4429" spans="1:12" x14ac:dyDescent="0.3">
      <c r="A4429">
        <v>6395</v>
      </c>
      <c r="B4429" t="s">
        <v>981</v>
      </c>
      <c r="C4429" t="s">
        <v>1409</v>
      </c>
      <c r="D4429" t="s">
        <v>14</v>
      </c>
      <c r="E4429" t="s">
        <v>18010</v>
      </c>
      <c r="F4429" t="s">
        <v>18011</v>
      </c>
      <c r="G4429" t="s">
        <v>250</v>
      </c>
      <c r="H4429" s="1">
        <v>29103</v>
      </c>
      <c r="I4429" t="s">
        <v>18012</v>
      </c>
      <c r="J4429" t="s">
        <v>18013</v>
      </c>
      <c r="K4429">
        <v>58029</v>
      </c>
      <c r="L4429" t="s">
        <v>250</v>
      </c>
    </row>
    <row r="4430" spans="1:12" x14ac:dyDescent="0.3">
      <c r="A4430">
        <v>6396</v>
      </c>
      <c r="B4430" t="s">
        <v>4921</v>
      </c>
      <c r="C4430" t="s">
        <v>7411</v>
      </c>
      <c r="D4430" t="s">
        <v>14</v>
      </c>
      <c r="E4430" t="s">
        <v>18014</v>
      </c>
      <c r="F4430" t="s">
        <v>18015</v>
      </c>
      <c r="G4430" t="s">
        <v>58</v>
      </c>
      <c r="H4430" s="1">
        <v>19769</v>
      </c>
      <c r="I4430" t="s">
        <v>18016</v>
      </c>
      <c r="J4430" t="s">
        <v>9790</v>
      </c>
      <c r="K4430">
        <v>48928</v>
      </c>
      <c r="L4430" t="s">
        <v>58</v>
      </c>
    </row>
    <row r="4431" spans="1:12" x14ac:dyDescent="0.3">
      <c r="A4431">
        <v>6397</v>
      </c>
      <c r="B4431" t="s">
        <v>767</v>
      </c>
      <c r="C4431" t="s">
        <v>1997</v>
      </c>
      <c r="D4431" t="s">
        <v>22</v>
      </c>
      <c r="E4431" t="s">
        <v>18017</v>
      </c>
      <c r="F4431" t="s">
        <v>18018</v>
      </c>
      <c r="G4431" t="s">
        <v>567</v>
      </c>
      <c r="H4431" s="1">
        <v>30482</v>
      </c>
      <c r="I4431" t="s">
        <v>18019</v>
      </c>
      <c r="J4431" t="s">
        <v>18020</v>
      </c>
      <c r="K4431">
        <v>61883</v>
      </c>
      <c r="L4431" t="s">
        <v>567</v>
      </c>
    </row>
    <row r="4432" spans="1:12" x14ac:dyDescent="0.3">
      <c r="A4432">
        <v>6399</v>
      </c>
      <c r="B4432" t="s">
        <v>5231</v>
      </c>
      <c r="C4432" t="s">
        <v>3537</v>
      </c>
      <c r="D4432" t="s">
        <v>14</v>
      </c>
      <c r="E4432" t="s">
        <v>18021</v>
      </c>
      <c r="F4432" t="s">
        <v>18022</v>
      </c>
      <c r="G4432" t="s">
        <v>111</v>
      </c>
      <c r="H4432" s="1">
        <v>33382</v>
      </c>
      <c r="I4432" t="s">
        <v>18023</v>
      </c>
      <c r="J4432" t="s">
        <v>18024</v>
      </c>
      <c r="K4432">
        <v>47497</v>
      </c>
      <c r="L4432" t="s">
        <v>111</v>
      </c>
    </row>
    <row r="4433" spans="1:12" x14ac:dyDescent="0.3">
      <c r="A4433">
        <v>6400</v>
      </c>
      <c r="B4433" t="s">
        <v>474</v>
      </c>
      <c r="C4433" t="s">
        <v>97</v>
      </c>
      <c r="D4433" t="s">
        <v>22</v>
      </c>
      <c r="E4433" t="s">
        <v>18025</v>
      </c>
      <c r="F4433" t="s">
        <v>18026</v>
      </c>
      <c r="G4433" t="s">
        <v>51</v>
      </c>
      <c r="H4433" s="1">
        <v>22056</v>
      </c>
      <c r="I4433" t="s">
        <v>18027</v>
      </c>
      <c r="J4433" t="s">
        <v>18028</v>
      </c>
      <c r="K4433">
        <v>28271</v>
      </c>
      <c r="L4433" t="s">
        <v>51</v>
      </c>
    </row>
    <row r="4434" spans="1:12" x14ac:dyDescent="0.3">
      <c r="A4434">
        <v>6401</v>
      </c>
      <c r="B4434" t="s">
        <v>4921</v>
      </c>
      <c r="C4434" t="s">
        <v>630</v>
      </c>
      <c r="D4434" t="s">
        <v>14</v>
      </c>
      <c r="E4434" t="s">
        <v>18029</v>
      </c>
      <c r="F4434" t="s">
        <v>18030</v>
      </c>
      <c r="G4434" t="s">
        <v>775</v>
      </c>
      <c r="H4434" s="1">
        <v>28332</v>
      </c>
      <c r="I4434" t="s">
        <v>18031</v>
      </c>
      <c r="J4434" t="s">
        <v>18032</v>
      </c>
      <c r="K4434">
        <v>50156</v>
      </c>
      <c r="L4434" t="s">
        <v>775</v>
      </c>
    </row>
    <row r="4435" spans="1:12" x14ac:dyDescent="0.3">
      <c r="A4435">
        <v>6403</v>
      </c>
      <c r="B4435" t="s">
        <v>1264</v>
      </c>
      <c r="C4435" t="s">
        <v>2132</v>
      </c>
      <c r="D4435" t="s">
        <v>22</v>
      </c>
      <c r="E4435" t="s">
        <v>18033</v>
      </c>
      <c r="F4435" t="s">
        <v>18034</v>
      </c>
      <c r="G4435" t="s">
        <v>118</v>
      </c>
      <c r="H4435" s="1">
        <v>26281</v>
      </c>
      <c r="I4435" t="s">
        <v>18035</v>
      </c>
      <c r="J4435" t="s">
        <v>18036</v>
      </c>
      <c r="K4435">
        <v>89224</v>
      </c>
      <c r="L4435" t="s">
        <v>118</v>
      </c>
    </row>
    <row r="4436" spans="1:12" x14ac:dyDescent="0.3">
      <c r="A4436">
        <v>6404</v>
      </c>
      <c r="B4436" t="s">
        <v>10315</v>
      </c>
      <c r="C4436" t="s">
        <v>9279</v>
      </c>
      <c r="D4436" t="s">
        <v>14</v>
      </c>
      <c r="E4436" t="s">
        <v>18037</v>
      </c>
      <c r="F4436" t="s">
        <v>18038</v>
      </c>
      <c r="G4436" t="s">
        <v>44</v>
      </c>
      <c r="H4436" s="1">
        <v>28019</v>
      </c>
      <c r="I4436" t="s">
        <v>18039</v>
      </c>
      <c r="J4436" t="s">
        <v>18040</v>
      </c>
      <c r="K4436">
        <v>87973</v>
      </c>
      <c r="L4436" t="s">
        <v>44</v>
      </c>
    </row>
    <row r="4437" spans="1:12" x14ac:dyDescent="0.3">
      <c r="A4437">
        <v>6407</v>
      </c>
      <c r="B4437" t="s">
        <v>4643</v>
      </c>
      <c r="C4437" t="s">
        <v>18041</v>
      </c>
      <c r="D4437" t="s">
        <v>22</v>
      </c>
      <c r="E4437" t="s">
        <v>18042</v>
      </c>
      <c r="F4437">
        <f>1-939-330-3420</f>
        <v>-4688</v>
      </c>
      <c r="G4437" t="s">
        <v>31</v>
      </c>
      <c r="H4437" s="1">
        <v>19906</v>
      </c>
      <c r="I4437" t="s">
        <v>18043</v>
      </c>
      <c r="J4437" t="s">
        <v>18044</v>
      </c>
      <c r="K4437">
        <v>39511</v>
      </c>
      <c r="L4437" t="s">
        <v>31</v>
      </c>
    </row>
    <row r="4438" spans="1:12" x14ac:dyDescent="0.3">
      <c r="A4438">
        <v>6409</v>
      </c>
      <c r="B4438" t="s">
        <v>4921</v>
      </c>
      <c r="C4438" t="s">
        <v>7172</v>
      </c>
      <c r="D4438" t="s">
        <v>22</v>
      </c>
      <c r="E4438" t="s">
        <v>18045</v>
      </c>
      <c r="F4438" t="s">
        <v>18046</v>
      </c>
      <c r="G4438" t="s">
        <v>124</v>
      </c>
      <c r="H4438" s="1">
        <v>32009</v>
      </c>
      <c r="I4438" t="s">
        <v>18047</v>
      </c>
      <c r="J4438" t="s">
        <v>18048</v>
      </c>
      <c r="K4438">
        <v>66839</v>
      </c>
      <c r="L4438" t="s">
        <v>124</v>
      </c>
    </row>
    <row r="4439" spans="1:12" x14ac:dyDescent="0.3">
      <c r="A4439">
        <v>6415</v>
      </c>
      <c r="B4439" t="s">
        <v>2755</v>
      </c>
      <c r="C4439" t="s">
        <v>42</v>
      </c>
      <c r="D4439" t="s">
        <v>22</v>
      </c>
      <c r="E4439" t="s">
        <v>18049</v>
      </c>
      <c r="F4439" t="s">
        <v>18050</v>
      </c>
      <c r="G4439" t="s">
        <v>44</v>
      </c>
      <c r="H4439" s="1">
        <v>22955</v>
      </c>
      <c r="I4439" t="s">
        <v>18051</v>
      </c>
      <c r="J4439" t="s">
        <v>3042</v>
      </c>
      <c r="K4439">
        <v>63579</v>
      </c>
      <c r="L4439" t="s">
        <v>44</v>
      </c>
    </row>
    <row r="4440" spans="1:12" x14ac:dyDescent="0.3">
      <c r="A4440">
        <v>6418</v>
      </c>
      <c r="B4440" t="s">
        <v>160</v>
      </c>
      <c r="C4440" t="s">
        <v>28</v>
      </c>
      <c r="D4440" t="s">
        <v>22</v>
      </c>
      <c r="E4440" t="s">
        <v>18052</v>
      </c>
      <c r="F4440" t="s">
        <v>18053</v>
      </c>
      <c r="G4440" t="s">
        <v>17</v>
      </c>
      <c r="H4440" s="1">
        <v>18152</v>
      </c>
      <c r="I4440" t="s">
        <v>18054</v>
      </c>
      <c r="J4440" t="s">
        <v>18055</v>
      </c>
      <c r="K4440">
        <v>96685</v>
      </c>
      <c r="L4440" t="s">
        <v>17</v>
      </c>
    </row>
    <row r="4441" spans="1:12" x14ac:dyDescent="0.3">
      <c r="A4441">
        <v>6419</v>
      </c>
      <c r="B4441" t="s">
        <v>6639</v>
      </c>
      <c r="C4441" t="s">
        <v>12264</v>
      </c>
      <c r="D4441" t="s">
        <v>22</v>
      </c>
      <c r="E4441" t="s">
        <v>18056</v>
      </c>
      <c r="F4441" t="s">
        <v>18057</v>
      </c>
      <c r="G4441" t="s">
        <v>38</v>
      </c>
      <c r="H4441" s="1">
        <v>26279</v>
      </c>
      <c r="I4441" t="s">
        <v>18058</v>
      </c>
      <c r="J4441" t="s">
        <v>18059</v>
      </c>
      <c r="K4441">
        <v>35821</v>
      </c>
      <c r="L4441" t="s">
        <v>38</v>
      </c>
    </row>
    <row r="4442" spans="1:12" x14ac:dyDescent="0.3">
      <c r="A4442">
        <v>6421</v>
      </c>
      <c r="B4442" t="s">
        <v>16625</v>
      </c>
      <c r="C4442" t="s">
        <v>276</v>
      </c>
      <c r="D4442" t="s">
        <v>14</v>
      </c>
      <c r="E4442" t="s">
        <v>18060</v>
      </c>
      <c r="F4442" t="s">
        <v>18061</v>
      </c>
      <c r="G4442" t="s">
        <v>157</v>
      </c>
      <c r="H4442" s="1">
        <v>27749</v>
      </c>
      <c r="I4442" t="s">
        <v>18062</v>
      </c>
      <c r="J4442" t="s">
        <v>18063</v>
      </c>
      <c r="K4442">
        <v>6158</v>
      </c>
      <c r="L4442" t="s">
        <v>157</v>
      </c>
    </row>
    <row r="4443" spans="1:12" x14ac:dyDescent="0.3">
      <c r="A4443">
        <v>6422</v>
      </c>
      <c r="B4443" t="s">
        <v>378</v>
      </c>
      <c r="C4443" t="s">
        <v>97</v>
      </c>
      <c r="D4443" t="s">
        <v>14</v>
      </c>
      <c r="E4443" t="s">
        <v>18064</v>
      </c>
      <c r="F4443" t="s">
        <v>18065</v>
      </c>
      <c r="G4443" t="s">
        <v>211</v>
      </c>
      <c r="H4443" s="1">
        <v>21934</v>
      </c>
      <c r="I4443" t="s">
        <v>18066</v>
      </c>
      <c r="J4443" t="s">
        <v>18067</v>
      </c>
      <c r="K4443">
        <v>30869</v>
      </c>
      <c r="L4443" t="s">
        <v>211</v>
      </c>
    </row>
    <row r="4444" spans="1:12" x14ac:dyDescent="0.3">
      <c r="A4444">
        <v>6427</v>
      </c>
      <c r="B4444" t="s">
        <v>2690</v>
      </c>
      <c r="C4444" t="s">
        <v>1186</v>
      </c>
      <c r="D4444" t="s">
        <v>14</v>
      </c>
      <c r="E4444" t="s">
        <v>18068</v>
      </c>
      <c r="F4444" t="s">
        <v>18069</v>
      </c>
      <c r="G4444" t="s">
        <v>124</v>
      </c>
      <c r="H4444" s="1">
        <v>16414</v>
      </c>
      <c r="I4444" t="s">
        <v>18070</v>
      </c>
      <c r="J4444" t="s">
        <v>7387</v>
      </c>
      <c r="K4444">
        <v>22406</v>
      </c>
      <c r="L4444" t="s">
        <v>124</v>
      </c>
    </row>
    <row r="4445" spans="1:12" x14ac:dyDescent="0.3">
      <c r="A4445">
        <v>6428</v>
      </c>
      <c r="B4445" t="s">
        <v>3422</v>
      </c>
      <c r="C4445" t="s">
        <v>1570</v>
      </c>
      <c r="D4445" t="s">
        <v>22</v>
      </c>
      <c r="E4445" t="s">
        <v>18071</v>
      </c>
      <c r="F4445" t="s">
        <v>18072</v>
      </c>
      <c r="G4445" t="s">
        <v>164</v>
      </c>
      <c r="H4445" s="1">
        <v>22658</v>
      </c>
      <c r="I4445" t="s">
        <v>18073</v>
      </c>
      <c r="J4445" t="s">
        <v>18074</v>
      </c>
      <c r="K4445">
        <v>91717</v>
      </c>
      <c r="L4445" t="s">
        <v>164</v>
      </c>
    </row>
    <row r="4446" spans="1:12" x14ac:dyDescent="0.3">
      <c r="A4446">
        <v>6431</v>
      </c>
      <c r="B4446" t="s">
        <v>953</v>
      </c>
      <c r="C4446" t="s">
        <v>2075</v>
      </c>
      <c r="D4446" t="s">
        <v>22</v>
      </c>
      <c r="E4446" t="s">
        <v>18075</v>
      </c>
      <c r="F4446" t="s">
        <v>18076</v>
      </c>
      <c r="G4446" t="s">
        <v>595</v>
      </c>
      <c r="H4446" s="1">
        <v>23527</v>
      </c>
      <c r="I4446" t="s">
        <v>18077</v>
      </c>
      <c r="J4446" t="s">
        <v>18078</v>
      </c>
      <c r="K4446">
        <v>40224</v>
      </c>
      <c r="L4446" t="s">
        <v>595</v>
      </c>
    </row>
    <row r="4447" spans="1:12" x14ac:dyDescent="0.3">
      <c r="A4447">
        <v>6432</v>
      </c>
      <c r="B4447" t="s">
        <v>91</v>
      </c>
      <c r="C4447" t="s">
        <v>931</v>
      </c>
      <c r="D4447" t="s">
        <v>22</v>
      </c>
      <c r="E4447" t="s">
        <v>18079</v>
      </c>
      <c r="F4447">
        <v>8044945761</v>
      </c>
      <c r="G4447" t="s">
        <v>124</v>
      </c>
      <c r="H4447" s="1">
        <v>36819</v>
      </c>
      <c r="I4447" t="s">
        <v>18080</v>
      </c>
      <c r="J4447" t="s">
        <v>952</v>
      </c>
      <c r="K4447">
        <v>50438</v>
      </c>
      <c r="L4447" t="s">
        <v>124</v>
      </c>
    </row>
    <row r="4448" spans="1:12" x14ac:dyDescent="0.3">
      <c r="A4448">
        <v>6434</v>
      </c>
      <c r="B4448" t="s">
        <v>395</v>
      </c>
      <c r="C4448" t="s">
        <v>18081</v>
      </c>
      <c r="D4448" t="s">
        <v>22</v>
      </c>
      <c r="E4448" t="s">
        <v>18082</v>
      </c>
      <c r="F4448" t="s">
        <v>18083</v>
      </c>
      <c r="G4448" t="s">
        <v>31</v>
      </c>
      <c r="H4448" s="1">
        <v>33350</v>
      </c>
      <c r="I4448" t="s">
        <v>18084</v>
      </c>
      <c r="J4448" t="s">
        <v>18085</v>
      </c>
      <c r="K4448">
        <v>69196</v>
      </c>
      <c r="L4448" t="s">
        <v>31</v>
      </c>
    </row>
    <row r="4449" spans="1:12" x14ac:dyDescent="0.3">
      <c r="A4449">
        <v>6435</v>
      </c>
      <c r="B4449" t="s">
        <v>1008</v>
      </c>
      <c r="C4449" t="s">
        <v>2281</v>
      </c>
      <c r="D4449" t="s">
        <v>22</v>
      </c>
      <c r="E4449" t="s">
        <v>18086</v>
      </c>
      <c r="F4449" t="s">
        <v>18087</v>
      </c>
      <c r="G4449" t="s">
        <v>243</v>
      </c>
      <c r="H4449" s="1">
        <v>28334</v>
      </c>
      <c r="I4449" t="s">
        <v>18088</v>
      </c>
      <c r="J4449" t="s">
        <v>11962</v>
      </c>
      <c r="K4449">
        <v>51150</v>
      </c>
      <c r="L4449" t="s">
        <v>243</v>
      </c>
    </row>
    <row r="4450" spans="1:12" x14ac:dyDescent="0.3">
      <c r="A4450">
        <v>6439</v>
      </c>
      <c r="B4450" t="s">
        <v>1778</v>
      </c>
      <c r="C4450" t="s">
        <v>3316</v>
      </c>
      <c r="D4450" t="s">
        <v>14</v>
      </c>
      <c r="E4450" t="s">
        <v>18089</v>
      </c>
      <c r="F4450" t="s">
        <v>18090</v>
      </c>
      <c r="G4450" t="s">
        <v>261</v>
      </c>
      <c r="H4450" s="1">
        <v>19178</v>
      </c>
      <c r="I4450" t="s">
        <v>18091</v>
      </c>
      <c r="J4450" t="s">
        <v>18092</v>
      </c>
      <c r="K4450">
        <v>8675</v>
      </c>
      <c r="L4450" t="s">
        <v>261</v>
      </c>
    </row>
    <row r="4451" spans="1:12" x14ac:dyDescent="0.3">
      <c r="A4451">
        <v>6442</v>
      </c>
      <c r="B4451" t="s">
        <v>675</v>
      </c>
      <c r="C4451" t="s">
        <v>901</v>
      </c>
      <c r="D4451" t="s">
        <v>22</v>
      </c>
      <c r="E4451" t="s">
        <v>18093</v>
      </c>
      <c r="F4451" t="s">
        <v>18094</v>
      </c>
      <c r="G4451" t="s">
        <v>335</v>
      </c>
      <c r="H4451" s="1">
        <v>29045</v>
      </c>
      <c r="I4451" t="s">
        <v>18095</v>
      </c>
      <c r="J4451" t="s">
        <v>18096</v>
      </c>
      <c r="K4451">
        <v>92929</v>
      </c>
      <c r="L4451" t="s">
        <v>335</v>
      </c>
    </row>
    <row r="4452" spans="1:12" x14ac:dyDescent="0.3">
      <c r="A4452">
        <v>6443</v>
      </c>
      <c r="B4452" t="s">
        <v>8437</v>
      </c>
      <c r="C4452" t="s">
        <v>16530</v>
      </c>
      <c r="D4452" t="s">
        <v>22</v>
      </c>
      <c r="E4452" t="s">
        <v>18097</v>
      </c>
      <c r="F4452" t="s">
        <v>18098</v>
      </c>
      <c r="G4452" t="s">
        <v>17</v>
      </c>
      <c r="H4452" s="1">
        <v>19904</v>
      </c>
      <c r="I4452" t="s">
        <v>18099</v>
      </c>
      <c r="J4452" t="s">
        <v>7410</v>
      </c>
      <c r="K4452">
        <v>21132</v>
      </c>
      <c r="L4452" t="s">
        <v>17</v>
      </c>
    </row>
    <row r="4453" spans="1:12" x14ac:dyDescent="0.3">
      <c r="A4453">
        <v>6444</v>
      </c>
      <c r="B4453" t="s">
        <v>239</v>
      </c>
      <c r="C4453" t="s">
        <v>570</v>
      </c>
      <c r="D4453" t="s">
        <v>22</v>
      </c>
      <c r="E4453" t="s">
        <v>18100</v>
      </c>
      <c r="F4453">
        <v>3445956113</v>
      </c>
      <c r="G4453" t="s">
        <v>339</v>
      </c>
      <c r="H4453" s="1">
        <v>33336</v>
      </c>
      <c r="I4453" t="s">
        <v>18101</v>
      </c>
      <c r="J4453" t="s">
        <v>15169</v>
      </c>
      <c r="K4453">
        <v>95642</v>
      </c>
      <c r="L4453" t="s">
        <v>339</v>
      </c>
    </row>
    <row r="4454" spans="1:12" x14ac:dyDescent="0.3">
      <c r="A4454">
        <v>6445</v>
      </c>
      <c r="B4454" t="s">
        <v>1548</v>
      </c>
      <c r="C4454" t="s">
        <v>2548</v>
      </c>
      <c r="D4454" t="s">
        <v>22</v>
      </c>
      <c r="E4454" t="s">
        <v>18102</v>
      </c>
      <c r="F4454" t="s">
        <v>18103</v>
      </c>
      <c r="G4454" t="s">
        <v>335</v>
      </c>
      <c r="H4454" s="1">
        <v>26643</v>
      </c>
      <c r="I4454" t="s">
        <v>18104</v>
      </c>
      <c r="J4454" t="s">
        <v>18105</v>
      </c>
      <c r="K4454">
        <v>21288</v>
      </c>
      <c r="L4454" t="s">
        <v>335</v>
      </c>
    </row>
    <row r="4455" spans="1:12" x14ac:dyDescent="0.3">
      <c r="A4455">
        <v>6446</v>
      </c>
      <c r="B4455" t="s">
        <v>146</v>
      </c>
      <c r="C4455" t="s">
        <v>1517</v>
      </c>
      <c r="D4455" t="s">
        <v>22</v>
      </c>
      <c r="E4455" t="s">
        <v>18106</v>
      </c>
      <c r="F4455">
        <f>1-729-565-5354</f>
        <v>-6647</v>
      </c>
      <c r="G4455" t="s">
        <v>243</v>
      </c>
      <c r="H4455" s="1">
        <v>25670</v>
      </c>
      <c r="I4455" t="s">
        <v>18107</v>
      </c>
      <c r="J4455" t="s">
        <v>18108</v>
      </c>
      <c r="K4455">
        <v>85293</v>
      </c>
      <c r="L4455" t="s">
        <v>243</v>
      </c>
    </row>
    <row r="4456" spans="1:12" x14ac:dyDescent="0.3">
      <c r="A4456">
        <v>6447</v>
      </c>
      <c r="B4456" t="s">
        <v>1054</v>
      </c>
      <c r="C4456" t="s">
        <v>2093</v>
      </c>
      <c r="D4456" t="s">
        <v>14</v>
      </c>
      <c r="E4456" t="s">
        <v>7070</v>
      </c>
      <c r="F4456" t="s">
        <v>18109</v>
      </c>
      <c r="G4456" t="s">
        <v>124</v>
      </c>
      <c r="H4456" s="1">
        <v>17209</v>
      </c>
      <c r="I4456" t="s">
        <v>18110</v>
      </c>
      <c r="J4456" t="s">
        <v>18111</v>
      </c>
      <c r="K4456">
        <v>72775</v>
      </c>
      <c r="L4456" t="s">
        <v>124</v>
      </c>
    </row>
    <row r="4457" spans="1:12" x14ac:dyDescent="0.3">
      <c r="A4457">
        <v>6450</v>
      </c>
      <c r="B4457" t="s">
        <v>4214</v>
      </c>
      <c r="C4457" t="s">
        <v>16834</v>
      </c>
      <c r="D4457" t="s">
        <v>22</v>
      </c>
      <c r="E4457" t="s">
        <v>18112</v>
      </c>
      <c r="F4457">
        <f>1-208-672-2290</f>
        <v>-3169</v>
      </c>
      <c r="G4457" t="s">
        <v>211</v>
      </c>
      <c r="H4457" s="1">
        <v>16105</v>
      </c>
      <c r="I4457" t="s">
        <v>18113</v>
      </c>
      <c r="J4457" t="s">
        <v>6450</v>
      </c>
      <c r="K4457">
        <v>18042</v>
      </c>
      <c r="L4457" t="s">
        <v>211</v>
      </c>
    </row>
    <row r="4458" spans="1:12" x14ac:dyDescent="0.3">
      <c r="A4458">
        <v>6455</v>
      </c>
      <c r="B4458" t="s">
        <v>18114</v>
      </c>
      <c r="C4458" t="s">
        <v>4975</v>
      </c>
      <c r="D4458" t="s">
        <v>14</v>
      </c>
      <c r="E4458" t="s">
        <v>18115</v>
      </c>
      <c r="F4458" t="s">
        <v>18116</v>
      </c>
      <c r="G4458" t="s">
        <v>231</v>
      </c>
      <c r="H4458" s="1">
        <v>19544</v>
      </c>
      <c r="I4458" t="s">
        <v>18117</v>
      </c>
      <c r="J4458" t="s">
        <v>2330</v>
      </c>
      <c r="K4458">
        <v>53618</v>
      </c>
      <c r="L4458" t="s">
        <v>231</v>
      </c>
    </row>
    <row r="4459" spans="1:12" x14ac:dyDescent="0.3">
      <c r="A4459">
        <v>6456</v>
      </c>
      <c r="B4459" t="s">
        <v>328</v>
      </c>
      <c r="C4459" t="s">
        <v>1132</v>
      </c>
      <c r="D4459" t="s">
        <v>22</v>
      </c>
      <c r="E4459" t="s">
        <v>18118</v>
      </c>
      <c r="F4459" t="s">
        <v>18119</v>
      </c>
      <c r="G4459" t="s">
        <v>44</v>
      </c>
      <c r="H4459" s="1">
        <v>32186</v>
      </c>
      <c r="I4459" t="s">
        <v>18120</v>
      </c>
      <c r="J4459" t="s">
        <v>18121</v>
      </c>
      <c r="K4459">
        <v>85587</v>
      </c>
      <c r="L4459" t="s">
        <v>44</v>
      </c>
    </row>
    <row r="4460" spans="1:12" x14ac:dyDescent="0.3">
      <c r="A4460">
        <v>6459</v>
      </c>
      <c r="B4460" t="s">
        <v>2631</v>
      </c>
      <c r="C4460" t="s">
        <v>1538</v>
      </c>
      <c r="D4460" t="s">
        <v>14</v>
      </c>
      <c r="E4460" t="s">
        <v>18122</v>
      </c>
      <c r="F4460" t="s">
        <v>18123</v>
      </c>
      <c r="G4460" t="s">
        <v>31</v>
      </c>
      <c r="H4460" s="1">
        <v>29151</v>
      </c>
      <c r="I4460" t="s">
        <v>18124</v>
      </c>
      <c r="J4460" t="s">
        <v>18125</v>
      </c>
      <c r="K4460">
        <v>63703</v>
      </c>
      <c r="L4460" t="s">
        <v>31</v>
      </c>
    </row>
    <row r="4461" spans="1:12" x14ac:dyDescent="0.3">
      <c r="A4461">
        <v>6460</v>
      </c>
      <c r="B4461" t="s">
        <v>54</v>
      </c>
      <c r="C4461" t="s">
        <v>1044</v>
      </c>
      <c r="D4461" t="s">
        <v>22</v>
      </c>
      <c r="E4461" t="s">
        <v>18126</v>
      </c>
      <c r="F4461" t="s">
        <v>18127</v>
      </c>
      <c r="G4461" t="s">
        <v>436</v>
      </c>
      <c r="H4461" s="1">
        <v>36321</v>
      </c>
      <c r="I4461" t="s">
        <v>18128</v>
      </c>
      <c r="J4461" t="s">
        <v>18129</v>
      </c>
      <c r="K4461">
        <v>4826</v>
      </c>
      <c r="L4461" t="s">
        <v>436</v>
      </c>
    </row>
    <row r="4462" spans="1:12" x14ac:dyDescent="0.3">
      <c r="A4462">
        <v>6464</v>
      </c>
      <c r="B4462" t="s">
        <v>383</v>
      </c>
      <c r="C4462" t="s">
        <v>4498</v>
      </c>
      <c r="D4462" t="s">
        <v>22</v>
      </c>
      <c r="E4462" t="s">
        <v>18130</v>
      </c>
      <c r="F4462" t="s">
        <v>18131</v>
      </c>
      <c r="G4462" t="s">
        <v>44</v>
      </c>
      <c r="H4462" s="1">
        <v>36406</v>
      </c>
      <c r="I4462" t="s">
        <v>18132</v>
      </c>
      <c r="J4462" t="s">
        <v>2585</v>
      </c>
      <c r="K4462">
        <v>92660</v>
      </c>
      <c r="L4462" t="s">
        <v>44</v>
      </c>
    </row>
    <row r="4463" spans="1:12" x14ac:dyDescent="0.3">
      <c r="A4463">
        <v>6467</v>
      </c>
      <c r="B4463" t="s">
        <v>1264</v>
      </c>
      <c r="C4463" t="s">
        <v>581</v>
      </c>
      <c r="D4463" t="s">
        <v>22</v>
      </c>
      <c r="E4463" t="s">
        <v>18133</v>
      </c>
      <c r="F4463" t="s">
        <v>18134</v>
      </c>
      <c r="G4463" t="s">
        <v>124</v>
      </c>
      <c r="H4463" s="1">
        <v>19376</v>
      </c>
      <c r="I4463" t="s">
        <v>18135</v>
      </c>
      <c r="J4463" t="s">
        <v>13722</v>
      </c>
      <c r="K4463">
        <v>18001</v>
      </c>
      <c r="L4463" t="s">
        <v>124</v>
      </c>
    </row>
    <row r="4464" spans="1:12" x14ac:dyDescent="0.3">
      <c r="A4464">
        <v>6471</v>
      </c>
      <c r="B4464" t="s">
        <v>275</v>
      </c>
      <c r="C4464" t="s">
        <v>826</v>
      </c>
      <c r="D4464" t="s">
        <v>22</v>
      </c>
      <c r="E4464" t="s">
        <v>18136</v>
      </c>
      <c r="F4464" t="s">
        <v>18137</v>
      </c>
      <c r="G4464" t="s">
        <v>335</v>
      </c>
      <c r="H4464" s="1">
        <v>30642</v>
      </c>
      <c r="I4464" t="s">
        <v>18138</v>
      </c>
      <c r="J4464" t="s">
        <v>18139</v>
      </c>
      <c r="K4464">
        <v>77814</v>
      </c>
      <c r="L4464" t="s">
        <v>335</v>
      </c>
    </row>
    <row r="4465" spans="1:12" x14ac:dyDescent="0.3">
      <c r="A4465">
        <v>6472</v>
      </c>
      <c r="B4465" t="s">
        <v>1088</v>
      </c>
      <c r="C4465" t="s">
        <v>485</v>
      </c>
      <c r="D4465" t="s">
        <v>22</v>
      </c>
      <c r="E4465" t="s">
        <v>18140</v>
      </c>
      <c r="F4465" t="s">
        <v>18141</v>
      </c>
      <c r="G4465" t="s">
        <v>339</v>
      </c>
      <c r="H4465" s="1">
        <v>17917</v>
      </c>
      <c r="I4465" t="s">
        <v>18142</v>
      </c>
      <c r="J4465" t="s">
        <v>18143</v>
      </c>
      <c r="K4465">
        <v>84472</v>
      </c>
      <c r="L4465" t="s">
        <v>339</v>
      </c>
    </row>
    <row r="4466" spans="1:12" x14ac:dyDescent="0.3">
      <c r="A4466">
        <v>6473</v>
      </c>
      <c r="B4466" t="s">
        <v>221</v>
      </c>
      <c r="C4466" t="s">
        <v>557</v>
      </c>
      <c r="D4466" t="s">
        <v>14</v>
      </c>
      <c r="E4466" t="s">
        <v>18144</v>
      </c>
      <c r="F4466">
        <v>3856360271</v>
      </c>
      <c r="G4466" t="s">
        <v>744</v>
      </c>
      <c r="H4466" s="1">
        <v>21442</v>
      </c>
      <c r="I4466" t="s">
        <v>18145</v>
      </c>
      <c r="J4466" t="s">
        <v>18146</v>
      </c>
      <c r="K4466">
        <v>49784</v>
      </c>
      <c r="L4466" t="s">
        <v>744</v>
      </c>
    </row>
    <row r="4467" spans="1:12" x14ac:dyDescent="0.3">
      <c r="A4467">
        <v>6474</v>
      </c>
      <c r="B4467" t="s">
        <v>680</v>
      </c>
      <c r="C4467" t="s">
        <v>9344</v>
      </c>
      <c r="D4467" t="s">
        <v>22</v>
      </c>
      <c r="E4467" t="s">
        <v>18147</v>
      </c>
      <c r="F4467" t="s">
        <v>18148</v>
      </c>
      <c r="G4467" t="s">
        <v>31</v>
      </c>
      <c r="H4467" s="1">
        <v>20356</v>
      </c>
      <c r="I4467" t="s">
        <v>18149</v>
      </c>
      <c r="J4467" t="s">
        <v>18150</v>
      </c>
      <c r="K4467">
        <v>10937</v>
      </c>
      <c r="L4467" t="s">
        <v>31</v>
      </c>
    </row>
    <row r="4468" spans="1:12" x14ac:dyDescent="0.3">
      <c r="A4468">
        <v>6475</v>
      </c>
      <c r="B4468" t="s">
        <v>395</v>
      </c>
      <c r="C4468" t="s">
        <v>2445</v>
      </c>
      <c r="D4468" t="s">
        <v>22</v>
      </c>
      <c r="E4468" t="s">
        <v>18151</v>
      </c>
      <c r="F4468" t="s">
        <v>18152</v>
      </c>
      <c r="G4468" t="s">
        <v>76</v>
      </c>
      <c r="H4468" s="1">
        <v>21960</v>
      </c>
      <c r="I4468" t="s">
        <v>18153</v>
      </c>
      <c r="J4468" t="s">
        <v>18154</v>
      </c>
      <c r="K4468">
        <v>12671</v>
      </c>
      <c r="L4468" t="s">
        <v>76</v>
      </c>
    </row>
    <row r="4469" spans="1:12" x14ac:dyDescent="0.3">
      <c r="A4469">
        <v>6476</v>
      </c>
      <c r="B4469" t="s">
        <v>1810</v>
      </c>
      <c r="C4469" t="s">
        <v>1386</v>
      </c>
      <c r="D4469" t="s">
        <v>22</v>
      </c>
      <c r="E4469" t="s">
        <v>18155</v>
      </c>
      <c r="F4469" t="s">
        <v>18156</v>
      </c>
      <c r="G4469" t="s">
        <v>218</v>
      </c>
      <c r="H4469" s="1">
        <v>21251</v>
      </c>
      <c r="I4469" t="s">
        <v>18157</v>
      </c>
      <c r="J4469" t="s">
        <v>18158</v>
      </c>
      <c r="K4469">
        <v>8526</v>
      </c>
      <c r="L4469" t="s">
        <v>218</v>
      </c>
    </row>
    <row r="4470" spans="1:12" x14ac:dyDescent="0.3">
      <c r="A4470">
        <v>6483</v>
      </c>
      <c r="B4470" t="s">
        <v>174</v>
      </c>
      <c r="C4470" t="s">
        <v>576</v>
      </c>
      <c r="D4470" t="s">
        <v>14</v>
      </c>
      <c r="E4470" t="s">
        <v>18159</v>
      </c>
      <c r="F4470" t="s">
        <v>18160</v>
      </c>
      <c r="G4470" t="s">
        <v>111</v>
      </c>
      <c r="H4470" s="1">
        <v>28382</v>
      </c>
      <c r="I4470" t="s">
        <v>18161</v>
      </c>
      <c r="J4470" t="s">
        <v>18162</v>
      </c>
      <c r="K4470">
        <v>48406</v>
      </c>
      <c r="L4470" t="s">
        <v>111</v>
      </c>
    </row>
    <row r="4471" spans="1:12" x14ac:dyDescent="0.3">
      <c r="A4471">
        <v>6484</v>
      </c>
      <c r="B4471" t="s">
        <v>378</v>
      </c>
      <c r="C4471" t="s">
        <v>1887</v>
      </c>
      <c r="D4471" t="s">
        <v>14</v>
      </c>
      <c r="E4471" t="s">
        <v>18163</v>
      </c>
      <c r="F4471" t="s">
        <v>18164</v>
      </c>
      <c r="G4471" t="s">
        <v>567</v>
      </c>
      <c r="H4471" s="1">
        <v>23200</v>
      </c>
      <c r="I4471" t="s">
        <v>18165</v>
      </c>
      <c r="J4471" t="s">
        <v>18166</v>
      </c>
      <c r="K4471">
        <v>46577</v>
      </c>
      <c r="L4471" t="s">
        <v>567</v>
      </c>
    </row>
    <row r="4472" spans="1:12" x14ac:dyDescent="0.3">
      <c r="A4472">
        <v>6485</v>
      </c>
      <c r="B4472" t="s">
        <v>843</v>
      </c>
      <c r="C4472" t="s">
        <v>247</v>
      </c>
      <c r="D4472" t="s">
        <v>22</v>
      </c>
      <c r="E4472" t="s">
        <v>18167</v>
      </c>
      <c r="F4472" t="s">
        <v>18168</v>
      </c>
      <c r="G4472" t="s">
        <v>31</v>
      </c>
      <c r="H4472" s="1">
        <v>36582</v>
      </c>
      <c r="I4472" t="s">
        <v>18169</v>
      </c>
      <c r="J4472" t="s">
        <v>18170</v>
      </c>
      <c r="K4472">
        <v>90597</v>
      </c>
      <c r="L4472" t="s">
        <v>31</v>
      </c>
    </row>
    <row r="4473" spans="1:12" x14ac:dyDescent="0.3">
      <c r="A4473">
        <v>6487</v>
      </c>
      <c r="B4473" t="s">
        <v>275</v>
      </c>
      <c r="C4473" t="s">
        <v>18171</v>
      </c>
      <c r="D4473" t="s">
        <v>22</v>
      </c>
      <c r="E4473" t="s">
        <v>18172</v>
      </c>
      <c r="F4473" t="s">
        <v>18173</v>
      </c>
      <c r="G4473" t="s">
        <v>1194</v>
      </c>
      <c r="H4473" s="1">
        <v>30492</v>
      </c>
      <c r="I4473" t="s">
        <v>18174</v>
      </c>
      <c r="J4473" t="s">
        <v>18175</v>
      </c>
      <c r="K4473">
        <v>91260</v>
      </c>
      <c r="L4473" t="s">
        <v>1194</v>
      </c>
    </row>
    <row r="4474" spans="1:12" x14ac:dyDescent="0.3">
      <c r="A4474">
        <v>6489</v>
      </c>
      <c r="B4474" t="s">
        <v>992</v>
      </c>
      <c r="C4474" t="s">
        <v>14936</v>
      </c>
      <c r="D4474" t="s">
        <v>14</v>
      </c>
      <c r="E4474" t="s">
        <v>18176</v>
      </c>
      <c r="F4474" t="s">
        <v>18177</v>
      </c>
      <c r="G4474" t="s">
        <v>17</v>
      </c>
      <c r="H4474" s="1">
        <v>35970</v>
      </c>
      <c r="I4474" t="s">
        <v>18178</v>
      </c>
      <c r="J4474" t="s">
        <v>18179</v>
      </c>
      <c r="K4474">
        <v>27203</v>
      </c>
      <c r="L4474" t="s">
        <v>17</v>
      </c>
    </row>
    <row r="4475" spans="1:12" x14ac:dyDescent="0.3">
      <c r="A4475">
        <v>6490</v>
      </c>
      <c r="B4475" t="s">
        <v>747</v>
      </c>
      <c r="C4475" t="s">
        <v>681</v>
      </c>
      <c r="D4475" t="s">
        <v>22</v>
      </c>
      <c r="E4475" t="s">
        <v>18180</v>
      </c>
      <c r="F4475" t="s">
        <v>18181</v>
      </c>
      <c r="G4475" t="s">
        <v>124</v>
      </c>
      <c r="H4475" s="1">
        <v>33714</v>
      </c>
      <c r="I4475" t="s">
        <v>18182</v>
      </c>
      <c r="J4475" t="s">
        <v>18183</v>
      </c>
      <c r="K4475">
        <v>93939</v>
      </c>
      <c r="L4475" t="s">
        <v>124</v>
      </c>
    </row>
    <row r="4476" spans="1:12" x14ac:dyDescent="0.3">
      <c r="A4476">
        <v>6491</v>
      </c>
      <c r="B4476" t="s">
        <v>1202</v>
      </c>
      <c r="C4476" t="s">
        <v>691</v>
      </c>
      <c r="D4476" t="s">
        <v>14</v>
      </c>
      <c r="E4476" t="s">
        <v>18184</v>
      </c>
      <c r="F4476" t="s">
        <v>18185</v>
      </c>
      <c r="G4476" t="s">
        <v>324</v>
      </c>
      <c r="H4476" s="1">
        <v>37779</v>
      </c>
      <c r="I4476" t="s">
        <v>18186</v>
      </c>
      <c r="J4476" t="s">
        <v>18187</v>
      </c>
      <c r="K4476">
        <v>75650</v>
      </c>
      <c r="L4476" t="s">
        <v>324</v>
      </c>
    </row>
    <row r="4477" spans="1:12" x14ac:dyDescent="0.3">
      <c r="A4477">
        <v>6492</v>
      </c>
      <c r="B4477" t="s">
        <v>54</v>
      </c>
      <c r="C4477" t="s">
        <v>2213</v>
      </c>
      <c r="D4477" t="s">
        <v>22</v>
      </c>
      <c r="E4477" t="s">
        <v>18188</v>
      </c>
      <c r="F4477" t="s">
        <v>18189</v>
      </c>
      <c r="G4477" t="s">
        <v>324</v>
      </c>
      <c r="H4477" s="1">
        <v>33458</v>
      </c>
      <c r="I4477" t="s">
        <v>18190</v>
      </c>
      <c r="J4477" t="s">
        <v>4958</v>
      </c>
      <c r="K4477">
        <v>1569</v>
      </c>
      <c r="L4477" t="s">
        <v>324</v>
      </c>
    </row>
    <row r="4478" spans="1:12" x14ac:dyDescent="0.3">
      <c r="A4478">
        <v>6493</v>
      </c>
      <c r="B4478" t="s">
        <v>257</v>
      </c>
      <c r="C4478" t="s">
        <v>630</v>
      </c>
      <c r="D4478" t="s">
        <v>14</v>
      </c>
      <c r="E4478" t="s">
        <v>18191</v>
      </c>
      <c r="F4478" t="s">
        <v>18192</v>
      </c>
      <c r="G4478" t="s">
        <v>76</v>
      </c>
      <c r="H4478" s="1">
        <v>19096</v>
      </c>
      <c r="I4478" t="s">
        <v>18193</v>
      </c>
      <c r="J4478" t="s">
        <v>18194</v>
      </c>
      <c r="K4478">
        <v>51711</v>
      </c>
      <c r="L4478" t="s">
        <v>76</v>
      </c>
    </row>
    <row r="4479" spans="1:12" x14ac:dyDescent="0.3">
      <c r="A4479">
        <v>6495</v>
      </c>
      <c r="B4479" t="s">
        <v>3926</v>
      </c>
      <c r="C4479" t="s">
        <v>496</v>
      </c>
      <c r="D4479" t="s">
        <v>14</v>
      </c>
      <c r="E4479" t="s">
        <v>18195</v>
      </c>
      <c r="F4479" t="s">
        <v>18196</v>
      </c>
      <c r="G4479" t="s">
        <v>775</v>
      </c>
      <c r="H4479" s="1">
        <v>29187</v>
      </c>
      <c r="I4479" t="s">
        <v>18197</v>
      </c>
      <c r="J4479" t="s">
        <v>18198</v>
      </c>
      <c r="K4479">
        <v>99731</v>
      </c>
      <c r="L4479" t="s">
        <v>775</v>
      </c>
    </row>
    <row r="4480" spans="1:12" x14ac:dyDescent="0.3">
      <c r="A4480">
        <v>6496</v>
      </c>
      <c r="B4480" t="s">
        <v>312</v>
      </c>
      <c r="C4480" t="s">
        <v>881</v>
      </c>
      <c r="D4480" t="s">
        <v>14</v>
      </c>
      <c r="E4480" t="s">
        <v>18199</v>
      </c>
      <c r="F4480" t="s">
        <v>18200</v>
      </c>
      <c r="G4480" t="s">
        <v>436</v>
      </c>
      <c r="H4480" s="1">
        <v>26904</v>
      </c>
      <c r="I4480" t="s">
        <v>18201</v>
      </c>
      <c r="J4480" t="s">
        <v>18202</v>
      </c>
      <c r="K4480">
        <v>11035</v>
      </c>
      <c r="L4480" t="s">
        <v>436</v>
      </c>
    </row>
    <row r="4481" spans="1:12" x14ac:dyDescent="0.3">
      <c r="A4481">
        <v>6502</v>
      </c>
      <c r="B4481" t="s">
        <v>6564</v>
      </c>
      <c r="C4481" t="s">
        <v>1657</v>
      </c>
      <c r="D4481" t="s">
        <v>22</v>
      </c>
      <c r="E4481" t="s">
        <v>18203</v>
      </c>
      <c r="F4481" t="s">
        <v>18204</v>
      </c>
      <c r="G4481" t="s">
        <v>218</v>
      </c>
      <c r="H4481" s="1">
        <v>24542</v>
      </c>
      <c r="I4481" t="s">
        <v>18205</v>
      </c>
      <c r="J4481" t="s">
        <v>17034</v>
      </c>
      <c r="K4481">
        <v>27672</v>
      </c>
      <c r="L4481" t="s">
        <v>218</v>
      </c>
    </row>
    <row r="4482" spans="1:12" x14ac:dyDescent="0.3">
      <c r="A4482">
        <v>6503</v>
      </c>
      <c r="B4482" t="s">
        <v>18206</v>
      </c>
      <c r="C4482" t="s">
        <v>160</v>
      </c>
      <c r="D4482" t="s">
        <v>14</v>
      </c>
      <c r="E4482" t="s">
        <v>18207</v>
      </c>
      <c r="F4482" t="s">
        <v>18208</v>
      </c>
      <c r="G4482" t="s">
        <v>211</v>
      </c>
      <c r="H4482" s="1">
        <v>29948</v>
      </c>
      <c r="I4482" t="s">
        <v>18209</v>
      </c>
      <c r="J4482" t="s">
        <v>18210</v>
      </c>
      <c r="K4482">
        <v>64323</v>
      </c>
      <c r="L4482" t="s">
        <v>211</v>
      </c>
    </row>
    <row r="4483" spans="1:12" x14ac:dyDescent="0.3">
      <c r="A4483">
        <v>6504</v>
      </c>
      <c r="B4483" t="s">
        <v>2941</v>
      </c>
      <c r="C4483" t="s">
        <v>48</v>
      </c>
      <c r="D4483" t="s">
        <v>14</v>
      </c>
      <c r="E4483" t="s">
        <v>18211</v>
      </c>
      <c r="F4483" t="s">
        <v>18212</v>
      </c>
      <c r="G4483" t="s">
        <v>124</v>
      </c>
      <c r="H4483" s="1">
        <v>37471</v>
      </c>
      <c r="I4483" t="s">
        <v>18213</v>
      </c>
      <c r="J4483" t="s">
        <v>18214</v>
      </c>
      <c r="K4483">
        <v>97864</v>
      </c>
      <c r="L4483" t="s">
        <v>124</v>
      </c>
    </row>
    <row r="4484" spans="1:12" x14ac:dyDescent="0.3">
      <c r="A4484">
        <v>6505</v>
      </c>
      <c r="B4484" t="s">
        <v>371</v>
      </c>
      <c r="C4484" t="s">
        <v>372</v>
      </c>
      <c r="D4484" t="s">
        <v>14</v>
      </c>
      <c r="E4484" t="s">
        <v>18215</v>
      </c>
      <c r="F4484" t="s">
        <v>18216</v>
      </c>
      <c r="G4484" t="s">
        <v>124</v>
      </c>
      <c r="H4484" s="1">
        <v>28466</v>
      </c>
      <c r="I4484" t="s">
        <v>18217</v>
      </c>
      <c r="J4484" t="s">
        <v>12108</v>
      </c>
      <c r="K4484">
        <v>8611</v>
      </c>
      <c r="L4484" t="s">
        <v>124</v>
      </c>
    </row>
    <row r="4485" spans="1:12" x14ac:dyDescent="0.3">
      <c r="A4485">
        <v>6506</v>
      </c>
      <c r="B4485" t="s">
        <v>4301</v>
      </c>
      <c r="C4485" t="s">
        <v>998</v>
      </c>
      <c r="D4485" t="s">
        <v>14</v>
      </c>
      <c r="E4485" t="s">
        <v>15866</v>
      </c>
      <c r="F4485" t="s">
        <v>18218</v>
      </c>
      <c r="G4485" t="s">
        <v>567</v>
      </c>
      <c r="H4485" s="1">
        <v>38293</v>
      </c>
      <c r="I4485" t="s">
        <v>18219</v>
      </c>
      <c r="J4485" t="s">
        <v>18220</v>
      </c>
      <c r="K4485">
        <v>92851</v>
      </c>
      <c r="L4485" t="s">
        <v>567</v>
      </c>
    </row>
    <row r="4486" spans="1:12" x14ac:dyDescent="0.3">
      <c r="A4486">
        <v>6507</v>
      </c>
      <c r="B4486" t="s">
        <v>1996</v>
      </c>
      <c r="C4486" t="s">
        <v>48</v>
      </c>
      <c r="D4486" t="s">
        <v>22</v>
      </c>
      <c r="E4486" t="s">
        <v>18221</v>
      </c>
      <c r="F4486" t="s">
        <v>18222</v>
      </c>
      <c r="G4486" t="s">
        <v>118</v>
      </c>
      <c r="H4486" s="1">
        <v>36850</v>
      </c>
      <c r="I4486" t="s">
        <v>18223</v>
      </c>
      <c r="J4486" t="s">
        <v>18224</v>
      </c>
      <c r="K4486">
        <v>86794</v>
      </c>
      <c r="L4486" t="s">
        <v>118</v>
      </c>
    </row>
    <row r="4487" spans="1:12" x14ac:dyDescent="0.3">
      <c r="A4487">
        <v>6508</v>
      </c>
      <c r="B4487" t="s">
        <v>1981</v>
      </c>
      <c r="C4487" t="s">
        <v>3480</v>
      </c>
      <c r="D4487" t="s">
        <v>22</v>
      </c>
      <c r="E4487" t="s">
        <v>18225</v>
      </c>
      <c r="F4487" t="s">
        <v>18226</v>
      </c>
      <c r="G4487" t="s">
        <v>595</v>
      </c>
      <c r="H4487" s="1">
        <v>36342</v>
      </c>
      <c r="I4487" t="s">
        <v>18227</v>
      </c>
      <c r="J4487" t="s">
        <v>18228</v>
      </c>
      <c r="K4487">
        <v>12715</v>
      </c>
      <c r="L4487" t="s">
        <v>595</v>
      </c>
    </row>
    <row r="4488" spans="1:12" x14ac:dyDescent="0.3">
      <c r="A4488">
        <v>6509</v>
      </c>
      <c r="B4488" t="s">
        <v>5505</v>
      </c>
      <c r="C4488" t="s">
        <v>630</v>
      </c>
      <c r="D4488" t="s">
        <v>14</v>
      </c>
      <c r="E4488" t="s">
        <v>18229</v>
      </c>
      <c r="F4488" t="s">
        <v>18230</v>
      </c>
      <c r="G4488" t="s">
        <v>744</v>
      </c>
      <c r="H4488" s="1">
        <v>18805</v>
      </c>
      <c r="I4488" t="s">
        <v>18231</v>
      </c>
      <c r="J4488" t="s">
        <v>1593</v>
      </c>
      <c r="K4488">
        <v>24304</v>
      </c>
      <c r="L4488" t="s">
        <v>744</v>
      </c>
    </row>
    <row r="4489" spans="1:12" x14ac:dyDescent="0.3">
      <c r="A4489">
        <v>6510</v>
      </c>
      <c r="B4489" t="s">
        <v>18232</v>
      </c>
      <c r="C4489" t="s">
        <v>5765</v>
      </c>
      <c r="D4489" t="s">
        <v>22</v>
      </c>
      <c r="E4489" t="s">
        <v>18233</v>
      </c>
      <c r="F4489" t="s">
        <v>18234</v>
      </c>
      <c r="G4489" t="s">
        <v>150</v>
      </c>
      <c r="H4489" s="1">
        <v>16326</v>
      </c>
      <c r="I4489" t="s">
        <v>18235</v>
      </c>
      <c r="J4489" t="s">
        <v>18236</v>
      </c>
      <c r="K4489">
        <v>48581</v>
      </c>
      <c r="L4489" t="s">
        <v>150</v>
      </c>
    </row>
    <row r="4490" spans="1:12" x14ac:dyDescent="0.3">
      <c r="A4490">
        <v>6511</v>
      </c>
      <c r="B4490" t="s">
        <v>18237</v>
      </c>
      <c r="C4490" t="s">
        <v>8393</v>
      </c>
      <c r="D4490" t="s">
        <v>22</v>
      </c>
      <c r="E4490" t="s">
        <v>18238</v>
      </c>
      <c r="F4490" t="s">
        <v>18239</v>
      </c>
      <c r="G4490" t="s">
        <v>231</v>
      </c>
      <c r="H4490" s="1">
        <v>21283</v>
      </c>
      <c r="I4490" t="s">
        <v>18240</v>
      </c>
      <c r="J4490" t="s">
        <v>18241</v>
      </c>
      <c r="K4490">
        <v>52690</v>
      </c>
      <c r="L4490" t="s">
        <v>231</v>
      </c>
    </row>
    <row r="4491" spans="1:12" x14ac:dyDescent="0.3">
      <c r="A4491">
        <v>6516</v>
      </c>
      <c r="B4491" t="s">
        <v>1030</v>
      </c>
      <c r="C4491" t="s">
        <v>35</v>
      </c>
      <c r="D4491" t="s">
        <v>14</v>
      </c>
      <c r="E4491" t="s">
        <v>18242</v>
      </c>
      <c r="F4491" t="s">
        <v>18243</v>
      </c>
      <c r="G4491" t="s">
        <v>775</v>
      </c>
      <c r="H4491" s="1">
        <v>20557</v>
      </c>
      <c r="I4491" t="s">
        <v>18244</v>
      </c>
      <c r="J4491" t="s">
        <v>17620</v>
      </c>
      <c r="K4491">
        <v>98739</v>
      </c>
      <c r="L4491" t="s">
        <v>775</v>
      </c>
    </row>
    <row r="4492" spans="1:12" x14ac:dyDescent="0.3">
      <c r="A4492">
        <v>6517</v>
      </c>
      <c r="B4492" t="s">
        <v>991</v>
      </c>
      <c r="C4492" t="s">
        <v>1044</v>
      </c>
      <c r="D4492" t="s">
        <v>14</v>
      </c>
      <c r="E4492" t="s">
        <v>18245</v>
      </c>
      <c r="F4492">
        <v>7908884394</v>
      </c>
      <c r="G4492" t="s">
        <v>76</v>
      </c>
      <c r="H4492" s="1">
        <v>38352</v>
      </c>
      <c r="I4492" t="s">
        <v>18246</v>
      </c>
      <c r="J4492" t="s">
        <v>1479</v>
      </c>
      <c r="K4492">
        <v>18893</v>
      </c>
      <c r="L4492" t="s">
        <v>76</v>
      </c>
    </row>
    <row r="4493" spans="1:12" x14ac:dyDescent="0.3">
      <c r="A4493">
        <v>6518</v>
      </c>
      <c r="B4493" t="s">
        <v>490</v>
      </c>
      <c r="C4493" t="s">
        <v>4393</v>
      </c>
      <c r="D4493" t="s">
        <v>22</v>
      </c>
      <c r="E4493" t="s">
        <v>18247</v>
      </c>
      <c r="F4493" t="s">
        <v>18248</v>
      </c>
      <c r="G4493" t="s">
        <v>231</v>
      </c>
      <c r="H4493" s="1">
        <v>16697</v>
      </c>
      <c r="I4493" t="s">
        <v>18249</v>
      </c>
      <c r="J4493" t="s">
        <v>18250</v>
      </c>
      <c r="K4493">
        <v>20335</v>
      </c>
      <c r="L4493" t="s">
        <v>231</v>
      </c>
    </row>
    <row r="4494" spans="1:12" x14ac:dyDescent="0.3">
      <c r="A4494">
        <v>6524</v>
      </c>
      <c r="B4494" t="s">
        <v>1342</v>
      </c>
      <c r="C4494" t="s">
        <v>270</v>
      </c>
      <c r="D4494" t="s">
        <v>14</v>
      </c>
      <c r="E4494" t="s">
        <v>18251</v>
      </c>
      <c r="F4494">
        <v>8085507678</v>
      </c>
      <c r="G4494" t="s">
        <v>211</v>
      </c>
      <c r="H4494" s="1">
        <v>37962</v>
      </c>
      <c r="I4494" t="s">
        <v>18252</v>
      </c>
      <c r="J4494" t="s">
        <v>11400</v>
      </c>
      <c r="K4494">
        <v>35865</v>
      </c>
      <c r="L4494" t="s">
        <v>211</v>
      </c>
    </row>
    <row r="4495" spans="1:12" x14ac:dyDescent="0.3">
      <c r="A4495">
        <v>6527</v>
      </c>
      <c r="B4495" t="s">
        <v>541</v>
      </c>
      <c r="C4495" t="s">
        <v>12562</v>
      </c>
      <c r="D4495" t="s">
        <v>22</v>
      </c>
      <c r="E4495" t="s">
        <v>18253</v>
      </c>
      <c r="F4495" t="s">
        <v>18254</v>
      </c>
      <c r="G4495" t="s">
        <v>211</v>
      </c>
      <c r="H4495" s="1">
        <v>26426</v>
      </c>
      <c r="I4495" t="s">
        <v>18255</v>
      </c>
      <c r="J4495" t="s">
        <v>18256</v>
      </c>
      <c r="K4495">
        <v>34597</v>
      </c>
      <c r="L4495" t="s">
        <v>211</v>
      </c>
    </row>
    <row r="4496" spans="1:12" x14ac:dyDescent="0.3">
      <c r="A4496">
        <v>6528</v>
      </c>
      <c r="B4496" t="s">
        <v>1792</v>
      </c>
      <c r="C4496" t="s">
        <v>18257</v>
      </c>
      <c r="D4496" t="s">
        <v>22</v>
      </c>
      <c r="E4496" t="s">
        <v>18258</v>
      </c>
      <c r="F4496" t="s">
        <v>18259</v>
      </c>
      <c r="G4496" t="s">
        <v>243</v>
      </c>
      <c r="H4496" s="1">
        <v>22818</v>
      </c>
      <c r="I4496" t="s">
        <v>18260</v>
      </c>
      <c r="J4496" t="s">
        <v>13608</v>
      </c>
      <c r="K4496">
        <v>97702</v>
      </c>
      <c r="L4496" t="s">
        <v>243</v>
      </c>
    </row>
    <row r="4497" spans="1:12" x14ac:dyDescent="0.3">
      <c r="A4497">
        <v>6529</v>
      </c>
      <c r="B4497" t="s">
        <v>383</v>
      </c>
      <c r="C4497" t="s">
        <v>1162</v>
      </c>
      <c r="D4497" t="s">
        <v>22</v>
      </c>
      <c r="E4497" t="s">
        <v>18261</v>
      </c>
      <c r="F4497" t="s">
        <v>18262</v>
      </c>
      <c r="G4497" t="s">
        <v>218</v>
      </c>
      <c r="H4497" s="1">
        <v>19203</v>
      </c>
      <c r="I4497" t="s">
        <v>18263</v>
      </c>
      <c r="J4497" t="s">
        <v>18264</v>
      </c>
      <c r="K4497">
        <v>62971</v>
      </c>
      <c r="L4497" t="s">
        <v>218</v>
      </c>
    </row>
    <row r="4498" spans="1:12" x14ac:dyDescent="0.3">
      <c r="A4498">
        <v>6530</v>
      </c>
      <c r="B4498" t="s">
        <v>4829</v>
      </c>
      <c r="C4498" t="s">
        <v>1203</v>
      </c>
      <c r="D4498" t="s">
        <v>22</v>
      </c>
      <c r="E4498" t="s">
        <v>18265</v>
      </c>
      <c r="F4498" t="s">
        <v>18266</v>
      </c>
      <c r="G4498" t="s">
        <v>744</v>
      </c>
      <c r="H4498" s="1">
        <v>17717</v>
      </c>
      <c r="I4498" t="s">
        <v>18267</v>
      </c>
      <c r="J4498" t="s">
        <v>18268</v>
      </c>
      <c r="K4498">
        <v>71187</v>
      </c>
      <c r="L4498" t="s">
        <v>744</v>
      </c>
    </row>
    <row r="4499" spans="1:12" x14ac:dyDescent="0.3">
      <c r="A4499">
        <v>6534</v>
      </c>
      <c r="B4499" t="s">
        <v>1018</v>
      </c>
      <c r="C4499" t="s">
        <v>926</v>
      </c>
      <c r="D4499" t="s">
        <v>14</v>
      </c>
      <c r="E4499" t="s">
        <v>18269</v>
      </c>
      <c r="F4499" t="s">
        <v>18270</v>
      </c>
      <c r="G4499" t="s">
        <v>38</v>
      </c>
      <c r="H4499" s="1">
        <v>17542</v>
      </c>
      <c r="I4499" t="s">
        <v>18271</v>
      </c>
      <c r="J4499" t="s">
        <v>18272</v>
      </c>
      <c r="K4499">
        <v>89902</v>
      </c>
      <c r="L4499" t="s">
        <v>38</v>
      </c>
    </row>
    <row r="4500" spans="1:12" x14ac:dyDescent="0.3">
      <c r="A4500">
        <v>6535</v>
      </c>
      <c r="B4500" t="s">
        <v>2927</v>
      </c>
      <c r="C4500" t="s">
        <v>62</v>
      </c>
      <c r="D4500" t="s">
        <v>22</v>
      </c>
      <c r="E4500" t="s">
        <v>18273</v>
      </c>
      <c r="F4500" t="s">
        <v>18274</v>
      </c>
      <c r="G4500" t="s">
        <v>368</v>
      </c>
      <c r="H4500" s="1">
        <v>27840</v>
      </c>
      <c r="I4500" t="s">
        <v>18275</v>
      </c>
      <c r="J4500" t="s">
        <v>18276</v>
      </c>
      <c r="K4500">
        <v>86501</v>
      </c>
      <c r="L4500" t="s">
        <v>368</v>
      </c>
    </row>
    <row r="4501" spans="1:12" x14ac:dyDescent="0.3">
      <c r="A4501">
        <v>6537</v>
      </c>
      <c r="B4501" t="s">
        <v>253</v>
      </c>
      <c r="C4501" t="s">
        <v>2358</v>
      </c>
      <c r="D4501" t="s">
        <v>14</v>
      </c>
      <c r="E4501" t="s">
        <v>18277</v>
      </c>
      <c r="F4501" t="s">
        <v>18278</v>
      </c>
      <c r="G4501" t="s">
        <v>88</v>
      </c>
      <c r="H4501" s="1">
        <v>19065</v>
      </c>
      <c r="I4501" t="s">
        <v>18279</v>
      </c>
      <c r="J4501" t="s">
        <v>18280</v>
      </c>
      <c r="K4501">
        <v>19882</v>
      </c>
      <c r="L4501" t="s">
        <v>88</v>
      </c>
    </row>
    <row r="4502" spans="1:12" x14ac:dyDescent="0.3">
      <c r="A4502">
        <v>6544</v>
      </c>
      <c r="B4502" t="s">
        <v>174</v>
      </c>
      <c r="C4502" t="s">
        <v>1491</v>
      </c>
      <c r="D4502" t="s">
        <v>14</v>
      </c>
      <c r="E4502" t="s">
        <v>18281</v>
      </c>
      <c r="F4502" t="s">
        <v>18282</v>
      </c>
      <c r="G4502" t="s">
        <v>335</v>
      </c>
      <c r="H4502" s="1">
        <v>34776</v>
      </c>
      <c r="I4502" t="s">
        <v>18283</v>
      </c>
      <c r="J4502" t="s">
        <v>18284</v>
      </c>
      <c r="K4502">
        <v>68030</v>
      </c>
      <c r="L4502" t="s">
        <v>335</v>
      </c>
    </row>
    <row r="4503" spans="1:12" x14ac:dyDescent="0.3">
      <c r="A4503">
        <v>6548</v>
      </c>
      <c r="B4503" t="s">
        <v>54</v>
      </c>
      <c r="C4503" t="s">
        <v>3816</v>
      </c>
      <c r="D4503" t="s">
        <v>22</v>
      </c>
      <c r="E4503" t="s">
        <v>18285</v>
      </c>
      <c r="F4503" t="s">
        <v>18286</v>
      </c>
      <c r="G4503" t="s">
        <v>31</v>
      </c>
      <c r="H4503" s="1">
        <v>18991</v>
      </c>
      <c r="I4503" t="s">
        <v>18287</v>
      </c>
      <c r="J4503" t="s">
        <v>18288</v>
      </c>
      <c r="K4503">
        <v>7366</v>
      </c>
      <c r="L4503" t="s">
        <v>31</v>
      </c>
    </row>
    <row r="4504" spans="1:12" x14ac:dyDescent="0.3">
      <c r="A4504">
        <v>6549</v>
      </c>
      <c r="B4504" t="s">
        <v>448</v>
      </c>
      <c r="C4504" t="s">
        <v>2975</v>
      </c>
      <c r="D4504" t="s">
        <v>22</v>
      </c>
      <c r="E4504" t="s">
        <v>18289</v>
      </c>
      <c r="F4504" t="s">
        <v>18290</v>
      </c>
      <c r="G4504" t="s">
        <v>38</v>
      </c>
      <c r="H4504" s="1">
        <v>24874</v>
      </c>
      <c r="I4504" t="s">
        <v>18291</v>
      </c>
      <c r="J4504" t="s">
        <v>18292</v>
      </c>
      <c r="K4504">
        <v>54005</v>
      </c>
      <c r="L4504" t="s">
        <v>38</v>
      </c>
    </row>
    <row r="4505" spans="1:12" x14ac:dyDescent="0.3">
      <c r="A4505">
        <v>6551</v>
      </c>
      <c r="B4505" t="s">
        <v>5546</v>
      </c>
      <c r="C4505" t="s">
        <v>660</v>
      </c>
      <c r="D4505" t="s">
        <v>22</v>
      </c>
      <c r="E4505" t="s">
        <v>18293</v>
      </c>
      <c r="F4505" t="s">
        <v>18294</v>
      </c>
      <c r="G4505" t="s">
        <v>17</v>
      </c>
      <c r="H4505" s="1">
        <v>34465</v>
      </c>
      <c r="I4505" t="s">
        <v>18295</v>
      </c>
      <c r="J4505" t="s">
        <v>18296</v>
      </c>
      <c r="K4505">
        <v>49540</v>
      </c>
      <c r="L4505" t="s">
        <v>17</v>
      </c>
    </row>
    <row r="4506" spans="1:12" x14ac:dyDescent="0.3">
      <c r="A4506">
        <v>6556</v>
      </c>
      <c r="B4506" t="s">
        <v>3081</v>
      </c>
      <c r="C4506" t="s">
        <v>1671</v>
      </c>
      <c r="D4506" t="s">
        <v>14</v>
      </c>
      <c r="E4506" t="s">
        <v>18297</v>
      </c>
      <c r="F4506" t="s">
        <v>18298</v>
      </c>
      <c r="G4506" t="s">
        <v>131</v>
      </c>
      <c r="H4506" s="1">
        <v>31153</v>
      </c>
      <c r="I4506" t="s">
        <v>18299</v>
      </c>
      <c r="J4506" t="s">
        <v>11571</v>
      </c>
      <c r="K4506">
        <v>27543</v>
      </c>
      <c r="L4506" t="s">
        <v>131</v>
      </c>
    </row>
    <row r="4507" spans="1:12" x14ac:dyDescent="0.3">
      <c r="A4507">
        <v>6557</v>
      </c>
      <c r="B4507" t="s">
        <v>3351</v>
      </c>
      <c r="C4507" t="s">
        <v>97</v>
      </c>
      <c r="D4507" t="s">
        <v>22</v>
      </c>
      <c r="E4507" t="s">
        <v>18300</v>
      </c>
      <c r="F4507" t="s">
        <v>18301</v>
      </c>
      <c r="G4507" t="s">
        <v>218</v>
      </c>
      <c r="H4507" s="1">
        <v>17608</v>
      </c>
      <c r="I4507" t="s">
        <v>18302</v>
      </c>
      <c r="J4507" t="s">
        <v>18303</v>
      </c>
      <c r="K4507">
        <v>538</v>
      </c>
      <c r="L4507" t="s">
        <v>218</v>
      </c>
    </row>
    <row r="4508" spans="1:12" x14ac:dyDescent="0.3">
      <c r="A4508">
        <v>6558</v>
      </c>
      <c r="B4508" t="s">
        <v>18304</v>
      </c>
      <c r="C4508" t="s">
        <v>2596</v>
      </c>
      <c r="D4508" t="s">
        <v>22</v>
      </c>
      <c r="E4508" t="s">
        <v>18305</v>
      </c>
      <c r="F4508" t="s">
        <v>18306</v>
      </c>
      <c r="G4508" t="s">
        <v>93</v>
      </c>
      <c r="H4508" s="1">
        <v>25224</v>
      </c>
      <c r="I4508" t="s">
        <v>18307</v>
      </c>
      <c r="J4508" t="s">
        <v>17141</v>
      </c>
      <c r="K4508">
        <v>56953</v>
      </c>
      <c r="L4508" t="s">
        <v>93</v>
      </c>
    </row>
    <row r="4509" spans="1:12" x14ac:dyDescent="0.3">
      <c r="A4509">
        <v>6559</v>
      </c>
      <c r="B4509" t="s">
        <v>866</v>
      </c>
      <c r="C4509" t="s">
        <v>141</v>
      </c>
      <c r="D4509" t="s">
        <v>14</v>
      </c>
      <c r="E4509" t="s">
        <v>18308</v>
      </c>
      <c r="F4509" t="s">
        <v>18309</v>
      </c>
      <c r="G4509" t="s">
        <v>118</v>
      </c>
      <c r="H4509" s="1">
        <v>29953</v>
      </c>
      <c r="I4509" t="s">
        <v>18310</v>
      </c>
      <c r="J4509" t="s">
        <v>18311</v>
      </c>
      <c r="K4509">
        <v>86661</v>
      </c>
      <c r="L4509" t="s">
        <v>118</v>
      </c>
    </row>
    <row r="4510" spans="1:12" x14ac:dyDescent="0.3">
      <c r="A4510">
        <v>6567</v>
      </c>
      <c r="B4510" t="s">
        <v>306</v>
      </c>
      <c r="C4510" t="s">
        <v>301</v>
      </c>
      <c r="D4510" t="s">
        <v>22</v>
      </c>
      <c r="E4510" t="s">
        <v>18312</v>
      </c>
      <c r="F4510" t="s">
        <v>18313</v>
      </c>
      <c r="G4510" t="s">
        <v>124</v>
      </c>
      <c r="H4510" s="1">
        <v>16244</v>
      </c>
      <c r="I4510" t="s">
        <v>18314</v>
      </c>
      <c r="J4510" t="s">
        <v>18315</v>
      </c>
      <c r="K4510">
        <v>95747</v>
      </c>
      <c r="L4510" t="s">
        <v>124</v>
      </c>
    </row>
    <row r="4511" spans="1:12" x14ac:dyDescent="0.3">
      <c r="A4511">
        <v>6568</v>
      </c>
      <c r="B4511" t="s">
        <v>227</v>
      </c>
      <c r="C4511" t="s">
        <v>5854</v>
      </c>
      <c r="D4511" t="s">
        <v>14</v>
      </c>
      <c r="E4511" t="s">
        <v>18316</v>
      </c>
      <c r="F4511" t="s">
        <v>18317</v>
      </c>
      <c r="G4511" t="s">
        <v>44</v>
      </c>
      <c r="H4511" s="1">
        <v>30232</v>
      </c>
      <c r="I4511" t="s">
        <v>18318</v>
      </c>
      <c r="J4511" t="s">
        <v>18319</v>
      </c>
      <c r="K4511">
        <v>4509</v>
      </c>
      <c r="L4511" t="s">
        <v>44</v>
      </c>
    </row>
    <row r="4512" spans="1:12" x14ac:dyDescent="0.3">
      <c r="A4512">
        <v>6571</v>
      </c>
      <c r="B4512" t="s">
        <v>289</v>
      </c>
      <c r="C4512" t="s">
        <v>826</v>
      </c>
      <c r="D4512" t="s">
        <v>14</v>
      </c>
      <c r="E4512" t="s">
        <v>18320</v>
      </c>
      <c r="F4512" t="s">
        <v>18321</v>
      </c>
      <c r="G4512" t="s">
        <v>567</v>
      </c>
      <c r="H4512" s="1">
        <v>16958</v>
      </c>
      <c r="I4512" t="s">
        <v>18322</v>
      </c>
      <c r="J4512" t="s">
        <v>18323</v>
      </c>
      <c r="K4512">
        <v>52868</v>
      </c>
      <c r="L4512" t="s">
        <v>567</v>
      </c>
    </row>
    <row r="4513" spans="1:12" x14ac:dyDescent="0.3">
      <c r="A4513">
        <v>6575</v>
      </c>
      <c r="B4513" t="s">
        <v>1914</v>
      </c>
      <c r="C4513" t="s">
        <v>18324</v>
      </c>
      <c r="D4513" t="s">
        <v>22</v>
      </c>
      <c r="E4513" t="s">
        <v>18325</v>
      </c>
      <c r="F4513">
        <v>2364117602</v>
      </c>
      <c r="G4513" t="s">
        <v>339</v>
      </c>
      <c r="H4513" s="1">
        <v>18448</v>
      </c>
      <c r="I4513" t="s">
        <v>18326</v>
      </c>
      <c r="J4513" t="s">
        <v>14752</v>
      </c>
      <c r="K4513">
        <v>31457</v>
      </c>
      <c r="L4513" t="s">
        <v>339</v>
      </c>
    </row>
    <row r="4514" spans="1:12" x14ac:dyDescent="0.3">
      <c r="A4514">
        <v>6584</v>
      </c>
      <c r="B4514" t="s">
        <v>724</v>
      </c>
      <c r="C4514" t="s">
        <v>901</v>
      </c>
      <c r="D4514" t="s">
        <v>22</v>
      </c>
      <c r="E4514" t="s">
        <v>4635</v>
      </c>
      <c r="F4514" t="s">
        <v>18327</v>
      </c>
      <c r="G4514" t="s">
        <v>211</v>
      </c>
      <c r="H4514" s="1">
        <v>31201</v>
      </c>
      <c r="I4514" t="s">
        <v>18328</v>
      </c>
      <c r="J4514" t="s">
        <v>18329</v>
      </c>
      <c r="K4514">
        <v>37328</v>
      </c>
      <c r="L4514" t="s">
        <v>211</v>
      </c>
    </row>
    <row r="4515" spans="1:12" x14ac:dyDescent="0.3">
      <c r="A4515">
        <v>6585</v>
      </c>
      <c r="B4515" t="s">
        <v>474</v>
      </c>
      <c r="C4515" t="s">
        <v>826</v>
      </c>
      <c r="D4515" t="s">
        <v>14</v>
      </c>
      <c r="E4515" t="s">
        <v>18330</v>
      </c>
      <c r="F4515" t="s">
        <v>18331</v>
      </c>
      <c r="G4515" t="s">
        <v>368</v>
      </c>
      <c r="H4515" s="1">
        <v>18272</v>
      </c>
      <c r="I4515" t="s">
        <v>18332</v>
      </c>
      <c r="J4515" t="s">
        <v>18333</v>
      </c>
      <c r="K4515">
        <v>4128</v>
      </c>
      <c r="L4515" t="s">
        <v>368</v>
      </c>
    </row>
    <row r="4516" spans="1:12" x14ac:dyDescent="0.3">
      <c r="A4516">
        <v>6586</v>
      </c>
      <c r="B4516" t="s">
        <v>814</v>
      </c>
      <c r="C4516" t="s">
        <v>3447</v>
      </c>
      <c r="D4516" t="s">
        <v>14</v>
      </c>
      <c r="E4516" t="s">
        <v>18334</v>
      </c>
      <c r="F4516" t="s">
        <v>18335</v>
      </c>
      <c r="G4516" t="s">
        <v>118</v>
      </c>
      <c r="H4516" s="1">
        <v>27674</v>
      </c>
      <c r="I4516" t="s">
        <v>18336</v>
      </c>
      <c r="J4516" t="s">
        <v>18337</v>
      </c>
      <c r="K4516">
        <v>70496</v>
      </c>
      <c r="L4516" t="s">
        <v>118</v>
      </c>
    </row>
    <row r="4517" spans="1:12" x14ac:dyDescent="0.3">
      <c r="A4517">
        <v>6587</v>
      </c>
      <c r="B4517" t="s">
        <v>295</v>
      </c>
      <c r="C4517" t="s">
        <v>876</v>
      </c>
      <c r="D4517" t="s">
        <v>22</v>
      </c>
      <c r="E4517" t="s">
        <v>18338</v>
      </c>
      <c r="F4517" t="s">
        <v>18339</v>
      </c>
      <c r="G4517" t="s">
        <v>71</v>
      </c>
      <c r="H4517" s="1">
        <v>24148</v>
      </c>
      <c r="I4517" t="s">
        <v>18340</v>
      </c>
      <c r="J4517" t="s">
        <v>18341</v>
      </c>
      <c r="K4517">
        <v>88586</v>
      </c>
      <c r="L4517" t="s">
        <v>71</v>
      </c>
    </row>
    <row r="4518" spans="1:12" x14ac:dyDescent="0.3">
      <c r="A4518">
        <v>6589</v>
      </c>
      <c r="B4518" t="s">
        <v>333</v>
      </c>
      <c r="C4518" t="s">
        <v>17447</v>
      </c>
      <c r="D4518" t="s">
        <v>22</v>
      </c>
      <c r="E4518" t="s">
        <v>18342</v>
      </c>
      <c r="F4518">
        <v>2978404304</v>
      </c>
      <c r="G4518" t="s">
        <v>567</v>
      </c>
      <c r="H4518" s="1">
        <v>28634</v>
      </c>
      <c r="I4518" t="s">
        <v>18343</v>
      </c>
      <c r="J4518" t="s">
        <v>18344</v>
      </c>
      <c r="K4518">
        <v>7830</v>
      </c>
      <c r="L4518" t="s">
        <v>567</v>
      </c>
    </row>
    <row r="4519" spans="1:12" x14ac:dyDescent="0.3">
      <c r="A4519">
        <v>6590</v>
      </c>
      <c r="B4519" t="s">
        <v>1302</v>
      </c>
      <c r="C4519" t="s">
        <v>1044</v>
      </c>
      <c r="D4519" t="s">
        <v>22</v>
      </c>
      <c r="E4519" t="s">
        <v>18345</v>
      </c>
      <c r="F4519" t="s">
        <v>18346</v>
      </c>
      <c r="G4519" t="s">
        <v>231</v>
      </c>
      <c r="H4519" s="1">
        <v>29567</v>
      </c>
      <c r="I4519" t="s">
        <v>18347</v>
      </c>
      <c r="J4519" t="s">
        <v>8653</v>
      </c>
      <c r="K4519">
        <v>51501</v>
      </c>
      <c r="L4519" t="s">
        <v>231</v>
      </c>
    </row>
    <row r="4520" spans="1:12" x14ac:dyDescent="0.3">
      <c r="A4520">
        <v>6591</v>
      </c>
      <c r="B4520" t="s">
        <v>953</v>
      </c>
      <c r="C4520" t="s">
        <v>285</v>
      </c>
      <c r="D4520" t="s">
        <v>22</v>
      </c>
      <c r="E4520" t="s">
        <v>18348</v>
      </c>
      <c r="F4520" t="s">
        <v>18349</v>
      </c>
      <c r="G4520" t="s">
        <v>71</v>
      </c>
      <c r="H4520" s="1">
        <v>32346</v>
      </c>
      <c r="I4520" t="s">
        <v>18350</v>
      </c>
      <c r="J4520" t="s">
        <v>18351</v>
      </c>
      <c r="K4520">
        <v>1998</v>
      </c>
      <c r="L4520" t="s">
        <v>71</v>
      </c>
    </row>
    <row r="4521" spans="1:12" x14ac:dyDescent="0.3">
      <c r="A4521">
        <v>6592</v>
      </c>
      <c r="B4521" t="s">
        <v>1491</v>
      </c>
      <c r="C4521" t="s">
        <v>378</v>
      </c>
      <c r="D4521" t="s">
        <v>22</v>
      </c>
      <c r="E4521" t="s">
        <v>7307</v>
      </c>
      <c r="F4521" t="s">
        <v>18352</v>
      </c>
      <c r="G4521" t="s">
        <v>595</v>
      </c>
      <c r="H4521" s="1">
        <v>29974</v>
      </c>
      <c r="I4521" t="s">
        <v>18353</v>
      </c>
      <c r="J4521" t="s">
        <v>18354</v>
      </c>
      <c r="K4521">
        <v>96752</v>
      </c>
      <c r="L4521" t="s">
        <v>595</v>
      </c>
    </row>
    <row r="4522" spans="1:12" x14ac:dyDescent="0.3">
      <c r="A4522">
        <v>6593</v>
      </c>
      <c r="B4522" t="s">
        <v>448</v>
      </c>
      <c r="C4522" t="s">
        <v>3297</v>
      </c>
      <c r="D4522" t="s">
        <v>14</v>
      </c>
      <c r="E4522" t="s">
        <v>18355</v>
      </c>
      <c r="F4522" t="s">
        <v>18356</v>
      </c>
      <c r="G4522" t="s">
        <v>567</v>
      </c>
      <c r="H4522" s="1">
        <v>32307</v>
      </c>
      <c r="I4522" t="s">
        <v>18357</v>
      </c>
      <c r="J4522" t="s">
        <v>13443</v>
      </c>
      <c r="K4522">
        <v>58181</v>
      </c>
      <c r="L4522" t="s">
        <v>567</v>
      </c>
    </row>
    <row r="4523" spans="1:12" x14ac:dyDescent="0.3">
      <c r="A4523">
        <v>6594</v>
      </c>
      <c r="B4523" t="s">
        <v>312</v>
      </c>
      <c r="C4523" t="s">
        <v>640</v>
      </c>
      <c r="D4523" t="s">
        <v>22</v>
      </c>
      <c r="E4523" t="s">
        <v>18358</v>
      </c>
      <c r="F4523" t="s">
        <v>18359</v>
      </c>
      <c r="G4523" t="s">
        <v>76</v>
      </c>
      <c r="H4523" s="1">
        <v>35872</v>
      </c>
      <c r="I4523" t="s">
        <v>18360</v>
      </c>
      <c r="J4523" t="s">
        <v>18361</v>
      </c>
      <c r="K4523">
        <v>96684</v>
      </c>
      <c r="L4523" t="s">
        <v>76</v>
      </c>
    </row>
    <row r="4524" spans="1:12" x14ac:dyDescent="0.3">
      <c r="A4524">
        <v>6595</v>
      </c>
      <c r="B4524" t="s">
        <v>1433</v>
      </c>
      <c r="C4524" t="s">
        <v>496</v>
      </c>
      <c r="D4524" t="s">
        <v>14</v>
      </c>
      <c r="E4524" t="s">
        <v>18362</v>
      </c>
      <c r="F4524" t="s">
        <v>18363</v>
      </c>
      <c r="G4524" t="s">
        <v>744</v>
      </c>
      <c r="H4524" s="1">
        <v>23259</v>
      </c>
      <c r="I4524" t="s">
        <v>18364</v>
      </c>
      <c r="J4524" t="s">
        <v>18365</v>
      </c>
      <c r="K4524">
        <v>46355</v>
      </c>
      <c r="L4524" t="s">
        <v>744</v>
      </c>
    </row>
    <row r="4525" spans="1:12" x14ac:dyDescent="0.3">
      <c r="A4525">
        <v>6596</v>
      </c>
      <c r="B4525" t="s">
        <v>96</v>
      </c>
      <c r="C4525" t="s">
        <v>18366</v>
      </c>
      <c r="D4525" t="s">
        <v>22</v>
      </c>
      <c r="E4525" t="s">
        <v>18367</v>
      </c>
      <c r="F4525" t="s">
        <v>18368</v>
      </c>
      <c r="G4525" t="s">
        <v>93</v>
      </c>
      <c r="H4525" s="1">
        <v>35107</v>
      </c>
      <c r="I4525" t="s">
        <v>18369</v>
      </c>
      <c r="J4525" t="s">
        <v>18370</v>
      </c>
      <c r="K4525">
        <v>11083</v>
      </c>
      <c r="L4525" t="s">
        <v>93</v>
      </c>
    </row>
    <row r="4526" spans="1:12" x14ac:dyDescent="0.3">
      <c r="A4526">
        <v>6602</v>
      </c>
      <c r="B4526" t="s">
        <v>529</v>
      </c>
      <c r="C4526" t="s">
        <v>11171</v>
      </c>
      <c r="D4526" t="s">
        <v>14</v>
      </c>
      <c r="E4526" t="s">
        <v>18371</v>
      </c>
      <c r="F4526">
        <f>1-653-510-9577</f>
        <v>-10739</v>
      </c>
      <c r="G4526" t="s">
        <v>335</v>
      </c>
      <c r="H4526" s="1">
        <v>25857</v>
      </c>
      <c r="I4526" t="s">
        <v>18372</v>
      </c>
      <c r="J4526" t="s">
        <v>18373</v>
      </c>
      <c r="K4526">
        <v>89611</v>
      </c>
      <c r="L4526" t="s">
        <v>335</v>
      </c>
    </row>
    <row r="4527" spans="1:12" x14ac:dyDescent="0.3">
      <c r="A4527">
        <v>6604</v>
      </c>
      <c r="B4527" t="s">
        <v>4417</v>
      </c>
      <c r="C4527" t="s">
        <v>2222</v>
      </c>
      <c r="D4527" t="s">
        <v>22</v>
      </c>
      <c r="E4527" t="s">
        <v>18374</v>
      </c>
      <c r="F4527" t="s">
        <v>18375</v>
      </c>
      <c r="G4527" t="s">
        <v>261</v>
      </c>
      <c r="H4527" s="1">
        <v>37340</v>
      </c>
      <c r="I4527" t="s">
        <v>18376</v>
      </c>
      <c r="J4527" t="s">
        <v>18377</v>
      </c>
      <c r="K4527">
        <v>90290</v>
      </c>
      <c r="L4527" t="s">
        <v>261</v>
      </c>
    </row>
    <row r="4528" spans="1:12" x14ac:dyDescent="0.3">
      <c r="A4528">
        <v>6605</v>
      </c>
      <c r="B4528" t="s">
        <v>1693</v>
      </c>
      <c r="C4528" t="s">
        <v>3055</v>
      </c>
      <c r="D4528" t="s">
        <v>14</v>
      </c>
      <c r="E4528" t="s">
        <v>18378</v>
      </c>
      <c r="F4528">
        <v>7637796683</v>
      </c>
      <c r="G4528" t="s">
        <v>211</v>
      </c>
      <c r="H4528" s="1">
        <v>20448</v>
      </c>
      <c r="I4528" t="s">
        <v>18379</v>
      </c>
      <c r="J4528" t="s">
        <v>18380</v>
      </c>
      <c r="K4528">
        <v>33798</v>
      </c>
      <c r="L4528" t="s">
        <v>211</v>
      </c>
    </row>
    <row r="4529" spans="1:12" x14ac:dyDescent="0.3">
      <c r="A4529">
        <v>6606</v>
      </c>
      <c r="B4529" t="s">
        <v>1758</v>
      </c>
      <c r="C4529" t="s">
        <v>1347</v>
      </c>
      <c r="D4529" t="s">
        <v>14</v>
      </c>
      <c r="E4529" t="s">
        <v>18381</v>
      </c>
      <c r="F4529" t="s">
        <v>18382</v>
      </c>
      <c r="G4529" t="s">
        <v>64</v>
      </c>
      <c r="H4529" s="1">
        <v>18108</v>
      </c>
      <c r="I4529" t="s">
        <v>18383</v>
      </c>
      <c r="J4529" t="s">
        <v>18384</v>
      </c>
      <c r="K4529">
        <v>32264</v>
      </c>
      <c r="L4529" t="s">
        <v>64</v>
      </c>
    </row>
    <row r="4530" spans="1:12" x14ac:dyDescent="0.3">
      <c r="A4530">
        <v>6610</v>
      </c>
      <c r="B4530" t="s">
        <v>458</v>
      </c>
      <c r="C4530" t="s">
        <v>2756</v>
      </c>
      <c r="D4530" t="s">
        <v>22</v>
      </c>
      <c r="E4530" t="s">
        <v>18385</v>
      </c>
      <c r="F4530" t="s">
        <v>18386</v>
      </c>
      <c r="G4530" t="s">
        <v>218</v>
      </c>
      <c r="H4530" s="1">
        <v>29096</v>
      </c>
      <c r="I4530" t="s">
        <v>18387</v>
      </c>
      <c r="J4530" t="s">
        <v>18388</v>
      </c>
      <c r="K4530">
        <v>15721</v>
      </c>
      <c r="L4530" t="s">
        <v>218</v>
      </c>
    </row>
    <row r="4531" spans="1:12" x14ac:dyDescent="0.3">
      <c r="A4531">
        <v>6612</v>
      </c>
      <c r="B4531" t="s">
        <v>160</v>
      </c>
      <c r="C4531" t="s">
        <v>3913</v>
      </c>
      <c r="D4531" t="s">
        <v>14</v>
      </c>
      <c r="E4531" t="s">
        <v>18389</v>
      </c>
      <c r="F4531" t="s">
        <v>18390</v>
      </c>
      <c r="G4531" t="s">
        <v>150</v>
      </c>
      <c r="H4531" s="1">
        <v>29408</v>
      </c>
      <c r="I4531" t="s">
        <v>18391</v>
      </c>
      <c r="J4531" t="s">
        <v>18392</v>
      </c>
      <c r="K4531">
        <v>82419</v>
      </c>
      <c r="L4531" t="s">
        <v>150</v>
      </c>
    </row>
    <row r="4532" spans="1:12" x14ac:dyDescent="0.3">
      <c r="A4532">
        <v>6613</v>
      </c>
      <c r="B4532" t="s">
        <v>2974</v>
      </c>
      <c r="C4532" t="s">
        <v>7549</v>
      </c>
      <c r="D4532" t="s">
        <v>14</v>
      </c>
      <c r="E4532" t="s">
        <v>18393</v>
      </c>
      <c r="F4532" t="s">
        <v>18394</v>
      </c>
      <c r="G4532" t="s">
        <v>38</v>
      </c>
      <c r="H4532" s="1">
        <v>27231</v>
      </c>
      <c r="I4532" t="s">
        <v>18395</v>
      </c>
      <c r="J4532" t="s">
        <v>18396</v>
      </c>
      <c r="K4532">
        <v>1225</v>
      </c>
      <c r="L4532" t="s">
        <v>38</v>
      </c>
    </row>
    <row r="4533" spans="1:12" x14ac:dyDescent="0.3">
      <c r="A4533">
        <v>6617</v>
      </c>
      <c r="B4533" t="s">
        <v>34</v>
      </c>
      <c r="C4533" t="s">
        <v>240</v>
      </c>
      <c r="D4533" t="s">
        <v>22</v>
      </c>
      <c r="E4533" t="s">
        <v>18397</v>
      </c>
      <c r="F4533" t="s">
        <v>18398</v>
      </c>
      <c r="G4533" t="s">
        <v>150</v>
      </c>
      <c r="H4533" s="1">
        <v>16406</v>
      </c>
      <c r="I4533" t="s">
        <v>18399</v>
      </c>
      <c r="J4533" t="s">
        <v>14124</v>
      </c>
      <c r="K4533">
        <v>91573</v>
      </c>
      <c r="L4533" t="s">
        <v>150</v>
      </c>
    </row>
    <row r="4534" spans="1:12" x14ac:dyDescent="0.3">
      <c r="A4534">
        <v>6618</v>
      </c>
      <c r="B4534" t="s">
        <v>4880</v>
      </c>
      <c r="C4534" t="s">
        <v>5776</v>
      </c>
      <c r="D4534" t="s">
        <v>22</v>
      </c>
      <c r="E4534" t="s">
        <v>18400</v>
      </c>
      <c r="F4534" t="s">
        <v>18401</v>
      </c>
      <c r="G4534" t="s">
        <v>38</v>
      </c>
      <c r="H4534" s="1">
        <v>23402</v>
      </c>
      <c r="I4534" t="s">
        <v>18402</v>
      </c>
      <c r="J4534" t="s">
        <v>18403</v>
      </c>
      <c r="K4534">
        <v>82418</v>
      </c>
      <c r="L4534" t="s">
        <v>38</v>
      </c>
    </row>
    <row r="4535" spans="1:12" x14ac:dyDescent="0.3">
      <c r="A4535">
        <v>6621</v>
      </c>
      <c r="B4535" t="s">
        <v>1018</v>
      </c>
      <c r="C4535" t="s">
        <v>3457</v>
      </c>
      <c r="D4535" t="s">
        <v>22</v>
      </c>
      <c r="E4535" t="s">
        <v>18404</v>
      </c>
      <c r="F4535">
        <v>5378752318</v>
      </c>
      <c r="G4535" t="s">
        <v>324</v>
      </c>
      <c r="H4535" s="1">
        <v>24314</v>
      </c>
      <c r="I4535" t="s">
        <v>18405</v>
      </c>
      <c r="J4535" t="s">
        <v>15014</v>
      </c>
      <c r="K4535">
        <v>7176</v>
      </c>
      <c r="L4535" t="s">
        <v>324</v>
      </c>
    </row>
    <row r="4536" spans="1:12" x14ac:dyDescent="0.3">
      <c r="A4536">
        <v>6627</v>
      </c>
      <c r="B4536" t="s">
        <v>12</v>
      </c>
      <c r="C4536" t="s">
        <v>28</v>
      </c>
      <c r="D4536" t="s">
        <v>14</v>
      </c>
      <c r="E4536" t="s">
        <v>18406</v>
      </c>
      <c r="F4536" t="s">
        <v>18407</v>
      </c>
      <c r="G4536" t="s">
        <v>595</v>
      </c>
      <c r="H4536" s="1">
        <v>16647</v>
      </c>
      <c r="I4536" t="s">
        <v>18408</v>
      </c>
      <c r="J4536" t="s">
        <v>6630</v>
      </c>
      <c r="K4536">
        <v>3644</v>
      </c>
      <c r="L4536" t="s">
        <v>595</v>
      </c>
    </row>
    <row r="4537" spans="1:12" x14ac:dyDescent="0.3">
      <c r="A4537">
        <v>6628</v>
      </c>
      <c r="B4537" t="s">
        <v>1778</v>
      </c>
      <c r="C4537" t="s">
        <v>866</v>
      </c>
      <c r="D4537" t="s">
        <v>22</v>
      </c>
      <c r="E4537" t="s">
        <v>18409</v>
      </c>
      <c r="F4537" t="s">
        <v>18410</v>
      </c>
      <c r="G4537" t="s">
        <v>324</v>
      </c>
      <c r="H4537" s="1">
        <v>18876</v>
      </c>
      <c r="I4537" t="s">
        <v>18411</v>
      </c>
      <c r="J4537" t="s">
        <v>8790</v>
      </c>
      <c r="K4537">
        <v>92102</v>
      </c>
      <c r="L4537" t="s">
        <v>324</v>
      </c>
    </row>
    <row r="4538" spans="1:12" x14ac:dyDescent="0.3">
      <c r="A4538">
        <v>6629</v>
      </c>
      <c r="B4538" t="s">
        <v>6166</v>
      </c>
      <c r="C4538" t="s">
        <v>1197</v>
      </c>
      <c r="D4538" t="s">
        <v>14</v>
      </c>
      <c r="E4538" t="s">
        <v>18412</v>
      </c>
      <c r="F4538" t="s">
        <v>18413</v>
      </c>
      <c r="G4538" t="s">
        <v>17</v>
      </c>
      <c r="H4538" s="1">
        <v>25580</v>
      </c>
      <c r="I4538" t="s">
        <v>18414</v>
      </c>
      <c r="J4538" t="s">
        <v>18415</v>
      </c>
      <c r="K4538">
        <v>78161</v>
      </c>
      <c r="L4538" t="s">
        <v>17</v>
      </c>
    </row>
    <row r="4539" spans="1:12" x14ac:dyDescent="0.3">
      <c r="A4539">
        <v>6631</v>
      </c>
      <c r="B4539" t="s">
        <v>7689</v>
      </c>
      <c r="C4539" t="s">
        <v>901</v>
      </c>
      <c r="D4539" t="s">
        <v>22</v>
      </c>
      <c r="E4539" t="s">
        <v>18416</v>
      </c>
      <c r="F4539" t="s">
        <v>18417</v>
      </c>
      <c r="G4539" t="s">
        <v>250</v>
      </c>
      <c r="H4539" s="1">
        <v>35461</v>
      </c>
      <c r="I4539" t="s">
        <v>18418</v>
      </c>
      <c r="J4539" t="s">
        <v>10172</v>
      </c>
      <c r="K4539">
        <v>31708</v>
      </c>
      <c r="L4539" t="s">
        <v>250</v>
      </c>
    </row>
    <row r="4540" spans="1:12" x14ac:dyDescent="0.3">
      <c r="A4540">
        <v>6634</v>
      </c>
      <c r="B4540" t="s">
        <v>146</v>
      </c>
      <c r="C4540" t="s">
        <v>1186</v>
      </c>
      <c r="D4540" t="s">
        <v>14</v>
      </c>
      <c r="E4540" t="s">
        <v>18419</v>
      </c>
      <c r="F4540" t="s">
        <v>18420</v>
      </c>
      <c r="G4540" t="s">
        <v>93</v>
      </c>
      <c r="H4540" s="1">
        <v>24873</v>
      </c>
      <c r="I4540" t="s">
        <v>18421</v>
      </c>
      <c r="J4540" t="s">
        <v>18422</v>
      </c>
      <c r="K4540">
        <v>22686</v>
      </c>
      <c r="L4540" t="s">
        <v>93</v>
      </c>
    </row>
    <row r="4541" spans="1:12" x14ac:dyDescent="0.3">
      <c r="A4541">
        <v>6635</v>
      </c>
      <c r="B4541" t="s">
        <v>8967</v>
      </c>
      <c r="C4541" t="s">
        <v>1132</v>
      </c>
      <c r="D4541" t="s">
        <v>22</v>
      </c>
      <c r="E4541" t="s">
        <v>18423</v>
      </c>
      <c r="F4541" t="s">
        <v>18424</v>
      </c>
      <c r="G4541" t="s">
        <v>339</v>
      </c>
      <c r="H4541" s="1">
        <v>17550</v>
      </c>
      <c r="I4541" t="s">
        <v>18425</v>
      </c>
      <c r="J4541" t="s">
        <v>18426</v>
      </c>
      <c r="K4541">
        <v>54049</v>
      </c>
      <c r="L4541" t="s">
        <v>339</v>
      </c>
    </row>
    <row r="4542" spans="1:12" x14ac:dyDescent="0.3">
      <c r="A4542">
        <v>6636</v>
      </c>
      <c r="B4542" t="s">
        <v>474</v>
      </c>
      <c r="C4542" t="s">
        <v>4545</v>
      </c>
      <c r="D4542" t="s">
        <v>14</v>
      </c>
      <c r="E4542" t="s">
        <v>18427</v>
      </c>
      <c r="F4542" t="s">
        <v>18428</v>
      </c>
      <c r="G4542" t="s">
        <v>31</v>
      </c>
      <c r="H4542" s="1">
        <v>16749</v>
      </c>
      <c r="I4542" t="s">
        <v>18429</v>
      </c>
      <c r="J4542" t="s">
        <v>6614</v>
      </c>
      <c r="K4542">
        <v>78919</v>
      </c>
      <c r="L4542" t="s">
        <v>31</v>
      </c>
    </row>
    <row r="4543" spans="1:12" x14ac:dyDescent="0.3">
      <c r="A4543">
        <v>6639</v>
      </c>
      <c r="B4543" t="s">
        <v>1778</v>
      </c>
      <c r="C4543" t="s">
        <v>3963</v>
      </c>
      <c r="D4543" t="s">
        <v>22</v>
      </c>
      <c r="E4543" t="s">
        <v>18430</v>
      </c>
      <c r="F4543" t="s">
        <v>18431</v>
      </c>
      <c r="G4543" t="s">
        <v>131</v>
      </c>
      <c r="H4543" s="1">
        <v>18133</v>
      </c>
      <c r="I4543" t="s">
        <v>18432</v>
      </c>
      <c r="J4543" t="s">
        <v>7868</v>
      </c>
      <c r="K4543">
        <v>83458</v>
      </c>
      <c r="L4543" t="s">
        <v>131</v>
      </c>
    </row>
    <row r="4544" spans="1:12" x14ac:dyDescent="0.3">
      <c r="A4544">
        <v>6642</v>
      </c>
      <c r="B4544" t="s">
        <v>1141</v>
      </c>
      <c r="C4544" t="s">
        <v>6305</v>
      </c>
      <c r="D4544" t="s">
        <v>22</v>
      </c>
      <c r="E4544" t="s">
        <v>18433</v>
      </c>
      <c r="F4544" t="s">
        <v>18434</v>
      </c>
      <c r="G4544" t="s">
        <v>51</v>
      </c>
      <c r="H4544" s="1">
        <v>26650</v>
      </c>
      <c r="I4544" t="s">
        <v>18435</v>
      </c>
      <c r="J4544" t="s">
        <v>18436</v>
      </c>
      <c r="K4544">
        <v>79512</v>
      </c>
      <c r="L4544" t="s">
        <v>51</v>
      </c>
    </row>
    <row r="4545" spans="1:12" x14ac:dyDescent="0.3">
      <c r="A4545">
        <v>6643</v>
      </c>
      <c r="B4545" t="s">
        <v>281</v>
      </c>
      <c r="C4545" t="s">
        <v>1982</v>
      </c>
      <c r="D4545" t="s">
        <v>14</v>
      </c>
      <c r="E4545" t="s">
        <v>18437</v>
      </c>
      <c r="F4545" t="s">
        <v>18438</v>
      </c>
      <c r="G4545" t="s">
        <v>76</v>
      </c>
      <c r="H4545" s="1">
        <v>34975</v>
      </c>
      <c r="I4545" t="s">
        <v>18439</v>
      </c>
      <c r="J4545" t="s">
        <v>14926</v>
      </c>
      <c r="K4545">
        <v>33675</v>
      </c>
      <c r="L4545" t="s">
        <v>76</v>
      </c>
    </row>
    <row r="4546" spans="1:12" x14ac:dyDescent="0.3">
      <c r="A4546">
        <v>6647</v>
      </c>
      <c r="B4546" t="s">
        <v>1088</v>
      </c>
      <c r="C4546" t="s">
        <v>630</v>
      </c>
      <c r="D4546" t="s">
        <v>22</v>
      </c>
      <c r="E4546" t="s">
        <v>18440</v>
      </c>
      <c r="F4546" t="s">
        <v>18441</v>
      </c>
      <c r="G4546" t="s">
        <v>1076</v>
      </c>
      <c r="H4546" s="1">
        <v>20015</v>
      </c>
      <c r="I4546" t="s">
        <v>18442</v>
      </c>
      <c r="J4546" t="s">
        <v>18443</v>
      </c>
      <c r="K4546">
        <v>24818</v>
      </c>
      <c r="L4546" t="s">
        <v>1076</v>
      </c>
    </row>
    <row r="4547" spans="1:12" x14ac:dyDescent="0.3">
      <c r="A4547">
        <v>6648</v>
      </c>
      <c r="B4547" t="s">
        <v>34</v>
      </c>
      <c r="C4547" t="s">
        <v>1958</v>
      </c>
      <c r="D4547" t="s">
        <v>14</v>
      </c>
      <c r="E4547" t="s">
        <v>18444</v>
      </c>
      <c r="F4547" t="s">
        <v>18445</v>
      </c>
      <c r="G4547" t="s">
        <v>124</v>
      </c>
      <c r="H4547" s="1">
        <v>21435</v>
      </c>
      <c r="I4547" t="s">
        <v>18446</v>
      </c>
      <c r="J4547" t="s">
        <v>18447</v>
      </c>
      <c r="K4547">
        <v>76399</v>
      </c>
      <c r="L4547" t="s">
        <v>124</v>
      </c>
    </row>
    <row r="4548" spans="1:12" x14ac:dyDescent="0.3">
      <c r="A4548">
        <v>6649</v>
      </c>
      <c r="B4548" t="s">
        <v>3081</v>
      </c>
      <c r="C4548" t="s">
        <v>5111</v>
      </c>
      <c r="D4548" t="s">
        <v>14</v>
      </c>
      <c r="E4548" t="s">
        <v>18448</v>
      </c>
      <c r="F4548" t="s">
        <v>18449</v>
      </c>
      <c r="G4548" t="s">
        <v>51</v>
      </c>
      <c r="H4548" s="1">
        <v>19147</v>
      </c>
      <c r="I4548" t="s">
        <v>18450</v>
      </c>
      <c r="J4548" t="s">
        <v>3765</v>
      </c>
      <c r="K4548">
        <v>62919</v>
      </c>
      <c r="L4548" t="s">
        <v>51</v>
      </c>
    </row>
    <row r="4549" spans="1:12" x14ac:dyDescent="0.3">
      <c r="A4549">
        <v>6652</v>
      </c>
      <c r="B4549" t="s">
        <v>1254</v>
      </c>
      <c r="C4549" t="s">
        <v>8250</v>
      </c>
      <c r="D4549" t="s">
        <v>22</v>
      </c>
      <c r="E4549" t="s">
        <v>18451</v>
      </c>
      <c r="F4549" t="s">
        <v>18452</v>
      </c>
      <c r="G4549" t="s">
        <v>368</v>
      </c>
      <c r="H4549" s="1">
        <v>33735</v>
      </c>
      <c r="I4549" t="s">
        <v>18453</v>
      </c>
      <c r="J4549" t="s">
        <v>18454</v>
      </c>
      <c r="K4549">
        <v>26165</v>
      </c>
      <c r="L4549" t="s">
        <v>368</v>
      </c>
    </row>
    <row r="4550" spans="1:12" x14ac:dyDescent="0.3">
      <c r="A4550">
        <v>6654</v>
      </c>
      <c r="B4550" t="s">
        <v>837</v>
      </c>
      <c r="C4550" t="s">
        <v>1751</v>
      </c>
      <c r="D4550" t="s">
        <v>22</v>
      </c>
      <c r="E4550" t="s">
        <v>18455</v>
      </c>
      <c r="F4550" t="s">
        <v>18456</v>
      </c>
      <c r="G4550" t="s">
        <v>211</v>
      </c>
      <c r="H4550" s="1">
        <v>17825</v>
      </c>
      <c r="I4550" t="s">
        <v>18457</v>
      </c>
      <c r="J4550" t="s">
        <v>18458</v>
      </c>
      <c r="K4550">
        <v>65936</v>
      </c>
      <c r="L4550" t="s">
        <v>211</v>
      </c>
    </row>
    <row r="4551" spans="1:12" x14ac:dyDescent="0.3">
      <c r="A4551">
        <v>6655</v>
      </c>
      <c r="B4551" t="s">
        <v>1666</v>
      </c>
      <c r="C4551" t="s">
        <v>7773</v>
      </c>
      <c r="D4551" t="s">
        <v>14</v>
      </c>
      <c r="E4551" t="s">
        <v>18459</v>
      </c>
      <c r="F4551">
        <f>1-748-694-2465</f>
        <v>-3906</v>
      </c>
      <c r="G4551" t="s">
        <v>71</v>
      </c>
      <c r="H4551" s="1">
        <v>21996</v>
      </c>
      <c r="I4551" t="s">
        <v>18460</v>
      </c>
      <c r="J4551" t="s">
        <v>12961</v>
      </c>
      <c r="K4551">
        <v>5510</v>
      </c>
      <c r="L4551" t="s">
        <v>71</v>
      </c>
    </row>
    <row r="4552" spans="1:12" x14ac:dyDescent="0.3">
      <c r="A4552">
        <v>6656</v>
      </c>
      <c r="B4552" t="s">
        <v>54</v>
      </c>
      <c r="C4552" t="s">
        <v>6469</v>
      </c>
      <c r="D4552" t="s">
        <v>22</v>
      </c>
      <c r="E4552" t="s">
        <v>18461</v>
      </c>
      <c r="F4552" t="s">
        <v>18462</v>
      </c>
      <c r="G4552" t="s">
        <v>44</v>
      </c>
      <c r="H4552" s="1">
        <v>19414</v>
      </c>
      <c r="I4552" t="s">
        <v>18463</v>
      </c>
      <c r="J4552" t="s">
        <v>18464</v>
      </c>
      <c r="K4552">
        <v>86920</v>
      </c>
      <c r="L4552" t="s">
        <v>44</v>
      </c>
    </row>
    <row r="4553" spans="1:12" x14ac:dyDescent="0.3">
      <c r="A4553">
        <v>6657</v>
      </c>
      <c r="B4553" t="s">
        <v>73</v>
      </c>
      <c r="C4553" t="s">
        <v>8795</v>
      </c>
      <c r="D4553" t="s">
        <v>22</v>
      </c>
      <c r="E4553" t="s">
        <v>18465</v>
      </c>
      <c r="F4553" t="s">
        <v>18466</v>
      </c>
      <c r="G4553" t="s">
        <v>335</v>
      </c>
      <c r="H4553" s="1">
        <v>18147</v>
      </c>
      <c r="I4553" t="s">
        <v>18467</v>
      </c>
      <c r="J4553" t="s">
        <v>18468</v>
      </c>
      <c r="K4553">
        <v>90058</v>
      </c>
      <c r="L4553" t="s">
        <v>335</v>
      </c>
    </row>
    <row r="4554" spans="1:12" x14ac:dyDescent="0.3">
      <c r="A4554">
        <v>6658</v>
      </c>
      <c r="B4554" t="s">
        <v>2631</v>
      </c>
      <c r="C4554" t="s">
        <v>3935</v>
      </c>
      <c r="D4554" t="s">
        <v>22</v>
      </c>
      <c r="E4554" t="s">
        <v>3302</v>
      </c>
      <c r="F4554" t="s">
        <v>18469</v>
      </c>
      <c r="G4554" t="s">
        <v>164</v>
      </c>
      <c r="H4554" s="1">
        <v>23526</v>
      </c>
      <c r="I4554" t="s">
        <v>18470</v>
      </c>
      <c r="J4554" t="s">
        <v>18471</v>
      </c>
      <c r="K4554">
        <v>19603</v>
      </c>
      <c r="L4554" t="s">
        <v>164</v>
      </c>
    </row>
    <row r="4555" spans="1:12" x14ac:dyDescent="0.3">
      <c r="A4555">
        <v>6659</v>
      </c>
      <c r="B4555" t="s">
        <v>8184</v>
      </c>
      <c r="C4555" t="s">
        <v>2167</v>
      </c>
      <c r="D4555" t="s">
        <v>22</v>
      </c>
      <c r="E4555" t="s">
        <v>18472</v>
      </c>
      <c r="F4555" t="s">
        <v>18473</v>
      </c>
      <c r="G4555" t="s">
        <v>51</v>
      </c>
      <c r="H4555" s="1">
        <v>26566</v>
      </c>
      <c r="I4555" t="s">
        <v>18474</v>
      </c>
      <c r="J4555" t="s">
        <v>18475</v>
      </c>
      <c r="K4555">
        <v>10468</v>
      </c>
      <c r="L4555" t="s">
        <v>51</v>
      </c>
    </row>
    <row r="4556" spans="1:12" x14ac:dyDescent="0.3">
      <c r="A4556">
        <v>6661</v>
      </c>
      <c r="B4556" t="s">
        <v>1287</v>
      </c>
      <c r="C4556" t="s">
        <v>4119</v>
      </c>
      <c r="D4556" t="s">
        <v>14</v>
      </c>
      <c r="E4556" t="s">
        <v>18476</v>
      </c>
      <c r="F4556" t="s">
        <v>18477</v>
      </c>
      <c r="G4556" t="s">
        <v>211</v>
      </c>
      <c r="H4556" s="1">
        <v>27223</v>
      </c>
      <c r="I4556" t="s">
        <v>18478</v>
      </c>
      <c r="J4556" t="s">
        <v>18479</v>
      </c>
      <c r="K4556">
        <v>93217</v>
      </c>
      <c r="L4556" t="s">
        <v>211</v>
      </c>
    </row>
    <row r="4557" spans="1:12" x14ac:dyDescent="0.3">
      <c r="A4557">
        <v>6665</v>
      </c>
      <c r="B4557" t="s">
        <v>7761</v>
      </c>
      <c r="C4557" t="s">
        <v>54</v>
      </c>
      <c r="D4557" t="s">
        <v>22</v>
      </c>
      <c r="E4557" t="s">
        <v>18480</v>
      </c>
      <c r="F4557" t="s">
        <v>18481</v>
      </c>
      <c r="G4557" t="s">
        <v>436</v>
      </c>
      <c r="H4557" s="1">
        <v>18673</v>
      </c>
      <c r="I4557" t="s">
        <v>18482</v>
      </c>
      <c r="J4557" t="s">
        <v>12700</v>
      </c>
      <c r="K4557">
        <v>74739</v>
      </c>
      <c r="L4557" t="s">
        <v>436</v>
      </c>
    </row>
    <row r="4558" spans="1:12" x14ac:dyDescent="0.3">
      <c r="A4558">
        <v>6669</v>
      </c>
      <c r="B4558" t="s">
        <v>146</v>
      </c>
      <c r="C4558" t="s">
        <v>3055</v>
      </c>
      <c r="D4558" t="s">
        <v>22</v>
      </c>
      <c r="E4558" t="s">
        <v>18483</v>
      </c>
      <c r="F4558" t="s">
        <v>18484</v>
      </c>
      <c r="G4558" t="s">
        <v>171</v>
      </c>
      <c r="H4558" s="1">
        <v>20094</v>
      </c>
      <c r="I4558" t="s">
        <v>18485</v>
      </c>
      <c r="J4558" t="s">
        <v>18486</v>
      </c>
      <c r="K4558">
        <v>9578</v>
      </c>
      <c r="L4558" t="s">
        <v>171</v>
      </c>
    </row>
    <row r="4559" spans="1:12" x14ac:dyDescent="0.3">
      <c r="A4559">
        <v>6670</v>
      </c>
      <c r="B4559" t="s">
        <v>1098</v>
      </c>
      <c r="C4559" t="s">
        <v>48</v>
      </c>
      <c r="D4559" t="s">
        <v>14</v>
      </c>
      <c r="E4559" t="s">
        <v>18487</v>
      </c>
      <c r="F4559" t="s">
        <v>18488</v>
      </c>
      <c r="G4559" t="s">
        <v>368</v>
      </c>
      <c r="H4559" s="1">
        <v>36147</v>
      </c>
      <c r="I4559" t="s">
        <v>18489</v>
      </c>
      <c r="J4559" t="s">
        <v>18490</v>
      </c>
      <c r="K4559">
        <v>5084</v>
      </c>
      <c r="L4559" t="s">
        <v>368</v>
      </c>
    </row>
    <row r="4560" spans="1:12" x14ac:dyDescent="0.3">
      <c r="A4560">
        <v>6671</v>
      </c>
      <c r="B4560" t="s">
        <v>6656</v>
      </c>
      <c r="C4560" t="s">
        <v>4846</v>
      </c>
      <c r="D4560" t="s">
        <v>14</v>
      </c>
      <c r="E4560" t="s">
        <v>18491</v>
      </c>
      <c r="F4560" t="s">
        <v>18492</v>
      </c>
      <c r="G4560" t="s">
        <v>231</v>
      </c>
      <c r="H4560" s="1">
        <v>16183</v>
      </c>
      <c r="I4560" t="s">
        <v>18493</v>
      </c>
      <c r="J4560" t="s">
        <v>18494</v>
      </c>
      <c r="K4560">
        <v>94502</v>
      </c>
      <c r="L4560" t="s">
        <v>231</v>
      </c>
    </row>
    <row r="4561" spans="1:12" x14ac:dyDescent="0.3">
      <c r="A4561">
        <v>6673</v>
      </c>
      <c r="B4561" t="s">
        <v>4880</v>
      </c>
      <c r="C4561" t="s">
        <v>28</v>
      </c>
      <c r="D4561" t="s">
        <v>14</v>
      </c>
      <c r="E4561" t="s">
        <v>18495</v>
      </c>
      <c r="F4561">
        <v>4264109289</v>
      </c>
      <c r="G4561" t="s">
        <v>324</v>
      </c>
      <c r="H4561" s="1">
        <v>23073</v>
      </c>
      <c r="I4561" t="s">
        <v>18496</v>
      </c>
      <c r="J4561" t="s">
        <v>18497</v>
      </c>
      <c r="K4561">
        <v>22288</v>
      </c>
      <c r="L4561" t="s">
        <v>324</v>
      </c>
    </row>
    <row r="4562" spans="1:12" x14ac:dyDescent="0.3">
      <c r="A4562">
        <v>6674</v>
      </c>
      <c r="B4562" t="s">
        <v>1433</v>
      </c>
      <c r="C4562" t="s">
        <v>1236</v>
      </c>
      <c r="D4562" t="s">
        <v>14</v>
      </c>
      <c r="E4562" t="s">
        <v>18498</v>
      </c>
      <c r="F4562" t="s">
        <v>18499</v>
      </c>
      <c r="G4562" t="s">
        <v>38</v>
      </c>
      <c r="H4562" s="1">
        <v>28368</v>
      </c>
      <c r="I4562" t="s">
        <v>18500</v>
      </c>
      <c r="J4562" t="s">
        <v>18501</v>
      </c>
      <c r="K4562">
        <v>67500</v>
      </c>
      <c r="L4562" t="s">
        <v>38</v>
      </c>
    </row>
    <row r="4563" spans="1:12" x14ac:dyDescent="0.3">
      <c r="A4563">
        <v>6675</v>
      </c>
      <c r="B4563" t="s">
        <v>2800</v>
      </c>
      <c r="C4563" t="s">
        <v>570</v>
      </c>
      <c r="D4563" t="s">
        <v>22</v>
      </c>
      <c r="E4563" t="s">
        <v>18502</v>
      </c>
      <c r="F4563" t="s">
        <v>18503</v>
      </c>
      <c r="G4563" t="s">
        <v>64</v>
      </c>
      <c r="H4563" s="1">
        <v>29011</v>
      </c>
      <c r="I4563" t="s">
        <v>18504</v>
      </c>
      <c r="J4563" t="s">
        <v>18505</v>
      </c>
      <c r="K4563">
        <v>49719</v>
      </c>
      <c r="L4563" t="s">
        <v>64</v>
      </c>
    </row>
    <row r="4564" spans="1:12" x14ac:dyDescent="0.3">
      <c r="A4564">
        <v>6676</v>
      </c>
      <c r="B4564" t="s">
        <v>3694</v>
      </c>
      <c r="C4564" t="s">
        <v>6848</v>
      </c>
      <c r="D4564" t="s">
        <v>22</v>
      </c>
      <c r="E4564" t="s">
        <v>18506</v>
      </c>
      <c r="F4564" t="s">
        <v>18507</v>
      </c>
      <c r="G4564" t="s">
        <v>31</v>
      </c>
      <c r="H4564" s="1">
        <v>21240</v>
      </c>
      <c r="I4564" t="s">
        <v>18508</v>
      </c>
      <c r="J4564" t="s">
        <v>18509</v>
      </c>
      <c r="K4564">
        <v>64381</v>
      </c>
      <c r="L4564" t="s">
        <v>31</v>
      </c>
    </row>
    <row r="4565" spans="1:12" x14ac:dyDescent="0.3">
      <c r="A4565">
        <v>6678</v>
      </c>
      <c r="B4565" t="s">
        <v>2166</v>
      </c>
      <c r="C4565" t="s">
        <v>4334</v>
      </c>
      <c r="D4565" t="s">
        <v>22</v>
      </c>
      <c r="E4565" t="s">
        <v>18510</v>
      </c>
      <c r="F4565" t="s">
        <v>18511</v>
      </c>
      <c r="G4565" t="s">
        <v>261</v>
      </c>
      <c r="H4565" s="1">
        <v>16747</v>
      </c>
      <c r="I4565" t="s">
        <v>18512</v>
      </c>
      <c r="J4565" t="s">
        <v>18513</v>
      </c>
      <c r="K4565">
        <v>27095</v>
      </c>
      <c r="L4565" t="s">
        <v>261</v>
      </c>
    </row>
    <row r="4566" spans="1:12" x14ac:dyDescent="0.3">
      <c r="A4566">
        <v>6679</v>
      </c>
      <c r="B4566" t="s">
        <v>8967</v>
      </c>
      <c r="C4566" t="s">
        <v>2137</v>
      </c>
      <c r="D4566" t="s">
        <v>14</v>
      </c>
      <c r="E4566" t="s">
        <v>18514</v>
      </c>
      <c r="F4566">
        <v>6476796858</v>
      </c>
      <c r="G4566" t="s">
        <v>261</v>
      </c>
      <c r="H4566" s="1">
        <v>20218</v>
      </c>
      <c r="I4566" t="s">
        <v>18515</v>
      </c>
      <c r="J4566" t="s">
        <v>18516</v>
      </c>
      <c r="K4566">
        <v>48694</v>
      </c>
      <c r="L4566" t="s">
        <v>261</v>
      </c>
    </row>
    <row r="4567" spans="1:12" x14ac:dyDescent="0.3">
      <c r="A4567">
        <v>6680</v>
      </c>
      <c r="B4567" t="s">
        <v>3330</v>
      </c>
      <c r="C4567" t="s">
        <v>805</v>
      </c>
      <c r="D4567" t="s">
        <v>22</v>
      </c>
      <c r="E4567" t="s">
        <v>18517</v>
      </c>
      <c r="F4567" t="s">
        <v>18518</v>
      </c>
      <c r="G4567" t="s">
        <v>430</v>
      </c>
      <c r="H4567" s="1">
        <v>31218</v>
      </c>
      <c r="I4567" t="s">
        <v>18519</v>
      </c>
      <c r="J4567" t="s">
        <v>18520</v>
      </c>
      <c r="K4567">
        <v>9640</v>
      </c>
      <c r="L4567" t="s">
        <v>430</v>
      </c>
    </row>
    <row r="4568" spans="1:12" x14ac:dyDescent="0.3">
      <c r="A4568">
        <v>6681</v>
      </c>
      <c r="B4568" t="s">
        <v>5271</v>
      </c>
      <c r="C4568" t="s">
        <v>2756</v>
      </c>
      <c r="D4568" t="s">
        <v>14</v>
      </c>
      <c r="E4568" t="s">
        <v>18521</v>
      </c>
      <c r="F4568">
        <v>2496355947</v>
      </c>
      <c r="G4568" t="s">
        <v>243</v>
      </c>
      <c r="H4568" s="1">
        <v>21558</v>
      </c>
      <c r="I4568" t="s">
        <v>18522</v>
      </c>
      <c r="J4568" t="s">
        <v>3559</v>
      </c>
      <c r="K4568">
        <v>53912</v>
      </c>
      <c r="L4568" t="s">
        <v>243</v>
      </c>
    </row>
    <row r="4569" spans="1:12" x14ac:dyDescent="0.3">
      <c r="A4569">
        <v>6682</v>
      </c>
      <c r="B4569" t="s">
        <v>6974</v>
      </c>
      <c r="C4569" t="s">
        <v>1428</v>
      </c>
      <c r="D4569" t="s">
        <v>22</v>
      </c>
      <c r="E4569" t="s">
        <v>18523</v>
      </c>
      <c r="F4569" t="s">
        <v>18524</v>
      </c>
      <c r="G4569" t="s">
        <v>218</v>
      </c>
      <c r="H4569" s="1">
        <v>35424</v>
      </c>
      <c r="I4569" t="s">
        <v>18525</v>
      </c>
      <c r="J4569" t="s">
        <v>18526</v>
      </c>
      <c r="K4569">
        <v>66949</v>
      </c>
      <c r="L4569" t="s">
        <v>218</v>
      </c>
    </row>
    <row r="4570" spans="1:12" x14ac:dyDescent="0.3">
      <c r="A4570">
        <v>6684</v>
      </c>
      <c r="B4570" t="s">
        <v>91</v>
      </c>
      <c r="C4570" t="s">
        <v>630</v>
      </c>
      <c r="D4570" t="s">
        <v>14</v>
      </c>
      <c r="E4570" t="s">
        <v>18527</v>
      </c>
      <c r="F4570" t="s">
        <v>18528</v>
      </c>
      <c r="G4570" t="s">
        <v>31</v>
      </c>
      <c r="H4570" s="1">
        <v>29709</v>
      </c>
      <c r="I4570" t="s">
        <v>18529</v>
      </c>
      <c r="J4570" t="s">
        <v>18530</v>
      </c>
      <c r="K4570">
        <v>64458</v>
      </c>
      <c r="L4570" t="s">
        <v>31</v>
      </c>
    </row>
    <row r="4571" spans="1:12" x14ac:dyDescent="0.3">
      <c r="A4571">
        <v>6686</v>
      </c>
      <c r="B4571" t="s">
        <v>378</v>
      </c>
      <c r="C4571" t="s">
        <v>4739</v>
      </c>
      <c r="D4571" t="s">
        <v>14</v>
      </c>
      <c r="E4571" t="s">
        <v>18531</v>
      </c>
      <c r="F4571" t="s">
        <v>18532</v>
      </c>
      <c r="G4571" t="s">
        <v>368</v>
      </c>
      <c r="H4571" s="1">
        <v>19458</v>
      </c>
      <c r="I4571" t="s">
        <v>18533</v>
      </c>
      <c r="J4571" t="s">
        <v>10375</v>
      </c>
      <c r="K4571">
        <v>53878</v>
      </c>
      <c r="L4571" t="s">
        <v>368</v>
      </c>
    </row>
    <row r="4572" spans="1:12" x14ac:dyDescent="0.3">
      <c r="A4572">
        <v>6687</v>
      </c>
      <c r="B4572" t="s">
        <v>270</v>
      </c>
      <c r="C4572" t="s">
        <v>2696</v>
      </c>
      <c r="D4572" t="s">
        <v>22</v>
      </c>
      <c r="E4572" t="s">
        <v>18534</v>
      </c>
      <c r="F4572" t="s">
        <v>18535</v>
      </c>
      <c r="G4572" t="s">
        <v>157</v>
      </c>
      <c r="H4572" s="1">
        <v>33939</v>
      </c>
      <c r="I4572" t="s">
        <v>18536</v>
      </c>
      <c r="J4572" t="s">
        <v>18537</v>
      </c>
      <c r="K4572">
        <v>84955</v>
      </c>
      <c r="L4572" t="s">
        <v>157</v>
      </c>
    </row>
    <row r="4573" spans="1:12" x14ac:dyDescent="0.3">
      <c r="A4573">
        <v>6688</v>
      </c>
      <c r="B4573" t="s">
        <v>96</v>
      </c>
      <c r="C4573" t="s">
        <v>289</v>
      </c>
      <c r="D4573" t="s">
        <v>14</v>
      </c>
      <c r="E4573" t="s">
        <v>18538</v>
      </c>
      <c r="F4573" t="s">
        <v>18539</v>
      </c>
      <c r="G4573" t="s">
        <v>261</v>
      </c>
      <c r="H4573" s="1">
        <v>36501</v>
      </c>
      <c r="I4573" t="s">
        <v>18540</v>
      </c>
      <c r="J4573" t="s">
        <v>18541</v>
      </c>
      <c r="K4573">
        <v>86393</v>
      </c>
      <c r="L4573" t="s">
        <v>261</v>
      </c>
    </row>
    <row r="4574" spans="1:12" x14ac:dyDescent="0.3">
      <c r="A4574">
        <v>6690</v>
      </c>
      <c r="B4574" t="s">
        <v>1018</v>
      </c>
      <c r="C4574" t="s">
        <v>147</v>
      </c>
      <c r="D4574" t="s">
        <v>22</v>
      </c>
      <c r="E4574" t="s">
        <v>18542</v>
      </c>
      <c r="F4574" t="s">
        <v>18543</v>
      </c>
      <c r="G4574" t="s">
        <v>567</v>
      </c>
      <c r="H4574" s="1">
        <v>33016</v>
      </c>
      <c r="I4574" t="s">
        <v>18544</v>
      </c>
      <c r="J4574" t="s">
        <v>6929</v>
      </c>
      <c r="K4574">
        <v>53002</v>
      </c>
      <c r="L4574" t="s">
        <v>567</v>
      </c>
    </row>
    <row r="4575" spans="1:12" x14ac:dyDescent="0.3">
      <c r="A4575">
        <v>6691</v>
      </c>
      <c r="B4575" t="s">
        <v>861</v>
      </c>
      <c r="C4575" t="s">
        <v>2835</v>
      </c>
      <c r="D4575" t="s">
        <v>14</v>
      </c>
      <c r="E4575" t="s">
        <v>18545</v>
      </c>
      <c r="F4575" t="s">
        <v>18546</v>
      </c>
      <c r="G4575" t="s">
        <v>231</v>
      </c>
      <c r="H4575" s="1">
        <v>33365</v>
      </c>
      <c r="I4575" t="s">
        <v>18547</v>
      </c>
      <c r="J4575" t="s">
        <v>3042</v>
      </c>
      <c r="K4575">
        <v>9161</v>
      </c>
      <c r="L4575" t="s">
        <v>231</v>
      </c>
    </row>
    <row r="4576" spans="1:12" x14ac:dyDescent="0.3">
      <c r="A4576">
        <v>6692</v>
      </c>
      <c r="B4576" t="s">
        <v>4643</v>
      </c>
      <c r="C4576" t="s">
        <v>4393</v>
      </c>
      <c r="D4576" t="s">
        <v>14</v>
      </c>
      <c r="E4576" t="s">
        <v>18548</v>
      </c>
      <c r="F4576" t="s">
        <v>18549</v>
      </c>
      <c r="G4576" t="s">
        <v>1194</v>
      </c>
      <c r="H4576" s="1">
        <v>33184</v>
      </c>
      <c r="I4576" t="s">
        <v>18550</v>
      </c>
      <c r="J4576" t="s">
        <v>18551</v>
      </c>
      <c r="K4576">
        <v>78617</v>
      </c>
      <c r="L4576" t="s">
        <v>1194</v>
      </c>
    </row>
    <row r="4577" spans="1:12" x14ac:dyDescent="0.3">
      <c r="A4577">
        <v>6693</v>
      </c>
      <c r="B4577" t="s">
        <v>1104</v>
      </c>
      <c r="C4577" t="s">
        <v>4904</v>
      </c>
      <c r="D4577" t="s">
        <v>14</v>
      </c>
      <c r="E4577" t="s">
        <v>18552</v>
      </c>
      <c r="F4577" t="s">
        <v>18553</v>
      </c>
      <c r="G4577" t="s">
        <v>51</v>
      </c>
      <c r="H4577" s="1">
        <v>26904</v>
      </c>
      <c r="I4577" t="s">
        <v>18554</v>
      </c>
      <c r="J4577" t="s">
        <v>18555</v>
      </c>
      <c r="K4577">
        <v>42208</v>
      </c>
      <c r="L4577" t="s">
        <v>51</v>
      </c>
    </row>
    <row r="4578" spans="1:12" x14ac:dyDescent="0.3">
      <c r="A4578">
        <v>6695</v>
      </c>
      <c r="B4578" t="s">
        <v>12260</v>
      </c>
      <c r="C4578" t="s">
        <v>696</v>
      </c>
      <c r="D4578" t="s">
        <v>14</v>
      </c>
      <c r="E4578" t="s">
        <v>18556</v>
      </c>
      <c r="F4578" t="s">
        <v>18557</v>
      </c>
      <c r="G4578" t="s">
        <v>171</v>
      </c>
      <c r="H4578" s="1">
        <v>24305</v>
      </c>
      <c r="I4578" t="s">
        <v>18558</v>
      </c>
      <c r="J4578" t="s">
        <v>18559</v>
      </c>
      <c r="K4578">
        <v>48572</v>
      </c>
      <c r="L4578" t="s">
        <v>171</v>
      </c>
    </row>
    <row r="4579" spans="1:12" x14ac:dyDescent="0.3">
      <c r="A4579">
        <v>6697</v>
      </c>
      <c r="B4579" t="s">
        <v>2009</v>
      </c>
      <c r="C4579" t="s">
        <v>349</v>
      </c>
      <c r="D4579" t="s">
        <v>22</v>
      </c>
      <c r="E4579" t="s">
        <v>18560</v>
      </c>
      <c r="F4579">
        <v>7472297814</v>
      </c>
      <c r="G4579" t="s">
        <v>124</v>
      </c>
      <c r="H4579" s="1">
        <v>30893</v>
      </c>
      <c r="I4579" t="s">
        <v>18561</v>
      </c>
      <c r="J4579" t="s">
        <v>18562</v>
      </c>
      <c r="K4579">
        <v>98774</v>
      </c>
      <c r="L4579" t="s">
        <v>124</v>
      </c>
    </row>
    <row r="4580" spans="1:12" x14ac:dyDescent="0.3">
      <c r="A4580">
        <v>6698</v>
      </c>
      <c r="B4580" t="s">
        <v>405</v>
      </c>
      <c r="C4580" t="s">
        <v>963</v>
      </c>
      <c r="D4580" t="s">
        <v>14</v>
      </c>
      <c r="E4580" t="s">
        <v>18563</v>
      </c>
      <c r="F4580" t="s">
        <v>18564</v>
      </c>
      <c r="G4580" t="s">
        <v>261</v>
      </c>
      <c r="H4580" s="1">
        <v>26233</v>
      </c>
      <c r="I4580" t="s">
        <v>18565</v>
      </c>
      <c r="J4580" t="s">
        <v>7111</v>
      </c>
      <c r="K4580">
        <v>50364</v>
      </c>
      <c r="L4580" t="s">
        <v>261</v>
      </c>
    </row>
    <row r="4581" spans="1:12" x14ac:dyDescent="0.3">
      <c r="A4581">
        <v>6699</v>
      </c>
      <c r="B4581" t="s">
        <v>174</v>
      </c>
      <c r="C4581" t="s">
        <v>68</v>
      </c>
      <c r="D4581" t="s">
        <v>22</v>
      </c>
      <c r="E4581" t="s">
        <v>18566</v>
      </c>
      <c r="F4581" t="s">
        <v>18567</v>
      </c>
      <c r="G4581" t="s">
        <v>243</v>
      </c>
      <c r="H4581" s="1">
        <v>16781</v>
      </c>
      <c r="I4581" t="s">
        <v>18568</v>
      </c>
      <c r="J4581" t="s">
        <v>18569</v>
      </c>
      <c r="K4581">
        <v>38605</v>
      </c>
      <c r="L4581" t="s">
        <v>243</v>
      </c>
    </row>
    <row r="4582" spans="1:12" x14ac:dyDescent="0.3">
      <c r="A4582">
        <v>6702</v>
      </c>
      <c r="B4582" t="s">
        <v>167</v>
      </c>
      <c r="C4582" t="s">
        <v>848</v>
      </c>
      <c r="D4582" t="s">
        <v>22</v>
      </c>
      <c r="E4582" t="s">
        <v>18570</v>
      </c>
      <c r="F4582" t="s">
        <v>18571</v>
      </c>
      <c r="G4582" t="s">
        <v>231</v>
      </c>
      <c r="H4582" s="1">
        <v>20278</v>
      </c>
      <c r="I4582" t="s">
        <v>18572</v>
      </c>
      <c r="J4582" t="s">
        <v>16009</v>
      </c>
      <c r="K4582">
        <v>26424</v>
      </c>
      <c r="L4582" t="s">
        <v>231</v>
      </c>
    </row>
    <row r="4583" spans="1:12" x14ac:dyDescent="0.3">
      <c r="A4583">
        <v>6708</v>
      </c>
      <c r="B4583" t="s">
        <v>4584</v>
      </c>
      <c r="C4583" t="s">
        <v>3792</v>
      </c>
      <c r="D4583" t="s">
        <v>22</v>
      </c>
      <c r="E4583" t="s">
        <v>18573</v>
      </c>
      <c r="F4583" t="s">
        <v>18574</v>
      </c>
      <c r="G4583" t="s">
        <v>88</v>
      </c>
      <c r="H4583" s="1">
        <v>27342</v>
      </c>
      <c r="I4583" t="s">
        <v>18575</v>
      </c>
      <c r="J4583" t="s">
        <v>18576</v>
      </c>
      <c r="K4583">
        <v>47125</v>
      </c>
      <c r="L4583" t="s">
        <v>88</v>
      </c>
    </row>
    <row r="4584" spans="1:12" x14ac:dyDescent="0.3">
      <c r="A4584">
        <v>6709</v>
      </c>
      <c r="B4584" t="s">
        <v>490</v>
      </c>
      <c r="C4584" t="s">
        <v>18577</v>
      </c>
      <c r="D4584" t="s">
        <v>14</v>
      </c>
      <c r="E4584" t="s">
        <v>18578</v>
      </c>
      <c r="F4584" t="s">
        <v>18579</v>
      </c>
      <c r="G4584" t="s">
        <v>1034</v>
      </c>
      <c r="H4584" s="1">
        <v>31218</v>
      </c>
      <c r="I4584" t="s">
        <v>18580</v>
      </c>
      <c r="J4584" t="s">
        <v>18581</v>
      </c>
      <c r="K4584">
        <v>42251</v>
      </c>
      <c r="L4584" t="s">
        <v>1034</v>
      </c>
    </row>
    <row r="4585" spans="1:12" x14ac:dyDescent="0.3">
      <c r="A4585">
        <v>6710</v>
      </c>
      <c r="B4585" t="s">
        <v>458</v>
      </c>
      <c r="C4585" t="s">
        <v>276</v>
      </c>
      <c r="D4585" t="s">
        <v>22</v>
      </c>
      <c r="E4585" t="s">
        <v>18582</v>
      </c>
      <c r="F4585" t="s">
        <v>18583</v>
      </c>
      <c r="G4585" t="s">
        <v>211</v>
      </c>
      <c r="H4585" s="1">
        <v>31046</v>
      </c>
      <c r="I4585" t="s">
        <v>18584</v>
      </c>
      <c r="J4585" t="s">
        <v>18585</v>
      </c>
      <c r="K4585">
        <v>58872</v>
      </c>
      <c r="L4585" t="s">
        <v>211</v>
      </c>
    </row>
    <row r="4586" spans="1:12" x14ac:dyDescent="0.3">
      <c r="A4586">
        <v>6711</v>
      </c>
      <c r="B4586" t="s">
        <v>991</v>
      </c>
      <c r="C4586" t="s">
        <v>6762</v>
      </c>
      <c r="D4586" t="s">
        <v>22</v>
      </c>
      <c r="E4586" t="s">
        <v>18586</v>
      </c>
      <c r="F4586" t="s">
        <v>18587</v>
      </c>
      <c r="G4586" t="s">
        <v>324</v>
      </c>
      <c r="H4586" s="1">
        <v>26393</v>
      </c>
      <c r="I4586" t="s">
        <v>18588</v>
      </c>
      <c r="J4586" t="s">
        <v>18589</v>
      </c>
      <c r="K4586">
        <v>40736</v>
      </c>
      <c r="L4586" t="s">
        <v>324</v>
      </c>
    </row>
    <row r="4587" spans="1:12" x14ac:dyDescent="0.3">
      <c r="A4587">
        <v>6712</v>
      </c>
      <c r="B4587" t="s">
        <v>747</v>
      </c>
      <c r="C4587" t="s">
        <v>1549</v>
      </c>
      <c r="D4587" t="s">
        <v>14</v>
      </c>
      <c r="E4587" t="s">
        <v>18590</v>
      </c>
      <c r="F4587" t="s">
        <v>18591</v>
      </c>
      <c r="G4587" t="s">
        <v>17</v>
      </c>
      <c r="H4587" s="1">
        <v>38671</v>
      </c>
      <c r="I4587" t="s">
        <v>18592</v>
      </c>
      <c r="J4587" t="s">
        <v>1651</v>
      </c>
      <c r="K4587">
        <v>64913</v>
      </c>
      <c r="L4587" t="s">
        <v>17</v>
      </c>
    </row>
    <row r="4588" spans="1:12" x14ac:dyDescent="0.3">
      <c r="A4588">
        <v>6713</v>
      </c>
      <c r="B4588" t="s">
        <v>592</v>
      </c>
      <c r="C4588" t="s">
        <v>2045</v>
      </c>
      <c r="D4588" t="s">
        <v>14</v>
      </c>
      <c r="E4588" t="s">
        <v>18593</v>
      </c>
      <c r="F4588" t="s">
        <v>18594</v>
      </c>
      <c r="G4588" t="s">
        <v>24</v>
      </c>
      <c r="H4588" s="1">
        <v>18064</v>
      </c>
      <c r="I4588" t="s">
        <v>18595</v>
      </c>
      <c r="J4588" t="s">
        <v>18596</v>
      </c>
      <c r="K4588">
        <v>46663</v>
      </c>
      <c r="L4588" t="s">
        <v>24</v>
      </c>
    </row>
    <row r="4589" spans="1:12" x14ac:dyDescent="0.3">
      <c r="A4589">
        <v>6715</v>
      </c>
      <c r="B4589" t="s">
        <v>73</v>
      </c>
      <c r="C4589" t="s">
        <v>1249</v>
      </c>
      <c r="D4589" t="s">
        <v>22</v>
      </c>
      <c r="E4589" t="s">
        <v>18597</v>
      </c>
      <c r="F4589" t="s">
        <v>18598</v>
      </c>
      <c r="G4589" t="s">
        <v>261</v>
      </c>
      <c r="H4589" s="1">
        <v>24665</v>
      </c>
      <c r="I4589" t="s">
        <v>18599</v>
      </c>
      <c r="J4589" t="s">
        <v>18600</v>
      </c>
      <c r="K4589">
        <v>69611</v>
      </c>
      <c r="L4589" t="s">
        <v>261</v>
      </c>
    </row>
    <row r="4590" spans="1:12" x14ac:dyDescent="0.3">
      <c r="A4590">
        <v>6716</v>
      </c>
      <c r="B4590" t="s">
        <v>295</v>
      </c>
      <c r="C4590" t="s">
        <v>2307</v>
      </c>
      <c r="D4590" t="s">
        <v>22</v>
      </c>
      <c r="E4590" t="s">
        <v>18601</v>
      </c>
      <c r="F4590" t="s">
        <v>18602</v>
      </c>
      <c r="G4590" t="s">
        <v>44</v>
      </c>
      <c r="H4590" s="1">
        <v>15801</v>
      </c>
      <c r="I4590" t="s">
        <v>18603</v>
      </c>
      <c r="J4590" t="s">
        <v>4833</v>
      </c>
      <c r="K4590">
        <v>51640</v>
      </c>
      <c r="L4590" t="s">
        <v>44</v>
      </c>
    </row>
    <row r="4591" spans="1:12" x14ac:dyDescent="0.3">
      <c r="A4591">
        <v>6717</v>
      </c>
      <c r="B4591" t="s">
        <v>2998</v>
      </c>
      <c r="C4591" t="s">
        <v>42</v>
      </c>
      <c r="D4591" t="s">
        <v>14</v>
      </c>
      <c r="E4591" t="s">
        <v>18604</v>
      </c>
      <c r="F4591" t="s">
        <v>18605</v>
      </c>
      <c r="G4591" t="s">
        <v>124</v>
      </c>
      <c r="H4591" s="1">
        <v>22386</v>
      </c>
      <c r="I4591" t="s">
        <v>18606</v>
      </c>
      <c r="J4591" t="s">
        <v>18607</v>
      </c>
      <c r="K4591">
        <v>9298</v>
      </c>
      <c r="L4591" t="s">
        <v>124</v>
      </c>
    </row>
    <row r="4592" spans="1:12" x14ac:dyDescent="0.3">
      <c r="A4592">
        <v>6718</v>
      </c>
      <c r="B4592" t="s">
        <v>3054</v>
      </c>
      <c r="C4592" t="s">
        <v>3854</v>
      </c>
      <c r="D4592" t="s">
        <v>14</v>
      </c>
      <c r="E4592" t="s">
        <v>18608</v>
      </c>
      <c r="F4592" t="s">
        <v>18609</v>
      </c>
      <c r="G4592" t="s">
        <v>218</v>
      </c>
      <c r="H4592" s="1">
        <v>23906</v>
      </c>
      <c r="I4592" t="s">
        <v>18610</v>
      </c>
      <c r="J4592" t="s">
        <v>18611</v>
      </c>
      <c r="K4592">
        <v>47683</v>
      </c>
      <c r="L4592" t="s">
        <v>218</v>
      </c>
    </row>
    <row r="4593" spans="1:12" x14ac:dyDescent="0.3">
      <c r="A4593">
        <v>6719</v>
      </c>
      <c r="B4593" t="s">
        <v>13837</v>
      </c>
      <c r="C4593" t="s">
        <v>5556</v>
      </c>
      <c r="D4593" t="s">
        <v>22</v>
      </c>
      <c r="E4593" t="s">
        <v>3064</v>
      </c>
      <c r="F4593" t="s">
        <v>18612</v>
      </c>
      <c r="G4593" t="s">
        <v>775</v>
      </c>
      <c r="H4593" s="1">
        <v>26590</v>
      </c>
      <c r="I4593" t="s">
        <v>18613</v>
      </c>
      <c r="J4593" t="s">
        <v>18614</v>
      </c>
      <c r="K4593">
        <v>92818</v>
      </c>
      <c r="L4593" t="s">
        <v>775</v>
      </c>
    </row>
    <row r="4594" spans="1:12" x14ac:dyDescent="0.3">
      <c r="A4594">
        <v>6720</v>
      </c>
      <c r="B4594" t="s">
        <v>54</v>
      </c>
      <c r="C4594" t="s">
        <v>696</v>
      </c>
      <c r="D4594" t="s">
        <v>22</v>
      </c>
      <c r="E4594" t="s">
        <v>18615</v>
      </c>
      <c r="F4594" t="s">
        <v>18616</v>
      </c>
      <c r="G4594" t="s">
        <v>368</v>
      </c>
      <c r="H4594" s="1">
        <v>19228</v>
      </c>
      <c r="I4594" t="s">
        <v>18617</v>
      </c>
      <c r="J4594" t="s">
        <v>18618</v>
      </c>
      <c r="K4594">
        <v>71923</v>
      </c>
      <c r="L4594" t="s">
        <v>368</v>
      </c>
    </row>
    <row r="4595" spans="1:12" x14ac:dyDescent="0.3">
      <c r="A4595">
        <v>6721</v>
      </c>
      <c r="B4595" t="s">
        <v>4903</v>
      </c>
      <c r="C4595" t="s">
        <v>5461</v>
      </c>
      <c r="D4595" t="s">
        <v>22</v>
      </c>
      <c r="E4595" t="s">
        <v>18619</v>
      </c>
      <c r="F4595" t="s">
        <v>18620</v>
      </c>
      <c r="G4595" t="s">
        <v>243</v>
      </c>
      <c r="H4595" s="1">
        <v>18031</v>
      </c>
      <c r="I4595" t="s">
        <v>18621</v>
      </c>
      <c r="J4595" t="s">
        <v>18622</v>
      </c>
      <c r="K4595">
        <v>56435</v>
      </c>
      <c r="L4595" t="s">
        <v>243</v>
      </c>
    </row>
    <row r="4596" spans="1:12" x14ac:dyDescent="0.3">
      <c r="A4596">
        <v>6722</v>
      </c>
      <c r="B4596" t="s">
        <v>18304</v>
      </c>
      <c r="C4596" t="s">
        <v>1433</v>
      </c>
      <c r="D4596" t="s">
        <v>22</v>
      </c>
      <c r="E4596" t="s">
        <v>18623</v>
      </c>
      <c r="F4596" t="s">
        <v>18624</v>
      </c>
      <c r="G4596" t="s">
        <v>744</v>
      </c>
      <c r="H4596" s="1">
        <v>31025</v>
      </c>
      <c r="I4596" t="s">
        <v>18625</v>
      </c>
      <c r="J4596" t="s">
        <v>18626</v>
      </c>
      <c r="K4596">
        <v>41257</v>
      </c>
      <c r="L4596" t="s">
        <v>744</v>
      </c>
    </row>
    <row r="4597" spans="1:12" x14ac:dyDescent="0.3">
      <c r="A4597">
        <v>6723</v>
      </c>
      <c r="B4597" t="s">
        <v>174</v>
      </c>
      <c r="C4597" t="s">
        <v>630</v>
      </c>
      <c r="D4597" t="s">
        <v>22</v>
      </c>
      <c r="E4597" t="s">
        <v>18627</v>
      </c>
      <c r="F4597" t="s">
        <v>18628</v>
      </c>
      <c r="G4597" t="s">
        <v>38</v>
      </c>
      <c r="H4597" s="1">
        <v>28956</v>
      </c>
      <c r="I4597" t="s">
        <v>18629</v>
      </c>
      <c r="J4597" t="s">
        <v>9035</v>
      </c>
      <c r="K4597">
        <v>28018</v>
      </c>
      <c r="L4597" t="s">
        <v>38</v>
      </c>
    </row>
    <row r="4598" spans="1:12" x14ac:dyDescent="0.3">
      <c r="A4598">
        <v>6726</v>
      </c>
      <c r="B4598" t="s">
        <v>1147</v>
      </c>
      <c r="C4598" t="s">
        <v>10617</v>
      </c>
      <c r="D4598" t="s">
        <v>14</v>
      </c>
      <c r="E4598" t="s">
        <v>18630</v>
      </c>
      <c r="F4598" t="s">
        <v>18631</v>
      </c>
      <c r="G4598" t="s">
        <v>171</v>
      </c>
      <c r="H4598" s="1">
        <v>23087</v>
      </c>
      <c r="I4598" t="s">
        <v>18632</v>
      </c>
      <c r="J4598" t="s">
        <v>18633</v>
      </c>
      <c r="K4598">
        <v>52091</v>
      </c>
      <c r="L4598" t="s">
        <v>171</v>
      </c>
    </row>
    <row r="4599" spans="1:12" x14ac:dyDescent="0.3">
      <c r="A4599">
        <v>6728</v>
      </c>
      <c r="B4599" t="s">
        <v>814</v>
      </c>
      <c r="C4599" t="s">
        <v>240</v>
      </c>
      <c r="D4599" t="s">
        <v>14</v>
      </c>
      <c r="E4599" t="s">
        <v>18634</v>
      </c>
      <c r="F4599">
        <v>3725918453</v>
      </c>
      <c r="G4599" t="s">
        <v>24</v>
      </c>
      <c r="H4599" s="1">
        <v>17875</v>
      </c>
      <c r="I4599" t="s">
        <v>18635</v>
      </c>
      <c r="J4599" t="s">
        <v>18636</v>
      </c>
      <c r="K4599">
        <v>99528</v>
      </c>
      <c r="L4599" t="s">
        <v>24</v>
      </c>
    </row>
    <row r="4600" spans="1:12" x14ac:dyDescent="0.3">
      <c r="A4600">
        <v>6730</v>
      </c>
      <c r="B4600" t="s">
        <v>724</v>
      </c>
      <c r="C4600" t="s">
        <v>141</v>
      </c>
      <c r="D4600" t="s">
        <v>22</v>
      </c>
      <c r="E4600" t="s">
        <v>18637</v>
      </c>
      <c r="F4600" t="s">
        <v>18638</v>
      </c>
      <c r="G4600" t="s">
        <v>211</v>
      </c>
      <c r="H4600" s="1">
        <v>26846</v>
      </c>
      <c r="I4600" t="s">
        <v>18639</v>
      </c>
      <c r="J4600" t="s">
        <v>2488</v>
      </c>
      <c r="K4600">
        <v>67461</v>
      </c>
      <c r="L4600" t="s">
        <v>211</v>
      </c>
    </row>
    <row r="4601" spans="1:12" x14ac:dyDescent="0.3">
      <c r="A4601">
        <v>6731</v>
      </c>
      <c r="B4601" t="s">
        <v>6517</v>
      </c>
      <c r="C4601" t="s">
        <v>28</v>
      </c>
      <c r="D4601" t="s">
        <v>14</v>
      </c>
      <c r="E4601" t="s">
        <v>18640</v>
      </c>
      <c r="F4601" t="s">
        <v>18641</v>
      </c>
      <c r="G4601" t="s">
        <v>31</v>
      </c>
      <c r="H4601" s="1">
        <v>37309</v>
      </c>
      <c r="I4601" t="s">
        <v>18642</v>
      </c>
      <c r="J4601" t="s">
        <v>18643</v>
      </c>
      <c r="K4601">
        <v>41781</v>
      </c>
      <c r="L4601" t="s">
        <v>31</v>
      </c>
    </row>
    <row r="4602" spans="1:12" x14ac:dyDescent="0.3">
      <c r="A4602">
        <v>6735</v>
      </c>
      <c r="B4602" t="s">
        <v>18644</v>
      </c>
      <c r="C4602" t="s">
        <v>18645</v>
      </c>
      <c r="D4602" t="s">
        <v>22</v>
      </c>
      <c r="E4602" t="s">
        <v>18646</v>
      </c>
      <c r="F4602" t="s">
        <v>18647</v>
      </c>
      <c r="G4602" t="s">
        <v>93</v>
      </c>
      <c r="H4602" s="1">
        <v>30583</v>
      </c>
      <c r="I4602" t="s">
        <v>18648</v>
      </c>
      <c r="J4602" t="s">
        <v>18649</v>
      </c>
      <c r="K4602">
        <v>67832</v>
      </c>
      <c r="L4602" t="s">
        <v>93</v>
      </c>
    </row>
    <row r="4603" spans="1:12" x14ac:dyDescent="0.3">
      <c r="A4603">
        <v>6737</v>
      </c>
      <c r="B4603" t="s">
        <v>592</v>
      </c>
      <c r="C4603" t="s">
        <v>496</v>
      </c>
      <c r="D4603" t="s">
        <v>14</v>
      </c>
      <c r="E4603" t="s">
        <v>18650</v>
      </c>
      <c r="F4603" t="s">
        <v>18651</v>
      </c>
      <c r="G4603" t="s">
        <v>124</v>
      </c>
      <c r="H4603" s="1">
        <v>30738</v>
      </c>
      <c r="I4603" t="s">
        <v>18652</v>
      </c>
      <c r="J4603" t="s">
        <v>18653</v>
      </c>
      <c r="K4603">
        <v>34688</v>
      </c>
      <c r="L4603" t="s">
        <v>124</v>
      </c>
    </row>
    <row r="4604" spans="1:12" x14ac:dyDescent="0.3">
      <c r="A4604">
        <v>6738</v>
      </c>
      <c r="B4604" t="s">
        <v>18654</v>
      </c>
      <c r="C4604" t="s">
        <v>18655</v>
      </c>
      <c r="D4604" t="s">
        <v>22</v>
      </c>
      <c r="E4604" t="s">
        <v>18656</v>
      </c>
      <c r="F4604" t="s">
        <v>18657</v>
      </c>
      <c r="G4604" t="s">
        <v>744</v>
      </c>
      <c r="H4604" s="1">
        <v>29828</v>
      </c>
      <c r="I4604" t="s">
        <v>18658</v>
      </c>
      <c r="J4604" t="s">
        <v>18659</v>
      </c>
      <c r="K4604">
        <v>43393</v>
      </c>
      <c r="L4604" t="s">
        <v>744</v>
      </c>
    </row>
    <row r="4605" spans="1:12" x14ac:dyDescent="0.3">
      <c r="A4605">
        <v>6739</v>
      </c>
      <c r="B4605" t="s">
        <v>5505</v>
      </c>
      <c r="C4605" t="s">
        <v>6005</v>
      </c>
      <c r="D4605" t="s">
        <v>14</v>
      </c>
      <c r="E4605" t="s">
        <v>18660</v>
      </c>
      <c r="F4605">
        <f>1-389-487-3443</f>
        <v>-4318</v>
      </c>
      <c r="G4605" t="s">
        <v>335</v>
      </c>
      <c r="H4605" s="1">
        <v>19745</v>
      </c>
      <c r="I4605" t="s">
        <v>18661</v>
      </c>
      <c r="J4605" t="s">
        <v>18662</v>
      </c>
      <c r="K4605">
        <v>60234</v>
      </c>
      <c r="L4605" t="s">
        <v>335</v>
      </c>
    </row>
    <row r="4606" spans="1:12" x14ac:dyDescent="0.3">
      <c r="A4606">
        <v>6740</v>
      </c>
      <c r="B4606" t="s">
        <v>2208</v>
      </c>
      <c r="C4606" t="s">
        <v>9976</v>
      </c>
      <c r="D4606" t="s">
        <v>14</v>
      </c>
      <c r="E4606" t="s">
        <v>18663</v>
      </c>
      <c r="F4606" t="s">
        <v>18664</v>
      </c>
      <c r="G4606" t="s">
        <v>31</v>
      </c>
      <c r="H4606" s="1">
        <v>23086</v>
      </c>
      <c r="I4606" t="s">
        <v>18665</v>
      </c>
      <c r="J4606" t="s">
        <v>18666</v>
      </c>
      <c r="K4606">
        <v>37846</v>
      </c>
      <c r="L4606" t="s">
        <v>31</v>
      </c>
    </row>
    <row r="4607" spans="1:12" x14ac:dyDescent="0.3">
      <c r="A4607">
        <v>6741</v>
      </c>
      <c r="B4607" t="s">
        <v>405</v>
      </c>
      <c r="C4607" t="s">
        <v>1132</v>
      </c>
      <c r="D4607" t="s">
        <v>22</v>
      </c>
      <c r="E4607" t="s">
        <v>18667</v>
      </c>
      <c r="F4607" t="s">
        <v>18668</v>
      </c>
      <c r="G4607" t="s">
        <v>71</v>
      </c>
      <c r="H4607" s="1">
        <v>26850</v>
      </c>
      <c r="I4607" t="s">
        <v>18669</v>
      </c>
      <c r="J4607" t="s">
        <v>18670</v>
      </c>
      <c r="K4607">
        <v>20380</v>
      </c>
      <c r="L4607" t="s">
        <v>71</v>
      </c>
    </row>
    <row r="4608" spans="1:12" x14ac:dyDescent="0.3">
      <c r="A4608">
        <v>6749</v>
      </c>
      <c r="B4608" t="s">
        <v>649</v>
      </c>
      <c r="C4608" t="s">
        <v>1977</v>
      </c>
      <c r="D4608" t="s">
        <v>22</v>
      </c>
      <c r="E4608" t="s">
        <v>18671</v>
      </c>
      <c r="F4608" t="s">
        <v>18672</v>
      </c>
      <c r="G4608" t="s">
        <v>339</v>
      </c>
      <c r="H4608" s="1">
        <v>28894</v>
      </c>
      <c r="I4608" t="s">
        <v>18673</v>
      </c>
      <c r="J4608" t="s">
        <v>18674</v>
      </c>
      <c r="K4608">
        <v>66268</v>
      </c>
      <c r="L4608" t="s">
        <v>339</v>
      </c>
    </row>
    <row r="4609" spans="1:12" x14ac:dyDescent="0.3">
      <c r="A4609">
        <v>6750</v>
      </c>
      <c r="B4609" t="s">
        <v>2923</v>
      </c>
      <c r="C4609" t="s">
        <v>1512</v>
      </c>
      <c r="D4609" t="s">
        <v>14</v>
      </c>
      <c r="E4609" t="s">
        <v>18675</v>
      </c>
      <c r="F4609" t="s">
        <v>18676</v>
      </c>
      <c r="G4609" t="s">
        <v>211</v>
      </c>
      <c r="H4609" s="1">
        <v>31865</v>
      </c>
      <c r="I4609" t="s">
        <v>18677</v>
      </c>
      <c r="J4609" t="s">
        <v>18678</v>
      </c>
      <c r="K4609">
        <v>86765</v>
      </c>
      <c r="L4609" t="s">
        <v>211</v>
      </c>
    </row>
    <row r="4610" spans="1:12" x14ac:dyDescent="0.3">
      <c r="A4610">
        <v>6754</v>
      </c>
      <c r="B4610" t="s">
        <v>11243</v>
      </c>
      <c r="C4610" t="s">
        <v>10139</v>
      </c>
      <c r="D4610" t="s">
        <v>14</v>
      </c>
      <c r="E4610" t="s">
        <v>18679</v>
      </c>
      <c r="F4610" t="s">
        <v>18680</v>
      </c>
      <c r="G4610" t="s">
        <v>171</v>
      </c>
      <c r="H4610" s="1">
        <v>27228</v>
      </c>
      <c r="I4610" t="s">
        <v>18681</v>
      </c>
      <c r="J4610" t="s">
        <v>9601</v>
      </c>
      <c r="K4610">
        <v>89878</v>
      </c>
      <c r="L4610" t="s">
        <v>171</v>
      </c>
    </row>
    <row r="4611" spans="1:12" x14ac:dyDescent="0.3">
      <c r="A4611">
        <v>6756</v>
      </c>
      <c r="B4611" t="s">
        <v>405</v>
      </c>
      <c r="C4611" t="s">
        <v>686</v>
      </c>
      <c r="D4611" t="s">
        <v>14</v>
      </c>
      <c r="E4611" t="s">
        <v>18682</v>
      </c>
      <c r="F4611" t="s">
        <v>18683</v>
      </c>
      <c r="G4611" t="s">
        <v>775</v>
      </c>
      <c r="H4611" s="1">
        <v>37682</v>
      </c>
      <c r="I4611" t="s">
        <v>18684</v>
      </c>
      <c r="J4611" t="s">
        <v>18685</v>
      </c>
      <c r="K4611">
        <v>93314</v>
      </c>
      <c r="L4611" t="s">
        <v>775</v>
      </c>
    </row>
    <row r="4612" spans="1:12" x14ac:dyDescent="0.3">
      <c r="A4612">
        <v>6757</v>
      </c>
      <c r="B4612" t="s">
        <v>1131</v>
      </c>
      <c r="C4612" t="s">
        <v>681</v>
      </c>
      <c r="D4612" t="s">
        <v>14</v>
      </c>
      <c r="E4612" t="s">
        <v>18686</v>
      </c>
      <c r="F4612" t="s">
        <v>18687</v>
      </c>
      <c r="G4612" t="s">
        <v>243</v>
      </c>
      <c r="H4612" s="1">
        <v>26805</v>
      </c>
      <c r="I4612" t="s">
        <v>18688</v>
      </c>
      <c r="J4612" t="s">
        <v>7785</v>
      </c>
      <c r="K4612">
        <v>18456</v>
      </c>
      <c r="L4612" t="s">
        <v>243</v>
      </c>
    </row>
    <row r="4613" spans="1:12" x14ac:dyDescent="0.3">
      <c r="A4613">
        <v>6760</v>
      </c>
      <c r="B4613" t="s">
        <v>843</v>
      </c>
      <c r="C4613" t="s">
        <v>5854</v>
      </c>
      <c r="D4613" t="s">
        <v>14</v>
      </c>
      <c r="E4613" t="s">
        <v>18689</v>
      </c>
      <c r="F4613" t="s">
        <v>18690</v>
      </c>
      <c r="G4613" t="s">
        <v>124</v>
      </c>
      <c r="H4613" s="1">
        <v>27987</v>
      </c>
      <c r="I4613" t="s">
        <v>18691</v>
      </c>
      <c r="J4613" t="s">
        <v>18692</v>
      </c>
      <c r="K4613">
        <v>87791</v>
      </c>
      <c r="L4613" t="s">
        <v>124</v>
      </c>
    </row>
    <row r="4614" spans="1:12" x14ac:dyDescent="0.3">
      <c r="A4614">
        <v>6761</v>
      </c>
      <c r="B4614" t="s">
        <v>427</v>
      </c>
      <c r="C4614" t="s">
        <v>1132</v>
      </c>
      <c r="D4614" t="s">
        <v>14</v>
      </c>
      <c r="E4614" t="s">
        <v>18693</v>
      </c>
      <c r="F4614" t="s">
        <v>18694</v>
      </c>
      <c r="G4614" t="s">
        <v>339</v>
      </c>
      <c r="H4614" s="1">
        <v>37999</v>
      </c>
      <c r="I4614" t="s">
        <v>18695</v>
      </c>
      <c r="J4614" t="s">
        <v>18696</v>
      </c>
      <c r="K4614">
        <v>19274</v>
      </c>
      <c r="L4614" t="s">
        <v>339</v>
      </c>
    </row>
    <row r="4615" spans="1:12" x14ac:dyDescent="0.3">
      <c r="A4615">
        <v>6764</v>
      </c>
      <c r="B4615" t="s">
        <v>96</v>
      </c>
      <c r="C4615" t="s">
        <v>5320</v>
      </c>
      <c r="D4615" t="s">
        <v>22</v>
      </c>
      <c r="E4615" t="s">
        <v>18697</v>
      </c>
      <c r="F4615" t="s">
        <v>18698</v>
      </c>
      <c r="G4615" t="s">
        <v>44</v>
      </c>
      <c r="H4615" s="1">
        <v>31434</v>
      </c>
      <c r="I4615" t="s">
        <v>18699</v>
      </c>
      <c r="J4615" t="s">
        <v>18700</v>
      </c>
      <c r="K4615">
        <v>94852</v>
      </c>
      <c r="L4615" t="s">
        <v>44</v>
      </c>
    </row>
    <row r="4616" spans="1:12" x14ac:dyDescent="0.3">
      <c r="A4616">
        <v>6767</v>
      </c>
      <c r="B4616" t="s">
        <v>2507</v>
      </c>
      <c r="C4616" t="s">
        <v>3017</v>
      </c>
      <c r="D4616" t="s">
        <v>22</v>
      </c>
      <c r="E4616" t="s">
        <v>18701</v>
      </c>
      <c r="F4616" t="s">
        <v>18702</v>
      </c>
      <c r="G4616" t="s">
        <v>324</v>
      </c>
      <c r="H4616" s="1">
        <v>29884</v>
      </c>
      <c r="I4616" t="s">
        <v>18703</v>
      </c>
      <c r="J4616" t="s">
        <v>18704</v>
      </c>
      <c r="K4616">
        <v>86806</v>
      </c>
      <c r="L4616" t="s">
        <v>324</v>
      </c>
    </row>
    <row r="4617" spans="1:12" x14ac:dyDescent="0.3">
      <c r="A4617">
        <v>6772</v>
      </c>
      <c r="B4617" t="s">
        <v>13399</v>
      </c>
      <c r="C4617" t="s">
        <v>1671</v>
      </c>
      <c r="D4617" t="s">
        <v>14</v>
      </c>
      <c r="E4617" t="s">
        <v>18705</v>
      </c>
      <c r="F4617" t="s">
        <v>18706</v>
      </c>
      <c r="G4617" t="s">
        <v>595</v>
      </c>
      <c r="H4617" s="1">
        <v>16111</v>
      </c>
      <c r="I4617" t="s">
        <v>18707</v>
      </c>
      <c r="J4617" t="s">
        <v>18708</v>
      </c>
      <c r="K4617">
        <v>47671</v>
      </c>
      <c r="L4617" t="s">
        <v>595</v>
      </c>
    </row>
    <row r="4618" spans="1:12" x14ac:dyDescent="0.3">
      <c r="A4618">
        <v>6774</v>
      </c>
      <c r="B4618" t="s">
        <v>96</v>
      </c>
      <c r="C4618" t="s">
        <v>8393</v>
      </c>
      <c r="D4618" t="s">
        <v>14</v>
      </c>
      <c r="E4618" t="s">
        <v>18709</v>
      </c>
      <c r="F4618" t="s">
        <v>18710</v>
      </c>
      <c r="G4618" t="s">
        <v>250</v>
      </c>
      <c r="H4618" s="1">
        <v>22668</v>
      </c>
      <c r="I4618" t="s">
        <v>18711</v>
      </c>
      <c r="J4618" t="s">
        <v>6535</v>
      </c>
      <c r="K4618">
        <v>60898</v>
      </c>
      <c r="L4618" t="s">
        <v>250</v>
      </c>
    </row>
    <row r="4619" spans="1:12" x14ac:dyDescent="0.3">
      <c r="A4619">
        <v>6775</v>
      </c>
      <c r="B4619" t="s">
        <v>3824</v>
      </c>
      <c r="C4619" t="s">
        <v>18712</v>
      </c>
      <c r="D4619" t="s">
        <v>14</v>
      </c>
      <c r="E4619" t="s">
        <v>18713</v>
      </c>
      <c r="F4619" t="s">
        <v>18714</v>
      </c>
      <c r="G4619" t="s">
        <v>1194</v>
      </c>
      <c r="H4619" s="1">
        <v>32901</v>
      </c>
      <c r="I4619" t="s">
        <v>18715</v>
      </c>
      <c r="J4619" t="s">
        <v>14345</v>
      </c>
      <c r="K4619">
        <v>5759</v>
      </c>
      <c r="L4619" t="s">
        <v>1194</v>
      </c>
    </row>
    <row r="4620" spans="1:12" x14ac:dyDescent="0.3">
      <c r="A4620">
        <v>6777</v>
      </c>
      <c r="B4620" t="s">
        <v>480</v>
      </c>
      <c r="C4620" t="s">
        <v>9040</v>
      </c>
      <c r="D4620" t="s">
        <v>22</v>
      </c>
      <c r="E4620" t="s">
        <v>18716</v>
      </c>
      <c r="F4620" t="s">
        <v>18717</v>
      </c>
      <c r="G4620" t="s">
        <v>261</v>
      </c>
      <c r="H4620" s="1">
        <v>31475</v>
      </c>
      <c r="I4620" t="s">
        <v>18718</v>
      </c>
      <c r="J4620" t="s">
        <v>18719</v>
      </c>
      <c r="K4620">
        <v>33341</v>
      </c>
      <c r="L4620" t="s">
        <v>261</v>
      </c>
    </row>
    <row r="4621" spans="1:12" x14ac:dyDescent="0.3">
      <c r="A4621">
        <v>6778</v>
      </c>
      <c r="B4621" t="s">
        <v>1254</v>
      </c>
      <c r="C4621" t="s">
        <v>396</v>
      </c>
      <c r="D4621" t="s">
        <v>14</v>
      </c>
      <c r="E4621" t="s">
        <v>18720</v>
      </c>
      <c r="F4621" t="s">
        <v>18721</v>
      </c>
      <c r="G4621" t="s">
        <v>44</v>
      </c>
      <c r="H4621" s="1">
        <v>23019</v>
      </c>
      <c r="I4621" t="s">
        <v>18722</v>
      </c>
      <c r="J4621" t="s">
        <v>1445</v>
      </c>
      <c r="K4621">
        <v>87316</v>
      </c>
      <c r="L4621" t="s">
        <v>44</v>
      </c>
    </row>
    <row r="4622" spans="1:12" x14ac:dyDescent="0.3">
      <c r="A4622">
        <v>6779</v>
      </c>
      <c r="B4622" t="s">
        <v>3330</v>
      </c>
      <c r="C4622" t="s">
        <v>240</v>
      </c>
      <c r="D4622" t="s">
        <v>22</v>
      </c>
      <c r="E4622" t="s">
        <v>18723</v>
      </c>
      <c r="F4622" t="s">
        <v>18724</v>
      </c>
      <c r="G4622" t="s">
        <v>324</v>
      </c>
      <c r="H4622" s="1">
        <v>32683</v>
      </c>
      <c r="I4622" t="s">
        <v>18725</v>
      </c>
      <c r="J4622" t="s">
        <v>18726</v>
      </c>
      <c r="K4622">
        <v>84319</v>
      </c>
      <c r="L4622" t="s">
        <v>324</v>
      </c>
    </row>
    <row r="4623" spans="1:12" x14ac:dyDescent="0.3">
      <c r="A4623">
        <v>6780</v>
      </c>
      <c r="B4623" t="s">
        <v>275</v>
      </c>
      <c r="C4623" t="s">
        <v>1120</v>
      </c>
      <c r="D4623" t="s">
        <v>22</v>
      </c>
      <c r="E4623" t="s">
        <v>18727</v>
      </c>
      <c r="F4623" t="s">
        <v>18728</v>
      </c>
      <c r="G4623" t="s">
        <v>368</v>
      </c>
      <c r="H4623" s="1">
        <v>22609</v>
      </c>
      <c r="I4623" t="s">
        <v>18729</v>
      </c>
      <c r="J4623" t="s">
        <v>196</v>
      </c>
      <c r="K4623">
        <v>33517</v>
      </c>
      <c r="L4623" t="s">
        <v>368</v>
      </c>
    </row>
    <row r="4624" spans="1:12" x14ac:dyDescent="0.3">
      <c r="A4624">
        <v>6781</v>
      </c>
      <c r="B4624" t="s">
        <v>1098</v>
      </c>
      <c r="C4624" t="s">
        <v>6255</v>
      </c>
      <c r="D4624" t="s">
        <v>14</v>
      </c>
      <c r="E4624" t="s">
        <v>18730</v>
      </c>
      <c r="F4624" t="s">
        <v>18731</v>
      </c>
      <c r="G4624" t="s">
        <v>368</v>
      </c>
      <c r="H4624" s="1">
        <v>20126</v>
      </c>
      <c r="I4624" t="s">
        <v>18732</v>
      </c>
      <c r="J4624" t="s">
        <v>18733</v>
      </c>
      <c r="K4624">
        <v>88061</v>
      </c>
      <c r="L4624" t="s">
        <v>368</v>
      </c>
    </row>
    <row r="4625" spans="1:12" x14ac:dyDescent="0.3">
      <c r="A4625">
        <v>6784</v>
      </c>
      <c r="B4625" t="s">
        <v>12</v>
      </c>
      <c r="C4625" t="s">
        <v>6869</v>
      </c>
      <c r="D4625" t="s">
        <v>14</v>
      </c>
      <c r="E4625" t="s">
        <v>18734</v>
      </c>
      <c r="F4625" t="s">
        <v>18735</v>
      </c>
      <c r="G4625" t="s">
        <v>744</v>
      </c>
      <c r="H4625" s="1">
        <v>26439</v>
      </c>
      <c r="I4625" t="s">
        <v>18736</v>
      </c>
      <c r="J4625" t="s">
        <v>18737</v>
      </c>
      <c r="K4625">
        <v>89355</v>
      </c>
      <c r="L4625" t="s">
        <v>744</v>
      </c>
    </row>
    <row r="4626" spans="1:12" x14ac:dyDescent="0.3">
      <c r="A4626">
        <v>6787</v>
      </c>
      <c r="B4626" t="s">
        <v>490</v>
      </c>
      <c r="C4626" t="s">
        <v>14744</v>
      </c>
      <c r="D4626" t="s">
        <v>22</v>
      </c>
      <c r="E4626" t="s">
        <v>18738</v>
      </c>
      <c r="F4626" t="s">
        <v>18739</v>
      </c>
      <c r="G4626" t="s">
        <v>567</v>
      </c>
      <c r="H4626" s="1">
        <v>27975</v>
      </c>
      <c r="I4626" t="s">
        <v>18740</v>
      </c>
      <c r="J4626" t="s">
        <v>18741</v>
      </c>
      <c r="K4626">
        <v>15078</v>
      </c>
      <c r="L4626" t="s">
        <v>567</v>
      </c>
    </row>
    <row r="4627" spans="1:12" x14ac:dyDescent="0.3">
      <c r="A4627">
        <v>6796</v>
      </c>
      <c r="B4627" t="s">
        <v>4523</v>
      </c>
      <c r="C4627" t="s">
        <v>18081</v>
      </c>
      <c r="D4627" t="s">
        <v>14</v>
      </c>
      <c r="E4627" t="s">
        <v>18742</v>
      </c>
      <c r="F4627" t="s">
        <v>18743</v>
      </c>
      <c r="G4627" t="s">
        <v>1076</v>
      </c>
      <c r="H4627" s="1">
        <v>16254</v>
      </c>
      <c r="I4627" t="s">
        <v>18744</v>
      </c>
      <c r="J4627" t="s">
        <v>18745</v>
      </c>
      <c r="K4627">
        <v>61025</v>
      </c>
      <c r="L4627" t="s">
        <v>1076</v>
      </c>
    </row>
    <row r="4628" spans="1:12" x14ac:dyDescent="0.3">
      <c r="A4628">
        <v>6797</v>
      </c>
      <c r="B4628" t="s">
        <v>405</v>
      </c>
      <c r="C4628" t="s">
        <v>465</v>
      </c>
      <c r="D4628" t="s">
        <v>14</v>
      </c>
      <c r="E4628" t="s">
        <v>18746</v>
      </c>
      <c r="F4628" t="s">
        <v>18747</v>
      </c>
      <c r="G4628" t="s">
        <v>250</v>
      </c>
      <c r="H4628" s="1">
        <v>38498</v>
      </c>
      <c r="I4628" t="s">
        <v>18748</v>
      </c>
      <c r="J4628" t="s">
        <v>18749</v>
      </c>
      <c r="K4628">
        <v>29702</v>
      </c>
      <c r="L4628" t="s">
        <v>250</v>
      </c>
    </row>
    <row r="4629" spans="1:12" x14ac:dyDescent="0.3">
      <c r="A4629">
        <v>6798</v>
      </c>
      <c r="B4629" t="s">
        <v>3737</v>
      </c>
      <c r="C4629" t="s">
        <v>9545</v>
      </c>
      <c r="D4629" t="s">
        <v>14</v>
      </c>
      <c r="E4629" t="s">
        <v>18750</v>
      </c>
      <c r="F4629" t="s">
        <v>18751</v>
      </c>
      <c r="G4629" t="s">
        <v>567</v>
      </c>
      <c r="H4629" s="1">
        <v>21257</v>
      </c>
      <c r="I4629" t="s">
        <v>18752</v>
      </c>
      <c r="J4629" t="s">
        <v>9486</v>
      </c>
      <c r="K4629">
        <v>74752</v>
      </c>
      <c r="L4629" t="s">
        <v>567</v>
      </c>
    </row>
    <row r="4630" spans="1:12" x14ac:dyDescent="0.3">
      <c r="A4630">
        <v>6799</v>
      </c>
      <c r="B4630" t="s">
        <v>289</v>
      </c>
      <c r="C4630" t="s">
        <v>2852</v>
      </c>
      <c r="D4630" t="s">
        <v>22</v>
      </c>
      <c r="E4630" t="s">
        <v>18753</v>
      </c>
      <c r="F4630" t="s">
        <v>18754</v>
      </c>
      <c r="G4630" t="s">
        <v>157</v>
      </c>
      <c r="H4630" s="1">
        <v>22684</v>
      </c>
      <c r="I4630" t="s">
        <v>18755</v>
      </c>
      <c r="J4630" t="s">
        <v>18756</v>
      </c>
      <c r="K4630">
        <v>26853</v>
      </c>
      <c r="L4630" t="s">
        <v>157</v>
      </c>
    </row>
    <row r="4631" spans="1:12" x14ac:dyDescent="0.3">
      <c r="A4631">
        <v>6804</v>
      </c>
      <c r="B4631" t="s">
        <v>464</v>
      </c>
      <c r="C4631" t="s">
        <v>1162</v>
      </c>
      <c r="D4631" t="s">
        <v>22</v>
      </c>
      <c r="E4631" t="s">
        <v>18757</v>
      </c>
      <c r="F4631" t="s">
        <v>18758</v>
      </c>
      <c r="G4631" t="s">
        <v>164</v>
      </c>
      <c r="H4631" s="1">
        <v>28201</v>
      </c>
      <c r="I4631" t="s">
        <v>18759</v>
      </c>
      <c r="J4631" t="s">
        <v>18760</v>
      </c>
      <c r="K4631">
        <v>82954</v>
      </c>
      <c r="L4631" t="s">
        <v>164</v>
      </c>
    </row>
    <row r="4632" spans="1:12" x14ac:dyDescent="0.3">
      <c r="A4632">
        <v>6805</v>
      </c>
      <c r="B4632" t="s">
        <v>295</v>
      </c>
      <c r="C4632" t="s">
        <v>85</v>
      </c>
      <c r="D4632" t="s">
        <v>22</v>
      </c>
      <c r="E4632" t="s">
        <v>18761</v>
      </c>
      <c r="F4632">
        <v>9652688366</v>
      </c>
      <c r="G4632" t="s">
        <v>51</v>
      </c>
      <c r="H4632" s="1">
        <v>30888</v>
      </c>
      <c r="I4632" t="s">
        <v>18762</v>
      </c>
      <c r="J4632" t="s">
        <v>18763</v>
      </c>
      <c r="K4632">
        <v>46146</v>
      </c>
      <c r="L4632" t="s">
        <v>51</v>
      </c>
    </row>
    <row r="4633" spans="1:12" x14ac:dyDescent="0.3">
      <c r="A4633">
        <v>6808</v>
      </c>
      <c r="B4633" t="s">
        <v>16652</v>
      </c>
      <c r="C4633" t="s">
        <v>2768</v>
      </c>
      <c r="D4633" t="s">
        <v>22</v>
      </c>
      <c r="E4633" t="s">
        <v>18764</v>
      </c>
      <c r="F4633" t="s">
        <v>18765</v>
      </c>
      <c r="G4633" t="s">
        <v>31</v>
      </c>
      <c r="H4633" s="1">
        <v>34105</v>
      </c>
      <c r="I4633" t="s">
        <v>18766</v>
      </c>
      <c r="J4633" t="s">
        <v>18767</v>
      </c>
      <c r="K4633">
        <v>32632</v>
      </c>
      <c r="L4633" t="s">
        <v>31</v>
      </c>
    </row>
    <row r="4634" spans="1:12" x14ac:dyDescent="0.3">
      <c r="A4634">
        <v>6810</v>
      </c>
      <c r="B4634" t="s">
        <v>327</v>
      </c>
      <c r="C4634" t="s">
        <v>9353</v>
      </c>
      <c r="D4634" t="s">
        <v>14</v>
      </c>
      <c r="E4634" t="s">
        <v>18768</v>
      </c>
      <c r="F4634" t="s">
        <v>18769</v>
      </c>
      <c r="G4634" t="s">
        <v>76</v>
      </c>
      <c r="H4634" s="1">
        <v>32499</v>
      </c>
      <c r="I4634" t="s">
        <v>18770</v>
      </c>
      <c r="J4634" t="s">
        <v>2864</v>
      </c>
      <c r="K4634">
        <v>83248</v>
      </c>
      <c r="L4634" t="s">
        <v>76</v>
      </c>
    </row>
    <row r="4635" spans="1:12" x14ac:dyDescent="0.3">
      <c r="A4635">
        <v>6814</v>
      </c>
      <c r="B4635" t="s">
        <v>2235</v>
      </c>
      <c r="C4635" t="s">
        <v>97</v>
      </c>
      <c r="D4635" t="s">
        <v>14</v>
      </c>
      <c r="E4635" t="s">
        <v>18771</v>
      </c>
      <c r="F4635" t="s">
        <v>18772</v>
      </c>
      <c r="G4635" t="s">
        <v>17</v>
      </c>
      <c r="H4635" s="1">
        <v>33059</v>
      </c>
      <c r="I4635" t="s">
        <v>18773</v>
      </c>
      <c r="J4635" t="s">
        <v>18774</v>
      </c>
      <c r="K4635">
        <v>9841</v>
      </c>
      <c r="L4635" t="s">
        <v>17</v>
      </c>
    </row>
    <row r="4636" spans="1:12" x14ac:dyDescent="0.3">
      <c r="A4636">
        <v>6815</v>
      </c>
      <c r="B4636" t="s">
        <v>307</v>
      </c>
      <c r="C4636" t="s">
        <v>2418</v>
      </c>
      <c r="D4636" t="s">
        <v>22</v>
      </c>
      <c r="E4636" t="s">
        <v>18775</v>
      </c>
      <c r="F4636" t="s">
        <v>18776</v>
      </c>
      <c r="G4636" t="s">
        <v>124</v>
      </c>
      <c r="H4636" s="1">
        <v>28915</v>
      </c>
      <c r="I4636" t="s">
        <v>18777</v>
      </c>
      <c r="J4636" t="s">
        <v>18778</v>
      </c>
      <c r="K4636">
        <v>39964</v>
      </c>
      <c r="L4636" t="s">
        <v>124</v>
      </c>
    </row>
    <row r="4637" spans="1:12" x14ac:dyDescent="0.3">
      <c r="A4637">
        <v>6816</v>
      </c>
      <c r="B4637" t="s">
        <v>34</v>
      </c>
      <c r="C4637" t="s">
        <v>97</v>
      </c>
      <c r="D4637" t="s">
        <v>14</v>
      </c>
      <c r="E4637" t="s">
        <v>18779</v>
      </c>
      <c r="F4637">
        <f>1-319-509-7463</f>
        <v>-8290</v>
      </c>
      <c r="G4637" t="s">
        <v>44</v>
      </c>
      <c r="H4637" s="1">
        <v>36593</v>
      </c>
      <c r="I4637" t="s">
        <v>18780</v>
      </c>
      <c r="J4637" t="s">
        <v>12238</v>
      </c>
      <c r="K4637">
        <v>51224</v>
      </c>
      <c r="L4637" t="s">
        <v>44</v>
      </c>
    </row>
    <row r="4638" spans="1:12" x14ac:dyDescent="0.3">
      <c r="A4638">
        <v>6820</v>
      </c>
      <c r="B4638" t="s">
        <v>6378</v>
      </c>
      <c r="C4638" t="s">
        <v>1009</v>
      </c>
      <c r="D4638" t="s">
        <v>14</v>
      </c>
      <c r="E4638" t="s">
        <v>18781</v>
      </c>
      <c r="F4638" t="s">
        <v>18782</v>
      </c>
      <c r="G4638" t="s">
        <v>744</v>
      </c>
      <c r="H4638" s="1">
        <v>25987</v>
      </c>
      <c r="I4638" t="s">
        <v>18783</v>
      </c>
      <c r="J4638" t="s">
        <v>18784</v>
      </c>
      <c r="K4638">
        <v>67689</v>
      </c>
      <c r="L4638" t="s">
        <v>744</v>
      </c>
    </row>
    <row r="4639" spans="1:12" x14ac:dyDescent="0.3">
      <c r="A4639">
        <v>6823</v>
      </c>
      <c r="B4639" t="s">
        <v>6055</v>
      </c>
      <c r="C4639" t="s">
        <v>4182</v>
      </c>
      <c r="D4639" t="s">
        <v>22</v>
      </c>
      <c r="E4639" t="s">
        <v>18785</v>
      </c>
      <c r="F4639" t="s">
        <v>18786</v>
      </c>
      <c r="G4639" t="s">
        <v>335</v>
      </c>
      <c r="H4639" s="1">
        <v>27220</v>
      </c>
      <c r="I4639" t="s">
        <v>18787</v>
      </c>
      <c r="J4639" t="s">
        <v>18788</v>
      </c>
      <c r="K4639">
        <v>84427</v>
      </c>
      <c r="L4639" t="s">
        <v>335</v>
      </c>
    </row>
    <row r="4640" spans="1:12" x14ac:dyDescent="0.3">
      <c r="A4640">
        <v>6824</v>
      </c>
      <c r="B4640" t="s">
        <v>214</v>
      </c>
      <c r="C4640" t="s">
        <v>3896</v>
      </c>
      <c r="D4640" t="s">
        <v>14</v>
      </c>
      <c r="E4640" t="s">
        <v>18789</v>
      </c>
      <c r="F4640" t="s">
        <v>18790</v>
      </c>
      <c r="G4640" t="s">
        <v>131</v>
      </c>
      <c r="H4640" s="1">
        <v>30100</v>
      </c>
      <c r="I4640" t="s">
        <v>18791</v>
      </c>
      <c r="J4640" t="s">
        <v>18792</v>
      </c>
      <c r="K4640">
        <v>92075</v>
      </c>
      <c r="L4640" t="s">
        <v>131</v>
      </c>
    </row>
    <row r="4641" spans="1:12" x14ac:dyDescent="0.3">
      <c r="A4641">
        <v>6825</v>
      </c>
      <c r="B4641" t="s">
        <v>96</v>
      </c>
      <c r="C4641" t="s">
        <v>14325</v>
      </c>
      <c r="D4641" t="s">
        <v>22</v>
      </c>
      <c r="E4641" t="s">
        <v>18793</v>
      </c>
      <c r="F4641" t="s">
        <v>18794</v>
      </c>
      <c r="G4641" t="s">
        <v>150</v>
      </c>
      <c r="H4641" s="1">
        <v>36371</v>
      </c>
      <c r="I4641" t="s">
        <v>18795</v>
      </c>
      <c r="J4641" t="s">
        <v>18796</v>
      </c>
      <c r="K4641">
        <v>19774</v>
      </c>
      <c r="L4641" t="s">
        <v>150</v>
      </c>
    </row>
    <row r="4642" spans="1:12" x14ac:dyDescent="0.3">
      <c r="A4642">
        <v>6827</v>
      </c>
      <c r="B4642" t="s">
        <v>421</v>
      </c>
      <c r="C4642" t="s">
        <v>11898</v>
      </c>
      <c r="D4642" t="s">
        <v>14</v>
      </c>
      <c r="E4642" t="s">
        <v>18797</v>
      </c>
      <c r="F4642">
        <f>1-851-767-6641</f>
        <v>-8258</v>
      </c>
      <c r="G4642" t="s">
        <v>124</v>
      </c>
      <c r="H4642" s="1">
        <v>37792</v>
      </c>
      <c r="I4642" t="s">
        <v>18798</v>
      </c>
      <c r="J4642" t="s">
        <v>18799</v>
      </c>
      <c r="K4642">
        <v>43580</v>
      </c>
      <c r="L4642" t="s">
        <v>124</v>
      </c>
    </row>
    <row r="4643" spans="1:12" x14ac:dyDescent="0.3">
      <c r="A4643">
        <v>6829</v>
      </c>
      <c r="B4643" t="s">
        <v>3279</v>
      </c>
      <c r="C4643" t="s">
        <v>1575</v>
      </c>
      <c r="D4643" t="s">
        <v>22</v>
      </c>
      <c r="E4643" t="s">
        <v>18800</v>
      </c>
      <c r="F4643" t="s">
        <v>18801</v>
      </c>
      <c r="G4643" t="s">
        <v>17</v>
      </c>
      <c r="H4643" s="1">
        <v>38550</v>
      </c>
      <c r="I4643" t="s">
        <v>18802</v>
      </c>
      <c r="J4643" t="s">
        <v>18803</v>
      </c>
      <c r="K4643">
        <v>22810</v>
      </c>
      <c r="L4643" t="s">
        <v>17</v>
      </c>
    </row>
    <row r="4644" spans="1:12" x14ac:dyDescent="0.3">
      <c r="A4644">
        <v>6831</v>
      </c>
      <c r="B4644" t="s">
        <v>5626</v>
      </c>
      <c r="C4644" t="s">
        <v>1671</v>
      </c>
      <c r="D4644" t="s">
        <v>22</v>
      </c>
      <c r="E4644" t="s">
        <v>18804</v>
      </c>
      <c r="F4644" t="s">
        <v>18805</v>
      </c>
      <c r="G4644" t="s">
        <v>44</v>
      </c>
      <c r="H4644" s="1">
        <v>16318</v>
      </c>
      <c r="I4644" t="s">
        <v>18806</v>
      </c>
      <c r="J4644" t="s">
        <v>1432</v>
      </c>
      <c r="K4644">
        <v>13460</v>
      </c>
      <c r="L4644" t="s">
        <v>44</v>
      </c>
    </row>
    <row r="4645" spans="1:12" x14ac:dyDescent="0.3">
      <c r="A4645">
        <v>6832</v>
      </c>
      <c r="B4645" t="s">
        <v>1628</v>
      </c>
      <c r="C4645" t="s">
        <v>10246</v>
      </c>
      <c r="D4645" t="s">
        <v>22</v>
      </c>
      <c r="E4645" t="s">
        <v>18807</v>
      </c>
      <c r="F4645" t="s">
        <v>18808</v>
      </c>
      <c r="G4645" t="s">
        <v>250</v>
      </c>
      <c r="H4645" s="1">
        <v>31994</v>
      </c>
      <c r="I4645" t="s">
        <v>18809</v>
      </c>
      <c r="J4645" t="s">
        <v>18810</v>
      </c>
      <c r="K4645">
        <v>81715</v>
      </c>
      <c r="L4645" t="s">
        <v>250</v>
      </c>
    </row>
    <row r="4646" spans="1:12" x14ac:dyDescent="0.3">
      <c r="A4646">
        <v>6836</v>
      </c>
      <c r="B4646" t="s">
        <v>383</v>
      </c>
      <c r="C4646" t="s">
        <v>844</v>
      </c>
      <c r="D4646" t="s">
        <v>14</v>
      </c>
      <c r="E4646" t="s">
        <v>18811</v>
      </c>
      <c r="F4646" t="s">
        <v>18812</v>
      </c>
      <c r="G4646" t="s">
        <v>261</v>
      </c>
      <c r="H4646" s="1">
        <v>35355</v>
      </c>
      <c r="I4646" t="s">
        <v>18813</v>
      </c>
      <c r="J4646" t="s">
        <v>18814</v>
      </c>
      <c r="K4646">
        <v>77360</v>
      </c>
      <c r="L4646" t="s">
        <v>261</v>
      </c>
    </row>
    <row r="4647" spans="1:12" x14ac:dyDescent="0.3">
      <c r="A4647">
        <v>6838</v>
      </c>
      <c r="B4647" t="s">
        <v>1537</v>
      </c>
      <c r="C4647" t="s">
        <v>10948</v>
      </c>
      <c r="D4647" t="s">
        <v>22</v>
      </c>
      <c r="E4647" t="s">
        <v>18815</v>
      </c>
      <c r="F4647">
        <v>7673818834</v>
      </c>
      <c r="G4647" t="s">
        <v>218</v>
      </c>
      <c r="H4647" s="1">
        <v>29114</v>
      </c>
      <c r="I4647" t="s">
        <v>18816</v>
      </c>
      <c r="J4647" t="s">
        <v>18817</v>
      </c>
      <c r="K4647">
        <v>75893</v>
      </c>
      <c r="L4647" t="s">
        <v>218</v>
      </c>
    </row>
    <row r="4648" spans="1:12" x14ac:dyDescent="0.3">
      <c r="A4648">
        <v>6840</v>
      </c>
      <c r="B4648" t="s">
        <v>747</v>
      </c>
      <c r="C4648" t="s">
        <v>18818</v>
      </c>
      <c r="D4648" t="s">
        <v>22</v>
      </c>
      <c r="E4648" t="s">
        <v>11146</v>
      </c>
      <c r="F4648" t="s">
        <v>18819</v>
      </c>
      <c r="G4648" t="s">
        <v>430</v>
      </c>
      <c r="H4648" s="1">
        <v>33347</v>
      </c>
      <c r="I4648" t="s">
        <v>18820</v>
      </c>
      <c r="J4648" t="s">
        <v>18821</v>
      </c>
      <c r="K4648">
        <v>90223</v>
      </c>
      <c r="L4648" t="s">
        <v>430</v>
      </c>
    </row>
    <row r="4649" spans="1:12" x14ac:dyDescent="0.3">
      <c r="A4649">
        <v>6842</v>
      </c>
      <c r="B4649" t="s">
        <v>793</v>
      </c>
      <c r="C4649" t="s">
        <v>2489</v>
      </c>
      <c r="D4649" t="s">
        <v>14</v>
      </c>
      <c r="E4649" t="s">
        <v>18822</v>
      </c>
      <c r="F4649" t="s">
        <v>18823</v>
      </c>
      <c r="G4649" t="s">
        <v>111</v>
      </c>
      <c r="H4649" s="1">
        <v>25988</v>
      </c>
      <c r="I4649" t="s">
        <v>18824</v>
      </c>
      <c r="J4649" t="s">
        <v>18825</v>
      </c>
      <c r="K4649">
        <v>83228</v>
      </c>
      <c r="L4649" t="s">
        <v>111</v>
      </c>
    </row>
    <row r="4650" spans="1:12" x14ac:dyDescent="0.3">
      <c r="A4650">
        <v>6843</v>
      </c>
      <c r="B4650" t="s">
        <v>814</v>
      </c>
      <c r="C4650" t="s">
        <v>4378</v>
      </c>
      <c r="D4650" t="s">
        <v>14</v>
      </c>
      <c r="E4650" t="s">
        <v>18826</v>
      </c>
      <c r="F4650" t="s">
        <v>18827</v>
      </c>
      <c r="G4650" t="s">
        <v>31</v>
      </c>
      <c r="H4650" s="1">
        <v>37287</v>
      </c>
      <c r="I4650" t="s">
        <v>18828</v>
      </c>
      <c r="J4650" t="s">
        <v>18829</v>
      </c>
      <c r="K4650">
        <v>12588</v>
      </c>
      <c r="L4650" t="s">
        <v>31</v>
      </c>
    </row>
    <row r="4651" spans="1:12" x14ac:dyDescent="0.3">
      <c r="A4651">
        <v>6844</v>
      </c>
      <c r="B4651" t="s">
        <v>490</v>
      </c>
      <c r="C4651" t="s">
        <v>3161</v>
      </c>
      <c r="D4651" t="s">
        <v>22</v>
      </c>
      <c r="E4651" t="s">
        <v>18830</v>
      </c>
      <c r="F4651" t="s">
        <v>18831</v>
      </c>
      <c r="G4651" t="s">
        <v>211</v>
      </c>
      <c r="H4651" s="1">
        <v>34791</v>
      </c>
      <c r="I4651" t="s">
        <v>18832</v>
      </c>
      <c r="J4651" t="s">
        <v>18833</v>
      </c>
      <c r="K4651">
        <v>12807</v>
      </c>
      <c r="L4651" t="s">
        <v>211</v>
      </c>
    </row>
    <row r="4652" spans="1:12" x14ac:dyDescent="0.3">
      <c r="A4652">
        <v>6845</v>
      </c>
      <c r="B4652" t="s">
        <v>327</v>
      </c>
      <c r="C4652" t="s">
        <v>396</v>
      </c>
      <c r="D4652" t="s">
        <v>22</v>
      </c>
      <c r="E4652" t="s">
        <v>18834</v>
      </c>
      <c r="F4652">
        <v>7756016025</v>
      </c>
      <c r="G4652" t="s">
        <v>324</v>
      </c>
      <c r="H4652" s="1">
        <v>38608</v>
      </c>
      <c r="I4652" t="s">
        <v>18835</v>
      </c>
      <c r="J4652" t="s">
        <v>2054</v>
      </c>
      <c r="K4652">
        <v>38901</v>
      </c>
      <c r="L4652" t="s">
        <v>324</v>
      </c>
    </row>
    <row r="4653" spans="1:12" x14ac:dyDescent="0.3">
      <c r="A4653">
        <v>6848</v>
      </c>
      <c r="B4653" t="s">
        <v>134</v>
      </c>
      <c r="C4653" t="s">
        <v>2936</v>
      </c>
      <c r="D4653" t="s">
        <v>22</v>
      </c>
      <c r="E4653" t="s">
        <v>18836</v>
      </c>
      <c r="F4653" t="s">
        <v>18837</v>
      </c>
      <c r="G4653" t="s">
        <v>243</v>
      </c>
      <c r="H4653" s="1">
        <v>19473</v>
      </c>
      <c r="I4653" t="s">
        <v>18838</v>
      </c>
      <c r="J4653" t="s">
        <v>18839</v>
      </c>
      <c r="K4653">
        <v>70669</v>
      </c>
      <c r="L4653" t="s">
        <v>243</v>
      </c>
    </row>
    <row r="4654" spans="1:12" x14ac:dyDescent="0.3">
      <c r="A4654">
        <v>6850</v>
      </c>
      <c r="B4654" t="s">
        <v>405</v>
      </c>
      <c r="C4654" t="s">
        <v>7172</v>
      </c>
      <c r="D4654" t="s">
        <v>14</v>
      </c>
      <c r="E4654" t="s">
        <v>18840</v>
      </c>
      <c r="F4654" t="s">
        <v>18841</v>
      </c>
      <c r="G4654" t="s">
        <v>231</v>
      </c>
      <c r="H4654" s="1">
        <v>22052</v>
      </c>
      <c r="I4654" t="s">
        <v>18842</v>
      </c>
      <c r="J4654" t="s">
        <v>18843</v>
      </c>
      <c r="K4654">
        <v>35503</v>
      </c>
      <c r="L4654" t="s">
        <v>231</v>
      </c>
    </row>
    <row r="4655" spans="1:12" x14ac:dyDescent="0.3">
      <c r="A4655">
        <v>6851</v>
      </c>
      <c r="B4655" t="s">
        <v>557</v>
      </c>
      <c r="C4655" t="s">
        <v>1132</v>
      </c>
      <c r="D4655" t="s">
        <v>22</v>
      </c>
      <c r="E4655" t="s">
        <v>18844</v>
      </c>
      <c r="F4655" t="s">
        <v>18845</v>
      </c>
      <c r="G4655" t="s">
        <v>111</v>
      </c>
      <c r="H4655" s="1">
        <v>36535</v>
      </c>
      <c r="I4655" t="s">
        <v>18846</v>
      </c>
      <c r="J4655" t="s">
        <v>1879</v>
      </c>
      <c r="K4655">
        <v>840</v>
      </c>
      <c r="L4655" t="s">
        <v>111</v>
      </c>
    </row>
    <row r="4656" spans="1:12" x14ac:dyDescent="0.3">
      <c r="A4656">
        <v>6852</v>
      </c>
      <c r="B4656" t="s">
        <v>257</v>
      </c>
      <c r="C4656" t="s">
        <v>6725</v>
      </c>
      <c r="D4656" t="s">
        <v>22</v>
      </c>
      <c r="E4656" t="s">
        <v>18847</v>
      </c>
      <c r="F4656" t="s">
        <v>18848</v>
      </c>
      <c r="G4656" t="s">
        <v>368</v>
      </c>
      <c r="H4656" s="1">
        <v>23114</v>
      </c>
      <c r="I4656" t="s">
        <v>18849</v>
      </c>
      <c r="J4656" t="s">
        <v>18850</v>
      </c>
      <c r="K4656">
        <v>74577</v>
      </c>
      <c r="L4656" t="s">
        <v>368</v>
      </c>
    </row>
    <row r="4657" spans="1:12" x14ac:dyDescent="0.3">
      <c r="A4657">
        <v>6854</v>
      </c>
      <c r="B4657" t="s">
        <v>1584</v>
      </c>
      <c r="C4657" t="s">
        <v>530</v>
      </c>
      <c r="D4657" t="s">
        <v>22</v>
      </c>
      <c r="E4657" t="s">
        <v>18851</v>
      </c>
      <c r="F4657" t="s">
        <v>18852</v>
      </c>
      <c r="G4657" t="s">
        <v>76</v>
      </c>
      <c r="H4657" s="1">
        <v>25801</v>
      </c>
      <c r="I4657" t="s">
        <v>18853</v>
      </c>
      <c r="J4657" t="s">
        <v>18854</v>
      </c>
      <c r="K4657">
        <v>65987</v>
      </c>
      <c r="L4657" t="s">
        <v>76</v>
      </c>
    </row>
    <row r="4658" spans="1:12" x14ac:dyDescent="0.3">
      <c r="A4658">
        <v>6855</v>
      </c>
      <c r="B4658" t="s">
        <v>480</v>
      </c>
      <c r="C4658" t="s">
        <v>18171</v>
      </c>
      <c r="D4658" t="s">
        <v>22</v>
      </c>
      <c r="E4658" t="s">
        <v>18855</v>
      </c>
      <c r="F4658" t="s">
        <v>18856</v>
      </c>
      <c r="G4658" t="s">
        <v>88</v>
      </c>
      <c r="H4658" s="1">
        <v>36740</v>
      </c>
      <c r="I4658" t="s">
        <v>18857</v>
      </c>
      <c r="J4658" t="s">
        <v>18858</v>
      </c>
      <c r="K4658">
        <v>83009</v>
      </c>
      <c r="L4658" t="s">
        <v>88</v>
      </c>
    </row>
    <row r="4659" spans="1:12" x14ac:dyDescent="0.3">
      <c r="A4659">
        <v>6856</v>
      </c>
      <c r="B4659" t="s">
        <v>73</v>
      </c>
      <c r="C4659" t="s">
        <v>85</v>
      </c>
      <c r="D4659" t="s">
        <v>14</v>
      </c>
      <c r="E4659" t="s">
        <v>6178</v>
      </c>
      <c r="F4659" t="s">
        <v>18859</v>
      </c>
      <c r="G4659" t="s">
        <v>118</v>
      </c>
      <c r="H4659" s="1">
        <v>28143</v>
      </c>
      <c r="I4659" t="s">
        <v>18860</v>
      </c>
      <c r="J4659" t="s">
        <v>18861</v>
      </c>
      <c r="K4659">
        <v>54545</v>
      </c>
      <c r="L4659" t="s">
        <v>118</v>
      </c>
    </row>
    <row r="4660" spans="1:12" x14ac:dyDescent="0.3">
      <c r="A4660">
        <v>6858</v>
      </c>
      <c r="B4660" t="s">
        <v>778</v>
      </c>
      <c r="C4660" t="s">
        <v>1014</v>
      </c>
      <c r="D4660" t="s">
        <v>22</v>
      </c>
      <c r="E4660" t="s">
        <v>18862</v>
      </c>
      <c r="F4660" t="s">
        <v>18863</v>
      </c>
      <c r="G4660" t="s">
        <v>744</v>
      </c>
      <c r="H4660" s="1">
        <v>36933</v>
      </c>
      <c r="I4660" t="s">
        <v>18864</v>
      </c>
      <c r="J4660" t="s">
        <v>18865</v>
      </c>
      <c r="K4660">
        <v>33981</v>
      </c>
      <c r="L4660" t="s">
        <v>744</v>
      </c>
    </row>
    <row r="4661" spans="1:12" x14ac:dyDescent="0.3">
      <c r="A4661">
        <v>6861</v>
      </c>
      <c r="B4661" t="s">
        <v>464</v>
      </c>
      <c r="C4661" t="s">
        <v>4378</v>
      </c>
      <c r="D4661" t="s">
        <v>14</v>
      </c>
      <c r="E4661" t="s">
        <v>18866</v>
      </c>
      <c r="F4661" t="s">
        <v>18867</v>
      </c>
      <c r="G4661" t="s">
        <v>218</v>
      </c>
      <c r="H4661" s="1">
        <v>29114</v>
      </c>
      <c r="I4661" t="s">
        <v>18868</v>
      </c>
      <c r="J4661" t="s">
        <v>18869</v>
      </c>
      <c r="K4661">
        <v>77564</v>
      </c>
      <c r="L4661" t="s">
        <v>218</v>
      </c>
    </row>
    <row r="4662" spans="1:12" x14ac:dyDescent="0.3">
      <c r="A4662">
        <v>6862</v>
      </c>
      <c r="B4662" t="s">
        <v>1563</v>
      </c>
      <c r="C4662" t="s">
        <v>3680</v>
      </c>
      <c r="D4662" t="s">
        <v>22</v>
      </c>
      <c r="E4662" t="s">
        <v>18870</v>
      </c>
      <c r="F4662" t="s">
        <v>18871</v>
      </c>
      <c r="G4662" t="s">
        <v>58</v>
      </c>
      <c r="H4662" s="1">
        <v>16440</v>
      </c>
      <c r="I4662" t="s">
        <v>18872</v>
      </c>
      <c r="J4662" t="s">
        <v>12595</v>
      </c>
      <c r="K4662">
        <v>62074</v>
      </c>
      <c r="L4662" t="s">
        <v>58</v>
      </c>
    </row>
    <row r="4663" spans="1:12" x14ac:dyDescent="0.3">
      <c r="A4663">
        <v>6863</v>
      </c>
      <c r="B4663" t="s">
        <v>814</v>
      </c>
      <c r="C4663" t="s">
        <v>3721</v>
      </c>
      <c r="D4663" t="s">
        <v>14</v>
      </c>
      <c r="E4663" t="s">
        <v>4036</v>
      </c>
      <c r="F4663" t="s">
        <v>18873</v>
      </c>
      <c r="G4663" t="s">
        <v>17</v>
      </c>
      <c r="H4663" s="1">
        <v>16084</v>
      </c>
      <c r="I4663" t="s">
        <v>18874</v>
      </c>
      <c r="J4663" t="s">
        <v>18875</v>
      </c>
      <c r="K4663">
        <v>7220</v>
      </c>
      <c r="L4663" t="s">
        <v>17</v>
      </c>
    </row>
    <row r="4664" spans="1:12" x14ac:dyDescent="0.3">
      <c r="A4664">
        <v>6865</v>
      </c>
      <c r="B4664" t="s">
        <v>458</v>
      </c>
      <c r="C4664" t="s">
        <v>2768</v>
      </c>
      <c r="D4664" t="s">
        <v>22</v>
      </c>
      <c r="E4664" t="s">
        <v>18876</v>
      </c>
      <c r="F4664" t="s">
        <v>18877</v>
      </c>
      <c r="G4664" t="s">
        <v>71</v>
      </c>
      <c r="H4664" s="1">
        <v>36823</v>
      </c>
      <c r="I4664" t="s">
        <v>18878</v>
      </c>
      <c r="J4664" t="s">
        <v>5495</v>
      </c>
      <c r="K4664">
        <v>51503</v>
      </c>
      <c r="L4664" t="s">
        <v>71</v>
      </c>
    </row>
    <row r="4665" spans="1:12" x14ac:dyDescent="0.3">
      <c r="A4665">
        <v>6870</v>
      </c>
      <c r="B4665" t="s">
        <v>3330</v>
      </c>
      <c r="C4665" t="s">
        <v>576</v>
      </c>
      <c r="D4665" t="s">
        <v>14</v>
      </c>
      <c r="E4665" t="s">
        <v>18879</v>
      </c>
      <c r="F4665" t="s">
        <v>18880</v>
      </c>
      <c r="G4665" t="s">
        <v>744</v>
      </c>
      <c r="H4665" s="1">
        <v>18913</v>
      </c>
      <c r="I4665" t="s">
        <v>18881</v>
      </c>
      <c r="J4665" t="s">
        <v>1936</v>
      </c>
      <c r="K4665">
        <v>89210</v>
      </c>
      <c r="L4665" t="s">
        <v>744</v>
      </c>
    </row>
    <row r="4666" spans="1:12" x14ac:dyDescent="0.3">
      <c r="A4666">
        <v>6872</v>
      </c>
      <c r="B4666" t="s">
        <v>1569</v>
      </c>
      <c r="C4666" t="s">
        <v>97</v>
      </c>
      <c r="D4666" t="s">
        <v>22</v>
      </c>
      <c r="E4666" t="s">
        <v>18882</v>
      </c>
      <c r="F4666" t="s">
        <v>18883</v>
      </c>
      <c r="G4666" t="s">
        <v>339</v>
      </c>
      <c r="H4666" s="1">
        <v>37107</v>
      </c>
      <c r="I4666" t="s">
        <v>18884</v>
      </c>
      <c r="J4666" t="s">
        <v>18885</v>
      </c>
      <c r="K4666">
        <v>29716</v>
      </c>
      <c r="L4666" t="s">
        <v>339</v>
      </c>
    </row>
    <row r="4667" spans="1:12" x14ac:dyDescent="0.3">
      <c r="A4667">
        <v>6873</v>
      </c>
      <c r="B4667" t="s">
        <v>91</v>
      </c>
      <c r="C4667" t="s">
        <v>3226</v>
      </c>
      <c r="D4667" t="s">
        <v>14</v>
      </c>
      <c r="E4667" t="s">
        <v>18886</v>
      </c>
      <c r="F4667" t="s">
        <v>18887</v>
      </c>
      <c r="G4667" t="s">
        <v>118</v>
      </c>
      <c r="H4667" s="1">
        <v>20431</v>
      </c>
      <c r="I4667" t="s">
        <v>18888</v>
      </c>
      <c r="J4667" t="s">
        <v>18889</v>
      </c>
      <c r="K4667">
        <v>15489</v>
      </c>
      <c r="L4667" t="s">
        <v>118</v>
      </c>
    </row>
    <row r="4668" spans="1:12" x14ac:dyDescent="0.3">
      <c r="A4668">
        <v>6874</v>
      </c>
      <c r="B4668" t="s">
        <v>1125</v>
      </c>
      <c r="C4668" t="s">
        <v>725</v>
      </c>
      <c r="D4668" t="s">
        <v>22</v>
      </c>
      <c r="E4668" t="s">
        <v>18890</v>
      </c>
      <c r="F4668">
        <v>8208825617</v>
      </c>
      <c r="G4668" t="s">
        <v>76</v>
      </c>
      <c r="H4668" s="1">
        <v>32477</v>
      </c>
      <c r="I4668" t="s">
        <v>18891</v>
      </c>
      <c r="J4668" t="s">
        <v>18892</v>
      </c>
      <c r="K4668">
        <v>74275</v>
      </c>
      <c r="L4668" t="s">
        <v>76</v>
      </c>
    </row>
    <row r="4669" spans="1:12" x14ac:dyDescent="0.3">
      <c r="A4669">
        <v>6876</v>
      </c>
      <c r="B4669" t="s">
        <v>4643</v>
      </c>
      <c r="C4669" t="s">
        <v>18324</v>
      </c>
      <c r="D4669" t="s">
        <v>14</v>
      </c>
      <c r="E4669" t="s">
        <v>18893</v>
      </c>
      <c r="F4669" t="s">
        <v>18894</v>
      </c>
      <c r="G4669" t="s">
        <v>88</v>
      </c>
      <c r="H4669" s="1">
        <v>24403</v>
      </c>
      <c r="I4669" t="s">
        <v>18895</v>
      </c>
      <c r="J4669" t="s">
        <v>3761</v>
      </c>
      <c r="K4669">
        <v>34387</v>
      </c>
      <c r="L4669" t="s">
        <v>88</v>
      </c>
    </row>
    <row r="4670" spans="1:12" x14ac:dyDescent="0.3">
      <c r="A4670">
        <v>6885</v>
      </c>
      <c r="B4670" t="s">
        <v>1226</v>
      </c>
      <c r="C4670" t="s">
        <v>1657</v>
      </c>
      <c r="D4670" t="s">
        <v>22</v>
      </c>
      <c r="E4670" t="s">
        <v>18896</v>
      </c>
      <c r="F4670" t="s">
        <v>18897</v>
      </c>
      <c r="G4670" t="s">
        <v>150</v>
      </c>
      <c r="H4670" s="1">
        <v>36473</v>
      </c>
      <c r="I4670" t="s">
        <v>18898</v>
      </c>
      <c r="J4670" t="s">
        <v>1418</v>
      </c>
      <c r="K4670">
        <v>67554</v>
      </c>
      <c r="L4670" t="s">
        <v>150</v>
      </c>
    </row>
    <row r="4671" spans="1:12" x14ac:dyDescent="0.3">
      <c r="A4671">
        <v>6886</v>
      </c>
      <c r="B4671" t="s">
        <v>814</v>
      </c>
      <c r="C4671" t="s">
        <v>6399</v>
      </c>
      <c r="D4671" t="s">
        <v>14</v>
      </c>
      <c r="E4671" t="s">
        <v>18899</v>
      </c>
      <c r="F4671" t="s">
        <v>18900</v>
      </c>
      <c r="G4671" t="s">
        <v>24</v>
      </c>
      <c r="H4671" s="1">
        <v>28315</v>
      </c>
      <c r="I4671" t="s">
        <v>18901</v>
      </c>
      <c r="J4671" t="s">
        <v>18902</v>
      </c>
      <c r="K4671">
        <v>85400</v>
      </c>
      <c r="L4671" t="s">
        <v>24</v>
      </c>
    </row>
    <row r="4672" spans="1:12" x14ac:dyDescent="0.3">
      <c r="A4672">
        <v>6891</v>
      </c>
      <c r="B4672" t="s">
        <v>474</v>
      </c>
      <c r="C4672" t="s">
        <v>18903</v>
      </c>
      <c r="D4672" t="s">
        <v>14</v>
      </c>
      <c r="E4672" t="s">
        <v>18904</v>
      </c>
      <c r="F4672" t="s">
        <v>18905</v>
      </c>
      <c r="G4672" t="s">
        <v>368</v>
      </c>
      <c r="H4672" s="1">
        <v>38640</v>
      </c>
      <c r="I4672" t="s">
        <v>18906</v>
      </c>
      <c r="J4672" t="s">
        <v>18907</v>
      </c>
      <c r="K4672">
        <v>68896</v>
      </c>
      <c r="L4672" t="s">
        <v>368</v>
      </c>
    </row>
    <row r="4673" spans="1:12" x14ac:dyDescent="0.3">
      <c r="A4673">
        <v>6893</v>
      </c>
      <c r="B4673" t="s">
        <v>257</v>
      </c>
      <c r="C4673" t="s">
        <v>285</v>
      </c>
      <c r="D4673" t="s">
        <v>22</v>
      </c>
      <c r="E4673" t="s">
        <v>18908</v>
      </c>
      <c r="F4673" t="s">
        <v>18909</v>
      </c>
      <c r="G4673" t="s">
        <v>17</v>
      </c>
      <c r="H4673" s="1">
        <v>34414</v>
      </c>
      <c r="I4673" t="s">
        <v>18910</v>
      </c>
      <c r="J4673" t="s">
        <v>18911</v>
      </c>
      <c r="K4673">
        <v>25248</v>
      </c>
      <c r="L4673" t="s">
        <v>17</v>
      </c>
    </row>
    <row r="4674" spans="1:12" x14ac:dyDescent="0.3">
      <c r="A4674">
        <v>6894</v>
      </c>
      <c r="B4674" t="s">
        <v>490</v>
      </c>
      <c r="C4674" t="s">
        <v>848</v>
      </c>
      <c r="D4674" t="s">
        <v>14</v>
      </c>
      <c r="E4674" t="s">
        <v>18912</v>
      </c>
      <c r="F4674" t="s">
        <v>18913</v>
      </c>
      <c r="G4674" t="s">
        <v>17</v>
      </c>
      <c r="H4674" s="1">
        <v>22220</v>
      </c>
      <c r="I4674" t="s">
        <v>18914</v>
      </c>
      <c r="J4674" t="s">
        <v>18915</v>
      </c>
      <c r="K4674">
        <v>93093</v>
      </c>
      <c r="L4674" t="s">
        <v>17</v>
      </c>
    </row>
    <row r="4675" spans="1:12" x14ac:dyDescent="0.3">
      <c r="A4675">
        <v>6895</v>
      </c>
      <c r="B4675" t="s">
        <v>1141</v>
      </c>
      <c r="C4675" t="s">
        <v>16937</v>
      </c>
      <c r="D4675" t="s">
        <v>22</v>
      </c>
      <c r="E4675" t="s">
        <v>18916</v>
      </c>
      <c r="F4675" t="s">
        <v>18917</v>
      </c>
      <c r="G4675" t="s">
        <v>324</v>
      </c>
      <c r="H4675" s="1">
        <v>17703</v>
      </c>
      <c r="I4675" t="s">
        <v>18918</v>
      </c>
      <c r="J4675" t="s">
        <v>18919</v>
      </c>
      <c r="K4675">
        <v>76331</v>
      </c>
      <c r="L4675" t="s">
        <v>324</v>
      </c>
    </row>
    <row r="4676" spans="1:12" x14ac:dyDescent="0.3">
      <c r="A4676">
        <v>6896</v>
      </c>
      <c r="B4676" t="s">
        <v>174</v>
      </c>
      <c r="C4676" t="s">
        <v>5838</v>
      </c>
      <c r="D4676" t="s">
        <v>22</v>
      </c>
      <c r="E4676" t="s">
        <v>18920</v>
      </c>
      <c r="F4676" t="s">
        <v>18921</v>
      </c>
      <c r="G4676" t="s">
        <v>261</v>
      </c>
      <c r="H4676" s="1">
        <v>17362</v>
      </c>
      <c r="I4676" t="s">
        <v>18922</v>
      </c>
      <c r="J4676" t="s">
        <v>18923</v>
      </c>
      <c r="K4676">
        <v>86732</v>
      </c>
      <c r="L4676" t="s">
        <v>261</v>
      </c>
    </row>
    <row r="4677" spans="1:12" x14ac:dyDescent="0.3">
      <c r="A4677">
        <v>6898</v>
      </c>
      <c r="B4677" t="s">
        <v>1098</v>
      </c>
      <c r="C4677" t="s">
        <v>349</v>
      </c>
      <c r="D4677" t="s">
        <v>22</v>
      </c>
      <c r="E4677" t="s">
        <v>18924</v>
      </c>
      <c r="F4677" t="s">
        <v>18925</v>
      </c>
      <c r="G4677" t="s">
        <v>124</v>
      </c>
      <c r="H4677" s="1">
        <v>31837</v>
      </c>
      <c r="I4677" t="s">
        <v>18926</v>
      </c>
      <c r="J4677" t="s">
        <v>18927</v>
      </c>
      <c r="K4677">
        <v>71602</v>
      </c>
      <c r="L4677" t="s">
        <v>124</v>
      </c>
    </row>
    <row r="4678" spans="1:12" x14ac:dyDescent="0.3">
      <c r="A4678">
        <v>6899</v>
      </c>
      <c r="B4678" t="s">
        <v>12226</v>
      </c>
      <c r="C4678" t="s">
        <v>2277</v>
      </c>
      <c r="D4678" t="s">
        <v>22</v>
      </c>
      <c r="E4678" t="s">
        <v>18928</v>
      </c>
      <c r="F4678" t="s">
        <v>18929</v>
      </c>
      <c r="G4678" t="s">
        <v>368</v>
      </c>
      <c r="H4678" s="1">
        <v>30821</v>
      </c>
      <c r="I4678" t="s">
        <v>18930</v>
      </c>
      <c r="J4678" t="s">
        <v>40</v>
      </c>
      <c r="K4678">
        <v>8439</v>
      </c>
      <c r="L4678" t="s">
        <v>368</v>
      </c>
    </row>
    <row r="4679" spans="1:12" x14ac:dyDescent="0.3">
      <c r="A4679">
        <v>6900</v>
      </c>
      <c r="B4679" t="s">
        <v>421</v>
      </c>
      <c r="C4679" t="s">
        <v>3623</v>
      </c>
      <c r="D4679" t="s">
        <v>22</v>
      </c>
      <c r="E4679" t="s">
        <v>18931</v>
      </c>
      <c r="F4679" t="s">
        <v>18932</v>
      </c>
      <c r="G4679" t="s">
        <v>595</v>
      </c>
      <c r="H4679" s="1">
        <v>17228</v>
      </c>
      <c r="I4679" t="s">
        <v>18933</v>
      </c>
      <c r="J4679" t="s">
        <v>18934</v>
      </c>
      <c r="K4679">
        <v>23442</v>
      </c>
      <c r="L4679" t="s">
        <v>595</v>
      </c>
    </row>
    <row r="4680" spans="1:12" x14ac:dyDescent="0.3">
      <c r="A4680">
        <v>6901</v>
      </c>
      <c r="B4680" t="s">
        <v>27</v>
      </c>
      <c r="C4680" t="s">
        <v>1522</v>
      </c>
      <c r="D4680" t="s">
        <v>14</v>
      </c>
      <c r="E4680" t="s">
        <v>18935</v>
      </c>
      <c r="F4680" t="s">
        <v>18936</v>
      </c>
      <c r="G4680" t="s">
        <v>38</v>
      </c>
      <c r="H4680" s="1">
        <v>20372</v>
      </c>
      <c r="I4680" t="s">
        <v>18937</v>
      </c>
      <c r="J4680" t="s">
        <v>7378</v>
      </c>
      <c r="K4680">
        <v>80975</v>
      </c>
      <c r="L4680" t="s">
        <v>38</v>
      </c>
    </row>
    <row r="4681" spans="1:12" x14ac:dyDescent="0.3">
      <c r="A4681">
        <v>6902</v>
      </c>
      <c r="B4681" t="s">
        <v>91</v>
      </c>
      <c r="C4681" t="s">
        <v>731</v>
      </c>
      <c r="D4681" t="s">
        <v>22</v>
      </c>
      <c r="E4681" t="s">
        <v>18938</v>
      </c>
      <c r="F4681" t="s">
        <v>18939</v>
      </c>
      <c r="G4681" t="s">
        <v>24</v>
      </c>
      <c r="H4681" s="1">
        <v>18372</v>
      </c>
      <c r="I4681" t="s">
        <v>18940</v>
      </c>
      <c r="J4681" t="s">
        <v>18941</v>
      </c>
      <c r="K4681">
        <v>41581</v>
      </c>
      <c r="L4681" t="s">
        <v>24</v>
      </c>
    </row>
    <row r="4682" spans="1:12" x14ac:dyDescent="0.3">
      <c r="A4682">
        <v>6907</v>
      </c>
      <c r="B4682" t="s">
        <v>1433</v>
      </c>
      <c r="C4682" t="s">
        <v>97</v>
      </c>
      <c r="D4682" t="s">
        <v>22</v>
      </c>
      <c r="E4682" t="s">
        <v>18942</v>
      </c>
      <c r="F4682" t="s">
        <v>18943</v>
      </c>
      <c r="G4682" t="s">
        <v>250</v>
      </c>
      <c r="H4682" s="1">
        <v>33527</v>
      </c>
      <c r="I4682" t="s">
        <v>18944</v>
      </c>
      <c r="J4682" t="s">
        <v>18945</v>
      </c>
      <c r="K4682">
        <v>87277</v>
      </c>
      <c r="L4682" t="s">
        <v>250</v>
      </c>
    </row>
    <row r="4683" spans="1:12" x14ac:dyDescent="0.3">
      <c r="A4683">
        <v>6908</v>
      </c>
      <c r="B4683" t="s">
        <v>4078</v>
      </c>
      <c r="C4683" t="s">
        <v>1162</v>
      </c>
      <c r="D4683" t="s">
        <v>14</v>
      </c>
      <c r="E4683" t="s">
        <v>18946</v>
      </c>
      <c r="F4683" t="s">
        <v>18947</v>
      </c>
      <c r="G4683" t="s">
        <v>124</v>
      </c>
      <c r="H4683" s="1">
        <v>24572</v>
      </c>
      <c r="I4683" t="s">
        <v>18948</v>
      </c>
      <c r="J4683" t="s">
        <v>18949</v>
      </c>
      <c r="K4683">
        <v>96085</v>
      </c>
      <c r="L4683" t="s">
        <v>124</v>
      </c>
    </row>
    <row r="4684" spans="1:12" x14ac:dyDescent="0.3">
      <c r="A4684">
        <v>6909</v>
      </c>
      <c r="B4684" t="s">
        <v>1296</v>
      </c>
      <c r="C4684" t="s">
        <v>1132</v>
      </c>
      <c r="D4684" t="s">
        <v>22</v>
      </c>
      <c r="E4684" t="s">
        <v>18950</v>
      </c>
      <c r="F4684" t="s">
        <v>18951</v>
      </c>
      <c r="G4684" t="s">
        <v>744</v>
      </c>
      <c r="H4684" s="1">
        <v>37789</v>
      </c>
      <c r="I4684" t="s">
        <v>18952</v>
      </c>
      <c r="J4684" t="s">
        <v>18953</v>
      </c>
      <c r="K4684">
        <v>80780</v>
      </c>
      <c r="L4684" t="s">
        <v>744</v>
      </c>
    </row>
    <row r="4685" spans="1:12" x14ac:dyDescent="0.3">
      <c r="A4685">
        <v>6910</v>
      </c>
      <c r="B4685" t="s">
        <v>7332</v>
      </c>
      <c r="C4685" t="s">
        <v>1575</v>
      </c>
      <c r="D4685" t="s">
        <v>22</v>
      </c>
      <c r="E4685" t="s">
        <v>18954</v>
      </c>
      <c r="F4685">
        <v>9003521430</v>
      </c>
      <c r="G4685" t="s">
        <v>261</v>
      </c>
      <c r="H4685" s="1">
        <v>25317</v>
      </c>
      <c r="I4685" t="s">
        <v>18955</v>
      </c>
      <c r="J4685" t="s">
        <v>18956</v>
      </c>
      <c r="K4685">
        <v>17730</v>
      </c>
      <c r="L4685" t="s">
        <v>261</v>
      </c>
    </row>
    <row r="4686" spans="1:12" x14ac:dyDescent="0.3">
      <c r="A4686">
        <v>6911</v>
      </c>
      <c r="B4686" t="s">
        <v>4678</v>
      </c>
      <c r="C4686" t="s">
        <v>3662</v>
      </c>
      <c r="D4686" t="s">
        <v>22</v>
      </c>
      <c r="E4686" t="s">
        <v>18957</v>
      </c>
      <c r="F4686">
        <f>1-404-669-6539</f>
        <v>-7611</v>
      </c>
      <c r="G4686" t="s">
        <v>124</v>
      </c>
      <c r="H4686" s="1">
        <v>21960</v>
      </c>
      <c r="I4686" t="s">
        <v>18958</v>
      </c>
      <c r="J4686" t="s">
        <v>18959</v>
      </c>
      <c r="K4686">
        <v>28001</v>
      </c>
      <c r="L4686" t="s">
        <v>124</v>
      </c>
    </row>
    <row r="4687" spans="1:12" x14ac:dyDescent="0.3">
      <c r="A4687">
        <v>6912</v>
      </c>
      <c r="B4687" t="s">
        <v>289</v>
      </c>
      <c r="C4687" t="s">
        <v>42</v>
      </c>
      <c r="D4687" t="s">
        <v>14</v>
      </c>
      <c r="E4687" t="s">
        <v>18960</v>
      </c>
      <c r="F4687" t="s">
        <v>18961</v>
      </c>
      <c r="G4687" t="s">
        <v>38</v>
      </c>
      <c r="H4687" s="1">
        <v>36320</v>
      </c>
      <c r="I4687" t="s">
        <v>18962</v>
      </c>
      <c r="J4687" t="s">
        <v>7410</v>
      </c>
      <c r="K4687">
        <v>85469</v>
      </c>
      <c r="L4687" t="s">
        <v>38</v>
      </c>
    </row>
    <row r="4688" spans="1:12" x14ac:dyDescent="0.3">
      <c r="A4688">
        <v>6913</v>
      </c>
      <c r="B4688" t="s">
        <v>814</v>
      </c>
      <c r="C4688" t="s">
        <v>4614</v>
      </c>
      <c r="D4688" t="s">
        <v>22</v>
      </c>
      <c r="E4688" t="s">
        <v>18963</v>
      </c>
      <c r="F4688" t="s">
        <v>18964</v>
      </c>
      <c r="G4688" t="s">
        <v>17</v>
      </c>
      <c r="H4688" s="1">
        <v>32571</v>
      </c>
      <c r="I4688" t="s">
        <v>18965</v>
      </c>
      <c r="J4688" t="s">
        <v>18966</v>
      </c>
      <c r="K4688">
        <v>12350</v>
      </c>
      <c r="L4688" t="s">
        <v>17</v>
      </c>
    </row>
    <row r="4689" spans="1:12" x14ac:dyDescent="0.3">
      <c r="A4689">
        <v>6921</v>
      </c>
      <c r="B4689" t="s">
        <v>4196</v>
      </c>
      <c r="C4689" t="s">
        <v>5455</v>
      </c>
      <c r="D4689" t="s">
        <v>22</v>
      </c>
      <c r="E4689" t="s">
        <v>18967</v>
      </c>
      <c r="F4689" t="s">
        <v>18968</v>
      </c>
      <c r="G4689" t="s">
        <v>76</v>
      </c>
      <c r="H4689" s="1">
        <v>24529</v>
      </c>
      <c r="I4689" t="s">
        <v>18969</v>
      </c>
      <c r="J4689" t="s">
        <v>18970</v>
      </c>
      <c r="K4689">
        <v>82137</v>
      </c>
      <c r="L4689" t="s">
        <v>76</v>
      </c>
    </row>
    <row r="4690" spans="1:12" x14ac:dyDescent="0.3">
      <c r="A4690">
        <v>6923</v>
      </c>
      <c r="B4690" t="s">
        <v>1054</v>
      </c>
      <c r="C4690" t="s">
        <v>11616</v>
      </c>
      <c r="D4690" t="s">
        <v>14</v>
      </c>
      <c r="E4690" t="s">
        <v>18971</v>
      </c>
      <c r="F4690" t="s">
        <v>18972</v>
      </c>
      <c r="G4690" t="s">
        <v>17</v>
      </c>
      <c r="H4690" s="1">
        <v>33588</v>
      </c>
      <c r="I4690" t="s">
        <v>18973</v>
      </c>
      <c r="J4690" t="s">
        <v>6335</v>
      </c>
      <c r="K4690">
        <v>80611</v>
      </c>
      <c r="L4690" t="s">
        <v>17</v>
      </c>
    </row>
    <row r="4691" spans="1:12" x14ac:dyDescent="0.3">
      <c r="A4691">
        <v>6924</v>
      </c>
      <c r="B4691" t="s">
        <v>378</v>
      </c>
      <c r="C4691" t="s">
        <v>670</v>
      </c>
      <c r="D4691" t="s">
        <v>14</v>
      </c>
      <c r="E4691" t="s">
        <v>18974</v>
      </c>
      <c r="F4691" t="s">
        <v>18975</v>
      </c>
      <c r="G4691" t="s">
        <v>567</v>
      </c>
      <c r="H4691" s="1">
        <v>22084</v>
      </c>
      <c r="I4691" t="s">
        <v>18976</v>
      </c>
      <c r="J4691" t="s">
        <v>18977</v>
      </c>
      <c r="K4691">
        <v>92715</v>
      </c>
      <c r="L4691" t="s">
        <v>567</v>
      </c>
    </row>
    <row r="4692" spans="1:12" x14ac:dyDescent="0.3">
      <c r="A4692">
        <v>6925</v>
      </c>
      <c r="B4692" t="s">
        <v>47</v>
      </c>
      <c r="C4692" t="s">
        <v>6001</v>
      </c>
      <c r="D4692" t="s">
        <v>14</v>
      </c>
      <c r="E4692" t="s">
        <v>18978</v>
      </c>
      <c r="F4692" t="s">
        <v>18979</v>
      </c>
      <c r="G4692" t="s">
        <v>231</v>
      </c>
      <c r="H4692" s="1">
        <v>23320</v>
      </c>
      <c r="I4692" t="s">
        <v>18980</v>
      </c>
      <c r="J4692" t="s">
        <v>18981</v>
      </c>
      <c r="K4692">
        <v>17106</v>
      </c>
      <c r="L4692" t="s">
        <v>231</v>
      </c>
    </row>
    <row r="4693" spans="1:12" x14ac:dyDescent="0.3">
      <c r="A4693">
        <v>6928</v>
      </c>
      <c r="B4693" t="s">
        <v>1287</v>
      </c>
      <c r="C4693" t="s">
        <v>85</v>
      </c>
      <c r="D4693" t="s">
        <v>14</v>
      </c>
      <c r="E4693" t="s">
        <v>18982</v>
      </c>
      <c r="F4693" t="s">
        <v>18983</v>
      </c>
      <c r="G4693" t="s">
        <v>118</v>
      </c>
      <c r="H4693" s="1">
        <v>37926</v>
      </c>
      <c r="I4693" t="s">
        <v>18984</v>
      </c>
      <c r="J4693" t="s">
        <v>18985</v>
      </c>
      <c r="K4693">
        <v>24606</v>
      </c>
      <c r="L4693" t="s">
        <v>118</v>
      </c>
    </row>
    <row r="4694" spans="1:12" x14ac:dyDescent="0.3">
      <c r="A4694">
        <v>6930</v>
      </c>
      <c r="B4694" t="s">
        <v>4649</v>
      </c>
      <c r="C4694" t="s">
        <v>1073</v>
      </c>
      <c r="D4694" t="s">
        <v>14</v>
      </c>
      <c r="E4694" t="s">
        <v>18986</v>
      </c>
      <c r="F4694" t="s">
        <v>18987</v>
      </c>
      <c r="G4694" t="s">
        <v>436</v>
      </c>
      <c r="H4694" s="1">
        <v>30239</v>
      </c>
      <c r="I4694" t="s">
        <v>18988</v>
      </c>
      <c r="J4694" t="s">
        <v>18989</v>
      </c>
      <c r="K4694">
        <v>83305</v>
      </c>
      <c r="L4694" t="s">
        <v>436</v>
      </c>
    </row>
    <row r="4695" spans="1:12" x14ac:dyDescent="0.3">
      <c r="A4695">
        <v>6932</v>
      </c>
      <c r="B4695" t="s">
        <v>1465</v>
      </c>
      <c r="C4695" t="s">
        <v>2792</v>
      </c>
      <c r="D4695" t="s">
        <v>22</v>
      </c>
      <c r="E4695" t="s">
        <v>18990</v>
      </c>
      <c r="F4695" t="s">
        <v>18991</v>
      </c>
      <c r="G4695" t="s">
        <v>1076</v>
      </c>
      <c r="H4695" s="1">
        <v>17790</v>
      </c>
      <c r="I4695" t="s">
        <v>18992</v>
      </c>
      <c r="J4695" t="s">
        <v>18993</v>
      </c>
      <c r="K4695">
        <v>97199</v>
      </c>
      <c r="L4695" t="s">
        <v>1076</v>
      </c>
    </row>
    <row r="4696" spans="1:12" x14ac:dyDescent="0.3">
      <c r="A4696">
        <v>6933</v>
      </c>
      <c r="B4696" t="s">
        <v>1088</v>
      </c>
      <c r="C4696" t="s">
        <v>360</v>
      </c>
      <c r="D4696" t="s">
        <v>22</v>
      </c>
      <c r="E4696" t="s">
        <v>18994</v>
      </c>
      <c r="F4696" t="s">
        <v>18995</v>
      </c>
      <c r="G4696" t="s">
        <v>124</v>
      </c>
      <c r="H4696" s="1">
        <v>38520</v>
      </c>
      <c r="I4696" t="s">
        <v>18996</v>
      </c>
      <c r="J4696" t="s">
        <v>18997</v>
      </c>
      <c r="K4696">
        <v>92058</v>
      </c>
      <c r="L4696" t="s">
        <v>124</v>
      </c>
    </row>
    <row r="4697" spans="1:12" x14ac:dyDescent="0.3">
      <c r="A4697">
        <v>6934</v>
      </c>
      <c r="B4697" t="s">
        <v>42</v>
      </c>
      <c r="C4697" t="s">
        <v>10139</v>
      </c>
      <c r="D4697" t="s">
        <v>14</v>
      </c>
      <c r="E4697" t="s">
        <v>18998</v>
      </c>
      <c r="F4697" t="s">
        <v>18999</v>
      </c>
      <c r="G4697" t="s">
        <v>24</v>
      </c>
      <c r="H4697" s="1">
        <v>23642</v>
      </c>
      <c r="I4697" t="s">
        <v>19000</v>
      </c>
      <c r="J4697" t="s">
        <v>19001</v>
      </c>
      <c r="K4697">
        <v>57661</v>
      </c>
      <c r="L4697" t="s">
        <v>24</v>
      </c>
    </row>
    <row r="4698" spans="1:12" x14ac:dyDescent="0.3">
      <c r="A4698">
        <v>6937</v>
      </c>
      <c r="B4698" t="s">
        <v>14260</v>
      </c>
      <c r="C4698" t="s">
        <v>2075</v>
      </c>
      <c r="D4698" t="s">
        <v>14</v>
      </c>
      <c r="E4698" t="s">
        <v>19002</v>
      </c>
      <c r="F4698" t="s">
        <v>19003</v>
      </c>
      <c r="G4698" t="s">
        <v>211</v>
      </c>
      <c r="H4698" s="1">
        <v>19234</v>
      </c>
      <c r="I4698" t="s">
        <v>19004</v>
      </c>
      <c r="J4698" t="s">
        <v>19005</v>
      </c>
      <c r="K4698">
        <v>16164</v>
      </c>
      <c r="L4698" t="s">
        <v>211</v>
      </c>
    </row>
    <row r="4699" spans="1:12" x14ac:dyDescent="0.3">
      <c r="A4699">
        <v>6941</v>
      </c>
      <c r="B4699" t="s">
        <v>19006</v>
      </c>
      <c r="C4699" t="s">
        <v>3055</v>
      </c>
      <c r="D4699" t="s">
        <v>14</v>
      </c>
      <c r="E4699" t="s">
        <v>19007</v>
      </c>
      <c r="F4699" t="s">
        <v>19008</v>
      </c>
      <c r="G4699" t="s">
        <v>339</v>
      </c>
      <c r="H4699" s="1">
        <v>33624</v>
      </c>
      <c r="I4699" t="s">
        <v>19009</v>
      </c>
      <c r="J4699" t="s">
        <v>19010</v>
      </c>
      <c r="K4699">
        <v>24838</v>
      </c>
      <c r="L4699" t="s">
        <v>339</v>
      </c>
    </row>
    <row r="4700" spans="1:12" x14ac:dyDescent="0.3">
      <c r="A4700">
        <v>6942</v>
      </c>
      <c r="B4700" t="s">
        <v>1680</v>
      </c>
      <c r="C4700" t="s">
        <v>670</v>
      </c>
      <c r="D4700" t="s">
        <v>14</v>
      </c>
      <c r="E4700" t="s">
        <v>19011</v>
      </c>
      <c r="F4700" t="s">
        <v>19012</v>
      </c>
      <c r="G4700" t="s">
        <v>231</v>
      </c>
      <c r="H4700" s="1">
        <v>34193</v>
      </c>
      <c r="I4700" t="s">
        <v>19013</v>
      </c>
      <c r="J4700" t="s">
        <v>19014</v>
      </c>
      <c r="K4700">
        <v>27021</v>
      </c>
      <c r="L4700" t="s">
        <v>231</v>
      </c>
    </row>
    <row r="4701" spans="1:12" x14ac:dyDescent="0.3">
      <c r="A4701">
        <v>6944</v>
      </c>
      <c r="B4701" t="s">
        <v>174</v>
      </c>
      <c r="C4701" t="s">
        <v>570</v>
      </c>
      <c r="D4701" t="s">
        <v>22</v>
      </c>
      <c r="E4701" t="s">
        <v>19015</v>
      </c>
      <c r="F4701" t="s">
        <v>19016</v>
      </c>
      <c r="G4701" t="s">
        <v>218</v>
      </c>
      <c r="H4701" s="1">
        <v>35625</v>
      </c>
      <c r="I4701" t="s">
        <v>19017</v>
      </c>
      <c r="J4701" t="s">
        <v>53</v>
      </c>
      <c r="K4701">
        <v>85771</v>
      </c>
      <c r="L4701" t="s">
        <v>218</v>
      </c>
    </row>
    <row r="4702" spans="1:12" x14ac:dyDescent="0.3">
      <c r="A4702">
        <v>6945</v>
      </c>
      <c r="B4702" t="s">
        <v>4214</v>
      </c>
      <c r="C4702" t="s">
        <v>8616</v>
      </c>
      <c r="D4702" t="s">
        <v>14</v>
      </c>
      <c r="E4702" t="s">
        <v>19018</v>
      </c>
      <c r="F4702" t="s">
        <v>19019</v>
      </c>
      <c r="G4702" t="s">
        <v>368</v>
      </c>
      <c r="H4702" s="1">
        <v>16904</v>
      </c>
      <c r="I4702" t="s">
        <v>19020</v>
      </c>
      <c r="J4702" t="s">
        <v>4742</v>
      </c>
      <c r="K4702">
        <v>57231</v>
      </c>
      <c r="L4702" t="s">
        <v>368</v>
      </c>
    </row>
    <row r="4703" spans="1:12" x14ac:dyDescent="0.3">
      <c r="A4703">
        <v>6946</v>
      </c>
      <c r="B4703" t="s">
        <v>6055</v>
      </c>
      <c r="C4703" t="s">
        <v>2581</v>
      </c>
      <c r="D4703" t="s">
        <v>14</v>
      </c>
      <c r="E4703" t="s">
        <v>19021</v>
      </c>
      <c r="F4703" t="s">
        <v>19022</v>
      </c>
      <c r="G4703" t="s">
        <v>31</v>
      </c>
      <c r="H4703" s="1">
        <v>38142</v>
      </c>
      <c r="I4703" t="s">
        <v>19023</v>
      </c>
      <c r="J4703" t="s">
        <v>19024</v>
      </c>
      <c r="K4703">
        <v>43755</v>
      </c>
      <c r="L4703" t="s">
        <v>31</v>
      </c>
    </row>
    <row r="4704" spans="1:12" x14ac:dyDescent="0.3">
      <c r="A4704">
        <v>6947</v>
      </c>
      <c r="B4704" t="s">
        <v>54</v>
      </c>
      <c r="C4704" t="s">
        <v>3732</v>
      </c>
      <c r="D4704" t="s">
        <v>14</v>
      </c>
      <c r="E4704" t="s">
        <v>19025</v>
      </c>
      <c r="F4704" t="s">
        <v>19026</v>
      </c>
      <c r="G4704" t="s">
        <v>744</v>
      </c>
      <c r="H4704" s="1">
        <v>24383</v>
      </c>
      <c r="I4704" t="s">
        <v>19027</v>
      </c>
      <c r="J4704" t="s">
        <v>761</v>
      </c>
      <c r="K4704">
        <v>92650</v>
      </c>
      <c r="L4704" t="s">
        <v>744</v>
      </c>
    </row>
    <row r="4705" spans="1:12" x14ac:dyDescent="0.3">
      <c r="A4705">
        <v>6951</v>
      </c>
      <c r="B4705" t="s">
        <v>1433</v>
      </c>
      <c r="C4705" t="s">
        <v>2326</v>
      </c>
      <c r="D4705" t="s">
        <v>14</v>
      </c>
      <c r="E4705" t="s">
        <v>19028</v>
      </c>
      <c r="F4705" t="s">
        <v>19029</v>
      </c>
      <c r="G4705" t="s">
        <v>243</v>
      </c>
      <c r="H4705" s="1">
        <v>33059</v>
      </c>
      <c r="I4705" t="s">
        <v>19030</v>
      </c>
      <c r="J4705" t="s">
        <v>19031</v>
      </c>
      <c r="K4705">
        <v>35231</v>
      </c>
      <c r="L4705" t="s">
        <v>243</v>
      </c>
    </row>
    <row r="4706" spans="1:12" x14ac:dyDescent="0.3">
      <c r="A4706">
        <v>6952</v>
      </c>
      <c r="B4706" t="s">
        <v>10742</v>
      </c>
      <c r="C4706" t="s">
        <v>630</v>
      </c>
      <c r="D4706" t="s">
        <v>14</v>
      </c>
      <c r="E4706" t="s">
        <v>19032</v>
      </c>
      <c r="F4706">
        <f>1-596-975-1672</f>
        <v>-3242</v>
      </c>
      <c r="G4706" t="s">
        <v>150</v>
      </c>
      <c r="H4706" s="1">
        <v>28196</v>
      </c>
      <c r="I4706" t="s">
        <v>19033</v>
      </c>
      <c r="J4706" t="s">
        <v>19034</v>
      </c>
      <c r="K4706">
        <v>48627</v>
      </c>
      <c r="L4706" t="s">
        <v>150</v>
      </c>
    </row>
    <row r="4707" spans="1:12" x14ac:dyDescent="0.3">
      <c r="A4707">
        <v>6955</v>
      </c>
      <c r="B4707" t="s">
        <v>9763</v>
      </c>
      <c r="C4707" t="s">
        <v>2335</v>
      </c>
      <c r="D4707" t="s">
        <v>22</v>
      </c>
      <c r="E4707" t="s">
        <v>19035</v>
      </c>
      <c r="F4707" t="s">
        <v>19036</v>
      </c>
      <c r="G4707" t="s">
        <v>82</v>
      </c>
      <c r="H4707" s="1">
        <v>30643</v>
      </c>
      <c r="I4707" t="s">
        <v>19037</v>
      </c>
      <c r="J4707" t="s">
        <v>19038</v>
      </c>
      <c r="K4707">
        <v>23811</v>
      </c>
      <c r="L4707" t="s">
        <v>82</v>
      </c>
    </row>
    <row r="4708" spans="1:12" x14ac:dyDescent="0.3">
      <c r="A4708">
        <v>6959</v>
      </c>
      <c r="B4708" t="s">
        <v>239</v>
      </c>
      <c r="C4708" t="s">
        <v>1132</v>
      </c>
      <c r="D4708" t="s">
        <v>14</v>
      </c>
      <c r="E4708" t="s">
        <v>19039</v>
      </c>
      <c r="F4708">
        <v>3668713875</v>
      </c>
      <c r="G4708" t="s">
        <v>157</v>
      </c>
      <c r="H4708" s="1">
        <v>20083</v>
      </c>
      <c r="I4708" t="s">
        <v>19040</v>
      </c>
      <c r="J4708" t="s">
        <v>19041</v>
      </c>
      <c r="K4708">
        <v>79892</v>
      </c>
      <c r="L4708" t="s">
        <v>157</v>
      </c>
    </row>
    <row r="4709" spans="1:12" x14ac:dyDescent="0.3">
      <c r="A4709">
        <v>6960</v>
      </c>
      <c r="B4709" t="s">
        <v>18232</v>
      </c>
      <c r="C4709" t="s">
        <v>7322</v>
      </c>
      <c r="D4709" t="s">
        <v>22</v>
      </c>
      <c r="E4709" t="s">
        <v>19042</v>
      </c>
      <c r="F4709">
        <v>3008931760</v>
      </c>
      <c r="G4709" t="s">
        <v>44</v>
      </c>
      <c r="H4709" s="1">
        <v>29717</v>
      </c>
      <c r="I4709" t="s">
        <v>19043</v>
      </c>
      <c r="J4709" t="s">
        <v>19044</v>
      </c>
      <c r="K4709">
        <v>97363</v>
      </c>
      <c r="L4709" t="s">
        <v>44</v>
      </c>
    </row>
    <row r="4710" spans="1:12" x14ac:dyDescent="0.3">
      <c r="A4710">
        <v>6963</v>
      </c>
      <c r="B4710" t="s">
        <v>73</v>
      </c>
      <c r="C4710" t="s">
        <v>135</v>
      </c>
      <c r="D4710" t="s">
        <v>22</v>
      </c>
      <c r="E4710" t="s">
        <v>19045</v>
      </c>
      <c r="F4710" t="s">
        <v>19046</v>
      </c>
      <c r="G4710" t="s">
        <v>82</v>
      </c>
      <c r="H4710" s="1">
        <v>36972</v>
      </c>
      <c r="I4710" t="s">
        <v>19047</v>
      </c>
      <c r="J4710" t="s">
        <v>19048</v>
      </c>
      <c r="K4710">
        <v>70976</v>
      </c>
      <c r="L4710" t="s">
        <v>82</v>
      </c>
    </row>
    <row r="4711" spans="1:12" x14ac:dyDescent="0.3">
      <c r="A4711">
        <v>6964</v>
      </c>
      <c r="B4711" t="s">
        <v>4306</v>
      </c>
      <c r="C4711" t="s">
        <v>681</v>
      </c>
      <c r="D4711" t="s">
        <v>22</v>
      </c>
      <c r="E4711" t="s">
        <v>19049</v>
      </c>
      <c r="F4711" t="s">
        <v>19050</v>
      </c>
      <c r="G4711" t="s">
        <v>243</v>
      </c>
      <c r="H4711" s="1">
        <v>23737</v>
      </c>
      <c r="I4711" t="s">
        <v>19051</v>
      </c>
      <c r="J4711" t="s">
        <v>9376</v>
      </c>
      <c r="K4711">
        <v>99841</v>
      </c>
      <c r="L4711" t="s">
        <v>243</v>
      </c>
    </row>
    <row r="4712" spans="1:12" x14ac:dyDescent="0.3">
      <c r="A4712">
        <v>6965</v>
      </c>
      <c r="B4712" t="s">
        <v>1537</v>
      </c>
      <c r="C4712" t="s">
        <v>6975</v>
      </c>
      <c r="D4712" t="s">
        <v>22</v>
      </c>
      <c r="E4712" t="s">
        <v>19052</v>
      </c>
      <c r="F4712">
        <v>9977216753</v>
      </c>
      <c r="G4712" t="s">
        <v>24</v>
      </c>
      <c r="H4712" s="1">
        <v>33141</v>
      </c>
      <c r="I4712" t="s">
        <v>19053</v>
      </c>
      <c r="J4712" t="s">
        <v>19054</v>
      </c>
      <c r="K4712">
        <v>43213</v>
      </c>
      <c r="L4712" t="s">
        <v>24</v>
      </c>
    </row>
    <row r="4713" spans="1:12" x14ac:dyDescent="0.3">
      <c r="A4713">
        <v>6967</v>
      </c>
      <c r="B4713" t="s">
        <v>127</v>
      </c>
      <c r="C4713" t="s">
        <v>3297</v>
      </c>
      <c r="D4713" t="s">
        <v>22</v>
      </c>
      <c r="E4713" t="s">
        <v>19055</v>
      </c>
      <c r="F4713" t="s">
        <v>19056</v>
      </c>
      <c r="G4713" t="s">
        <v>430</v>
      </c>
      <c r="H4713" s="1">
        <v>34172</v>
      </c>
      <c r="I4713" t="s">
        <v>19057</v>
      </c>
      <c r="J4713" t="s">
        <v>18471</v>
      </c>
      <c r="K4713">
        <v>85513</v>
      </c>
      <c r="L4713" t="s">
        <v>430</v>
      </c>
    </row>
    <row r="4714" spans="1:12" x14ac:dyDescent="0.3">
      <c r="A4714">
        <v>6968</v>
      </c>
      <c r="B4714" t="s">
        <v>383</v>
      </c>
      <c r="C4714" t="s">
        <v>5455</v>
      </c>
      <c r="D4714" t="s">
        <v>14</v>
      </c>
      <c r="E4714" t="s">
        <v>19058</v>
      </c>
      <c r="F4714" t="s">
        <v>19059</v>
      </c>
      <c r="G4714" t="s">
        <v>339</v>
      </c>
      <c r="H4714" s="1">
        <v>25314</v>
      </c>
      <c r="I4714" t="s">
        <v>19060</v>
      </c>
      <c r="J4714" t="s">
        <v>19061</v>
      </c>
      <c r="K4714">
        <v>94310</v>
      </c>
      <c r="L4714" t="s">
        <v>339</v>
      </c>
    </row>
    <row r="4715" spans="1:12" x14ac:dyDescent="0.3">
      <c r="A4715">
        <v>6971</v>
      </c>
      <c r="B4715" t="s">
        <v>1244</v>
      </c>
      <c r="C4715" t="s">
        <v>48</v>
      </c>
      <c r="D4715" t="s">
        <v>22</v>
      </c>
      <c r="E4715" t="s">
        <v>19062</v>
      </c>
      <c r="F4715" t="s">
        <v>19063</v>
      </c>
      <c r="G4715" t="s">
        <v>261</v>
      </c>
      <c r="H4715" s="1">
        <v>27587</v>
      </c>
      <c r="I4715" t="s">
        <v>19064</v>
      </c>
      <c r="J4715" t="s">
        <v>19065</v>
      </c>
      <c r="K4715">
        <v>18243</v>
      </c>
      <c r="L4715" t="s">
        <v>261</v>
      </c>
    </row>
    <row r="4716" spans="1:12" x14ac:dyDescent="0.3">
      <c r="A4716">
        <v>6976</v>
      </c>
      <c r="B4716" t="s">
        <v>10621</v>
      </c>
      <c r="C4716" t="s">
        <v>901</v>
      </c>
      <c r="D4716" t="s">
        <v>22</v>
      </c>
      <c r="E4716" t="s">
        <v>19066</v>
      </c>
      <c r="F4716" t="s">
        <v>19067</v>
      </c>
      <c r="G4716" t="s">
        <v>93</v>
      </c>
      <c r="H4716" s="1">
        <v>24392</v>
      </c>
      <c r="I4716" t="s">
        <v>19068</v>
      </c>
      <c r="J4716" t="s">
        <v>19069</v>
      </c>
      <c r="K4716">
        <v>97880</v>
      </c>
      <c r="L4716" t="s">
        <v>93</v>
      </c>
    </row>
    <row r="4717" spans="1:12" x14ac:dyDescent="0.3">
      <c r="A4717">
        <v>6977</v>
      </c>
      <c r="B4717" t="s">
        <v>378</v>
      </c>
      <c r="C4717" t="s">
        <v>1433</v>
      </c>
      <c r="D4717" t="s">
        <v>14</v>
      </c>
      <c r="E4717" t="s">
        <v>19070</v>
      </c>
      <c r="F4717" t="s">
        <v>19071</v>
      </c>
      <c r="G4717" t="s">
        <v>368</v>
      </c>
      <c r="H4717" s="1">
        <v>28301</v>
      </c>
      <c r="I4717" t="s">
        <v>19072</v>
      </c>
      <c r="J4717" t="s">
        <v>4970</v>
      </c>
      <c r="K4717">
        <v>99205</v>
      </c>
      <c r="L4717" t="s">
        <v>368</v>
      </c>
    </row>
    <row r="4718" spans="1:12" x14ac:dyDescent="0.3">
      <c r="A4718">
        <v>6982</v>
      </c>
      <c r="B4718" t="s">
        <v>405</v>
      </c>
      <c r="C4718" t="s">
        <v>1433</v>
      </c>
      <c r="D4718" t="s">
        <v>14</v>
      </c>
      <c r="E4718" t="s">
        <v>19073</v>
      </c>
      <c r="F4718" t="s">
        <v>19074</v>
      </c>
      <c r="G4718" t="s">
        <v>124</v>
      </c>
      <c r="H4718" s="1">
        <v>15766</v>
      </c>
      <c r="I4718" t="s">
        <v>19075</v>
      </c>
      <c r="J4718" t="s">
        <v>19076</v>
      </c>
      <c r="K4718">
        <v>2681</v>
      </c>
      <c r="L4718" t="s">
        <v>124</v>
      </c>
    </row>
    <row r="4719" spans="1:12" x14ac:dyDescent="0.3">
      <c r="A4719">
        <v>6983</v>
      </c>
      <c r="B4719" t="s">
        <v>825</v>
      </c>
      <c r="C4719" t="s">
        <v>11786</v>
      </c>
      <c r="D4719" t="s">
        <v>14</v>
      </c>
      <c r="E4719" t="s">
        <v>19077</v>
      </c>
      <c r="F4719" t="s">
        <v>19078</v>
      </c>
      <c r="G4719" t="s">
        <v>17</v>
      </c>
      <c r="H4719" s="1">
        <v>32577</v>
      </c>
      <c r="I4719" t="s">
        <v>19079</v>
      </c>
      <c r="J4719" t="s">
        <v>19080</v>
      </c>
      <c r="K4719">
        <v>78689</v>
      </c>
      <c r="L4719" t="s">
        <v>17</v>
      </c>
    </row>
    <row r="4720" spans="1:12" x14ac:dyDescent="0.3">
      <c r="A4720">
        <v>6986</v>
      </c>
      <c r="B4720" t="s">
        <v>2050</v>
      </c>
      <c r="C4720" t="s">
        <v>5461</v>
      </c>
      <c r="D4720" t="s">
        <v>22</v>
      </c>
      <c r="E4720" t="s">
        <v>19081</v>
      </c>
      <c r="F4720" t="s">
        <v>19082</v>
      </c>
      <c r="G4720" t="s">
        <v>231</v>
      </c>
      <c r="H4720" s="1">
        <v>36739</v>
      </c>
      <c r="I4720" t="s">
        <v>19083</v>
      </c>
      <c r="J4720" t="s">
        <v>19084</v>
      </c>
      <c r="K4720">
        <v>69829</v>
      </c>
      <c r="L4720" t="s">
        <v>231</v>
      </c>
    </row>
    <row r="4721" spans="1:12" x14ac:dyDescent="0.3">
      <c r="A4721">
        <v>6991</v>
      </c>
      <c r="B4721" t="s">
        <v>501</v>
      </c>
      <c r="C4721" t="s">
        <v>97</v>
      </c>
      <c r="D4721" t="s">
        <v>22</v>
      </c>
      <c r="E4721" t="s">
        <v>19085</v>
      </c>
      <c r="F4721" t="s">
        <v>19086</v>
      </c>
      <c r="G4721" t="s">
        <v>88</v>
      </c>
      <c r="H4721" s="1">
        <v>32812</v>
      </c>
      <c r="I4721" t="s">
        <v>19087</v>
      </c>
      <c r="J4721" t="s">
        <v>19088</v>
      </c>
      <c r="K4721">
        <v>87387</v>
      </c>
      <c r="L4721" t="s">
        <v>88</v>
      </c>
    </row>
    <row r="4722" spans="1:12" x14ac:dyDescent="0.3">
      <c r="A4722">
        <v>6994</v>
      </c>
      <c r="B4722" t="s">
        <v>700</v>
      </c>
      <c r="C4722" t="s">
        <v>1428</v>
      </c>
      <c r="D4722" t="s">
        <v>14</v>
      </c>
      <c r="E4722" t="s">
        <v>19089</v>
      </c>
      <c r="F4722" t="s">
        <v>19090</v>
      </c>
      <c r="G4722" t="s">
        <v>31</v>
      </c>
      <c r="H4722" s="1">
        <v>20264</v>
      </c>
      <c r="I4722" t="s">
        <v>19091</v>
      </c>
      <c r="J4722" t="s">
        <v>8833</v>
      </c>
      <c r="K4722">
        <v>25832</v>
      </c>
      <c r="L4722" t="s">
        <v>31</v>
      </c>
    </row>
    <row r="4723" spans="1:12" x14ac:dyDescent="0.3">
      <c r="A4723">
        <v>6995</v>
      </c>
      <c r="B4723" t="s">
        <v>680</v>
      </c>
      <c r="C4723" t="s">
        <v>558</v>
      </c>
      <c r="D4723" t="s">
        <v>14</v>
      </c>
      <c r="E4723" t="s">
        <v>19092</v>
      </c>
      <c r="F4723" t="s">
        <v>19093</v>
      </c>
      <c r="G4723" t="s">
        <v>58</v>
      </c>
      <c r="H4723" s="1">
        <v>19023</v>
      </c>
      <c r="I4723" t="s">
        <v>19094</v>
      </c>
      <c r="J4723" t="s">
        <v>19095</v>
      </c>
      <c r="K4723">
        <v>85898</v>
      </c>
      <c r="L4723" t="s">
        <v>58</v>
      </c>
    </row>
    <row r="4724" spans="1:12" x14ac:dyDescent="0.3">
      <c r="A4724">
        <v>6996</v>
      </c>
      <c r="B4724" t="s">
        <v>19096</v>
      </c>
      <c r="C4724" t="s">
        <v>54</v>
      </c>
      <c r="D4724" t="s">
        <v>14</v>
      </c>
      <c r="E4724" t="s">
        <v>19097</v>
      </c>
      <c r="F4724" t="s">
        <v>19098</v>
      </c>
      <c r="G4724" t="s">
        <v>38</v>
      </c>
      <c r="H4724" s="1">
        <v>36811</v>
      </c>
      <c r="I4724" t="s">
        <v>19099</v>
      </c>
      <c r="J4724" t="s">
        <v>6398</v>
      </c>
      <c r="K4724">
        <v>39345</v>
      </c>
      <c r="L4724" t="s">
        <v>38</v>
      </c>
    </row>
    <row r="4725" spans="1:12" x14ac:dyDescent="0.3">
      <c r="A4725">
        <v>6997</v>
      </c>
      <c r="B4725" t="s">
        <v>12</v>
      </c>
      <c r="C4725" t="s">
        <v>1249</v>
      </c>
      <c r="D4725" t="s">
        <v>14</v>
      </c>
      <c r="E4725" t="s">
        <v>19100</v>
      </c>
      <c r="F4725" t="s">
        <v>19101</v>
      </c>
      <c r="G4725" t="s">
        <v>368</v>
      </c>
      <c r="H4725" s="1">
        <v>19527</v>
      </c>
      <c r="I4725" t="s">
        <v>19102</v>
      </c>
      <c r="J4725" t="s">
        <v>19103</v>
      </c>
      <c r="K4725">
        <v>46940</v>
      </c>
      <c r="L4725" t="s">
        <v>368</v>
      </c>
    </row>
    <row r="4726" spans="1:12" x14ac:dyDescent="0.3">
      <c r="A4726">
        <v>6998</v>
      </c>
      <c r="B4726" t="s">
        <v>54</v>
      </c>
      <c r="C4726" t="s">
        <v>19104</v>
      </c>
      <c r="D4726" t="s">
        <v>22</v>
      </c>
      <c r="E4726" t="s">
        <v>19105</v>
      </c>
      <c r="F4726" t="s">
        <v>19106</v>
      </c>
      <c r="G4726" t="s">
        <v>744</v>
      </c>
      <c r="H4726" s="1">
        <v>32717</v>
      </c>
      <c r="I4726" t="s">
        <v>19107</v>
      </c>
      <c r="J4726" t="s">
        <v>19108</v>
      </c>
      <c r="K4726">
        <v>67194</v>
      </c>
      <c r="L4726" t="s">
        <v>744</v>
      </c>
    </row>
    <row r="4727" spans="1:12" x14ac:dyDescent="0.3">
      <c r="A4727">
        <v>6999</v>
      </c>
      <c r="B4727" t="s">
        <v>1773</v>
      </c>
      <c r="C4727" t="s">
        <v>2335</v>
      </c>
      <c r="D4727" t="s">
        <v>14</v>
      </c>
      <c r="E4727" t="s">
        <v>19109</v>
      </c>
      <c r="F4727" t="s">
        <v>19110</v>
      </c>
      <c r="G4727" t="s">
        <v>31</v>
      </c>
      <c r="H4727" s="1">
        <v>28698</v>
      </c>
      <c r="I4727" t="s">
        <v>19111</v>
      </c>
      <c r="J4727" t="s">
        <v>15968</v>
      </c>
      <c r="K4727">
        <v>14620</v>
      </c>
      <c r="L4727" t="s">
        <v>31</v>
      </c>
    </row>
    <row r="4728" spans="1:12" x14ac:dyDescent="0.3">
      <c r="A4728">
        <v>7000</v>
      </c>
      <c r="B4728" t="s">
        <v>2166</v>
      </c>
      <c r="C4728" t="s">
        <v>7699</v>
      </c>
      <c r="D4728" t="s">
        <v>14</v>
      </c>
      <c r="E4728" t="s">
        <v>19112</v>
      </c>
      <c r="F4728" t="s">
        <v>19113</v>
      </c>
      <c r="G4728" t="s">
        <v>17</v>
      </c>
      <c r="H4728" s="1">
        <v>37887</v>
      </c>
      <c r="I4728" t="s">
        <v>19114</v>
      </c>
      <c r="J4728" t="s">
        <v>19115</v>
      </c>
      <c r="K4728">
        <v>32088</v>
      </c>
      <c r="L4728" t="s">
        <v>17</v>
      </c>
    </row>
    <row r="4729" spans="1:12" x14ac:dyDescent="0.3">
      <c r="A4729">
        <v>7003</v>
      </c>
      <c r="B4729" t="s">
        <v>3043</v>
      </c>
      <c r="C4729" t="s">
        <v>2756</v>
      </c>
      <c r="D4729" t="s">
        <v>14</v>
      </c>
      <c r="E4729" t="s">
        <v>19116</v>
      </c>
      <c r="F4729" t="s">
        <v>19117</v>
      </c>
      <c r="G4729" t="s">
        <v>164</v>
      </c>
      <c r="H4729" s="1">
        <v>35346</v>
      </c>
      <c r="I4729" t="s">
        <v>19118</v>
      </c>
      <c r="J4729" t="s">
        <v>3286</v>
      </c>
      <c r="K4729">
        <v>86458</v>
      </c>
      <c r="L4729" t="s">
        <v>164</v>
      </c>
    </row>
    <row r="4730" spans="1:12" x14ac:dyDescent="0.3">
      <c r="A4730">
        <v>7008</v>
      </c>
      <c r="B4730" t="s">
        <v>866</v>
      </c>
      <c r="C4730" t="s">
        <v>1496</v>
      </c>
      <c r="D4730" t="s">
        <v>22</v>
      </c>
      <c r="E4730" t="s">
        <v>19119</v>
      </c>
      <c r="F4730" t="s">
        <v>19120</v>
      </c>
      <c r="G4730" t="s">
        <v>744</v>
      </c>
      <c r="H4730" s="1">
        <v>32469</v>
      </c>
      <c r="I4730" t="s">
        <v>19121</v>
      </c>
      <c r="J4730" t="s">
        <v>5022</v>
      </c>
      <c r="K4730">
        <v>50048</v>
      </c>
      <c r="L4730" t="s">
        <v>744</v>
      </c>
    </row>
    <row r="4731" spans="1:12" x14ac:dyDescent="0.3">
      <c r="A4731">
        <v>7012</v>
      </c>
      <c r="B4731" t="s">
        <v>2659</v>
      </c>
      <c r="C4731" t="s">
        <v>2387</v>
      </c>
      <c r="D4731" t="s">
        <v>14</v>
      </c>
      <c r="E4731" t="s">
        <v>19122</v>
      </c>
      <c r="F4731" t="s">
        <v>19123</v>
      </c>
      <c r="G4731" t="s">
        <v>44</v>
      </c>
      <c r="H4731" s="1">
        <v>29272</v>
      </c>
      <c r="I4731" t="s">
        <v>19124</v>
      </c>
      <c r="J4731" t="s">
        <v>19125</v>
      </c>
      <c r="K4731">
        <v>39061</v>
      </c>
      <c r="L4731" t="s">
        <v>44</v>
      </c>
    </row>
    <row r="4732" spans="1:12" x14ac:dyDescent="0.3">
      <c r="A4732">
        <v>7016</v>
      </c>
      <c r="B4732" t="s">
        <v>837</v>
      </c>
      <c r="C4732" t="s">
        <v>365</v>
      </c>
      <c r="D4732" t="s">
        <v>14</v>
      </c>
      <c r="E4732" t="s">
        <v>19126</v>
      </c>
      <c r="F4732" t="s">
        <v>19127</v>
      </c>
      <c r="G4732" t="s">
        <v>124</v>
      </c>
      <c r="H4732" s="1">
        <v>26008</v>
      </c>
      <c r="I4732" t="s">
        <v>19128</v>
      </c>
      <c r="J4732" t="s">
        <v>19129</v>
      </c>
      <c r="K4732">
        <v>84179</v>
      </c>
      <c r="L4732" t="s">
        <v>124</v>
      </c>
    </row>
    <row r="4733" spans="1:12" x14ac:dyDescent="0.3">
      <c r="A4733">
        <v>7019</v>
      </c>
      <c r="B4733" t="s">
        <v>1098</v>
      </c>
      <c r="C4733" t="s">
        <v>1044</v>
      </c>
      <c r="D4733" t="s">
        <v>14</v>
      </c>
      <c r="E4733" t="s">
        <v>19130</v>
      </c>
      <c r="F4733" t="s">
        <v>19131</v>
      </c>
      <c r="G4733" t="s">
        <v>44</v>
      </c>
      <c r="H4733" s="1">
        <v>17061</v>
      </c>
      <c r="I4733" t="s">
        <v>19132</v>
      </c>
      <c r="J4733" t="s">
        <v>19133</v>
      </c>
      <c r="K4733">
        <v>41944</v>
      </c>
      <c r="L4733" t="s">
        <v>44</v>
      </c>
    </row>
    <row r="4734" spans="1:12" x14ac:dyDescent="0.3">
      <c r="A4734">
        <v>7023</v>
      </c>
      <c r="B4734" t="s">
        <v>592</v>
      </c>
      <c r="C4734" t="s">
        <v>97</v>
      </c>
      <c r="D4734" t="s">
        <v>22</v>
      </c>
      <c r="E4734" t="s">
        <v>19134</v>
      </c>
      <c r="F4734" t="s">
        <v>19135</v>
      </c>
      <c r="G4734" t="s">
        <v>82</v>
      </c>
      <c r="H4734" s="1">
        <v>34607</v>
      </c>
      <c r="I4734" t="s">
        <v>19136</v>
      </c>
      <c r="J4734" t="s">
        <v>19137</v>
      </c>
      <c r="K4734">
        <v>78821</v>
      </c>
      <c r="L4734" t="s">
        <v>82</v>
      </c>
    </row>
    <row r="4735" spans="1:12" x14ac:dyDescent="0.3">
      <c r="A4735">
        <v>7024</v>
      </c>
      <c r="B4735" t="s">
        <v>861</v>
      </c>
      <c r="C4735" t="s">
        <v>5972</v>
      </c>
      <c r="D4735" t="s">
        <v>14</v>
      </c>
      <c r="E4735" t="s">
        <v>19138</v>
      </c>
      <c r="F4735" t="s">
        <v>19139</v>
      </c>
      <c r="G4735" t="s">
        <v>1076</v>
      </c>
      <c r="H4735" s="1">
        <v>26940</v>
      </c>
      <c r="I4735" t="s">
        <v>19140</v>
      </c>
      <c r="J4735" t="s">
        <v>19141</v>
      </c>
      <c r="K4735">
        <v>96789</v>
      </c>
      <c r="L4735" t="s">
        <v>1076</v>
      </c>
    </row>
    <row r="4736" spans="1:12" x14ac:dyDescent="0.3">
      <c r="A4736">
        <v>7026</v>
      </c>
      <c r="B4736" t="s">
        <v>837</v>
      </c>
      <c r="C4736" t="s">
        <v>8250</v>
      </c>
      <c r="D4736" t="s">
        <v>14</v>
      </c>
      <c r="E4736" t="s">
        <v>19142</v>
      </c>
      <c r="F4736">
        <f>1-651-373-7334</f>
        <v>-8357</v>
      </c>
      <c r="G4736" t="s">
        <v>124</v>
      </c>
      <c r="H4736" s="1">
        <v>25884</v>
      </c>
      <c r="I4736" t="s">
        <v>19143</v>
      </c>
      <c r="J4736" t="s">
        <v>19144</v>
      </c>
      <c r="K4736">
        <v>29622</v>
      </c>
      <c r="L4736" t="s">
        <v>124</v>
      </c>
    </row>
    <row r="4737" spans="1:12" x14ac:dyDescent="0.3">
      <c r="A4737">
        <v>7030</v>
      </c>
      <c r="B4737" t="s">
        <v>1787</v>
      </c>
      <c r="C4737" t="s">
        <v>4739</v>
      </c>
      <c r="D4737" t="s">
        <v>22</v>
      </c>
      <c r="E4737" t="s">
        <v>19145</v>
      </c>
      <c r="F4737" t="s">
        <v>19146</v>
      </c>
      <c r="G4737" t="s">
        <v>171</v>
      </c>
      <c r="H4737" s="1">
        <v>23449</v>
      </c>
      <c r="I4737" t="s">
        <v>19147</v>
      </c>
      <c r="J4737" t="s">
        <v>19148</v>
      </c>
      <c r="K4737">
        <v>94306</v>
      </c>
      <c r="L4737" t="s">
        <v>171</v>
      </c>
    </row>
    <row r="4738" spans="1:12" x14ac:dyDescent="0.3">
      <c r="A4738">
        <v>7041</v>
      </c>
      <c r="B4738" t="s">
        <v>1202</v>
      </c>
      <c r="C4738" t="s">
        <v>48</v>
      </c>
      <c r="D4738" t="s">
        <v>14</v>
      </c>
      <c r="E4738" t="s">
        <v>19149</v>
      </c>
      <c r="F4738" t="s">
        <v>19150</v>
      </c>
      <c r="G4738" t="s">
        <v>211</v>
      </c>
      <c r="H4738" s="1">
        <v>30397</v>
      </c>
      <c r="I4738" t="s">
        <v>19151</v>
      </c>
      <c r="J4738" t="s">
        <v>19152</v>
      </c>
      <c r="K4738">
        <v>85005</v>
      </c>
      <c r="L4738" t="s">
        <v>211</v>
      </c>
    </row>
    <row r="4739" spans="1:12" x14ac:dyDescent="0.3">
      <c r="A4739">
        <v>7046</v>
      </c>
      <c r="B4739" t="s">
        <v>405</v>
      </c>
      <c r="C4739" t="s">
        <v>17411</v>
      </c>
      <c r="D4739" t="s">
        <v>22</v>
      </c>
      <c r="E4739" t="s">
        <v>19153</v>
      </c>
      <c r="F4739" t="s">
        <v>19154</v>
      </c>
      <c r="G4739" t="s">
        <v>368</v>
      </c>
      <c r="H4739" s="1">
        <v>16466</v>
      </c>
      <c r="I4739" t="s">
        <v>19155</v>
      </c>
      <c r="J4739" t="s">
        <v>19156</v>
      </c>
      <c r="K4739">
        <v>89224</v>
      </c>
      <c r="L4739" t="s">
        <v>368</v>
      </c>
    </row>
    <row r="4740" spans="1:12" x14ac:dyDescent="0.3">
      <c r="A4740">
        <v>7047</v>
      </c>
      <c r="B4740" t="s">
        <v>6691</v>
      </c>
      <c r="C4740" t="s">
        <v>28</v>
      </c>
      <c r="D4740" t="s">
        <v>22</v>
      </c>
      <c r="E4740" t="s">
        <v>19157</v>
      </c>
      <c r="F4740">
        <v>2914229018</v>
      </c>
      <c r="G4740" t="s">
        <v>775</v>
      </c>
      <c r="H4740" s="1">
        <v>22391</v>
      </c>
      <c r="I4740" t="s">
        <v>19158</v>
      </c>
      <c r="J4740" t="s">
        <v>19159</v>
      </c>
      <c r="K4740">
        <v>61670</v>
      </c>
      <c r="L4740" t="s">
        <v>775</v>
      </c>
    </row>
    <row r="4741" spans="1:12" x14ac:dyDescent="0.3">
      <c r="A4741">
        <v>7050</v>
      </c>
      <c r="B4741" t="s">
        <v>333</v>
      </c>
      <c r="C4741" t="s">
        <v>5541</v>
      </c>
      <c r="D4741" t="s">
        <v>14</v>
      </c>
      <c r="E4741" t="s">
        <v>19160</v>
      </c>
      <c r="F4741" t="s">
        <v>19161</v>
      </c>
      <c r="G4741" t="s">
        <v>150</v>
      </c>
      <c r="H4741" s="1">
        <v>36128</v>
      </c>
      <c r="I4741" t="s">
        <v>19162</v>
      </c>
      <c r="J4741" t="s">
        <v>19163</v>
      </c>
      <c r="K4741">
        <v>80044</v>
      </c>
      <c r="L4741" t="s">
        <v>150</v>
      </c>
    </row>
    <row r="4742" spans="1:12" x14ac:dyDescent="0.3">
      <c r="A4742">
        <v>7051</v>
      </c>
      <c r="B4742" t="s">
        <v>1114</v>
      </c>
      <c r="C4742" t="s">
        <v>18655</v>
      </c>
      <c r="D4742" t="s">
        <v>14</v>
      </c>
      <c r="E4742" t="s">
        <v>19164</v>
      </c>
      <c r="F4742" t="s">
        <v>19165</v>
      </c>
      <c r="G4742" t="s">
        <v>339</v>
      </c>
      <c r="H4742" s="1">
        <v>21506</v>
      </c>
      <c r="I4742" t="s">
        <v>19166</v>
      </c>
      <c r="J4742" t="s">
        <v>19167</v>
      </c>
      <c r="K4742">
        <v>56763</v>
      </c>
      <c r="L4742" t="s">
        <v>339</v>
      </c>
    </row>
    <row r="4743" spans="1:12" x14ac:dyDescent="0.3">
      <c r="A4743">
        <v>7054</v>
      </c>
      <c r="B4743" t="s">
        <v>9133</v>
      </c>
      <c r="C4743" t="s">
        <v>630</v>
      </c>
      <c r="D4743" t="s">
        <v>22</v>
      </c>
      <c r="E4743" t="s">
        <v>19168</v>
      </c>
      <c r="F4743" t="s">
        <v>19169</v>
      </c>
      <c r="G4743" t="s">
        <v>744</v>
      </c>
      <c r="H4743" s="1">
        <v>16483</v>
      </c>
      <c r="I4743" t="s">
        <v>19170</v>
      </c>
      <c r="J4743" t="s">
        <v>19171</v>
      </c>
      <c r="K4743">
        <v>4065</v>
      </c>
      <c r="L4743" t="s">
        <v>744</v>
      </c>
    </row>
    <row r="4744" spans="1:12" x14ac:dyDescent="0.3">
      <c r="A4744">
        <v>7056</v>
      </c>
      <c r="B4744" t="s">
        <v>19172</v>
      </c>
      <c r="C4744" t="s">
        <v>838</v>
      </c>
      <c r="D4744" t="s">
        <v>14</v>
      </c>
      <c r="E4744" t="s">
        <v>19173</v>
      </c>
      <c r="F4744" t="s">
        <v>19174</v>
      </c>
      <c r="G4744" t="s">
        <v>82</v>
      </c>
      <c r="H4744" s="1">
        <v>17995</v>
      </c>
      <c r="I4744" t="s">
        <v>19175</v>
      </c>
      <c r="J4744" t="s">
        <v>19176</v>
      </c>
      <c r="K4744">
        <v>79244</v>
      </c>
      <c r="L4744" t="s">
        <v>82</v>
      </c>
    </row>
    <row r="4745" spans="1:12" x14ac:dyDescent="0.3">
      <c r="A4745">
        <v>7057</v>
      </c>
      <c r="B4745" t="s">
        <v>353</v>
      </c>
      <c r="C4745" t="s">
        <v>18366</v>
      </c>
      <c r="D4745" t="s">
        <v>22</v>
      </c>
      <c r="E4745" t="s">
        <v>19177</v>
      </c>
      <c r="F4745" t="s">
        <v>19178</v>
      </c>
      <c r="G4745" t="s">
        <v>76</v>
      </c>
      <c r="H4745" s="1">
        <v>29496</v>
      </c>
      <c r="I4745" t="s">
        <v>19179</v>
      </c>
      <c r="J4745" t="s">
        <v>19180</v>
      </c>
      <c r="K4745">
        <v>17462</v>
      </c>
      <c r="L4745" t="s">
        <v>76</v>
      </c>
    </row>
    <row r="4746" spans="1:12" x14ac:dyDescent="0.3">
      <c r="A4746">
        <v>7061</v>
      </c>
      <c r="B4746" t="s">
        <v>295</v>
      </c>
      <c r="C4746" t="s">
        <v>3963</v>
      </c>
      <c r="D4746" t="s">
        <v>22</v>
      </c>
      <c r="E4746" t="s">
        <v>19181</v>
      </c>
      <c r="F4746" t="s">
        <v>19182</v>
      </c>
      <c r="G4746" t="s">
        <v>88</v>
      </c>
      <c r="H4746" s="1">
        <v>29601</v>
      </c>
      <c r="I4746" t="s">
        <v>19183</v>
      </c>
      <c r="J4746" t="s">
        <v>19184</v>
      </c>
      <c r="K4746">
        <v>25461</v>
      </c>
      <c r="L4746" t="s">
        <v>88</v>
      </c>
    </row>
    <row r="4747" spans="1:12" x14ac:dyDescent="0.3">
      <c r="A4747">
        <v>7064</v>
      </c>
      <c r="B4747" t="s">
        <v>257</v>
      </c>
      <c r="C4747" t="s">
        <v>3643</v>
      </c>
      <c r="D4747" t="s">
        <v>22</v>
      </c>
      <c r="E4747" t="s">
        <v>19185</v>
      </c>
      <c r="F4747" t="s">
        <v>19186</v>
      </c>
      <c r="G4747" t="s">
        <v>595</v>
      </c>
      <c r="H4747" s="1">
        <v>16511</v>
      </c>
      <c r="I4747" t="s">
        <v>19187</v>
      </c>
      <c r="J4747" t="s">
        <v>7387</v>
      </c>
      <c r="K4747">
        <v>58852</v>
      </c>
      <c r="L4747" t="s">
        <v>595</v>
      </c>
    </row>
    <row r="4748" spans="1:12" x14ac:dyDescent="0.3">
      <c r="A4748">
        <v>7066</v>
      </c>
      <c r="B4748" t="s">
        <v>19188</v>
      </c>
      <c r="C4748" t="s">
        <v>354</v>
      </c>
      <c r="D4748" t="s">
        <v>14</v>
      </c>
      <c r="E4748" t="s">
        <v>13143</v>
      </c>
      <c r="F4748" t="s">
        <v>19189</v>
      </c>
      <c r="G4748" t="s">
        <v>335</v>
      </c>
      <c r="H4748" s="1">
        <v>16746</v>
      </c>
      <c r="I4748" t="s">
        <v>19190</v>
      </c>
      <c r="J4748" t="s">
        <v>19191</v>
      </c>
      <c r="K4748">
        <v>18410</v>
      </c>
      <c r="L4748" t="s">
        <v>335</v>
      </c>
    </row>
    <row r="4749" spans="1:12" x14ac:dyDescent="0.3">
      <c r="A4749">
        <v>7070</v>
      </c>
      <c r="B4749" t="s">
        <v>1693</v>
      </c>
      <c r="C4749" t="s">
        <v>4944</v>
      </c>
      <c r="D4749" t="s">
        <v>22</v>
      </c>
      <c r="E4749" t="s">
        <v>19192</v>
      </c>
      <c r="F4749" t="s">
        <v>19193</v>
      </c>
      <c r="G4749" t="s">
        <v>124</v>
      </c>
      <c r="H4749" s="1">
        <v>25920</v>
      </c>
      <c r="I4749" t="s">
        <v>19194</v>
      </c>
      <c r="J4749" t="s">
        <v>12126</v>
      </c>
      <c r="K4749">
        <v>44583</v>
      </c>
      <c r="L4749" t="s">
        <v>124</v>
      </c>
    </row>
    <row r="4750" spans="1:12" x14ac:dyDescent="0.3">
      <c r="A4750">
        <v>7072</v>
      </c>
      <c r="B4750" t="s">
        <v>4417</v>
      </c>
      <c r="C4750" t="s">
        <v>4904</v>
      </c>
      <c r="D4750" t="s">
        <v>22</v>
      </c>
      <c r="E4750" t="s">
        <v>19195</v>
      </c>
      <c r="F4750" t="s">
        <v>19196</v>
      </c>
      <c r="G4750" t="s">
        <v>71</v>
      </c>
      <c r="H4750" s="1">
        <v>31749</v>
      </c>
      <c r="I4750" t="s">
        <v>19197</v>
      </c>
      <c r="J4750" t="s">
        <v>19198</v>
      </c>
      <c r="K4750">
        <v>98484</v>
      </c>
      <c r="L4750" t="s">
        <v>71</v>
      </c>
    </row>
    <row r="4751" spans="1:12" x14ac:dyDescent="0.3">
      <c r="A4751">
        <v>7073</v>
      </c>
      <c r="B4751" t="s">
        <v>4880</v>
      </c>
      <c r="C4751" t="s">
        <v>6273</v>
      </c>
      <c r="D4751" t="s">
        <v>22</v>
      </c>
      <c r="E4751" t="s">
        <v>19199</v>
      </c>
      <c r="F4751" t="s">
        <v>19200</v>
      </c>
      <c r="G4751" t="s">
        <v>164</v>
      </c>
      <c r="H4751" s="1">
        <v>25732</v>
      </c>
      <c r="I4751" t="s">
        <v>19201</v>
      </c>
      <c r="J4751" t="s">
        <v>19202</v>
      </c>
      <c r="K4751">
        <v>6381</v>
      </c>
      <c r="L4751" t="s">
        <v>164</v>
      </c>
    </row>
    <row r="4752" spans="1:12" x14ac:dyDescent="0.3">
      <c r="A4752">
        <v>7074</v>
      </c>
      <c r="B4752" t="s">
        <v>1202</v>
      </c>
      <c r="C4752" t="s">
        <v>5838</v>
      </c>
      <c r="D4752" t="s">
        <v>14</v>
      </c>
      <c r="E4752" t="s">
        <v>19203</v>
      </c>
      <c r="F4752" t="s">
        <v>19204</v>
      </c>
      <c r="G4752" t="s">
        <v>31</v>
      </c>
      <c r="H4752" s="1">
        <v>31186</v>
      </c>
      <c r="I4752" t="s">
        <v>19205</v>
      </c>
      <c r="J4752" t="s">
        <v>19206</v>
      </c>
      <c r="K4752">
        <v>18281</v>
      </c>
      <c r="L4752" t="s">
        <v>31</v>
      </c>
    </row>
    <row r="4753" spans="1:12" x14ac:dyDescent="0.3">
      <c r="A4753">
        <v>7076</v>
      </c>
      <c r="B4753" t="s">
        <v>724</v>
      </c>
      <c r="C4753" t="s">
        <v>19207</v>
      </c>
      <c r="D4753" t="s">
        <v>22</v>
      </c>
      <c r="E4753" t="s">
        <v>19208</v>
      </c>
      <c r="F4753" t="s">
        <v>19209</v>
      </c>
      <c r="G4753" t="s">
        <v>124</v>
      </c>
      <c r="H4753" s="1">
        <v>37963</v>
      </c>
      <c r="I4753" t="s">
        <v>19210</v>
      </c>
      <c r="J4753" t="s">
        <v>16821</v>
      </c>
      <c r="K4753">
        <v>48538</v>
      </c>
      <c r="L4753" t="s">
        <v>124</v>
      </c>
    </row>
    <row r="4754" spans="1:12" x14ac:dyDescent="0.3">
      <c r="A4754">
        <v>7077</v>
      </c>
      <c r="B4754" t="s">
        <v>146</v>
      </c>
      <c r="C4754" t="s">
        <v>16640</v>
      </c>
      <c r="D4754" t="s">
        <v>14</v>
      </c>
      <c r="E4754" t="s">
        <v>19211</v>
      </c>
      <c r="F4754" t="s">
        <v>19212</v>
      </c>
      <c r="G4754" t="s">
        <v>17</v>
      </c>
      <c r="H4754" s="1">
        <v>21728</v>
      </c>
      <c r="I4754" t="s">
        <v>19213</v>
      </c>
      <c r="J4754" t="s">
        <v>15667</v>
      </c>
      <c r="K4754">
        <v>29604</v>
      </c>
      <c r="L4754" t="s">
        <v>17</v>
      </c>
    </row>
    <row r="4755" spans="1:12" x14ac:dyDescent="0.3">
      <c r="A4755">
        <v>7078</v>
      </c>
      <c r="B4755" t="s">
        <v>257</v>
      </c>
      <c r="C4755" t="s">
        <v>3527</v>
      </c>
      <c r="D4755" t="s">
        <v>14</v>
      </c>
      <c r="E4755" t="s">
        <v>19214</v>
      </c>
      <c r="F4755" t="s">
        <v>19215</v>
      </c>
      <c r="G4755" t="s">
        <v>93</v>
      </c>
      <c r="H4755" s="1">
        <v>36371</v>
      </c>
      <c r="I4755" t="s">
        <v>19216</v>
      </c>
      <c r="J4755" t="s">
        <v>13844</v>
      </c>
      <c r="K4755">
        <v>96254</v>
      </c>
      <c r="L4755" t="s">
        <v>93</v>
      </c>
    </row>
    <row r="4756" spans="1:12" x14ac:dyDescent="0.3">
      <c r="A4756">
        <v>7079</v>
      </c>
      <c r="B4756" t="s">
        <v>108</v>
      </c>
      <c r="C4756" t="s">
        <v>406</v>
      </c>
      <c r="D4756" t="s">
        <v>14</v>
      </c>
      <c r="E4756" t="s">
        <v>19217</v>
      </c>
      <c r="F4756" t="s">
        <v>19218</v>
      </c>
      <c r="G4756" t="s">
        <v>111</v>
      </c>
      <c r="H4756" s="1">
        <v>20858</v>
      </c>
      <c r="I4756" t="s">
        <v>19219</v>
      </c>
      <c r="J4756" t="s">
        <v>19220</v>
      </c>
      <c r="K4756">
        <v>41165</v>
      </c>
      <c r="L4756" t="s">
        <v>111</v>
      </c>
    </row>
    <row r="4757" spans="1:12" x14ac:dyDescent="0.3">
      <c r="A4757">
        <v>7081</v>
      </c>
      <c r="B4757" t="s">
        <v>767</v>
      </c>
      <c r="C4757" t="s">
        <v>805</v>
      </c>
      <c r="D4757" t="s">
        <v>22</v>
      </c>
      <c r="E4757" t="s">
        <v>19221</v>
      </c>
      <c r="F4757">
        <v>9798501670</v>
      </c>
      <c r="G4757" t="s">
        <v>71</v>
      </c>
      <c r="H4757" s="1">
        <v>24798</v>
      </c>
      <c r="I4757" t="s">
        <v>19222</v>
      </c>
      <c r="J4757" t="s">
        <v>15165</v>
      </c>
      <c r="K4757">
        <v>50099</v>
      </c>
      <c r="L4757" t="s">
        <v>71</v>
      </c>
    </row>
    <row r="4758" spans="1:12" x14ac:dyDescent="0.3">
      <c r="A4758">
        <v>7082</v>
      </c>
      <c r="B4758" t="s">
        <v>724</v>
      </c>
      <c r="C4758" t="s">
        <v>635</v>
      </c>
      <c r="D4758" t="s">
        <v>14</v>
      </c>
      <c r="E4758" t="s">
        <v>19223</v>
      </c>
      <c r="F4758">
        <v>5517920975</v>
      </c>
      <c r="G4758" t="s">
        <v>1076</v>
      </c>
      <c r="H4758" s="1">
        <v>28793</v>
      </c>
      <c r="I4758" t="s">
        <v>19224</v>
      </c>
      <c r="J4758" t="s">
        <v>19225</v>
      </c>
      <c r="K4758">
        <v>78844</v>
      </c>
      <c r="L4758" t="s">
        <v>1076</v>
      </c>
    </row>
    <row r="4759" spans="1:12" x14ac:dyDescent="0.3">
      <c r="A4759">
        <v>7085</v>
      </c>
      <c r="B4759" t="s">
        <v>289</v>
      </c>
      <c r="C4759" t="s">
        <v>998</v>
      </c>
      <c r="D4759" t="s">
        <v>22</v>
      </c>
      <c r="E4759" t="s">
        <v>19226</v>
      </c>
      <c r="F4759" t="s">
        <v>19227</v>
      </c>
      <c r="G4759" t="s">
        <v>339</v>
      </c>
      <c r="H4759" s="1">
        <v>17784</v>
      </c>
      <c r="I4759" t="s">
        <v>19228</v>
      </c>
      <c r="J4759" t="s">
        <v>4771</v>
      </c>
      <c r="K4759">
        <v>65636</v>
      </c>
      <c r="L4759" t="s">
        <v>339</v>
      </c>
    </row>
    <row r="4760" spans="1:12" x14ac:dyDescent="0.3">
      <c r="A4760">
        <v>28043</v>
      </c>
      <c r="B4760" t="s">
        <v>501</v>
      </c>
      <c r="C4760" t="s">
        <v>6593</v>
      </c>
      <c r="D4760" t="s">
        <v>14</v>
      </c>
      <c r="E4760" t="s">
        <v>19229</v>
      </c>
      <c r="F4760" t="s">
        <v>19230</v>
      </c>
      <c r="G4760" t="s">
        <v>744</v>
      </c>
      <c r="H4760" s="1">
        <v>29036</v>
      </c>
      <c r="I4760" t="s">
        <v>19231</v>
      </c>
      <c r="J4760" t="s">
        <v>19232</v>
      </c>
      <c r="K4760">
        <v>36532</v>
      </c>
      <c r="L4760" t="s">
        <v>744</v>
      </c>
    </row>
    <row r="4761" spans="1:12" x14ac:dyDescent="0.3">
      <c r="A4761">
        <v>28044</v>
      </c>
      <c r="B4761" t="s">
        <v>474</v>
      </c>
      <c r="C4761" t="s">
        <v>1496</v>
      </c>
      <c r="D4761" t="s">
        <v>22</v>
      </c>
      <c r="E4761" t="s">
        <v>19233</v>
      </c>
      <c r="F4761" t="s">
        <v>19234</v>
      </c>
      <c r="G4761" t="s">
        <v>775</v>
      </c>
      <c r="H4761" s="1">
        <v>28275</v>
      </c>
      <c r="I4761" t="s">
        <v>19235</v>
      </c>
      <c r="J4761" t="s">
        <v>16540</v>
      </c>
      <c r="K4761">
        <v>23332</v>
      </c>
      <c r="L4761" t="s">
        <v>775</v>
      </c>
    </row>
    <row r="4762" spans="1:12" x14ac:dyDescent="0.3">
      <c r="A4762">
        <v>28045</v>
      </c>
      <c r="B4762" t="s">
        <v>3824</v>
      </c>
      <c r="C4762" t="s">
        <v>4739</v>
      </c>
      <c r="D4762" t="s">
        <v>14</v>
      </c>
      <c r="E4762" t="s">
        <v>19236</v>
      </c>
      <c r="F4762">
        <v>7043802746</v>
      </c>
      <c r="G4762" t="s">
        <v>1076</v>
      </c>
      <c r="H4762" s="1">
        <v>27534</v>
      </c>
      <c r="I4762" t="s">
        <v>19237</v>
      </c>
      <c r="J4762" t="s">
        <v>19238</v>
      </c>
      <c r="K4762">
        <v>66842</v>
      </c>
      <c r="L4762" t="s">
        <v>1076</v>
      </c>
    </row>
    <row r="4763" spans="1:12" x14ac:dyDescent="0.3">
      <c r="A4763">
        <v>28046</v>
      </c>
      <c r="B4763" t="s">
        <v>1152</v>
      </c>
      <c r="C4763" t="s">
        <v>3212</v>
      </c>
      <c r="D4763" t="s">
        <v>14</v>
      </c>
      <c r="E4763" t="s">
        <v>19239</v>
      </c>
      <c r="F4763" t="s">
        <v>19240</v>
      </c>
      <c r="G4763" t="s">
        <v>339</v>
      </c>
      <c r="H4763" s="1">
        <v>28772</v>
      </c>
      <c r="I4763" t="s">
        <v>19241</v>
      </c>
      <c r="J4763" t="s">
        <v>19242</v>
      </c>
      <c r="K4763">
        <v>24080</v>
      </c>
      <c r="L4763" t="s">
        <v>339</v>
      </c>
    </row>
    <row r="4764" spans="1:12" x14ac:dyDescent="0.3">
      <c r="A4764">
        <v>28047</v>
      </c>
      <c r="B4764" t="s">
        <v>197</v>
      </c>
      <c r="C4764" t="s">
        <v>234</v>
      </c>
      <c r="D4764" t="s">
        <v>14</v>
      </c>
      <c r="E4764" t="s">
        <v>19243</v>
      </c>
      <c r="F4764" t="s">
        <v>19244</v>
      </c>
      <c r="G4764" t="s">
        <v>93</v>
      </c>
      <c r="H4764" s="1">
        <v>36553</v>
      </c>
      <c r="I4764" t="s">
        <v>19245</v>
      </c>
      <c r="J4764" t="s">
        <v>16343</v>
      </c>
      <c r="K4764">
        <v>14139</v>
      </c>
      <c r="L4764" t="s">
        <v>93</v>
      </c>
    </row>
    <row r="4765" spans="1:12" x14ac:dyDescent="0.3">
      <c r="A4765">
        <v>28048</v>
      </c>
      <c r="B4765" t="s">
        <v>680</v>
      </c>
      <c r="C4765" t="s">
        <v>2335</v>
      </c>
      <c r="D4765" t="s">
        <v>22</v>
      </c>
      <c r="E4765" t="s">
        <v>19246</v>
      </c>
      <c r="F4765" t="s">
        <v>19247</v>
      </c>
      <c r="G4765" t="s">
        <v>595</v>
      </c>
      <c r="H4765" s="1">
        <v>20705</v>
      </c>
      <c r="I4765" t="s">
        <v>19248</v>
      </c>
      <c r="J4765" t="s">
        <v>19249</v>
      </c>
      <c r="K4765">
        <v>22730</v>
      </c>
      <c r="L4765" t="s">
        <v>595</v>
      </c>
    </row>
    <row r="4766" spans="1:12" x14ac:dyDescent="0.3">
      <c r="A4766">
        <v>28049</v>
      </c>
      <c r="B4766" t="s">
        <v>73</v>
      </c>
      <c r="C4766" t="s">
        <v>1522</v>
      </c>
      <c r="D4766" t="s">
        <v>14</v>
      </c>
      <c r="E4766" t="s">
        <v>19250</v>
      </c>
      <c r="F4766">
        <f>1-824-222-3171</f>
        <v>-4216</v>
      </c>
      <c r="G4766" t="s">
        <v>71</v>
      </c>
      <c r="H4766" s="1">
        <v>37941</v>
      </c>
      <c r="I4766" t="s">
        <v>19251</v>
      </c>
      <c r="J4766" t="s">
        <v>19252</v>
      </c>
      <c r="K4766">
        <v>89180</v>
      </c>
      <c r="L4766" t="s">
        <v>71</v>
      </c>
    </row>
    <row r="4767" spans="1:12" x14ac:dyDescent="0.3">
      <c r="A4767">
        <v>28050</v>
      </c>
      <c r="B4767" t="s">
        <v>389</v>
      </c>
      <c r="C4767" t="s">
        <v>48</v>
      </c>
      <c r="D4767" t="s">
        <v>14</v>
      </c>
      <c r="E4767" t="s">
        <v>19253</v>
      </c>
      <c r="F4767" t="s">
        <v>19254</v>
      </c>
      <c r="G4767" t="s">
        <v>595</v>
      </c>
      <c r="H4767" s="1">
        <v>27226</v>
      </c>
      <c r="I4767" t="s">
        <v>19255</v>
      </c>
      <c r="J4767" t="s">
        <v>19256</v>
      </c>
      <c r="K4767">
        <v>70004</v>
      </c>
      <c r="L4767" t="s">
        <v>595</v>
      </c>
    </row>
    <row r="4768" spans="1:12" x14ac:dyDescent="0.3">
      <c r="A4768">
        <v>28051</v>
      </c>
      <c r="B4768" t="s">
        <v>592</v>
      </c>
      <c r="C4768" t="s">
        <v>54</v>
      </c>
      <c r="D4768" t="s">
        <v>14</v>
      </c>
      <c r="E4768" t="s">
        <v>19257</v>
      </c>
      <c r="F4768" t="s">
        <v>19258</v>
      </c>
      <c r="G4768" t="s">
        <v>124</v>
      </c>
      <c r="H4768" s="1">
        <v>17805</v>
      </c>
      <c r="I4768" t="s">
        <v>19259</v>
      </c>
      <c r="J4768" t="s">
        <v>2719</v>
      </c>
      <c r="K4768">
        <v>524</v>
      </c>
      <c r="L4768" t="s">
        <v>124</v>
      </c>
    </row>
    <row r="4769" spans="1:12" x14ac:dyDescent="0.3">
      <c r="A4769">
        <v>28052</v>
      </c>
      <c r="B4769" t="s">
        <v>146</v>
      </c>
      <c r="C4769" t="s">
        <v>3797</v>
      </c>
      <c r="D4769" t="s">
        <v>22</v>
      </c>
      <c r="E4769" t="s">
        <v>19260</v>
      </c>
      <c r="F4769" t="s">
        <v>19261</v>
      </c>
      <c r="G4769" t="s">
        <v>231</v>
      </c>
      <c r="H4769" s="1">
        <v>21801</v>
      </c>
      <c r="I4769" t="s">
        <v>19262</v>
      </c>
      <c r="J4769" t="s">
        <v>19263</v>
      </c>
      <c r="K4769">
        <v>72150</v>
      </c>
      <c r="L4769" t="s">
        <v>231</v>
      </c>
    </row>
    <row r="4770" spans="1:12" x14ac:dyDescent="0.3">
      <c r="A4770">
        <v>28053</v>
      </c>
      <c r="B4770" t="s">
        <v>174</v>
      </c>
      <c r="C4770" t="s">
        <v>4393</v>
      </c>
      <c r="D4770" t="s">
        <v>22</v>
      </c>
      <c r="E4770" t="s">
        <v>19264</v>
      </c>
      <c r="F4770" t="s">
        <v>19265</v>
      </c>
      <c r="G4770" t="s">
        <v>231</v>
      </c>
      <c r="H4770" s="1">
        <v>35454</v>
      </c>
      <c r="I4770" t="s">
        <v>19266</v>
      </c>
      <c r="J4770" t="s">
        <v>19267</v>
      </c>
      <c r="K4770">
        <v>9281</v>
      </c>
      <c r="L4770" t="s">
        <v>231</v>
      </c>
    </row>
    <row r="4771" spans="1:12" x14ac:dyDescent="0.3">
      <c r="A4771">
        <v>28054</v>
      </c>
      <c r="B4771" t="s">
        <v>54</v>
      </c>
      <c r="C4771" t="s">
        <v>4789</v>
      </c>
      <c r="D4771" t="s">
        <v>22</v>
      </c>
      <c r="E4771" t="s">
        <v>19268</v>
      </c>
      <c r="F4771" t="s">
        <v>19269</v>
      </c>
      <c r="G4771" t="s">
        <v>118</v>
      </c>
      <c r="H4771" s="1">
        <v>16552</v>
      </c>
      <c r="I4771" t="s">
        <v>19270</v>
      </c>
      <c r="J4771" t="s">
        <v>19271</v>
      </c>
      <c r="K4771">
        <v>59307</v>
      </c>
      <c r="L4771" t="s">
        <v>118</v>
      </c>
    </row>
    <row r="4772" spans="1:12" x14ac:dyDescent="0.3">
      <c r="A4772">
        <v>28055</v>
      </c>
      <c r="B4772" t="s">
        <v>127</v>
      </c>
      <c r="C4772" t="s">
        <v>587</v>
      </c>
      <c r="D4772" t="s">
        <v>14</v>
      </c>
      <c r="E4772" t="s">
        <v>19272</v>
      </c>
      <c r="F4772" t="s">
        <v>19273</v>
      </c>
      <c r="G4772" t="s">
        <v>131</v>
      </c>
      <c r="H4772" s="1">
        <v>20172</v>
      </c>
      <c r="I4772" t="s">
        <v>19274</v>
      </c>
      <c r="J4772" t="s">
        <v>19275</v>
      </c>
      <c r="K4772">
        <v>33288</v>
      </c>
      <c r="L4772" t="s">
        <v>131</v>
      </c>
    </row>
    <row r="4773" spans="1:12" x14ac:dyDescent="0.3">
      <c r="A4773">
        <v>28056</v>
      </c>
      <c r="B4773" t="s">
        <v>1226</v>
      </c>
      <c r="C4773" t="s">
        <v>3498</v>
      </c>
      <c r="D4773" t="s">
        <v>22</v>
      </c>
      <c r="E4773" t="s">
        <v>19276</v>
      </c>
      <c r="F4773" t="s">
        <v>19277</v>
      </c>
      <c r="G4773" t="s">
        <v>368</v>
      </c>
      <c r="H4773" s="1">
        <v>16729</v>
      </c>
      <c r="I4773" t="s">
        <v>19278</v>
      </c>
      <c r="J4773" t="s">
        <v>19279</v>
      </c>
      <c r="K4773">
        <v>25724</v>
      </c>
      <c r="L4773" t="s">
        <v>368</v>
      </c>
    </row>
    <row r="4774" spans="1:12" x14ac:dyDescent="0.3">
      <c r="A4774">
        <v>28057</v>
      </c>
      <c r="B4774" t="s">
        <v>1480</v>
      </c>
      <c r="C4774" t="s">
        <v>276</v>
      </c>
      <c r="D4774" t="s">
        <v>14</v>
      </c>
      <c r="E4774" t="s">
        <v>19280</v>
      </c>
      <c r="F4774" t="s">
        <v>19281</v>
      </c>
      <c r="G4774" t="s">
        <v>82</v>
      </c>
      <c r="H4774" s="1">
        <v>27118</v>
      </c>
      <c r="I4774" t="s">
        <v>19282</v>
      </c>
      <c r="J4774" t="s">
        <v>19283</v>
      </c>
      <c r="K4774">
        <v>50932</v>
      </c>
      <c r="L4774" t="s">
        <v>82</v>
      </c>
    </row>
    <row r="4775" spans="1:12" x14ac:dyDescent="0.3">
      <c r="A4775">
        <v>28058</v>
      </c>
      <c r="B4775" t="s">
        <v>3694</v>
      </c>
      <c r="C4775" t="s">
        <v>1594</v>
      </c>
      <c r="D4775" t="s">
        <v>14</v>
      </c>
      <c r="E4775" t="s">
        <v>19284</v>
      </c>
      <c r="F4775" t="s">
        <v>19285</v>
      </c>
      <c r="G4775" t="s">
        <v>211</v>
      </c>
      <c r="H4775" s="1">
        <v>33369</v>
      </c>
      <c r="I4775" t="s">
        <v>19286</v>
      </c>
      <c r="J4775" t="s">
        <v>19287</v>
      </c>
      <c r="K4775">
        <v>7424</v>
      </c>
      <c r="L4775" t="s">
        <v>211</v>
      </c>
    </row>
    <row r="4776" spans="1:12" x14ac:dyDescent="0.3">
      <c r="A4776">
        <v>28059</v>
      </c>
      <c r="B4776" t="s">
        <v>2974</v>
      </c>
      <c r="C4776" t="s">
        <v>42</v>
      </c>
      <c r="D4776" t="s">
        <v>22</v>
      </c>
      <c r="E4776" t="s">
        <v>19288</v>
      </c>
      <c r="F4776" t="s">
        <v>19289</v>
      </c>
      <c r="G4776" t="s">
        <v>93</v>
      </c>
      <c r="H4776" s="1">
        <v>21612</v>
      </c>
      <c r="I4776" t="s">
        <v>19290</v>
      </c>
      <c r="J4776" t="s">
        <v>19291</v>
      </c>
      <c r="K4776">
        <v>66847</v>
      </c>
      <c r="L4776" t="s">
        <v>93</v>
      </c>
    </row>
    <row r="4777" spans="1:12" x14ac:dyDescent="0.3">
      <c r="A4777">
        <v>28060</v>
      </c>
      <c r="B4777" t="s">
        <v>174</v>
      </c>
      <c r="C4777" t="s">
        <v>926</v>
      </c>
      <c r="D4777" t="s">
        <v>14</v>
      </c>
      <c r="E4777" t="s">
        <v>19292</v>
      </c>
      <c r="F4777" t="s">
        <v>19293</v>
      </c>
      <c r="G4777" t="s">
        <v>44</v>
      </c>
      <c r="H4777" s="1">
        <v>27469</v>
      </c>
      <c r="I4777" t="s">
        <v>19294</v>
      </c>
      <c r="J4777" t="s">
        <v>3115</v>
      </c>
      <c r="K4777">
        <v>88803</v>
      </c>
      <c r="L4777" t="s">
        <v>44</v>
      </c>
    </row>
    <row r="4778" spans="1:12" x14ac:dyDescent="0.3">
      <c r="A4778">
        <v>28061</v>
      </c>
      <c r="B4778" t="s">
        <v>480</v>
      </c>
      <c r="C4778" t="s">
        <v>630</v>
      </c>
      <c r="D4778" t="s">
        <v>22</v>
      </c>
      <c r="E4778" t="s">
        <v>19295</v>
      </c>
      <c r="F4778" t="s">
        <v>19296</v>
      </c>
      <c r="G4778" t="s">
        <v>17</v>
      </c>
      <c r="H4778" s="1">
        <v>21299</v>
      </c>
      <c r="I4778" t="s">
        <v>19297</v>
      </c>
      <c r="J4778" t="s">
        <v>19298</v>
      </c>
      <c r="K4778">
        <v>67820</v>
      </c>
      <c r="L4778" t="s">
        <v>17</v>
      </c>
    </row>
    <row r="4779" spans="1:12" x14ac:dyDescent="0.3">
      <c r="A4779">
        <v>28062</v>
      </c>
      <c r="B4779" t="s">
        <v>575</v>
      </c>
      <c r="C4779" t="s">
        <v>285</v>
      </c>
      <c r="D4779" t="s">
        <v>22</v>
      </c>
      <c r="E4779" t="s">
        <v>19299</v>
      </c>
      <c r="F4779" t="s">
        <v>19300</v>
      </c>
      <c r="G4779" t="s">
        <v>17</v>
      </c>
      <c r="H4779" s="1">
        <v>35729</v>
      </c>
      <c r="I4779" t="s">
        <v>19301</v>
      </c>
      <c r="J4779" t="s">
        <v>19302</v>
      </c>
      <c r="K4779">
        <v>67506</v>
      </c>
      <c r="L4779" t="s">
        <v>17</v>
      </c>
    </row>
    <row r="4780" spans="1:12" x14ac:dyDescent="0.3">
      <c r="A4780">
        <v>28063</v>
      </c>
      <c r="B4780" t="s">
        <v>991</v>
      </c>
      <c r="C4780" t="s">
        <v>701</v>
      </c>
      <c r="D4780" t="s">
        <v>22</v>
      </c>
      <c r="E4780" t="s">
        <v>19303</v>
      </c>
      <c r="F4780" t="s">
        <v>19304</v>
      </c>
      <c r="G4780" t="s">
        <v>88</v>
      </c>
      <c r="H4780" s="1">
        <v>34327</v>
      </c>
      <c r="I4780" t="s">
        <v>19305</v>
      </c>
      <c r="J4780" t="s">
        <v>19306</v>
      </c>
      <c r="K4780">
        <v>85415</v>
      </c>
      <c r="L4780" t="s">
        <v>88</v>
      </c>
    </row>
    <row r="4781" spans="1:12" x14ac:dyDescent="0.3">
      <c r="A4781">
        <v>28064</v>
      </c>
      <c r="B4781" t="s">
        <v>953</v>
      </c>
      <c r="C4781" t="s">
        <v>1019</v>
      </c>
      <c r="D4781" t="s">
        <v>14</v>
      </c>
      <c r="E4781" t="s">
        <v>19307</v>
      </c>
      <c r="F4781" t="s">
        <v>19308</v>
      </c>
      <c r="G4781" t="s">
        <v>82</v>
      </c>
      <c r="H4781" s="1">
        <v>37301</v>
      </c>
      <c r="I4781" t="s">
        <v>19309</v>
      </c>
      <c r="J4781" t="s">
        <v>19310</v>
      </c>
      <c r="K4781">
        <v>51673</v>
      </c>
      <c r="L4781" t="s">
        <v>82</v>
      </c>
    </row>
    <row r="4782" spans="1:12" x14ac:dyDescent="0.3">
      <c r="A4782">
        <v>28065</v>
      </c>
      <c r="B4782" t="s">
        <v>257</v>
      </c>
      <c r="C4782" t="s">
        <v>3212</v>
      </c>
      <c r="D4782" t="s">
        <v>22</v>
      </c>
      <c r="E4782" t="s">
        <v>11062</v>
      </c>
      <c r="F4782" t="s">
        <v>19311</v>
      </c>
      <c r="G4782" t="s">
        <v>93</v>
      </c>
      <c r="H4782" s="1">
        <v>29170</v>
      </c>
      <c r="I4782" t="s">
        <v>19312</v>
      </c>
      <c r="J4782" t="s">
        <v>19313</v>
      </c>
      <c r="K4782">
        <v>41852</v>
      </c>
      <c r="L4782" t="s">
        <v>93</v>
      </c>
    </row>
    <row r="4783" spans="1:12" x14ac:dyDescent="0.3">
      <c r="A4783">
        <v>28066</v>
      </c>
      <c r="B4783" t="s">
        <v>2576</v>
      </c>
      <c r="C4783" t="s">
        <v>9306</v>
      </c>
      <c r="D4783" t="s">
        <v>22</v>
      </c>
      <c r="E4783" t="s">
        <v>19314</v>
      </c>
      <c r="F4783" t="s">
        <v>19315</v>
      </c>
      <c r="G4783" t="s">
        <v>1194</v>
      </c>
      <c r="H4783" s="1">
        <v>23572</v>
      </c>
      <c r="I4783" t="s">
        <v>19316</v>
      </c>
      <c r="J4783" t="s">
        <v>19317</v>
      </c>
      <c r="K4783">
        <v>35370</v>
      </c>
      <c r="L4783" t="s">
        <v>1194</v>
      </c>
    </row>
    <row r="4784" spans="1:12" x14ac:dyDescent="0.3">
      <c r="A4784">
        <v>28067</v>
      </c>
      <c r="B4784" t="s">
        <v>1758</v>
      </c>
      <c r="C4784" t="s">
        <v>7014</v>
      </c>
      <c r="D4784" t="s">
        <v>22</v>
      </c>
      <c r="E4784" t="s">
        <v>19318</v>
      </c>
      <c r="F4784" t="s">
        <v>19319</v>
      </c>
      <c r="G4784" t="s">
        <v>231</v>
      </c>
      <c r="H4784" s="1">
        <v>38217</v>
      </c>
      <c r="I4784" t="s">
        <v>19320</v>
      </c>
      <c r="J4784" t="s">
        <v>3559</v>
      </c>
      <c r="K4784">
        <v>83993</v>
      </c>
      <c r="L4784" t="s">
        <v>231</v>
      </c>
    </row>
    <row r="4785" spans="1:12" x14ac:dyDescent="0.3">
      <c r="A4785">
        <v>28068</v>
      </c>
      <c r="B4785" t="s">
        <v>5734</v>
      </c>
      <c r="C4785" t="s">
        <v>240</v>
      </c>
      <c r="D4785" t="s">
        <v>22</v>
      </c>
      <c r="E4785" t="s">
        <v>19321</v>
      </c>
      <c r="F4785" t="s">
        <v>19322</v>
      </c>
      <c r="G4785" t="s">
        <v>51</v>
      </c>
      <c r="H4785" s="1">
        <v>16951</v>
      </c>
      <c r="I4785" t="s">
        <v>19323</v>
      </c>
      <c r="J4785" t="s">
        <v>19324</v>
      </c>
      <c r="K4785">
        <v>31249</v>
      </c>
      <c r="L4785" t="s">
        <v>51</v>
      </c>
    </row>
    <row r="4786" spans="1:12" x14ac:dyDescent="0.3">
      <c r="A4786">
        <v>28069</v>
      </c>
      <c r="B4786" t="s">
        <v>17990</v>
      </c>
      <c r="C4786" t="s">
        <v>10617</v>
      </c>
      <c r="D4786" t="s">
        <v>22</v>
      </c>
      <c r="E4786" t="s">
        <v>19325</v>
      </c>
      <c r="F4786" t="s">
        <v>19326</v>
      </c>
      <c r="G4786" t="s">
        <v>71</v>
      </c>
      <c r="H4786" s="1">
        <v>34875</v>
      </c>
      <c r="I4786" t="s">
        <v>19327</v>
      </c>
      <c r="J4786" t="s">
        <v>19328</v>
      </c>
      <c r="K4786">
        <v>60725</v>
      </c>
      <c r="L4786" t="s">
        <v>71</v>
      </c>
    </row>
    <row r="4787" spans="1:12" x14ac:dyDescent="0.3">
      <c r="A4787">
        <v>28070</v>
      </c>
      <c r="B4787" t="s">
        <v>1048</v>
      </c>
      <c r="C4787" t="s">
        <v>12264</v>
      </c>
      <c r="D4787" t="s">
        <v>22</v>
      </c>
      <c r="E4787" t="s">
        <v>19329</v>
      </c>
      <c r="F4787" t="s">
        <v>19330</v>
      </c>
      <c r="G4787" t="s">
        <v>150</v>
      </c>
      <c r="H4787" s="1">
        <v>23869</v>
      </c>
      <c r="I4787" t="s">
        <v>19331</v>
      </c>
      <c r="J4787" t="s">
        <v>11133</v>
      </c>
      <c r="K4787">
        <v>94514</v>
      </c>
      <c r="L4787" t="s">
        <v>150</v>
      </c>
    </row>
    <row r="4788" spans="1:12" x14ac:dyDescent="0.3">
      <c r="A4788">
        <v>28071</v>
      </c>
      <c r="B4788" t="s">
        <v>79</v>
      </c>
      <c r="C4788" t="s">
        <v>1991</v>
      </c>
      <c r="D4788" t="s">
        <v>14</v>
      </c>
      <c r="E4788" t="s">
        <v>11741</v>
      </c>
      <c r="F4788" t="s">
        <v>19332</v>
      </c>
      <c r="G4788" t="s">
        <v>38</v>
      </c>
      <c r="H4788" s="1">
        <v>33147</v>
      </c>
      <c r="I4788" t="s">
        <v>19333</v>
      </c>
      <c r="J4788" t="s">
        <v>18396</v>
      </c>
      <c r="K4788">
        <v>33965</v>
      </c>
      <c r="L4788" t="s">
        <v>38</v>
      </c>
    </row>
    <row r="4789" spans="1:12" x14ac:dyDescent="0.3">
      <c r="A4789">
        <v>28072</v>
      </c>
      <c r="B4789" t="s">
        <v>8700</v>
      </c>
      <c r="C4789" t="s">
        <v>3657</v>
      </c>
      <c r="D4789" t="s">
        <v>22</v>
      </c>
      <c r="E4789" t="s">
        <v>19334</v>
      </c>
      <c r="F4789" t="s">
        <v>19335</v>
      </c>
      <c r="G4789" t="s">
        <v>324</v>
      </c>
      <c r="H4789" s="1">
        <v>23710</v>
      </c>
      <c r="I4789" t="s">
        <v>19336</v>
      </c>
      <c r="J4789" t="s">
        <v>19337</v>
      </c>
      <c r="K4789">
        <v>69924</v>
      </c>
      <c r="L4789" t="s">
        <v>324</v>
      </c>
    </row>
    <row r="4790" spans="1:12" x14ac:dyDescent="0.3">
      <c r="A4790">
        <v>28073</v>
      </c>
      <c r="B4790" t="s">
        <v>327</v>
      </c>
      <c r="C4790" t="s">
        <v>696</v>
      </c>
      <c r="D4790" t="s">
        <v>22</v>
      </c>
      <c r="E4790" t="s">
        <v>19338</v>
      </c>
      <c r="F4790" t="s">
        <v>19339</v>
      </c>
      <c r="G4790" t="s">
        <v>243</v>
      </c>
      <c r="H4790" s="1">
        <v>21236</v>
      </c>
      <c r="I4790" t="s">
        <v>19340</v>
      </c>
      <c r="J4790" t="s">
        <v>11218</v>
      </c>
      <c r="K4790">
        <v>55323</v>
      </c>
      <c r="L4790" t="s">
        <v>243</v>
      </c>
    </row>
    <row r="4791" spans="1:12" x14ac:dyDescent="0.3">
      <c r="A4791">
        <v>28074</v>
      </c>
      <c r="B4791" t="s">
        <v>1287</v>
      </c>
      <c r="C4791" t="s">
        <v>2142</v>
      </c>
      <c r="D4791" t="s">
        <v>22</v>
      </c>
      <c r="E4791" t="s">
        <v>19341</v>
      </c>
      <c r="F4791">
        <f>1-704-505-7503</f>
        <v>-8711</v>
      </c>
      <c r="G4791" t="s">
        <v>231</v>
      </c>
      <c r="H4791" s="1">
        <v>33645</v>
      </c>
      <c r="I4791" t="s">
        <v>19342</v>
      </c>
      <c r="J4791" t="s">
        <v>9820</v>
      </c>
      <c r="K4791">
        <v>63308</v>
      </c>
      <c r="L4791" t="s">
        <v>231</v>
      </c>
    </row>
    <row r="4792" spans="1:12" x14ac:dyDescent="0.3">
      <c r="A4792">
        <v>28075</v>
      </c>
      <c r="B4792" t="s">
        <v>3829</v>
      </c>
      <c r="C4792" t="s">
        <v>2115</v>
      </c>
      <c r="D4792" t="s">
        <v>14</v>
      </c>
      <c r="E4792" t="s">
        <v>19343</v>
      </c>
      <c r="F4792" t="s">
        <v>19344</v>
      </c>
      <c r="G4792" t="s">
        <v>124</v>
      </c>
      <c r="H4792" s="1">
        <v>28855</v>
      </c>
      <c r="I4792" t="s">
        <v>19345</v>
      </c>
      <c r="J4792" t="s">
        <v>19346</v>
      </c>
      <c r="K4792">
        <v>19143</v>
      </c>
      <c r="L4792" t="s">
        <v>124</v>
      </c>
    </row>
    <row r="4793" spans="1:12" x14ac:dyDescent="0.3">
      <c r="A4793">
        <v>28076</v>
      </c>
      <c r="B4793" t="s">
        <v>4829</v>
      </c>
      <c r="C4793" t="s">
        <v>1652</v>
      </c>
      <c r="D4793" t="s">
        <v>14</v>
      </c>
      <c r="E4793" t="s">
        <v>19347</v>
      </c>
      <c r="F4793" t="s">
        <v>19348</v>
      </c>
      <c r="G4793" t="s">
        <v>124</v>
      </c>
      <c r="H4793" s="1">
        <v>25792</v>
      </c>
      <c r="I4793" t="s">
        <v>19349</v>
      </c>
      <c r="J4793" t="s">
        <v>12993</v>
      </c>
      <c r="K4793">
        <v>9541</v>
      </c>
      <c r="L4793" t="s">
        <v>124</v>
      </c>
    </row>
    <row r="4794" spans="1:12" x14ac:dyDescent="0.3">
      <c r="A4794">
        <v>28077</v>
      </c>
      <c r="B4794" t="s">
        <v>480</v>
      </c>
      <c r="C4794" t="s">
        <v>4302</v>
      </c>
      <c r="D4794" t="s">
        <v>22</v>
      </c>
      <c r="E4794" t="s">
        <v>19350</v>
      </c>
      <c r="F4794">
        <v>9166337602</v>
      </c>
      <c r="G4794" t="s">
        <v>76</v>
      </c>
      <c r="H4794" s="1">
        <v>36322</v>
      </c>
      <c r="I4794" t="s">
        <v>19351</v>
      </c>
      <c r="J4794" t="s">
        <v>2905</v>
      </c>
      <c r="K4794">
        <v>49222</v>
      </c>
      <c r="L4794" t="s">
        <v>76</v>
      </c>
    </row>
    <row r="4795" spans="1:12" x14ac:dyDescent="0.3">
      <c r="A4795">
        <v>28078</v>
      </c>
      <c r="B4795" t="s">
        <v>1147</v>
      </c>
      <c r="C4795" t="s">
        <v>485</v>
      </c>
      <c r="D4795" t="s">
        <v>22</v>
      </c>
      <c r="E4795" t="s">
        <v>19352</v>
      </c>
      <c r="F4795" t="s">
        <v>19353</v>
      </c>
      <c r="G4795" t="s">
        <v>51</v>
      </c>
      <c r="H4795" s="1">
        <v>25827</v>
      </c>
      <c r="I4795" t="s">
        <v>19354</v>
      </c>
      <c r="J4795" t="s">
        <v>19355</v>
      </c>
      <c r="K4795">
        <v>17591</v>
      </c>
      <c r="L4795" t="s">
        <v>51</v>
      </c>
    </row>
    <row r="4796" spans="1:12" x14ac:dyDescent="0.3">
      <c r="A4796">
        <v>28079</v>
      </c>
      <c r="B4796" t="s">
        <v>1845</v>
      </c>
      <c r="C4796" t="s">
        <v>570</v>
      </c>
      <c r="D4796" t="s">
        <v>14</v>
      </c>
      <c r="E4796" t="s">
        <v>19356</v>
      </c>
      <c r="F4796" t="s">
        <v>19357</v>
      </c>
      <c r="G4796" t="s">
        <v>17</v>
      </c>
      <c r="H4796" s="1">
        <v>28962</v>
      </c>
      <c r="I4796" t="s">
        <v>19358</v>
      </c>
      <c r="J4796" t="s">
        <v>19359</v>
      </c>
      <c r="K4796">
        <v>68152</v>
      </c>
      <c r="L4796" t="s">
        <v>17</v>
      </c>
    </row>
    <row r="4797" spans="1:12" x14ac:dyDescent="0.3">
      <c r="A4797">
        <v>28080</v>
      </c>
      <c r="B4797" t="s">
        <v>940</v>
      </c>
      <c r="C4797" t="s">
        <v>844</v>
      </c>
      <c r="D4797" t="s">
        <v>22</v>
      </c>
      <c r="E4797" t="s">
        <v>19360</v>
      </c>
      <c r="F4797" t="s">
        <v>19361</v>
      </c>
      <c r="G4797" t="s">
        <v>368</v>
      </c>
      <c r="H4797" s="1">
        <v>19355</v>
      </c>
      <c r="I4797" t="s">
        <v>19362</v>
      </c>
      <c r="J4797" t="s">
        <v>11933</v>
      </c>
      <c r="K4797">
        <v>56266</v>
      </c>
      <c r="L4797" t="s">
        <v>368</v>
      </c>
    </row>
    <row r="4798" spans="1:12" x14ac:dyDescent="0.3">
      <c r="A4798">
        <v>28081</v>
      </c>
      <c r="B4798" t="s">
        <v>4959</v>
      </c>
      <c r="C4798" t="s">
        <v>11616</v>
      </c>
      <c r="D4798" t="s">
        <v>22</v>
      </c>
      <c r="E4798" t="s">
        <v>19363</v>
      </c>
      <c r="F4798" t="s">
        <v>19364</v>
      </c>
      <c r="G4798" t="s">
        <v>744</v>
      </c>
      <c r="H4798" s="1">
        <v>26802</v>
      </c>
      <c r="I4798" t="s">
        <v>19365</v>
      </c>
      <c r="J4798" t="s">
        <v>19366</v>
      </c>
      <c r="K4798">
        <v>42053</v>
      </c>
      <c r="L4798" t="s">
        <v>744</v>
      </c>
    </row>
    <row r="4799" spans="1:12" x14ac:dyDescent="0.3">
      <c r="A4799">
        <v>28082</v>
      </c>
      <c r="B4799" t="s">
        <v>19096</v>
      </c>
      <c r="C4799" t="s">
        <v>97</v>
      </c>
      <c r="D4799" t="s">
        <v>22</v>
      </c>
      <c r="E4799" t="s">
        <v>19367</v>
      </c>
      <c r="F4799" t="s">
        <v>19368</v>
      </c>
      <c r="G4799" t="s">
        <v>124</v>
      </c>
      <c r="H4799" s="1">
        <v>22046</v>
      </c>
      <c r="I4799" t="s">
        <v>19369</v>
      </c>
      <c r="J4799" t="s">
        <v>19370</v>
      </c>
      <c r="K4799">
        <v>34181</v>
      </c>
      <c r="L4799" t="s">
        <v>124</v>
      </c>
    </row>
    <row r="4800" spans="1:12" x14ac:dyDescent="0.3">
      <c r="A4800">
        <v>28083</v>
      </c>
      <c r="B4800" t="s">
        <v>11080</v>
      </c>
      <c r="C4800" t="s">
        <v>805</v>
      </c>
      <c r="D4800" t="s">
        <v>22</v>
      </c>
      <c r="E4800" t="s">
        <v>19371</v>
      </c>
      <c r="F4800" t="s">
        <v>19372</v>
      </c>
      <c r="G4800" t="s">
        <v>157</v>
      </c>
      <c r="H4800" s="1">
        <v>37088</v>
      </c>
      <c r="I4800" t="s">
        <v>19373</v>
      </c>
      <c r="J4800" t="s">
        <v>19374</v>
      </c>
      <c r="K4800">
        <v>64104</v>
      </c>
      <c r="L4800" t="s">
        <v>157</v>
      </c>
    </row>
    <row r="4801" spans="1:12" x14ac:dyDescent="0.3">
      <c r="A4801">
        <v>28084</v>
      </c>
      <c r="B4801" t="s">
        <v>501</v>
      </c>
      <c r="C4801" t="s">
        <v>8741</v>
      </c>
      <c r="D4801" t="s">
        <v>22</v>
      </c>
      <c r="E4801" t="s">
        <v>19375</v>
      </c>
      <c r="F4801" t="s">
        <v>19376</v>
      </c>
      <c r="G4801" t="s">
        <v>744</v>
      </c>
      <c r="H4801" s="1">
        <v>16820</v>
      </c>
      <c r="I4801" t="s">
        <v>19377</v>
      </c>
      <c r="J4801" t="s">
        <v>19378</v>
      </c>
      <c r="K4801">
        <v>25321</v>
      </c>
      <c r="L4801" t="s">
        <v>744</v>
      </c>
    </row>
    <row r="4802" spans="1:12" x14ac:dyDescent="0.3">
      <c r="A4802">
        <v>28085</v>
      </c>
      <c r="B4802" t="s">
        <v>2708</v>
      </c>
      <c r="C4802" t="s">
        <v>848</v>
      </c>
      <c r="D4802" t="s">
        <v>14</v>
      </c>
      <c r="E4802" t="s">
        <v>19379</v>
      </c>
      <c r="F4802" t="s">
        <v>19380</v>
      </c>
      <c r="G4802" t="s">
        <v>335</v>
      </c>
      <c r="H4802" s="1">
        <v>28281</v>
      </c>
      <c r="I4802" t="s">
        <v>19381</v>
      </c>
      <c r="J4802" t="s">
        <v>19382</v>
      </c>
      <c r="K4802">
        <v>47779</v>
      </c>
      <c r="L4802" t="s">
        <v>335</v>
      </c>
    </row>
    <row r="4803" spans="1:12" x14ac:dyDescent="0.3">
      <c r="A4803">
        <v>28086</v>
      </c>
      <c r="B4803" t="s">
        <v>575</v>
      </c>
      <c r="C4803" t="s">
        <v>630</v>
      </c>
      <c r="D4803" t="s">
        <v>22</v>
      </c>
      <c r="E4803" t="s">
        <v>19383</v>
      </c>
      <c r="F4803" t="s">
        <v>19384</v>
      </c>
      <c r="G4803" t="s">
        <v>243</v>
      </c>
      <c r="H4803" s="1">
        <v>26108</v>
      </c>
      <c r="I4803" t="s">
        <v>19385</v>
      </c>
      <c r="J4803" t="s">
        <v>19386</v>
      </c>
      <c r="K4803">
        <v>97107</v>
      </c>
      <c r="L4803" t="s">
        <v>243</v>
      </c>
    </row>
    <row r="4804" spans="1:12" x14ac:dyDescent="0.3">
      <c r="A4804">
        <v>28087</v>
      </c>
      <c r="B4804" t="s">
        <v>3824</v>
      </c>
      <c r="C4804" t="s">
        <v>8999</v>
      </c>
      <c r="D4804" t="s">
        <v>22</v>
      </c>
      <c r="E4804" t="s">
        <v>19387</v>
      </c>
      <c r="F4804" t="s">
        <v>19388</v>
      </c>
      <c r="G4804" t="s">
        <v>250</v>
      </c>
      <c r="H4804" s="1">
        <v>35734</v>
      </c>
      <c r="I4804" t="s">
        <v>19389</v>
      </c>
      <c r="J4804" t="s">
        <v>19390</v>
      </c>
      <c r="K4804">
        <v>75149</v>
      </c>
      <c r="L4804" t="s">
        <v>250</v>
      </c>
    </row>
    <row r="4805" spans="1:12" x14ac:dyDescent="0.3">
      <c r="A4805">
        <v>28088</v>
      </c>
      <c r="B4805" t="s">
        <v>490</v>
      </c>
      <c r="C4805" t="s">
        <v>5541</v>
      </c>
      <c r="D4805" t="s">
        <v>14</v>
      </c>
      <c r="E4805" t="s">
        <v>19391</v>
      </c>
      <c r="F4805" t="s">
        <v>19392</v>
      </c>
      <c r="G4805" t="s">
        <v>1034</v>
      </c>
      <c r="H4805" s="1">
        <v>21270</v>
      </c>
      <c r="I4805" t="s">
        <v>19393</v>
      </c>
      <c r="J4805" t="s">
        <v>4811</v>
      </c>
      <c r="K4805">
        <v>44173</v>
      </c>
      <c r="L4805" t="s">
        <v>1034</v>
      </c>
    </row>
    <row r="4806" spans="1:12" x14ac:dyDescent="0.3">
      <c r="A4806">
        <v>28089</v>
      </c>
      <c r="B4806" t="s">
        <v>96</v>
      </c>
      <c r="C4806" t="s">
        <v>735</v>
      </c>
      <c r="D4806" t="s">
        <v>22</v>
      </c>
      <c r="E4806" t="s">
        <v>19394</v>
      </c>
      <c r="F4806" t="s">
        <v>19395</v>
      </c>
      <c r="G4806" t="s">
        <v>111</v>
      </c>
      <c r="H4806" s="1">
        <v>28224</v>
      </c>
      <c r="I4806" t="s">
        <v>19396</v>
      </c>
      <c r="J4806" t="s">
        <v>19397</v>
      </c>
      <c r="K4806">
        <v>67256</v>
      </c>
      <c r="L4806" t="s">
        <v>111</v>
      </c>
    </row>
    <row r="4807" spans="1:12" x14ac:dyDescent="0.3">
      <c r="A4807">
        <v>28090</v>
      </c>
      <c r="B4807" t="s">
        <v>353</v>
      </c>
      <c r="C4807" t="s">
        <v>175</v>
      </c>
      <c r="D4807" t="s">
        <v>22</v>
      </c>
      <c r="E4807" t="s">
        <v>19398</v>
      </c>
      <c r="F4807" t="s">
        <v>19399</v>
      </c>
      <c r="G4807" t="s">
        <v>595</v>
      </c>
      <c r="H4807" s="1">
        <v>21759</v>
      </c>
      <c r="I4807" t="s">
        <v>19400</v>
      </c>
      <c r="J4807" t="s">
        <v>19401</v>
      </c>
      <c r="K4807">
        <v>77184</v>
      </c>
      <c r="L4807" t="s">
        <v>595</v>
      </c>
    </row>
    <row r="4808" spans="1:12" x14ac:dyDescent="0.3">
      <c r="A4808">
        <v>28091</v>
      </c>
      <c r="B4808" t="s">
        <v>312</v>
      </c>
      <c r="C4808" t="s">
        <v>1958</v>
      </c>
      <c r="D4808" t="s">
        <v>22</v>
      </c>
      <c r="E4808" t="s">
        <v>19402</v>
      </c>
      <c r="F4808">
        <v>6424485438</v>
      </c>
      <c r="G4808" t="s">
        <v>250</v>
      </c>
      <c r="H4808" s="1">
        <v>30181</v>
      </c>
      <c r="I4808" t="s">
        <v>19403</v>
      </c>
      <c r="J4808" t="s">
        <v>19404</v>
      </c>
      <c r="K4808">
        <v>45224</v>
      </c>
      <c r="L4808" t="s">
        <v>250</v>
      </c>
    </row>
    <row r="4809" spans="1:12" x14ac:dyDescent="0.3">
      <c r="A4809">
        <v>28092</v>
      </c>
      <c r="B4809" t="s">
        <v>79</v>
      </c>
      <c r="C4809" t="s">
        <v>3913</v>
      </c>
      <c r="D4809" t="s">
        <v>22</v>
      </c>
      <c r="E4809" t="s">
        <v>19405</v>
      </c>
      <c r="F4809" t="s">
        <v>19406</v>
      </c>
      <c r="G4809" t="s">
        <v>368</v>
      </c>
      <c r="H4809" s="1">
        <v>32755</v>
      </c>
      <c r="I4809" t="s">
        <v>19407</v>
      </c>
      <c r="J4809" t="s">
        <v>19408</v>
      </c>
      <c r="K4809">
        <v>37214</v>
      </c>
      <c r="L4809" t="s">
        <v>368</v>
      </c>
    </row>
    <row r="4810" spans="1:12" x14ac:dyDescent="0.3">
      <c r="A4810">
        <v>28093</v>
      </c>
      <c r="B4810" t="s">
        <v>395</v>
      </c>
      <c r="C4810" t="s">
        <v>342</v>
      </c>
      <c r="D4810" t="s">
        <v>22</v>
      </c>
      <c r="E4810" t="s">
        <v>19409</v>
      </c>
      <c r="F4810" t="s">
        <v>19410</v>
      </c>
      <c r="G4810" t="s">
        <v>231</v>
      </c>
      <c r="H4810" s="1">
        <v>26704</v>
      </c>
      <c r="I4810" t="s">
        <v>19411</v>
      </c>
      <c r="J4810" t="s">
        <v>19412</v>
      </c>
      <c r="K4810">
        <v>37034</v>
      </c>
      <c r="L4810" t="s">
        <v>231</v>
      </c>
    </row>
    <row r="4811" spans="1:12" x14ac:dyDescent="0.3">
      <c r="A4811">
        <v>28094</v>
      </c>
      <c r="B4811" t="s">
        <v>474</v>
      </c>
      <c r="C4811" t="s">
        <v>2557</v>
      </c>
      <c r="D4811" t="s">
        <v>22</v>
      </c>
      <c r="E4811" t="s">
        <v>19413</v>
      </c>
      <c r="F4811" t="s">
        <v>19414</v>
      </c>
      <c r="G4811" t="s">
        <v>64</v>
      </c>
      <c r="H4811" s="1">
        <v>15831</v>
      </c>
      <c r="I4811" t="s">
        <v>19415</v>
      </c>
      <c r="J4811" t="s">
        <v>19416</v>
      </c>
      <c r="K4811">
        <v>33431</v>
      </c>
      <c r="L4811" t="s">
        <v>64</v>
      </c>
    </row>
    <row r="4812" spans="1:12" x14ac:dyDescent="0.3">
      <c r="A4812">
        <v>28095</v>
      </c>
      <c r="B4812" t="s">
        <v>2631</v>
      </c>
      <c r="C4812" t="s">
        <v>2562</v>
      </c>
      <c r="D4812" t="s">
        <v>14</v>
      </c>
      <c r="E4812" t="s">
        <v>19417</v>
      </c>
      <c r="F4812" t="s">
        <v>19418</v>
      </c>
      <c r="G4812" t="s">
        <v>595</v>
      </c>
      <c r="H4812" s="1">
        <v>19861</v>
      </c>
      <c r="I4812" t="s">
        <v>19419</v>
      </c>
      <c r="J4812" t="s">
        <v>19420</v>
      </c>
      <c r="K4812">
        <v>42731</v>
      </c>
      <c r="L4812" t="s">
        <v>595</v>
      </c>
    </row>
    <row r="4813" spans="1:12" x14ac:dyDescent="0.3">
      <c r="A4813">
        <v>28096</v>
      </c>
      <c r="B4813" t="s">
        <v>592</v>
      </c>
      <c r="C4813" t="s">
        <v>5606</v>
      </c>
      <c r="D4813" t="s">
        <v>22</v>
      </c>
      <c r="E4813" t="s">
        <v>19421</v>
      </c>
      <c r="F4813" t="s">
        <v>19422</v>
      </c>
      <c r="G4813" t="s">
        <v>17</v>
      </c>
      <c r="H4813" s="1">
        <v>31017</v>
      </c>
      <c r="I4813" t="s">
        <v>19423</v>
      </c>
      <c r="J4813" t="s">
        <v>19424</v>
      </c>
      <c r="K4813">
        <v>2465</v>
      </c>
      <c r="L4813" t="s">
        <v>17</v>
      </c>
    </row>
    <row r="4814" spans="1:12" x14ac:dyDescent="0.3">
      <c r="A4814">
        <v>28097</v>
      </c>
      <c r="B4814" t="s">
        <v>2958</v>
      </c>
      <c r="C4814" t="s">
        <v>1822</v>
      </c>
      <c r="D4814" t="s">
        <v>14</v>
      </c>
      <c r="E4814" t="s">
        <v>19425</v>
      </c>
      <c r="F4814" t="s">
        <v>19426</v>
      </c>
      <c r="G4814" t="s">
        <v>567</v>
      </c>
      <c r="H4814" s="1">
        <v>37644</v>
      </c>
      <c r="I4814" t="s">
        <v>19427</v>
      </c>
      <c r="J4814" t="s">
        <v>19428</v>
      </c>
      <c r="K4814">
        <v>32526</v>
      </c>
      <c r="L4814" t="s">
        <v>567</v>
      </c>
    </row>
    <row r="4815" spans="1:12" x14ac:dyDescent="0.3">
      <c r="A4815">
        <v>28098</v>
      </c>
      <c r="B4815" t="s">
        <v>6639</v>
      </c>
      <c r="C4815" t="s">
        <v>19429</v>
      </c>
      <c r="D4815" t="s">
        <v>14</v>
      </c>
      <c r="E4815" t="s">
        <v>19430</v>
      </c>
      <c r="F4815" t="s">
        <v>19431</v>
      </c>
      <c r="G4815" t="s">
        <v>58</v>
      </c>
      <c r="H4815" s="1">
        <v>20239</v>
      </c>
      <c r="I4815" t="s">
        <v>19432</v>
      </c>
      <c r="J4815" t="s">
        <v>19433</v>
      </c>
      <c r="K4815">
        <v>42941</v>
      </c>
      <c r="L4815" t="s">
        <v>58</v>
      </c>
    </row>
    <row r="4816" spans="1:12" x14ac:dyDescent="0.3">
      <c r="A4816">
        <v>28099</v>
      </c>
      <c r="B4816" t="s">
        <v>551</v>
      </c>
      <c r="C4816" t="s">
        <v>1208</v>
      </c>
      <c r="D4816" t="s">
        <v>22</v>
      </c>
      <c r="E4816" t="s">
        <v>19434</v>
      </c>
      <c r="F4816" t="s">
        <v>19435</v>
      </c>
      <c r="G4816" t="s">
        <v>1194</v>
      </c>
      <c r="H4816" s="1">
        <v>36289</v>
      </c>
      <c r="I4816" t="s">
        <v>19436</v>
      </c>
      <c r="J4816" t="s">
        <v>19437</v>
      </c>
      <c r="K4816">
        <v>7916</v>
      </c>
      <c r="L4816" t="s">
        <v>1194</v>
      </c>
    </row>
    <row r="4817" spans="1:12" x14ac:dyDescent="0.3">
      <c r="A4817">
        <v>28100</v>
      </c>
      <c r="B4817" t="s">
        <v>724</v>
      </c>
      <c r="C4817" t="s">
        <v>48</v>
      </c>
      <c r="D4817" t="s">
        <v>22</v>
      </c>
      <c r="E4817" t="s">
        <v>19438</v>
      </c>
      <c r="F4817" t="s">
        <v>19439</v>
      </c>
      <c r="G4817" t="s">
        <v>368</v>
      </c>
      <c r="H4817" s="1">
        <v>37856</v>
      </c>
      <c r="I4817" t="s">
        <v>19440</v>
      </c>
      <c r="J4817" t="s">
        <v>16039</v>
      </c>
      <c r="K4817">
        <v>85555</v>
      </c>
      <c r="L4817" t="s">
        <v>368</v>
      </c>
    </row>
    <row r="4818" spans="1:12" x14ac:dyDescent="0.3">
      <c r="A4818">
        <v>28101</v>
      </c>
      <c r="B4818" t="s">
        <v>1391</v>
      </c>
      <c r="C4818" t="s">
        <v>1213</v>
      </c>
      <c r="D4818" t="s">
        <v>14</v>
      </c>
      <c r="E4818" t="s">
        <v>19441</v>
      </c>
      <c r="F4818" t="s">
        <v>19442</v>
      </c>
      <c r="G4818" t="s">
        <v>775</v>
      </c>
      <c r="H4818" s="1">
        <v>22593</v>
      </c>
      <c r="I4818" t="s">
        <v>19443</v>
      </c>
      <c r="J4818" t="s">
        <v>19444</v>
      </c>
      <c r="K4818">
        <v>29987</v>
      </c>
      <c r="L4818" t="s">
        <v>775</v>
      </c>
    </row>
    <row r="4819" spans="1:12" x14ac:dyDescent="0.3">
      <c r="A4819">
        <v>28102</v>
      </c>
      <c r="B4819" t="s">
        <v>997</v>
      </c>
      <c r="C4819" t="s">
        <v>2800</v>
      </c>
      <c r="D4819" t="s">
        <v>22</v>
      </c>
      <c r="E4819" t="s">
        <v>19445</v>
      </c>
      <c r="F4819" t="s">
        <v>19446</v>
      </c>
      <c r="G4819" t="s">
        <v>44</v>
      </c>
      <c r="H4819" s="1">
        <v>26612</v>
      </c>
      <c r="I4819" t="s">
        <v>19447</v>
      </c>
      <c r="J4819" t="s">
        <v>12168</v>
      </c>
      <c r="K4819">
        <v>66381</v>
      </c>
      <c r="L4819" t="s">
        <v>44</v>
      </c>
    </row>
    <row r="4820" spans="1:12" x14ac:dyDescent="0.3">
      <c r="A4820">
        <v>28103</v>
      </c>
      <c r="B4820" t="s">
        <v>1810</v>
      </c>
      <c r="C4820" t="s">
        <v>1132</v>
      </c>
      <c r="D4820" t="s">
        <v>22</v>
      </c>
      <c r="E4820" t="s">
        <v>19448</v>
      </c>
      <c r="F4820">
        <v>9974238986</v>
      </c>
      <c r="G4820" t="s">
        <v>339</v>
      </c>
      <c r="H4820" s="1">
        <v>35863</v>
      </c>
      <c r="I4820" t="s">
        <v>19449</v>
      </c>
      <c r="J4820" t="s">
        <v>19450</v>
      </c>
      <c r="K4820">
        <v>5369</v>
      </c>
      <c r="L4820" t="s">
        <v>339</v>
      </c>
    </row>
    <row r="4821" spans="1:12" x14ac:dyDescent="0.3">
      <c r="A4821">
        <v>28104</v>
      </c>
      <c r="B4821" t="s">
        <v>778</v>
      </c>
      <c r="C4821" t="s">
        <v>1491</v>
      </c>
      <c r="D4821" t="s">
        <v>22</v>
      </c>
      <c r="E4821" t="s">
        <v>19451</v>
      </c>
      <c r="F4821" t="s">
        <v>19452</v>
      </c>
      <c r="G4821" t="s">
        <v>243</v>
      </c>
      <c r="H4821" s="1">
        <v>33172</v>
      </c>
      <c r="I4821" t="s">
        <v>19453</v>
      </c>
      <c r="J4821" t="s">
        <v>19454</v>
      </c>
      <c r="K4821">
        <v>29177</v>
      </c>
      <c r="L4821" t="s">
        <v>243</v>
      </c>
    </row>
    <row r="4822" spans="1:12" x14ac:dyDescent="0.3">
      <c r="A4822">
        <v>28105</v>
      </c>
      <c r="B4822" t="s">
        <v>9981</v>
      </c>
      <c r="C4822" t="s">
        <v>11371</v>
      </c>
      <c r="D4822" t="s">
        <v>22</v>
      </c>
      <c r="E4822" t="s">
        <v>19455</v>
      </c>
      <c r="F4822" t="s">
        <v>19456</v>
      </c>
      <c r="G4822" t="s">
        <v>124</v>
      </c>
      <c r="H4822" s="1">
        <v>33599</v>
      </c>
      <c r="I4822" t="s">
        <v>19457</v>
      </c>
      <c r="J4822" t="s">
        <v>19458</v>
      </c>
      <c r="K4822">
        <v>22875</v>
      </c>
      <c r="L4822" t="s">
        <v>124</v>
      </c>
    </row>
    <row r="4823" spans="1:12" x14ac:dyDescent="0.3">
      <c r="A4823">
        <v>28106</v>
      </c>
      <c r="B4823" t="s">
        <v>4055</v>
      </c>
      <c r="C4823" t="s">
        <v>1186</v>
      </c>
      <c r="D4823" t="s">
        <v>22</v>
      </c>
      <c r="E4823" t="s">
        <v>19459</v>
      </c>
      <c r="F4823" t="s">
        <v>19460</v>
      </c>
      <c r="G4823" t="s">
        <v>231</v>
      </c>
      <c r="H4823" s="1">
        <v>34122</v>
      </c>
      <c r="I4823" t="s">
        <v>19461</v>
      </c>
      <c r="J4823" t="s">
        <v>19462</v>
      </c>
      <c r="K4823">
        <v>48677</v>
      </c>
      <c r="L4823" t="s">
        <v>231</v>
      </c>
    </row>
    <row r="4824" spans="1:12" x14ac:dyDescent="0.3">
      <c r="A4824">
        <v>28107</v>
      </c>
      <c r="B4824" t="s">
        <v>490</v>
      </c>
      <c r="C4824" t="s">
        <v>240</v>
      </c>
      <c r="D4824" t="s">
        <v>14</v>
      </c>
      <c r="E4824" t="s">
        <v>19463</v>
      </c>
      <c r="F4824" t="s">
        <v>19464</v>
      </c>
      <c r="G4824" t="s">
        <v>31</v>
      </c>
      <c r="H4824" s="1">
        <v>24529</v>
      </c>
      <c r="I4824" t="s">
        <v>19465</v>
      </c>
      <c r="J4824" t="s">
        <v>19466</v>
      </c>
      <c r="K4824">
        <v>48504</v>
      </c>
      <c r="L4824" t="s">
        <v>31</v>
      </c>
    </row>
    <row r="4825" spans="1:12" x14ac:dyDescent="0.3">
      <c r="A4825">
        <v>28108</v>
      </c>
      <c r="B4825" t="s">
        <v>160</v>
      </c>
      <c r="C4825" t="s">
        <v>264</v>
      </c>
      <c r="D4825" t="s">
        <v>22</v>
      </c>
      <c r="E4825" t="s">
        <v>19467</v>
      </c>
      <c r="F4825" t="s">
        <v>19468</v>
      </c>
      <c r="G4825" t="s">
        <v>243</v>
      </c>
      <c r="H4825" s="1">
        <v>29799</v>
      </c>
      <c r="I4825" t="s">
        <v>19469</v>
      </c>
      <c r="J4825" t="s">
        <v>19470</v>
      </c>
      <c r="K4825">
        <v>80070</v>
      </c>
      <c r="L4825" t="s">
        <v>243</v>
      </c>
    </row>
    <row r="4826" spans="1:12" x14ac:dyDescent="0.3">
      <c r="A4826">
        <v>28109</v>
      </c>
      <c r="B4826" t="s">
        <v>464</v>
      </c>
      <c r="C4826" t="s">
        <v>4468</v>
      </c>
      <c r="D4826" t="s">
        <v>14</v>
      </c>
      <c r="E4826" t="s">
        <v>19471</v>
      </c>
      <c r="F4826" t="s">
        <v>19472</v>
      </c>
      <c r="G4826" t="s">
        <v>38</v>
      </c>
      <c r="H4826" s="1">
        <v>25847</v>
      </c>
      <c r="I4826" t="s">
        <v>19473</v>
      </c>
      <c r="J4826" t="s">
        <v>19474</v>
      </c>
      <c r="K4826">
        <v>72899</v>
      </c>
      <c r="L4826" t="s">
        <v>38</v>
      </c>
    </row>
    <row r="4827" spans="1:12" x14ac:dyDescent="0.3">
      <c r="A4827">
        <v>28110</v>
      </c>
      <c r="B4827" t="s">
        <v>753</v>
      </c>
      <c r="C4827" t="s">
        <v>19475</v>
      </c>
      <c r="D4827" t="s">
        <v>22</v>
      </c>
      <c r="E4827" t="s">
        <v>19476</v>
      </c>
      <c r="F4827" t="s">
        <v>19477</v>
      </c>
      <c r="G4827" t="s">
        <v>171</v>
      </c>
      <c r="H4827" s="1">
        <v>27137</v>
      </c>
      <c r="I4827" t="s">
        <v>19478</v>
      </c>
      <c r="J4827" t="s">
        <v>19479</v>
      </c>
      <c r="K4827">
        <v>17105</v>
      </c>
      <c r="L4827" t="s">
        <v>171</v>
      </c>
    </row>
    <row r="4828" spans="1:12" x14ac:dyDescent="0.3">
      <c r="A4828">
        <v>28111</v>
      </c>
      <c r="B4828" t="s">
        <v>11354</v>
      </c>
      <c r="C4828" t="s">
        <v>1751</v>
      </c>
      <c r="D4828" t="s">
        <v>22</v>
      </c>
      <c r="E4828" t="s">
        <v>19480</v>
      </c>
      <c r="F4828" t="s">
        <v>19481</v>
      </c>
      <c r="G4828" t="s">
        <v>64</v>
      </c>
      <c r="H4828" s="1">
        <v>37280</v>
      </c>
      <c r="I4828" t="s">
        <v>19482</v>
      </c>
      <c r="J4828" t="s">
        <v>19483</v>
      </c>
      <c r="K4828">
        <v>91132</v>
      </c>
      <c r="L4828" t="s">
        <v>64</v>
      </c>
    </row>
    <row r="4829" spans="1:12" x14ac:dyDescent="0.3">
      <c r="A4829">
        <v>28112</v>
      </c>
      <c r="B4829" t="s">
        <v>814</v>
      </c>
      <c r="C4829" t="s">
        <v>2530</v>
      </c>
      <c r="D4829" t="s">
        <v>22</v>
      </c>
      <c r="E4829" t="s">
        <v>19484</v>
      </c>
      <c r="F4829" t="s">
        <v>19485</v>
      </c>
      <c r="G4829" t="s">
        <v>335</v>
      </c>
      <c r="H4829" s="1">
        <v>30575</v>
      </c>
      <c r="I4829" t="s">
        <v>19486</v>
      </c>
      <c r="J4829" t="s">
        <v>19487</v>
      </c>
      <c r="K4829">
        <v>37274</v>
      </c>
      <c r="L4829" t="s">
        <v>335</v>
      </c>
    </row>
    <row r="4830" spans="1:12" x14ac:dyDescent="0.3">
      <c r="A4830">
        <v>28113</v>
      </c>
      <c r="B4830" t="s">
        <v>2166</v>
      </c>
      <c r="C4830" t="s">
        <v>97</v>
      </c>
      <c r="D4830" t="s">
        <v>22</v>
      </c>
      <c r="E4830" t="s">
        <v>19488</v>
      </c>
      <c r="F4830" t="s">
        <v>19489</v>
      </c>
      <c r="G4830" t="s">
        <v>231</v>
      </c>
      <c r="H4830" s="1">
        <v>17142</v>
      </c>
      <c r="I4830" t="s">
        <v>19490</v>
      </c>
      <c r="J4830" t="s">
        <v>19491</v>
      </c>
      <c r="K4830">
        <v>36409</v>
      </c>
      <c r="L4830" t="s">
        <v>231</v>
      </c>
    </row>
    <row r="4831" spans="1:12" x14ac:dyDescent="0.3">
      <c r="A4831">
        <v>28114</v>
      </c>
      <c r="B4831" t="s">
        <v>659</v>
      </c>
      <c r="C4831" t="s">
        <v>9613</v>
      </c>
      <c r="D4831" t="s">
        <v>22</v>
      </c>
      <c r="E4831" t="s">
        <v>19492</v>
      </c>
      <c r="F4831" t="s">
        <v>19493</v>
      </c>
      <c r="G4831" t="s">
        <v>118</v>
      </c>
      <c r="H4831" s="1">
        <v>25747</v>
      </c>
      <c r="I4831" t="s">
        <v>19494</v>
      </c>
      <c r="J4831" t="s">
        <v>19495</v>
      </c>
      <c r="K4831">
        <v>19915</v>
      </c>
      <c r="L4831" t="s">
        <v>118</v>
      </c>
    </row>
    <row r="4832" spans="1:12" x14ac:dyDescent="0.3">
      <c r="A4832">
        <v>28115</v>
      </c>
      <c r="B4832" t="s">
        <v>2325</v>
      </c>
      <c r="C4832" t="s">
        <v>4237</v>
      </c>
      <c r="D4832" t="s">
        <v>22</v>
      </c>
      <c r="E4832" t="s">
        <v>19496</v>
      </c>
      <c r="F4832" t="s">
        <v>19497</v>
      </c>
      <c r="G4832" t="s">
        <v>124</v>
      </c>
      <c r="H4832" s="1">
        <v>28977</v>
      </c>
      <c r="I4832" t="s">
        <v>19498</v>
      </c>
      <c r="J4832" t="s">
        <v>19499</v>
      </c>
      <c r="K4832">
        <v>87186</v>
      </c>
      <c r="L4832" t="s">
        <v>124</v>
      </c>
    </row>
    <row r="4833" spans="1:12" x14ac:dyDescent="0.3">
      <c r="A4833">
        <v>28116</v>
      </c>
      <c r="B4833" t="s">
        <v>2567</v>
      </c>
      <c r="C4833" t="s">
        <v>2562</v>
      </c>
      <c r="D4833" t="s">
        <v>14</v>
      </c>
      <c r="E4833" t="s">
        <v>19500</v>
      </c>
      <c r="F4833" t="s">
        <v>19501</v>
      </c>
      <c r="G4833" t="s">
        <v>744</v>
      </c>
      <c r="H4833" s="1">
        <v>33304</v>
      </c>
      <c r="I4833" t="s">
        <v>19502</v>
      </c>
      <c r="J4833" t="s">
        <v>19503</v>
      </c>
      <c r="K4833">
        <v>95526</v>
      </c>
      <c r="L4833" t="s">
        <v>744</v>
      </c>
    </row>
    <row r="4834" spans="1:12" x14ac:dyDescent="0.3">
      <c r="A4834">
        <v>28117</v>
      </c>
      <c r="B4834" t="s">
        <v>1226</v>
      </c>
      <c r="C4834" t="s">
        <v>276</v>
      </c>
      <c r="D4834" t="s">
        <v>14</v>
      </c>
      <c r="E4834" t="s">
        <v>19504</v>
      </c>
      <c r="F4834" t="s">
        <v>19505</v>
      </c>
      <c r="G4834" t="s">
        <v>250</v>
      </c>
      <c r="H4834" s="1">
        <v>38151</v>
      </c>
      <c r="I4834" t="s">
        <v>19506</v>
      </c>
      <c r="J4834" t="s">
        <v>14604</v>
      </c>
      <c r="K4834">
        <v>36934</v>
      </c>
      <c r="L4834" t="s">
        <v>250</v>
      </c>
    </row>
    <row r="4835" spans="1:12" x14ac:dyDescent="0.3">
      <c r="A4835">
        <v>28118</v>
      </c>
      <c r="B4835" t="s">
        <v>91</v>
      </c>
      <c r="C4835" t="s">
        <v>10114</v>
      </c>
      <c r="D4835" t="s">
        <v>14</v>
      </c>
      <c r="E4835" t="s">
        <v>19507</v>
      </c>
      <c r="F4835">
        <f>1-804-365-1437</f>
        <v>-2605</v>
      </c>
      <c r="G4835" t="s">
        <v>124</v>
      </c>
      <c r="H4835" s="1">
        <v>26667</v>
      </c>
      <c r="I4835" t="s">
        <v>19508</v>
      </c>
      <c r="J4835" t="s">
        <v>19509</v>
      </c>
      <c r="K4835">
        <v>51719</v>
      </c>
      <c r="L4835" t="s">
        <v>124</v>
      </c>
    </row>
    <row r="4836" spans="1:12" x14ac:dyDescent="0.3">
      <c r="A4836">
        <v>28119</v>
      </c>
      <c r="B4836" t="s">
        <v>706</v>
      </c>
      <c r="C4836" t="s">
        <v>2281</v>
      </c>
      <c r="D4836" t="s">
        <v>14</v>
      </c>
      <c r="E4836" t="s">
        <v>19510</v>
      </c>
      <c r="F4836" t="s">
        <v>19511</v>
      </c>
      <c r="G4836" t="s">
        <v>24</v>
      </c>
      <c r="H4836" s="1">
        <v>28968</v>
      </c>
      <c r="I4836" t="s">
        <v>19512</v>
      </c>
      <c r="J4836" t="s">
        <v>13342</v>
      </c>
      <c r="K4836">
        <v>99341</v>
      </c>
      <c r="L4836" t="s">
        <v>24</v>
      </c>
    </row>
    <row r="4837" spans="1:12" x14ac:dyDescent="0.3">
      <c r="A4837">
        <v>28120</v>
      </c>
      <c r="B4837" t="s">
        <v>1491</v>
      </c>
      <c r="C4837" t="s">
        <v>731</v>
      </c>
      <c r="D4837" t="s">
        <v>22</v>
      </c>
      <c r="E4837" t="s">
        <v>19513</v>
      </c>
      <c r="F4837" t="s">
        <v>19514</v>
      </c>
      <c r="G4837" t="s">
        <v>31</v>
      </c>
      <c r="H4837" s="1">
        <v>19558</v>
      </c>
      <c r="I4837" t="s">
        <v>19515</v>
      </c>
      <c r="J4837" t="s">
        <v>19516</v>
      </c>
      <c r="K4837">
        <v>37960</v>
      </c>
      <c r="L4837" t="s">
        <v>31</v>
      </c>
    </row>
    <row r="4838" spans="1:12" x14ac:dyDescent="0.3">
      <c r="A4838">
        <v>28121</v>
      </c>
      <c r="B4838" t="s">
        <v>160</v>
      </c>
      <c r="C4838" t="s">
        <v>2222</v>
      </c>
      <c r="D4838" t="s">
        <v>14</v>
      </c>
      <c r="E4838" t="s">
        <v>19517</v>
      </c>
      <c r="F4838">
        <v>3783973283</v>
      </c>
      <c r="G4838" t="s">
        <v>124</v>
      </c>
      <c r="H4838" s="1">
        <v>24812</v>
      </c>
      <c r="I4838" t="s">
        <v>19518</v>
      </c>
      <c r="J4838" t="s">
        <v>19519</v>
      </c>
      <c r="K4838">
        <v>83085</v>
      </c>
      <c r="L4838" t="s">
        <v>124</v>
      </c>
    </row>
    <row r="4839" spans="1:12" x14ac:dyDescent="0.3">
      <c r="A4839">
        <v>28122</v>
      </c>
      <c r="B4839" t="s">
        <v>575</v>
      </c>
      <c r="C4839" t="s">
        <v>16834</v>
      </c>
      <c r="D4839" t="s">
        <v>14</v>
      </c>
      <c r="E4839" t="s">
        <v>19520</v>
      </c>
      <c r="F4839" t="s">
        <v>19521</v>
      </c>
      <c r="G4839" t="s">
        <v>211</v>
      </c>
      <c r="H4839" s="1">
        <v>23602</v>
      </c>
      <c r="I4839" t="s">
        <v>19522</v>
      </c>
      <c r="J4839" t="s">
        <v>13022</v>
      </c>
      <c r="K4839">
        <v>32517</v>
      </c>
      <c r="L4839" t="s">
        <v>211</v>
      </c>
    </row>
    <row r="4840" spans="1:12" x14ac:dyDescent="0.3">
      <c r="A4840">
        <v>28123</v>
      </c>
      <c r="B4840" t="s">
        <v>3829</v>
      </c>
      <c r="C4840" t="s">
        <v>6107</v>
      </c>
      <c r="D4840" t="s">
        <v>22</v>
      </c>
      <c r="E4840" t="s">
        <v>19523</v>
      </c>
      <c r="F4840" t="s">
        <v>19524</v>
      </c>
      <c r="G4840" t="s">
        <v>218</v>
      </c>
      <c r="H4840" s="1">
        <v>25160</v>
      </c>
      <c r="I4840" t="s">
        <v>19525</v>
      </c>
      <c r="J4840" t="s">
        <v>19526</v>
      </c>
      <c r="K4840">
        <v>79859</v>
      </c>
      <c r="L4840" t="s">
        <v>218</v>
      </c>
    </row>
    <row r="4841" spans="1:12" x14ac:dyDescent="0.3">
      <c r="A4841">
        <v>28124</v>
      </c>
      <c r="B4841" t="s">
        <v>3679</v>
      </c>
      <c r="C4841" t="s">
        <v>1014</v>
      </c>
      <c r="D4841" t="s">
        <v>14</v>
      </c>
      <c r="E4841" t="s">
        <v>19527</v>
      </c>
      <c r="F4841" t="s">
        <v>19528</v>
      </c>
      <c r="G4841" t="s">
        <v>595</v>
      </c>
      <c r="H4841" s="1">
        <v>38483</v>
      </c>
      <c r="I4841" t="s">
        <v>19529</v>
      </c>
      <c r="J4841" t="s">
        <v>19530</v>
      </c>
      <c r="K4841">
        <v>65467</v>
      </c>
      <c r="L4841" t="s">
        <v>595</v>
      </c>
    </row>
    <row r="4842" spans="1:12" x14ac:dyDescent="0.3">
      <c r="A4842">
        <v>28125</v>
      </c>
      <c r="B4842" t="s">
        <v>371</v>
      </c>
      <c r="C4842" t="s">
        <v>630</v>
      </c>
      <c r="D4842" t="s">
        <v>14</v>
      </c>
      <c r="E4842" t="s">
        <v>19531</v>
      </c>
      <c r="F4842" t="s">
        <v>19532</v>
      </c>
      <c r="G4842" t="s">
        <v>164</v>
      </c>
      <c r="H4842" s="1">
        <v>25267</v>
      </c>
      <c r="I4842" t="s">
        <v>19533</v>
      </c>
      <c r="J4842" t="s">
        <v>19534</v>
      </c>
      <c r="K4842">
        <v>52200</v>
      </c>
      <c r="L4842" t="s">
        <v>164</v>
      </c>
    </row>
    <row r="4843" spans="1:12" x14ac:dyDescent="0.3">
      <c r="A4843">
        <v>28126</v>
      </c>
      <c r="B4843" t="s">
        <v>2739</v>
      </c>
      <c r="C4843" t="s">
        <v>28</v>
      </c>
      <c r="D4843" t="s">
        <v>22</v>
      </c>
      <c r="E4843" t="s">
        <v>19535</v>
      </c>
      <c r="F4843" t="s">
        <v>19536</v>
      </c>
      <c r="G4843" t="s">
        <v>231</v>
      </c>
      <c r="H4843" s="1">
        <v>34927</v>
      </c>
      <c r="I4843" t="s">
        <v>19537</v>
      </c>
      <c r="J4843" t="s">
        <v>19538</v>
      </c>
      <c r="K4843">
        <v>81874</v>
      </c>
      <c r="L4843" t="s">
        <v>231</v>
      </c>
    </row>
    <row r="4844" spans="1:12" x14ac:dyDescent="0.3">
      <c r="A4844">
        <v>28127</v>
      </c>
      <c r="B4844" t="s">
        <v>2941</v>
      </c>
      <c r="C4844" t="s">
        <v>3863</v>
      </c>
      <c r="D4844" t="s">
        <v>14</v>
      </c>
      <c r="E4844" t="s">
        <v>19539</v>
      </c>
      <c r="F4844" t="s">
        <v>19540</v>
      </c>
      <c r="G4844" t="s">
        <v>744</v>
      </c>
      <c r="H4844" s="1">
        <v>34353</v>
      </c>
      <c r="I4844" t="s">
        <v>19541</v>
      </c>
      <c r="J4844" t="s">
        <v>19542</v>
      </c>
      <c r="K4844">
        <v>50118</v>
      </c>
      <c r="L4844" t="s">
        <v>744</v>
      </c>
    </row>
    <row r="4845" spans="1:12" x14ac:dyDescent="0.3">
      <c r="A4845">
        <v>28128</v>
      </c>
      <c r="B4845" t="s">
        <v>1537</v>
      </c>
      <c r="C4845" t="s">
        <v>881</v>
      </c>
      <c r="D4845" t="s">
        <v>14</v>
      </c>
      <c r="E4845" t="s">
        <v>19543</v>
      </c>
      <c r="F4845" t="s">
        <v>19544</v>
      </c>
      <c r="G4845" t="s">
        <v>211</v>
      </c>
      <c r="H4845" s="1">
        <v>32877</v>
      </c>
      <c r="I4845" t="s">
        <v>19545</v>
      </c>
      <c r="J4845" t="s">
        <v>19546</v>
      </c>
      <c r="K4845">
        <v>14340</v>
      </c>
      <c r="L4845" t="s">
        <v>211</v>
      </c>
    </row>
    <row r="4846" spans="1:12" x14ac:dyDescent="0.3">
      <c r="A4846">
        <v>28129</v>
      </c>
      <c r="B4846" t="s">
        <v>724</v>
      </c>
      <c r="C4846" t="s">
        <v>696</v>
      </c>
      <c r="D4846" t="s">
        <v>22</v>
      </c>
      <c r="E4846" t="s">
        <v>19547</v>
      </c>
      <c r="F4846" t="s">
        <v>19548</v>
      </c>
      <c r="G4846" t="s">
        <v>250</v>
      </c>
      <c r="H4846" s="1">
        <v>32352</v>
      </c>
      <c r="I4846" t="s">
        <v>19549</v>
      </c>
      <c r="J4846" t="s">
        <v>19550</v>
      </c>
      <c r="K4846">
        <v>17929</v>
      </c>
      <c r="L4846" t="s">
        <v>250</v>
      </c>
    </row>
    <row r="4847" spans="1:12" x14ac:dyDescent="0.3">
      <c r="A4847">
        <v>28130</v>
      </c>
      <c r="B4847" t="s">
        <v>8026</v>
      </c>
      <c r="C4847" t="s">
        <v>19551</v>
      </c>
      <c r="D4847" t="s">
        <v>14</v>
      </c>
      <c r="E4847" t="s">
        <v>19552</v>
      </c>
      <c r="F4847" t="s">
        <v>19553</v>
      </c>
      <c r="G4847" t="s">
        <v>124</v>
      </c>
      <c r="H4847" s="1">
        <v>25180</v>
      </c>
      <c r="I4847" t="s">
        <v>19554</v>
      </c>
      <c r="J4847" t="s">
        <v>10103</v>
      </c>
      <c r="K4847">
        <v>20486</v>
      </c>
      <c r="L4847" t="s">
        <v>124</v>
      </c>
    </row>
    <row r="4848" spans="1:12" x14ac:dyDescent="0.3">
      <c r="A4848">
        <v>28131</v>
      </c>
      <c r="B4848" t="s">
        <v>992</v>
      </c>
      <c r="C4848" t="s">
        <v>240</v>
      </c>
      <c r="D4848" t="s">
        <v>14</v>
      </c>
      <c r="E4848" t="s">
        <v>19555</v>
      </c>
      <c r="F4848" t="s">
        <v>19556</v>
      </c>
      <c r="G4848" t="s">
        <v>82</v>
      </c>
      <c r="H4848" s="1">
        <v>24300</v>
      </c>
      <c r="I4848" t="s">
        <v>19557</v>
      </c>
      <c r="J4848" t="s">
        <v>19558</v>
      </c>
      <c r="K4848">
        <v>99337</v>
      </c>
      <c r="L4848" t="s">
        <v>82</v>
      </c>
    </row>
    <row r="4849" spans="1:12" x14ac:dyDescent="0.3">
      <c r="A4849">
        <v>28132</v>
      </c>
      <c r="B4849" t="s">
        <v>421</v>
      </c>
      <c r="C4849" t="s">
        <v>630</v>
      </c>
      <c r="D4849" t="s">
        <v>22</v>
      </c>
      <c r="E4849" t="s">
        <v>19559</v>
      </c>
      <c r="F4849" t="s">
        <v>19560</v>
      </c>
      <c r="G4849" t="s">
        <v>131</v>
      </c>
      <c r="H4849" s="1">
        <v>37694</v>
      </c>
      <c r="I4849" t="s">
        <v>19561</v>
      </c>
      <c r="J4849" t="s">
        <v>19562</v>
      </c>
      <c r="K4849">
        <v>7194</v>
      </c>
      <c r="L4849" t="s">
        <v>131</v>
      </c>
    </row>
    <row r="4850" spans="1:12" x14ac:dyDescent="0.3">
      <c r="A4850">
        <v>28133</v>
      </c>
      <c r="B4850" t="s">
        <v>1302</v>
      </c>
      <c r="C4850" t="s">
        <v>3527</v>
      </c>
      <c r="D4850" t="s">
        <v>14</v>
      </c>
      <c r="E4850" t="s">
        <v>19563</v>
      </c>
      <c r="F4850" t="s">
        <v>19564</v>
      </c>
      <c r="G4850" t="s">
        <v>124</v>
      </c>
      <c r="H4850" s="1">
        <v>31190</v>
      </c>
      <c r="I4850" t="s">
        <v>19565</v>
      </c>
      <c r="J4850" t="s">
        <v>2239</v>
      </c>
      <c r="K4850">
        <v>26538</v>
      </c>
      <c r="L4850" t="s">
        <v>124</v>
      </c>
    </row>
    <row r="4851" spans="1:12" x14ac:dyDescent="0.3">
      <c r="A4851">
        <v>28134</v>
      </c>
      <c r="B4851" t="s">
        <v>11194</v>
      </c>
      <c r="C4851" t="s">
        <v>401</v>
      </c>
      <c r="D4851" t="s">
        <v>22</v>
      </c>
      <c r="E4851" t="s">
        <v>11787</v>
      </c>
      <c r="F4851" t="s">
        <v>19566</v>
      </c>
      <c r="G4851" t="s">
        <v>24</v>
      </c>
      <c r="H4851" s="1">
        <v>18973</v>
      </c>
      <c r="I4851" t="s">
        <v>19567</v>
      </c>
      <c r="J4851" t="s">
        <v>19568</v>
      </c>
      <c r="K4851">
        <v>75366</v>
      </c>
      <c r="L4851" t="s">
        <v>24</v>
      </c>
    </row>
    <row r="4852" spans="1:12" x14ac:dyDescent="0.3">
      <c r="A4852">
        <v>28135</v>
      </c>
      <c r="B4852" t="s">
        <v>1845</v>
      </c>
      <c r="C4852" t="s">
        <v>135</v>
      </c>
      <c r="D4852" t="s">
        <v>14</v>
      </c>
      <c r="E4852" t="s">
        <v>19569</v>
      </c>
      <c r="F4852" t="s">
        <v>19570</v>
      </c>
      <c r="G4852" t="s">
        <v>595</v>
      </c>
      <c r="H4852" s="1">
        <v>25685</v>
      </c>
      <c r="I4852" t="s">
        <v>19571</v>
      </c>
      <c r="J4852" t="s">
        <v>19572</v>
      </c>
      <c r="K4852">
        <v>41223</v>
      </c>
      <c r="L4852" t="s">
        <v>595</v>
      </c>
    </row>
    <row r="4853" spans="1:12" x14ac:dyDescent="0.3">
      <c r="A4853">
        <v>28137</v>
      </c>
      <c r="B4853" t="s">
        <v>275</v>
      </c>
      <c r="C4853" t="s">
        <v>97</v>
      </c>
      <c r="D4853" t="s">
        <v>14</v>
      </c>
      <c r="E4853" t="s">
        <v>19573</v>
      </c>
      <c r="F4853" t="s">
        <v>19574</v>
      </c>
      <c r="G4853" t="s">
        <v>218</v>
      </c>
      <c r="H4853" s="1">
        <v>27615</v>
      </c>
      <c r="I4853" t="s">
        <v>19575</v>
      </c>
      <c r="J4853" t="s">
        <v>9490</v>
      </c>
      <c r="K4853">
        <v>90895</v>
      </c>
      <c r="L4853" t="s">
        <v>218</v>
      </c>
    </row>
    <row r="4854" spans="1:12" x14ac:dyDescent="0.3">
      <c r="A4854">
        <v>28138</v>
      </c>
      <c r="B4854" t="s">
        <v>3343</v>
      </c>
      <c r="C4854" t="s">
        <v>28</v>
      </c>
      <c r="D4854" t="s">
        <v>14</v>
      </c>
      <c r="E4854" t="s">
        <v>19576</v>
      </c>
      <c r="F4854" t="s">
        <v>19577</v>
      </c>
      <c r="G4854" t="s">
        <v>58</v>
      </c>
      <c r="H4854" s="1">
        <v>20993</v>
      </c>
      <c r="I4854" t="s">
        <v>19578</v>
      </c>
      <c r="J4854" t="s">
        <v>19579</v>
      </c>
      <c r="K4854">
        <v>2917</v>
      </c>
      <c r="L4854" t="s">
        <v>58</v>
      </c>
    </row>
    <row r="4855" spans="1:12" x14ac:dyDescent="0.3">
      <c r="A4855">
        <v>28139</v>
      </c>
      <c r="B4855" t="s">
        <v>1287</v>
      </c>
      <c r="C4855" t="s">
        <v>67</v>
      </c>
      <c r="D4855" t="s">
        <v>22</v>
      </c>
      <c r="E4855" t="s">
        <v>19580</v>
      </c>
      <c r="F4855" t="s">
        <v>19581</v>
      </c>
      <c r="G4855" t="s">
        <v>58</v>
      </c>
      <c r="H4855" s="1">
        <v>29754</v>
      </c>
      <c r="I4855" t="s">
        <v>19582</v>
      </c>
      <c r="J4855" t="s">
        <v>19583</v>
      </c>
      <c r="K4855">
        <v>58037</v>
      </c>
      <c r="L4855" t="s">
        <v>58</v>
      </c>
    </row>
    <row r="4856" spans="1:12" x14ac:dyDescent="0.3">
      <c r="A4856">
        <v>28140</v>
      </c>
      <c r="B4856" t="s">
        <v>1296</v>
      </c>
      <c r="C4856" t="s">
        <v>18366</v>
      </c>
      <c r="D4856" t="s">
        <v>22</v>
      </c>
      <c r="E4856" t="s">
        <v>19584</v>
      </c>
      <c r="F4856" t="s">
        <v>19585</v>
      </c>
      <c r="G4856" t="s">
        <v>261</v>
      </c>
      <c r="H4856" s="1">
        <v>28516</v>
      </c>
      <c r="I4856" t="s">
        <v>19586</v>
      </c>
      <c r="J4856" t="s">
        <v>19587</v>
      </c>
      <c r="K4856">
        <v>74012</v>
      </c>
      <c r="L4856" t="s">
        <v>261</v>
      </c>
    </row>
    <row r="4857" spans="1:12" x14ac:dyDescent="0.3">
      <c r="A4857">
        <v>28141</v>
      </c>
      <c r="B4857" t="s">
        <v>2084</v>
      </c>
      <c r="C4857" t="s">
        <v>54</v>
      </c>
      <c r="D4857" t="s">
        <v>14</v>
      </c>
      <c r="E4857" t="s">
        <v>19588</v>
      </c>
      <c r="F4857" t="s">
        <v>19589</v>
      </c>
      <c r="G4857" t="s">
        <v>231</v>
      </c>
      <c r="H4857" s="1">
        <v>20167</v>
      </c>
      <c r="I4857" t="s">
        <v>19590</v>
      </c>
      <c r="J4857" t="s">
        <v>17731</v>
      </c>
      <c r="K4857">
        <v>92235</v>
      </c>
      <c r="L4857" t="s">
        <v>231</v>
      </c>
    </row>
    <row r="4858" spans="1:12" x14ac:dyDescent="0.3">
      <c r="A4858">
        <v>28142</v>
      </c>
      <c r="B4858" t="s">
        <v>19591</v>
      </c>
      <c r="C4858" t="s">
        <v>901</v>
      </c>
      <c r="D4858" t="s">
        <v>22</v>
      </c>
      <c r="E4858" t="s">
        <v>19592</v>
      </c>
      <c r="F4858" t="s">
        <v>19593</v>
      </c>
      <c r="G4858" t="s">
        <v>430</v>
      </c>
      <c r="H4858" s="1">
        <v>18727</v>
      </c>
      <c r="I4858" t="s">
        <v>19594</v>
      </c>
      <c r="J4858" t="s">
        <v>19595</v>
      </c>
      <c r="K4858">
        <v>96962</v>
      </c>
      <c r="L4858" t="s">
        <v>430</v>
      </c>
    </row>
    <row r="4859" spans="1:12" x14ac:dyDescent="0.3">
      <c r="A4859">
        <v>28143</v>
      </c>
      <c r="B4859" t="s">
        <v>405</v>
      </c>
      <c r="C4859" t="s">
        <v>9290</v>
      </c>
      <c r="D4859" t="s">
        <v>22</v>
      </c>
      <c r="E4859" t="s">
        <v>19596</v>
      </c>
      <c r="F4859" t="s">
        <v>19597</v>
      </c>
      <c r="G4859" t="s">
        <v>339</v>
      </c>
      <c r="H4859" s="1">
        <v>27431</v>
      </c>
      <c r="I4859" t="s">
        <v>19598</v>
      </c>
      <c r="J4859" t="s">
        <v>7616</v>
      </c>
      <c r="K4859">
        <v>2679</v>
      </c>
      <c r="L4859" t="s">
        <v>339</v>
      </c>
    </row>
    <row r="4860" spans="1:12" x14ac:dyDescent="0.3">
      <c r="A4860">
        <v>28144</v>
      </c>
      <c r="B4860" t="s">
        <v>1244</v>
      </c>
      <c r="C4860" t="s">
        <v>175</v>
      </c>
      <c r="D4860" t="s">
        <v>14</v>
      </c>
      <c r="E4860" t="s">
        <v>19599</v>
      </c>
      <c r="F4860" t="s">
        <v>19600</v>
      </c>
      <c r="G4860" t="s">
        <v>324</v>
      </c>
      <c r="H4860" s="1">
        <v>25021</v>
      </c>
      <c r="I4860" t="s">
        <v>19601</v>
      </c>
      <c r="J4860" t="s">
        <v>18380</v>
      </c>
      <c r="K4860">
        <v>38127</v>
      </c>
      <c r="L4860" t="s">
        <v>324</v>
      </c>
    </row>
    <row r="4861" spans="1:12" x14ac:dyDescent="0.3">
      <c r="A4861">
        <v>28145</v>
      </c>
      <c r="B4861" t="s">
        <v>5505</v>
      </c>
      <c r="C4861" t="s">
        <v>2152</v>
      </c>
      <c r="D4861" t="s">
        <v>22</v>
      </c>
      <c r="E4861" t="s">
        <v>19602</v>
      </c>
      <c r="F4861" t="s">
        <v>19603</v>
      </c>
      <c r="G4861" t="s">
        <v>368</v>
      </c>
      <c r="H4861" s="1">
        <v>18205</v>
      </c>
      <c r="I4861" t="s">
        <v>19604</v>
      </c>
      <c r="J4861" t="s">
        <v>19605</v>
      </c>
      <c r="K4861">
        <v>71355</v>
      </c>
      <c r="L4861" t="s">
        <v>368</v>
      </c>
    </row>
    <row r="4862" spans="1:12" x14ac:dyDescent="0.3">
      <c r="A4862">
        <v>28146</v>
      </c>
      <c r="B4862" t="s">
        <v>747</v>
      </c>
      <c r="C4862" t="s">
        <v>2137</v>
      </c>
      <c r="D4862" t="s">
        <v>22</v>
      </c>
      <c r="E4862" t="s">
        <v>19606</v>
      </c>
      <c r="F4862">
        <f>1-224-716-6587</f>
        <v>-7526</v>
      </c>
      <c r="G4862" t="s">
        <v>250</v>
      </c>
      <c r="H4862" s="1">
        <v>36015</v>
      </c>
      <c r="I4862" t="s">
        <v>19607</v>
      </c>
      <c r="J4862" t="s">
        <v>18814</v>
      </c>
      <c r="K4862">
        <v>82017</v>
      </c>
      <c r="L4862" t="s">
        <v>250</v>
      </c>
    </row>
    <row r="4863" spans="1:12" x14ac:dyDescent="0.3">
      <c r="A4863">
        <v>28147</v>
      </c>
      <c r="B4863" t="s">
        <v>167</v>
      </c>
      <c r="C4863" t="s">
        <v>349</v>
      </c>
      <c r="D4863" t="s">
        <v>14</v>
      </c>
      <c r="E4863" t="s">
        <v>19608</v>
      </c>
      <c r="F4863" t="s">
        <v>19609</v>
      </c>
      <c r="G4863" t="s">
        <v>595</v>
      </c>
      <c r="H4863" s="1">
        <v>27932</v>
      </c>
      <c r="I4863" t="s">
        <v>19610</v>
      </c>
      <c r="J4863" t="s">
        <v>19611</v>
      </c>
      <c r="K4863">
        <v>655</v>
      </c>
      <c r="L4863" t="s">
        <v>595</v>
      </c>
    </row>
    <row r="4864" spans="1:12" x14ac:dyDescent="0.3">
      <c r="A4864">
        <v>28148</v>
      </c>
      <c r="B4864" t="s">
        <v>837</v>
      </c>
      <c r="C4864" t="s">
        <v>3518</v>
      </c>
      <c r="D4864" t="s">
        <v>22</v>
      </c>
      <c r="E4864" t="s">
        <v>19612</v>
      </c>
      <c r="F4864" t="s">
        <v>19613</v>
      </c>
      <c r="G4864" t="s">
        <v>436</v>
      </c>
      <c r="H4864" s="1">
        <v>36450</v>
      </c>
      <c r="I4864" t="s">
        <v>19614</v>
      </c>
      <c r="J4864" t="s">
        <v>19615</v>
      </c>
      <c r="K4864">
        <v>15164</v>
      </c>
      <c r="L4864" t="s">
        <v>436</v>
      </c>
    </row>
    <row r="4865" spans="1:12" x14ac:dyDescent="0.3">
      <c r="A4865">
        <v>28149</v>
      </c>
      <c r="B4865" t="s">
        <v>2263</v>
      </c>
      <c r="C4865" t="s">
        <v>3447</v>
      </c>
      <c r="D4865" t="s">
        <v>22</v>
      </c>
      <c r="E4865" t="s">
        <v>19616</v>
      </c>
      <c r="F4865" t="s">
        <v>19617</v>
      </c>
      <c r="G4865" t="s">
        <v>231</v>
      </c>
      <c r="H4865" s="1">
        <v>31858</v>
      </c>
      <c r="I4865" t="s">
        <v>19618</v>
      </c>
      <c r="J4865" t="s">
        <v>19619</v>
      </c>
      <c r="K4865">
        <v>61620</v>
      </c>
      <c r="L4865" t="s">
        <v>231</v>
      </c>
    </row>
    <row r="4866" spans="1:12" x14ac:dyDescent="0.3">
      <c r="A4866">
        <v>28150</v>
      </c>
      <c r="B4866" t="s">
        <v>2166</v>
      </c>
      <c r="C4866" t="s">
        <v>496</v>
      </c>
      <c r="D4866" t="s">
        <v>22</v>
      </c>
      <c r="E4866" t="s">
        <v>19620</v>
      </c>
      <c r="F4866" t="s">
        <v>19621</v>
      </c>
      <c r="G4866" t="s">
        <v>744</v>
      </c>
      <c r="H4866" s="1">
        <v>30858</v>
      </c>
      <c r="I4866" t="s">
        <v>19622</v>
      </c>
      <c r="J4866" t="s">
        <v>19623</v>
      </c>
      <c r="K4866">
        <v>69086</v>
      </c>
      <c r="L4866" t="s">
        <v>744</v>
      </c>
    </row>
    <row r="4867" spans="1:12" x14ac:dyDescent="0.3">
      <c r="A4867">
        <v>28151</v>
      </c>
      <c r="B4867" t="s">
        <v>4678</v>
      </c>
      <c r="C4867" t="s">
        <v>2489</v>
      </c>
      <c r="D4867" t="s">
        <v>22</v>
      </c>
      <c r="E4867" t="s">
        <v>19624</v>
      </c>
      <c r="F4867" t="s">
        <v>19625</v>
      </c>
      <c r="G4867" t="s">
        <v>76</v>
      </c>
      <c r="H4867" s="1">
        <v>22237</v>
      </c>
      <c r="I4867" t="s">
        <v>19626</v>
      </c>
      <c r="J4867" t="s">
        <v>19627</v>
      </c>
      <c r="K4867">
        <v>73765</v>
      </c>
      <c r="L4867" t="s">
        <v>76</v>
      </c>
    </row>
    <row r="4868" spans="1:12" x14ac:dyDescent="0.3">
      <c r="A4868">
        <v>28152</v>
      </c>
      <c r="B4868" t="s">
        <v>1018</v>
      </c>
      <c r="C4868" t="s">
        <v>2387</v>
      </c>
      <c r="D4868" t="s">
        <v>22</v>
      </c>
      <c r="E4868" t="s">
        <v>19628</v>
      </c>
      <c r="F4868" t="s">
        <v>19629</v>
      </c>
      <c r="G4868" t="s">
        <v>93</v>
      </c>
      <c r="H4868" s="1">
        <v>36457</v>
      </c>
      <c r="I4868" t="s">
        <v>19630</v>
      </c>
      <c r="J4868" t="s">
        <v>19631</v>
      </c>
      <c r="K4868">
        <v>92977</v>
      </c>
      <c r="L4868" t="s">
        <v>93</v>
      </c>
    </row>
    <row r="4869" spans="1:12" x14ac:dyDescent="0.3">
      <c r="A4869">
        <v>28153</v>
      </c>
      <c r="B4869" t="s">
        <v>2383</v>
      </c>
      <c r="C4869" t="s">
        <v>19632</v>
      </c>
      <c r="D4869" t="s">
        <v>14</v>
      </c>
      <c r="E4869" t="s">
        <v>19633</v>
      </c>
      <c r="F4869" t="s">
        <v>19634</v>
      </c>
      <c r="G4869" t="s">
        <v>58</v>
      </c>
      <c r="H4869" s="1">
        <v>31661</v>
      </c>
      <c r="I4869" t="s">
        <v>19635</v>
      </c>
      <c r="J4869" t="s">
        <v>19636</v>
      </c>
      <c r="K4869">
        <v>35704</v>
      </c>
      <c r="L4869" t="s">
        <v>58</v>
      </c>
    </row>
    <row r="4870" spans="1:12" x14ac:dyDescent="0.3">
      <c r="A4870">
        <v>28154</v>
      </c>
      <c r="B4870" t="s">
        <v>793</v>
      </c>
      <c r="C4870" t="s">
        <v>496</v>
      </c>
      <c r="D4870" t="s">
        <v>14</v>
      </c>
      <c r="E4870" t="s">
        <v>19637</v>
      </c>
      <c r="F4870" t="s">
        <v>19638</v>
      </c>
      <c r="G4870" t="s">
        <v>744</v>
      </c>
      <c r="H4870" s="1">
        <v>38636</v>
      </c>
      <c r="I4870" t="s">
        <v>19639</v>
      </c>
      <c r="J4870" t="s">
        <v>19640</v>
      </c>
      <c r="K4870">
        <v>43822</v>
      </c>
      <c r="L4870" t="s">
        <v>744</v>
      </c>
    </row>
    <row r="4871" spans="1:12" x14ac:dyDescent="0.3">
      <c r="A4871">
        <v>28155</v>
      </c>
      <c r="B4871" t="s">
        <v>448</v>
      </c>
      <c r="C4871" t="s">
        <v>85</v>
      </c>
      <c r="D4871" t="s">
        <v>14</v>
      </c>
      <c r="E4871" t="s">
        <v>19641</v>
      </c>
      <c r="F4871">
        <v>9864014137</v>
      </c>
      <c r="G4871" t="s">
        <v>218</v>
      </c>
      <c r="H4871" s="1">
        <v>19865</v>
      </c>
      <c r="I4871" t="s">
        <v>19642</v>
      </c>
      <c r="J4871" t="s">
        <v>19643</v>
      </c>
      <c r="K4871">
        <v>28937</v>
      </c>
      <c r="L4871" t="s">
        <v>218</v>
      </c>
    </row>
    <row r="4872" spans="1:12" x14ac:dyDescent="0.3">
      <c r="A4872">
        <v>28156</v>
      </c>
      <c r="B4872" t="s">
        <v>96</v>
      </c>
      <c r="C4872" t="s">
        <v>496</v>
      </c>
      <c r="D4872" t="s">
        <v>22</v>
      </c>
      <c r="E4872" t="s">
        <v>49</v>
      </c>
      <c r="F4872" t="s">
        <v>19644</v>
      </c>
      <c r="G4872" t="s">
        <v>124</v>
      </c>
      <c r="H4872" s="1">
        <v>28739</v>
      </c>
      <c r="I4872" t="s">
        <v>19645</v>
      </c>
      <c r="J4872" t="s">
        <v>1479</v>
      </c>
      <c r="K4872">
        <v>68010</v>
      </c>
      <c r="L4872" t="s">
        <v>124</v>
      </c>
    </row>
    <row r="4873" spans="1:12" x14ac:dyDescent="0.3">
      <c r="A4873">
        <v>28157</v>
      </c>
      <c r="B4873" t="s">
        <v>79</v>
      </c>
      <c r="C4873" t="s">
        <v>48</v>
      </c>
      <c r="D4873" t="s">
        <v>22</v>
      </c>
      <c r="E4873" t="s">
        <v>19646</v>
      </c>
      <c r="F4873" t="s">
        <v>19647</v>
      </c>
      <c r="G4873" t="s">
        <v>17</v>
      </c>
      <c r="H4873" s="1">
        <v>25849</v>
      </c>
      <c r="I4873" t="s">
        <v>19648</v>
      </c>
      <c r="J4873" t="s">
        <v>19649</v>
      </c>
      <c r="K4873">
        <v>83287</v>
      </c>
      <c r="L4873" t="s">
        <v>17</v>
      </c>
    </row>
    <row r="4874" spans="1:12" x14ac:dyDescent="0.3">
      <c r="A4874">
        <v>28158</v>
      </c>
      <c r="B4874" t="s">
        <v>312</v>
      </c>
      <c r="C4874" t="s">
        <v>48</v>
      </c>
      <c r="D4874" t="s">
        <v>14</v>
      </c>
      <c r="E4874" t="s">
        <v>19650</v>
      </c>
      <c r="F4874" t="s">
        <v>19651</v>
      </c>
      <c r="G4874" t="s">
        <v>124</v>
      </c>
      <c r="H4874" s="1">
        <v>17824</v>
      </c>
      <c r="I4874" t="s">
        <v>19652</v>
      </c>
      <c r="J4874" t="s">
        <v>19653</v>
      </c>
      <c r="K4874">
        <v>36148</v>
      </c>
      <c r="L4874" t="s">
        <v>124</v>
      </c>
    </row>
    <row r="4875" spans="1:12" x14ac:dyDescent="0.3">
      <c r="A4875">
        <v>28159</v>
      </c>
      <c r="B4875" t="s">
        <v>1937</v>
      </c>
      <c r="C4875" t="s">
        <v>67</v>
      </c>
      <c r="D4875" t="s">
        <v>14</v>
      </c>
      <c r="E4875" t="s">
        <v>19654</v>
      </c>
      <c r="F4875" t="s">
        <v>19655</v>
      </c>
      <c r="G4875" t="s">
        <v>31</v>
      </c>
      <c r="H4875" s="1">
        <v>18480</v>
      </c>
      <c r="I4875" t="s">
        <v>19656</v>
      </c>
      <c r="J4875" t="s">
        <v>19657</v>
      </c>
      <c r="K4875">
        <v>76000</v>
      </c>
      <c r="L4875" t="s">
        <v>31</v>
      </c>
    </row>
    <row r="4876" spans="1:12" x14ac:dyDescent="0.3">
      <c r="A4876">
        <v>28160</v>
      </c>
      <c r="B4876" t="s">
        <v>4678</v>
      </c>
      <c r="C4876" t="s">
        <v>6779</v>
      </c>
      <c r="D4876" t="s">
        <v>14</v>
      </c>
      <c r="E4876" t="s">
        <v>19658</v>
      </c>
      <c r="F4876">
        <v>5835054480</v>
      </c>
      <c r="G4876" t="s">
        <v>124</v>
      </c>
      <c r="H4876" s="1">
        <v>29296</v>
      </c>
      <c r="I4876" t="s">
        <v>19659</v>
      </c>
      <c r="J4876" t="s">
        <v>19660</v>
      </c>
      <c r="K4876">
        <v>33732</v>
      </c>
      <c r="L4876" t="s">
        <v>124</v>
      </c>
    </row>
    <row r="4877" spans="1:12" x14ac:dyDescent="0.3">
      <c r="A4877">
        <v>28161</v>
      </c>
      <c r="B4877" t="s">
        <v>19661</v>
      </c>
      <c r="C4877" t="s">
        <v>3498</v>
      </c>
      <c r="D4877" t="s">
        <v>14</v>
      </c>
      <c r="E4877" t="s">
        <v>19662</v>
      </c>
      <c r="F4877" t="s">
        <v>19663</v>
      </c>
      <c r="G4877" t="s">
        <v>1076</v>
      </c>
      <c r="H4877" s="1">
        <v>16729</v>
      </c>
      <c r="I4877" t="s">
        <v>19664</v>
      </c>
      <c r="J4877" t="s">
        <v>19665</v>
      </c>
      <c r="K4877">
        <v>80399</v>
      </c>
      <c r="L4877" t="s">
        <v>1076</v>
      </c>
    </row>
    <row r="4878" spans="1:12" x14ac:dyDescent="0.3">
      <c r="A4878">
        <v>28162</v>
      </c>
      <c r="B4878" t="s">
        <v>96</v>
      </c>
      <c r="C4878" t="s">
        <v>6197</v>
      </c>
      <c r="D4878" t="s">
        <v>22</v>
      </c>
      <c r="E4878" t="s">
        <v>19666</v>
      </c>
      <c r="F4878" t="s">
        <v>19667</v>
      </c>
      <c r="G4878" t="s">
        <v>124</v>
      </c>
      <c r="H4878" s="1">
        <v>20700</v>
      </c>
      <c r="I4878" t="s">
        <v>19668</v>
      </c>
      <c r="J4878" t="s">
        <v>19669</v>
      </c>
      <c r="K4878">
        <v>44399</v>
      </c>
      <c r="L4878" t="s">
        <v>124</v>
      </c>
    </row>
    <row r="4879" spans="1:12" x14ac:dyDescent="0.3">
      <c r="A4879">
        <v>28163</v>
      </c>
      <c r="B4879" t="s">
        <v>1835</v>
      </c>
      <c r="C4879" t="s">
        <v>19207</v>
      </c>
      <c r="D4879" t="s">
        <v>14</v>
      </c>
      <c r="E4879" t="s">
        <v>19670</v>
      </c>
      <c r="F4879" t="s">
        <v>19671</v>
      </c>
      <c r="G4879" t="s">
        <v>82</v>
      </c>
      <c r="H4879" s="1">
        <v>21591</v>
      </c>
      <c r="I4879" t="s">
        <v>19672</v>
      </c>
      <c r="J4879" t="s">
        <v>19673</v>
      </c>
      <c r="K4879">
        <v>63929</v>
      </c>
      <c r="L4879" t="s">
        <v>82</v>
      </c>
    </row>
    <row r="4880" spans="1:12" x14ac:dyDescent="0.3">
      <c r="A4880">
        <v>28164</v>
      </c>
      <c r="B4880" t="s">
        <v>4829</v>
      </c>
      <c r="C4880" t="s">
        <v>3569</v>
      </c>
      <c r="D4880" t="s">
        <v>22</v>
      </c>
      <c r="E4880" t="s">
        <v>19674</v>
      </c>
      <c r="F4880" t="s">
        <v>19675</v>
      </c>
      <c r="G4880" t="s">
        <v>124</v>
      </c>
      <c r="H4880" s="1">
        <v>16736</v>
      </c>
      <c r="I4880" t="s">
        <v>19676</v>
      </c>
      <c r="J4880" t="s">
        <v>19677</v>
      </c>
      <c r="K4880">
        <v>76453</v>
      </c>
      <c r="L4880" t="s">
        <v>124</v>
      </c>
    </row>
    <row r="4881" spans="1:12" x14ac:dyDescent="0.3">
      <c r="A4881">
        <v>28165</v>
      </c>
      <c r="B4881" t="s">
        <v>1835</v>
      </c>
      <c r="C4881" t="s">
        <v>3049</v>
      </c>
      <c r="D4881" t="s">
        <v>14</v>
      </c>
      <c r="E4881" t="s">
        <v>19678</v>
      </c>
      <c r="F4881" t="s">
        <v>19679</v>
      </c>
      <c r="G4881" t="s">
        <v>171</v>
      </c>
      <c r="H4881" s="1">
        <v>31219</v>
      </c>
      <c r="I4881" t="s">
        <v>19680</v>
      </c>
      <c r="J4881" t="s">
        <v>19681</v>
      </c>
      <c r="K4881">
        <v>71436</v>
      </c>
      <c r="L4881" t="s">
        <v>171</v>
      </c>
    </row>
    <row r="4882" spans="1:12" x14ac:dyDescent="0.3">
      <c r="A4882">
        <v>28166</v>
      </c>
      <c r="B4882" t="s">
        <v>3416</v>
      </c>
      <c r="C4882" t="s">
        <v>10839</v>
      </c>
      <c r="D4882" t="s">
        <v>22</v>
      </c>
      <c r="E4882" t="s">
        <v>19682</v>
      </c>
      <c r="F4882" t="s">
        <v>19683</v>
      </c>
      <c r="G4882" t="s">
        <v>368</v>
      </c>
      <c r="H4882" s="1">
        <v>25933</v>
      </c>
      <c r="I4882" t="s">
        <v>19684</v>
      </c>
      <c r="J4882" t="s">
        <v>19685</v>
      </c>
      <c r="K4882">
        <v>95678</v>
      </c>
      <c r="L4882" t="s">
        <v>368</v>
      </c>
    </row>
    <row r="4883" spans="1:12" x14ac:dyDescent="0.3">
      <c r="A4883">
        <v>28167</v>
      </c>
      <c r="B4883" t="s">
        <v>153</v>
      </c>
      <c r="C4883" t="s">
        <v>11380</v>
      </c>
      <c r="D4883" t="s">
        <v>22</v>
      </c>
      <c r="E4883" t="s">
        <v>19686</v>
      </c>
      <c r="F4883" t="s">
        <v>19687</v>
      </c>
      <c r="G4883" t="s">
        <v>38</v>
      </c>
      <c r="H4883" s="1">
        <v>32612</v>
      </c>
      <c r="I4883" t="s">
        <v>19688</v>
      </c>
      <c r="J4883" t="s">
        <v>17505</v>
      </c>
      <c r="K4883">
        <v>47423</v>
      </c>
      <c r="L4883" t="s">
        <v>38</v>
      </c>
    </row>
    <row r="4884" spans="1:12" x14ac:dyDescent="0.3">
      <c r="A4884">
        <v>28168</v>
      </c>
      <c r="B4884" t="s">
        <v>814</v>
      </c>
      <c r="C4884" t="s">
        <v>7830</v>
      </c>
      <c r="D4884" t="s">
        <v>22</v>
      </c>
      <c r="E4884" t="s">
        <v>19689</v>
      </c>
      <c r="F4884">
        <v>7549941422</v>
      </c>
      <c r="G4884" t="s">
        <v>82</v>
      </c>
      <c r="H4884" s="1">
        <v>23808</v>
      </c>
      <c r="I4884" t="s">
        <v>19690</v>
      </c>
      <c r="J4884" t="s">
        <v>19691</v>
      </c>
      <c r="K4884">
        <v>29777</v>
      </c>
      <c r="L4884" t="s">
        <v>82</v>
      </c>
    </row>
    <row r="4885" spans="1:12" x14ac:dyDescent="0.3">
      <c r="A4885">
        <v>28169</v>
      </c>
      <c r="B4885" t="s">
        <v>10692</v>
      </c>
      <c r="C4885" t="s">
        <v>681</v>
      </c>
      <c r="D4885" t="s">
        <v>14</v>
      </c>
      <c r="E4885" t="s">
        <v>19692</v>
      </c>
      <c r="F4885" t="s">
        <v>19693</v>
      </c>
      <c r="G4885" t="s">
        <v>436</v>
      </c>
      <c r="H4885" s="1">
        <v>24396</v>
      </c>
      <c r="I4885" t="s">
        <v>19694</v>
      </c>
      <c r="J4885" t="s">
        <v>19695</v>
      </c>
      <c r="K4885">
        <v>90505</v>
      </c>
      <c r="L4885" t="s">
        <v>436</v>
      </c>
    </row>
    <row r="4886" spans="1:12" x14ac:dyDescent="0.3">
      <c r="A4886">
        <v>28170</v>
      </c>
      <c r="B4886" t="s">
        <v>1147</v>
      </c>
      <c r="C4886" t="s">
        <v>7352</v>
      </c>
      <c r="D4886" t="s">
        <v>22</v>
      </c>
      <c r="E4886" t="s">
        <v>19696</v>
      </c>
      <c r="F4886" t="s">
        <v>19697</v>
      </c>
      <c r="G4886" t="s">
        <v>118</v>
      </c>
      <c r="H4886" s="1">
        <v>35057</v>
      </c>
      <c r="I4886" t="s">
        <v>19698</v>
      </c>
      <c r="J4886" t="s">
        <v>17590</v>
      </c>
      <c r="K4886">
        <v>71076</v>
      </c>
      <c r="L4886" t="s">
        <v>118</v>
      </c>
    </row>
    <row r="4887" spans="1:12" x14ac:dyDescent="0.3">
      <c r="A4887">
        <v>28171</v>
      </c>
      <c r="B4887" t="s">
        <v>837</v>
      </c>
      <c r="C4887" t="s">
        <v>3643</v>
      </c>
      <c r="D4887" t="s">
        <v>14</v>
      </c>
      <c r="E4887" t="s">
        <v>19699</v>
      </c>
      <c r="F4887" t="s">
        <v>19700</v>
      </c>
      <c r="G4887" t="s">
        <v>51</v>
      </c>
      <c r="H4887" s="1">
        <v>34811</v>
      </c>
      <c r="I4887" t="s">
        <v>19701</v>
      </c>
      <c r="J4887" t="s">
        <v>19702</v>
      </c>
      <c r="K4887">
        <v>88085</v>
      </c>
      <c r="L4887" t="s">
        <v>51</v>
      </c>
    </row>
    <row r="4888" spans="1:12" x14ac:dyDescent="0.3">
      <c r="A4888">
        <v>28172</v>
      </c>
      <c r="B4888" t="s">
        <v>1981</v>
      </c>
      <c r="C4888" t="s">
        <v>290</v>
      </c>
      <c r="D4888" t="s">
        <v>22</v>
      </c>
      <c r="E4888" t="s">
        <v>19703</v>
      </c>
      <c r="F4888" t="s">
        <v>19704</v>
      </c>
      <c r="G4888" t="s">
        <v>436</v>
      </c>
      <c r="H4888" s="1">
        <v>27996</v>
      </c>
      <c r="I4888" t="s">
        <v>19705</v>
      </c>
      <c r="J4888" t="s">
        <v>4694</v>
      </c>
      <c r="K4888">
        <v>24483</v>
      </c>
      <c r="L4888" t="s">
        <v>436</v>
      </c>
    </row>
    <row r="4889" spans="1:12" x14ac:dyDescent="0.3">
      <c r="A4889">
        <v>28173</v>
      </c>
      <c r="B4889" t="s">
        <v>2166</v>
      </c>
      <c r="C4889" t="s">
        <v>735</v>
      </c>
      <c r="D4889" t="s">
        <v>14</v>
      </c>
      <c r="E4889" t="s">
        <v>19706</v>
      </c>
      <c r="F4889">
        <f>1-592-720-8999</f>
        <v>-10310</v>
      </c>
      <c r="G4889" t="s">
        <v>82</v>
      </c>
      <c r="H4889" s="1">
        <v>22703</v>
      </c>
      <c r="I4889" t="s">
        <v>19707</v>
      </c>
      <c r="J4889" t="s">
        <v>19708</v>
      </c>
      <c r="K4889">
        <v>78168</v>
      </c>
      <c r="L4889" t="s">
        <v>82</v>
      </c>
    </row>
    <row r="4890" spans="1:12" x14ac:dyDescent="0.3">
      <c r="A4890">
        <v>28174</v>
      </c>
      <c r="B4890" t="s">
        <v>289</v>
      </c>
      <c r="C4890" t="s">
        <v>2075</v>
      </c>
      <c r="D4890" t="s">
        <v>22</v>
      </c>
      <c r="E4890" t="s">
        <v>19709</v>
      </c>
      <c r="F4890" t="s">
        <v>19710</v>
      </c>
      <c r="G4890" t="s">
        <v>124</v>
      </c>
      <c r="H4890" s="1">
        <v>37343</v>
      </c>
      <c r="I4890" t="s">
        <v>19711</v>
      </c>
      <c r="J4890" t="s">
        <v>19712</v>
      </c>
      <c r="K4890">
        <v>72793</v>
      </c>
      <c r="L4890" t="s">
        <v>124</v>
      </c>
    </row>
    <row r="4891" spans="1:12" x14ac:dyDescent="0.3">
      <c r="A4891">
        <v>28175</v>
      </c>
      <c r="B4891" t="s">
        <v>724</v>
      </c>
      <c r="C4891" t="s">
        <v>7910</v>
      </c>
      <c r="D4891" t="s">
        <v>14</v>
      </c>
      <c r="E4891" t="s">
        <v>19713</v>
      </c>
      <c r="F4891" t="s">
        <v>19714</v>
      </c>
      <c r="G4891" t="s">
        <v>82</v>
      </c>
      <c r="H4891" s="1">
        <v>15894</v>
      </c>
      <c r="I4891" t="s">
        <v>19715</v>
      </c>
      <c r="J4891" t="s">
        <v>18885</v>
      </c>
      <c r="K4891">
        <v>31258</v>
      </c>
      <c r="L4891" t="s">
        <v>82</v>
      </c>
    </row>
    <row r="4892" spans="1:12" x14ac:dyDescent="0.3">
      <c r="A4892">
        <v>28176</v>
      </c>
      <c r="B4892" t="s">
        <v>541</v>
      </c>
      <c r="C4892" t="s">
        <v>19716</v>
      </c>
      <c r="D4892" t="s">
        <v>22</v>
      </c>
      <c r="E4892" t="s">
        <v>982</v>
      </c>
      <c r="F4892" t="s">
        <v>19717</v>
      </c>
      <c r="G4892" t="s">
        <v>38</v>
      </c>
      <c r="H4892" s="1">
        <v>18042</v>
      </c>
      <c r="I4892" t="s">
        <v>19718</v>
      </c>
      <c r="J4892" t="s">
        <v>19719</v>
      </c>
      <c r="K4892">
        <v>25735</v>
      </c>
      <c r="L4892" t="s">
        <v>38</v>
      </c>
    </row>
    <row r="4893" spans="1:12" x14ac:dyDescent="0.3">
      <c r="A4893">
        <v>28177</v>
      </c>
      <c r="B4893" t="s">
        <v>127</v>
      </c>
      <c r="C4893" t="s">
        <v>866</v>
      </c>
      <c r="D4893" t="s">
        <v>14</v>
      </c>
      <c r="E4893" t="s">
        <v>19720</v>
      </c>
      <c r="F4893" t="s">
        <v>19721</v>
      </c>
      <c r="G4893" t="s">
        <v>430</v>
      </c>
      <c r="H4893" s="1">
        <v>28634</v>
      </c>
      <c r="I4893" t="s">
        <v>19722</v>
      </c>
      <c r="J4893" t="s">
        <v>19723</v>
      </c>
      <c r="K4893">
        <v>39691</v>
      </c>
      <c r="L4893" t="s">
        <v>430</v>
      </c>
    </row>
    <row r="4894" spans="1:12" x14ac:dyDescent="0.3">
      <c r="A4894">
        <v>28178</v>
      </c>
      <c r="B4894" t="s">
        <v>1018</v>
      </c>
      <c r="C4894" t="s">
        <v>496</v>
      </c>
      <c r="D4894" t="s">
        <v>14</v>
      </c>
      <c r="E4894" t="s">
        <v>19724</v>
      </c>
      <c r="F4894" t="s">
        <v>19725</v>
      </c>
      <c r="G4894" t="s">
        <v>339</v>
      </c>
      <c r="H4894" s="1">
        <v>38264</v>
      </c>
      <c r="I4894" t="s">
        <v>19726</v>
      </c>
      <c r="J4894" t="s">
        <v>19727</v>
      </c>
      <c r="K4894">
        <v>23228</v>
      </c>
      <c r="L4894" t="s">
        <v>339</v>
      </c>
    </row>
    <row r="4895" spans="1:12" x14ac:dyDescent="0.3">
      <c r="A4895">
        <v>28179</v>
      </c>
      <c r="B4895" t="s">
        <v>3726</v>
      </c>
      <c r="C4895" t="s">
        <v>3117</v>
      </c>
      <c r="D4895" t="s">
        <v>22</v>
      </c>
      <c r="E4895" t="s">
        <v>19728</v>
      </c>
      <c r="F4895" t="s">
        <v>19729</v>
      </c>
      <c r="G4895" t="s">
        <v>1194</v>
      </c>
      <c r="H4895" s="1">
        <v>29697</v>
      </c>
      <c r="I4895" t="s">
        <v>19730</v>
      </c>
      <c r="J4895" t="s">
        <v>19731</v>
      </c>
      <c r="K4895">
        <v>71169</v>
      </c>
      <c r="L4895" t="s">
        <v>1194</v>
      </c>
    </row>
    <row r="4896" spans="1:12" x14ac:dyDescent="0.3">
      <c r="A4896">
        <v>28180</v>
      </c>
      <c r="B4896" t="s">
        <v>8026</v>
      </c>
      <c r="C4896" t="s">
        <v>54</v>
      </c>
      <c r="D4896" t="s">
        <v>22</v>
      </c>
      <c r="E4896" t="s">
        <v>19732</v>
      </c>
      <c r="F4896" t="s">
        <v>19733</v>
      </c>
      <c r="G4896" t="s">
        <v>231</v>
      </c>
      <c r="H4896" s="1">
        <v>37640</v>
      </c>
      <c r="I4896" t="s">
        <v>19734</v>
      </c>
      <c r="J4896" t="s">
        <v>19735</v>
      </c>
      <c r="K4896">
        <v>77875</v>
      </c>
      <c r="L4896" t="s">
        <v>231</v>
      </c>
    </row>
    <row r="4897" spans="1:12" x14ac:dyDescent="0.3">
      <c r="A4897">
        <v>28181</v>
      </c>
      <c r="B4897" t="s">
        <v>405</v>
      </c>
      <c r="C4897" t="s">
        <v>19736</v>
      </c>
      <c r="D4897" t="s">
        <v>14</v>
      </c>
      <c r="E4897" t="s">
        <v>19737</v>
      </c>
      <c r="F4897" t="s">
        <v>19738</v>
      </c>
      <c r="G4897" t="s">
        <v>124</v>
      </c>
      <c r="H4897" s="1">
        <v>35397</v>
      </c>
      <c r="I4897" t="s">
        <v>19739</v>
      </c>
      <c r="J4897" t="s">
        <v>19740</v>
      </c>
      <c r="K4897">
        <v>29531</v>
      </c>
      <c r="L4897" t="s">
        <v>124</v>
      </c>
    </row>
    <row r="4898" spans="1:12" x14ac:dyDescent="0.3">
      <c r="A4898">
        <v>28182</v>
      </c>
      <c r="B4898" t="s">
        <v>96</v>
      </c>
      <c r="C4898" t="s">
        <v>630</v>
      </c>
      <c r="D4898" t="s">
        <v>14</v>
      </c>
      <c r="E4898" t="s">
        <v>19741</v>
      </c>
      <c r="F4898" t="s">
        <v>19742</v>
      </c>
      <c r="G4898" t="s">
        <v>1034</v>
      </c>
      <c r="H4898" s="1">
        <v>34110</v>
      </c>
      <c r="I4898" t="s">
        <v>19743</v>
      </c>
      <c r="J4898" t="s">
        <v>19744</v>
      </c>
      <c r="K4898">
        <v>19305</v>
      </c>
      <c r="L4898" t="s">
        <v>1034</v>
      </c>
    </row>
    <row r="4899" spans="1:12" x14ac:dyDescent="0.3">
      <c r="A4899">
        <v>28183</v>
      </c>
      <c r="B4899" t="s">
        <v>724</v>
      </c>
      <c r="C4899" t="s">
        <v>285</v>
      </c>
      <c r="D4899" t="s">
        <v>22</v>
      </c>
      <c r="E4899" t="s">
        <v>19745</v>
      </c>
      <c r="F4899" t="s">
        <v>19746</v>
      </c>
      <c r="G4899" t="s">
        <v>76</v>
      </c>
      <c r="H4899" s="1">
        <v>35699</v>
      </c>
      <c r="I4899" t="s">
        <v>19747</v>
      </c>
      <c r="J4899" t="s">
        <v>19748</v>
      </c>
      <c r="K4899">
        <v>31953</v>
      </c>
      <c r="L4899" t="s">
        <v>76</v>
      </c>
    </row>
    <row r="4900" spans="1:12" x14ac:dyDescent="0.3">
      <c r="A4900">
        <v>28184</v>
      </c>
      <c r="B4900" t="s">
        <v>13079</v>
      </c>
      <c r="C4900" t="s">
        <v>6848</v>
      </c>
      <c r="D4900" t="s">
        <v>22</v>
      </c>
      <c r="E4900" t="s">
        <v>19749</v>
      </c>
      <c r="F4900" t="s">
        <v>19750</v>
      </c>
      <c r="G4900" t="s">
        <v>124</v>
      </c>
      <c r="H4900" s="1">
        <v>33525</v>
      </c>
      <c r="I4900" t="s">
        <v>19751</v>
      </c>
      <c r="J4900" t="s">
        <v>19752</v>
      </c>
      <c r="K4900">
        <v>66364</v>
      </c>
      <c r="L4900" t="s">
        <v>124</v>
      </c>
    </row>
    <row r="4901" spans="1:12" x14ac:dyDescent="0.3">
      <c r="A4901">
        <v>28185</v>
      </c>
      <c r="B4901" t="s">
        <v>6691</v>
      </c>
      <c r="C4901" t="s">
        <v>1099</v>
      </c>
      <c r="D4901" t="s">
        <v>22</v>
      </c>
      <c r="E4901" t="s">
        <v>19753</v>
      </c>
      <c r="F4901" t="s">
        <v>19754</v>
      </c>
      <c r="G4901" t="s">
        <v>124</v>
      </c>
      <c r="H4901" s="1">
        <v>21235</v>
      </c>
      <c r="I4901" t="s">
        <v>19755</v>
      </c>
      <c r="J4901" t="s">
        <v>1501</v>
      </c>
      <c r="K4901">
        <v>15548</v>
      </c>
      <c r="L4901" t="s">
        <v>124</v>
      </c>
    </row>
    <row r="4902" spans="1:12" x14ac:dyDescent="0.3">
      <c r="A4902">
        <v>28186</v>
      </c>
      <c r="B4902" t="s">
        <v>4010</v>
      </c>
      <c r="C4902" t="s">
        <v>74</v>
      </c>
      <c r="D4902" t="s">
        <v>22</v>
      </c>
      <c r="E4902" t="s">
        <v>19756</v>
      </c>
      <c r="F4902" t="s">
        <v>19757</v>
      </c>
      <c r="G4902" t="s">
        <v>218</v>
      </c>
      <c r="H4902" s="1">
        <v>17081</v>
      </c>
      <c r="I4902" t="s">
        <v>19758</v>
      </c>
      <c r="J4902" t="s">
        <v>19759</v>
      </c>
      <c r="K4902">
        <v>9486</v>
      </c>
      <c r="L4902" t="s">
        <v>218</v>
      </c>
    </row>
    <row r="4903" spans="1:12" x14ac:dyDescent="0.3">
      <c r="A4903">
        <v>28187</v>
      </c>
      <c r="B4903" t="s">
        <v>96</v>
      </c>
      <c r="C4903" t="s">
        <v>1450</v>
      </c>
      <c r="D4903" t="s">
        <v>22</v>
      </c>
      <c r="E4903" t="s">
        <v>19760</v>
      </c>
      <c r="F4903" t="s">
        <v>19761</v>
      </c>
      <c r="G4903" t="s">
        <v>64</v>
      </c>
      <c r="H4903" s="1">
        <v>29600</v>
      </c>
      <c r="I4903" t="s">
        <v>19762</v>
      </c>
      <c r="J4903" t="s">
        <v>19763</v>
      </c>
      <c r="K4903">
        <v>14497</v>
      </c>
      <c r="L4903" t="s">
        <v>64</v>
      </c>
    </row>
    <row r="4904" spans="1:12" x14ac:dyDescent="0.3">
      <c r="A4904">
        <v>28188</v>
      </c>
      <c r="B4904" t="s">
        <v>96</v>
      </c>
      <c r="C4904" t="s">
        <v>1025</v>
      </c>
      <c r="D4904" t="s">
        <v>22</v>
      </c>
      <c r="E4904" t="s">
        <v>19764</v>
      </c>
      <c r="F4904" t="s">
        <v>19765</v>
      </c>
      <c r="G4904" t="s">
        <v>211</v>
      </c>
      <c r="H4904" s="1">
        <v>33928</v>
      </c>
      <c r="I4904" t="s">
        <v>19766</v>
      </c>
      <c r="J4904" t="s">
        <v>19767</v>
      </c>
      <c r="K4904">
        <v>42077</v>
      </c>
      <c r="L4904" t="s">
        <v>211</v>
      </c>
    </row>
    <row r="4905" spans="1:12" x14ac:dyDescent="0.3">
      <c r="A4905">
        <v>28189</v>
      </c>
      <c r="B4905" t="s">
        <v>1792</v>
      </c>
      <c r="C4905" t="s">
        <v>5446</v>
      </c>
      <c r="D4905" t="s">
        <v>14</v>
      </c>
      <c r="E4905" t="s">
        <v>19768</v>
      </c>
      <c r="F4905" t="s">
        <v>19769</v>
      </c>
      <c r="G4905" t="s">
        <v>211</v>
      </c>
      <c r="H4905" s="1">
        <v>30765</v>
      </c>
      <c r="I4905" t="s">
        <v>19770</v>
      </c>
      <c r="J4905" t="s">
        <v>19771</v>
      </c>
      <c r="K4905">
        <v>65121</v>
      </c>
      <c r="L4905" t="s">
        <v>211</v>
      </c>
    </row>
    <row r="4906" spans="1:12" x14ac:dyDescent="0.3">
      <c r="A4906">
        <v>28190</v>
      </c>
      <c r="B4906" t="s">
        <v>19772</v>
      </c>
      <c r="C4906" t="s">
        <v>630</v>
      </c>
      <c r="D4906" t="s">
        <v>14</v>
      </c>
      <c r="E4906" t="s">
        <v>19773</v>
      </c>
      <c r="F4906" t="s">
        <v>19774</v>
      </c>
      <c r="G4906" t="s">
        <v>58</v>
      </c>
      <c r="H4906" s="1">
        <v>36590</v>
      </c>
      <c r="I4906" t="s">
        <v>19775</v>
      </c>
      <c r="J4906" t="s">
        <v>19776</v>
      </c>
      <c r="K4906">
        <v>14369</v>
      </c>
      <c r="L4906" t="s">
        <v>58</v>
      </c>
    </row>
    <row r="4907" spans="1:12" x14ac:dyDescent="0.3">
      <c r="A4907">
        <v>28191</v>
      </c>
      <c r="B4907" t="s">
        <v>312</v>
      </c>
      <c r="C4907" t="s">
        <v>349</v>
      </c>
      <c r="D4907" t="s">
        <v>22</v>
      </c>
      <c r="E4907" t="s">
        <v>19777</v>
      </c>
      <c r="F4907" t="s">
        <v>19778</v>
      </c>
      <c r="G4907" t="s">
        <v>339</v>
      </c>
      <c r="H4907" s="1">
        <v>38597</v>
      </c>
      <c r="I4907" t="s">
        <v>19779</v>
      </c>
      <c r="J4907" t="s">
        <v>220</v>
      </c>
      <c r="K4907">
        <v>8864</v>
      </c>
      <c r="L4907" t="s">
        <v>339</v>
      </c>
    </row>
    <row r="4908" spans="1:12" x14ac:dyDescent="0.3">
      <c r="A4908">
        <v>28192</v>
      </c>
      <c r="B4908" t="s">
        <v>1064</v>
      </c>
      <c r="C4908" t="s">
        <v>6584</v>
      </c>
      <c r="D4908" t="s">
        <v>22</v>
      </c>
      <c r="E4908" t="s">
        <v>19780</v>
      </c>
      <c r="F4908" t="s">
        <v>19781</v>
      </c>
      <c r="G4908" t="s">
        <v>1034</v>
      </c>
      <c r="H4908" s="1">
        <v>38455</v>
      </c>
      <c r="I4908" t="s">
        <v>19782</v>
      </c>
      <c r="J4908" t="s">
        <v>19783</v>
      </c>
      <c r="K4908">
        <v>58683</v>
      </c>
      <c r="L4908" t="s">
        <v>1034</v>
      </c>
    </row>
    <row r="4909" spans="1:12" x14ac:dyDescent="0.3">
      <c r="A4909">
        <v>28193</v>
      </c>
      <c r="B4909" t="s">
        <v>127</v>
      </c>
      <c r="C4909" t="s">
        <v>8283</v>
      </c>
      <c r="D4909" t="s">
        <v>22</v>
      </c>
      <c r="E4909" t="s">
        <v>19784</v>
      </c>
      <c r="F4909" t="s">
        <v>19785</v>
      </c>
      <c r="G4909" t="s">
        <v>335</v>
      </c>
      <c r="H4909" s="1">
        <v>36277</v>
      </c>
      <c r="I4909" t="s">
        <v>19786</v>
      </c>
      <c r="J4909" t="s">
        <v>19787</v>
      </c>
      <c r="K4909">
        <v>19500</v>
      </c>
      <c r="L4909" t="s">
        <v>335</v>
      </c>
    </row>
    <row r="4910" spans="1:12" x14ac:dyDescent="0.3">
      <c r="A4910">
        <v>28194</v>
      </c>
      <c r="B4910" t="s">
        <v>3497</v>
      </c>
      <c r="C4910" t="s">
        <v>2847</v>
      </c>
      <c r="D4910" t="s">
        <v>22</v>
      </c>
      <c r="E4910" t="s">
        <v>19788</v>
      </c>
      <c r="F4910" t="s">
        <v>19789</v>
      </c>
      <c r="G4910" t="s">
        <v>567</v>
      </c>
      <c r="H4910" s="1">
        <v>33524</v>
      </c>
      <c r="I4910" t="s">
        <v>19790</v>
      </c>
      <c r="J4910" t="s">
        <v>19791</v>
      </c>
      <c r="K4910">
        <v>86593</v>
      </c>
      <c r="L4910" t="s">
        <v>567</v>
      </c>
    </row>
    <row r="4911" spans="1:12" x14ac:dyDescent="0.3">
      <c r="A4911">
        <v>28195</v>
      </c>
      <c r="B4911" t="s">
        <v>10858</v>
      </c>
      <c r="C4911" t="s">
        <v>5466</v>
      </c>
      <c r="D4911" t="s">
        <v>14</v>
      </c>
      <c r="E4911" t="s">
        <v>19792</v>
      </c>
      <c r="F4911" t="s">
        <v>19793</v>
      </c>
      <c r="G4911" t="s">
        <v>250</v>
      </c>
      <c r="H4911" s="1">
        <v>17635</v>
      </c>
      <c r="I4911" t="s">
        <v>19794</v>
      </c>
      <c r="J4911" t="s">
        <v>19795</v>
      </c>
      <c r="K4911">
        <v>87739</v>
      </c>
      <c r="L4911" t="s">
        <v>250</v>
      </c>
    </row>
    <row r="4912" spans="1:12" x14ac:dyDescent="0.3">
      <c r="A4912">
        <v>28196</v>
      </c>
      <c r="B4912" t="s">
        <v>7819</v>
      </c>
      <c r="C4912" t="s">
        <v>4524</v>
      </c>
      <c r="D4912" t="s">
        <v>14</v>
      </c>
      <c r="E4912" t="s">
        <v>19796</v>
      </c>
      <c r="F4912" t="s">
        <v>19797</v>
      </c>
      <c r="G4912" t="s">
        <v>231</v>
      </c>
      <c r="H4912" s="1">
        <v>28890</v>
      </c>
      <c r="I4912" t="s">
        <v>19798</v>
      </c>
      <c r="J4912" t="s">
        <v>19799</v>
      </c>
      <c r="K4912">
        <v>62940</v>
      </c>
      <c r="L4912" t="s">
        <v>231</v>
      </c>
    </row>
    <row r="4913" spans="1:12" x14ac:dyDescent="0.3">
      <c r="A4913">
        <v>28197</v>
      </c>
      <c r="B4913" t="s">
        <v>843</v>
      </c>
      <c r="C4913" t="s">
        <v>5375</v>
      </c>
      <c r="D4913" t="s">
        <v>22</v>
      </c>
      <c r="E4913" t="s">
        <v>19800</v>
      </c>
      <c r="F4913" t="s">
        <v>19801</v>
      </c>
      <c r="G4913" t="s">
        <v>368</v>
      </c>
      <c r="H4913" s="1">
        <v>33219</v>
      </c>
      <c r="I4913" t="s">
        <v>19802</v>
      </c>
      <c r="J4913" t="s">
        <v>19803</v>
      </c>
      <c r="K4913">
        <v>3661</v>
      </c>
      <c r="L4913" t="s">
        <v>368</v>
      </c>
    </row>
    <row r="4914" spans="1:12" x14ac:dyDescent="0.3">
      <c r="A4914">
        <v>28198</v>
      </c>
      <c r="B4914" t="s">
        <v>5370</v>
      </c>
      <c r="C4914" t="s">
        <v>3364</v>
      </c>
      <c r="D4914" t="s">
        <v>22</v>
      </c>
      <c r="E4914" t="s">
        <v>19804</v>
      </c>
      <c r="F4914" t="s">
        <v>19805</v>
      </c>
      <c r="G4914" t="s">
        <v>1076</v>
      </c>
      <c r="H4914" s="1">
        <v>22369</v>
      </c>
      <c r="I4914" t="s">
        <v>19806</v>
      </c>
      <c r="J4914" t="s">
        <v>18875</v>
      </c>
      <c r="K4914">
        <v>25004</v>
      </c>
      <c r="L4914" t="s">
        <v>1076</v>
      </c>
    </row>
    <row r="4915" spans="1:12" x14ac:dyDescent="0.3">
      <c r="A4915">
        <v>28199</v>
      </c>
      <c r="B4915" t="s">
        <v>1821</v>
      </c>
      <c r="C4915" t="s">
        <v>2335</v>
      </c>
      <c r="D4915" t="s">
        <v>22</v>
      </c>
      <c r="E4915" t="s">
        <v>19807</v>
      </c>
      <c r="F4915" t="s">
        <v>19808</v>
      </c>
      <c r="G4915" t="s">
        <v>82</v>
      </c>
      <c r="H4915" s="1">
        <v>17560</v>
      </c>
      <c r="I4915" t="s">
        <v>19809</v>
      </c>
      <c r="J4915" t="s">
        <v>19810</v>
      </c>
      <c r="K4915">
        <v>11921</v>
      </c>
      <c r="L4915" t="s">
        <v>82</v>
      </c>
    </row>
    <row r="4916" spans="1:12" x14ac:dyDescent="0.3">
      <c r="A4916">
        <v>28200</v>
      </c>
      <c r="B4916" t="s">
        <v>490</v>
      </c>
      <c r="C4916" t="s">
        <v>2045</v>
      </c>
      <c r="D4916" t="s">
        <v>22</v>
      </c>
      <c r="E4916" t="s">
        <v>19811</v>
      </c>
      <c r="F4916" t="s">
        <v>19812</v>
      </c>
      <c r="G4916" t="s">
        <v>131</v>
      </c>
      <c r="H4916" s="1">
        <v>35093</v>
      </c>
      <c r="I4916" t="s">
        <v>19813</v>
      </c>
      <c r="J4916" t="s">
        <v>19814</v>
      </c>
      <c r="K4916">
        <v>10676</v>
      </c>
      <c r="L4916" t="s">
        <v>131</v>
      </c>
    </row>
    <row r="4917" spans="1:12" x14ac:dyDescent="0.3">
      <c r="A4917">
        <v>28201</v>
      </c>
      <c r="B4917" t="s">
        <v>592</v>
      </c>
      <c r="C4917" t="s">
        <v>85</v>
      </c>
      <c r="D4917" t="s">
        <v>22</v>
      </c>
      <c r="E4917" t="s">
        <v>19815</v>
      </c>
      <c r="F4917" t="s">
        <v>19816</v>
      </c>
      <c r="G4917" t="s">
        <v>231</v>
      </c>
      <c r="H4917" s="1">
        <v>22971</v>
      </c>
      <c r="I4917" t="s">
        <v>19817</v>
      </c>
      <c r="J4917" t="s">
        <v>19818</v>
      </c>
      <c r="K4917">
        <v>24434</v>
      </c>
      <c r="L4917" t="s">
        <v>231</v>
      </c>
    </row>
    <row r="4918" spans="1:12" x14ac:dyDescent="0.3">
      <c r="A4918">
        <v>28202</v>
      </c>
      <c r="B4918" t="s">
        <v>1475</v>
      </c>
      <c r="C4918" t="s">
        <v>1213</v>
      </c>
      <c r="D4918" t="s">
        <v>14</v>
      </c>
      <c r="E4918" t="s">
        <v>19819</v>
      </c>
      <c r="F4918" t="s">
        <v>19820</v>
      </c>
      <c r="G4918" t="s">
        <v>243</v>
      </c>
      <c r="H4918" s="1">
        <v>19719</v>
      </c>
      <c r="I4918" t="s">
        <v>19821</v>
      </c>
      <c r="J4918" t="s">
        <v>4117</v>
      </c>
      <c r="K4918">
        <v>55091</v>
      </c>
      <c r="L4918" t="s">
        <v>243</v>
      </c>
    </row>
    <row r="4919" spans="1:12" x14ac:dyDescent="0.3">
      <c r="A4919">
        <v>28203</v>
      </c>
      <c r="B4919" t="s">
        <v>6029</v>
      </c>
      <c r="C4919" t="s">
        <v>19822</v>
      </c>
      <c r="D4919" t="s">
        <v>14</v>
      </c>
      <c r="E4919" t="s">
        <v>19823</v>
      </c>
      <c r="F4919" t="s">
        <v>19824</v>
      </c>
      <c r="G4919" t="s">
        <v>24</v>
      </c>
      <c r="H4919" s="1">
        <v>21756</v>
      </c>
      <c r="I4919" t="s">
        <v>19825</v>
      </c>
      <c r="J4919" t="s">
        <v>3406</v>
      </c>
      <c r="K4919">
        <v>54582</v>
      </c>
      <c r="L4919" t="s">
        <v>24</v>
      </c>
    </row>
    <row r="4920" spans="1:12" x14ac:dyDescent="0.3">
      <c r="A4920">
        <v>28204</v>
      </c>
      <c r="B4920" t="s">
        <v>4727</v>
      </c>
      <c r="C4920" t="s">
        <v>4027</v>
      </c>
      <c r="D4920" t="s">
        <v>22</v>
      </c>
      <c r="E4920" t="s">
        <v>19826</v>
      </c>
      <c r="F4920">
        <f>1-896-556-8049</f>
        <v>-9500</v>
      </c>
      <c r="G4920" t="s">
        <v>124</v>
      </c>
      <c r="H4920" s="1">
        <v>16974</v>
      </c>
      <c r="I4920" t="s">
        <v>19827</v>
      </c>
      <c r="J4920" t="s">
        <v>19828</v>
      </c>
      <c r="K4920">
        <v>61700</v>
      </c>
      <c r="L4920" t="s">
        <v>124</v>
      </c>
    </row>
    <row r="4921" spans="1:12" x14ac:dyDescent="0.3">
      <c r="A4921">
        <v>28205</v>
      </c>
      <c r="B4921" t="s">
        <v>747</v>
      </c>
      <c r="C4921" t="s">
        <v>496</v>
      </c>
      <c r="D4921" t="s">
        <v>14</v>
      </c>
      <c r="E4921" t="s">
        <v>19829</v>
      </c>
      <c r="F4921" t="s">
        <v>19830</v>
      </c>
      <c r="G4921" t="s">
        <v>231</v>
      </c>
      <c r="H4921" s="1">
        <v>27067</v>
      </c>
      <c r="I4921" t="s">
        <v>19831</v>
      </c>
      <c r="J4921" t="s">
        <v>19832</v>
      </c>
      <c r="K4921">
        <v>49298</v>
      </c>
      <c r="L4921" t="s">
        <v>231</v>
      </c>
    </row>
    <row r="4922" spans="1:12" x14ac:dyDescent="0.3">
      <c r="A4922">
        <v>28206</v>
      </c>
      <c r="B4922" t="s">
        <v>1030</v>
      </c>
      <c r="C4922" t="s">
        <v>4739</v>
      </c>
      <c r="D4922" t="s">
        <v>14</v>
      </c>
      <c r="E4922" t="s">
        <v>19833</v>
      </c>
      <c r="F4922" t="s">
        <v>19834</v>
      </c>
      <c r="G4922" t="s">
        <v>24</v>
      </c>
      <c r="H4922" s="1">
        <v>30878</v>
      </c>
      <c r="I4922" t="s">
        <v>19835</v>
      </c>
      <c r="J4922" t="s">
        <v>19836</v>
      </c>
      <c r="K4922">
        <v>96319</v>
      </c>
      <c r="L4922" t="s">
        <v>24</v>
      </c>
    </row>
    <row r="4923" spans="1:12" x14ac:dyDescent="0.3">
      <c r="A4923">
        <v>28207</v>
      </c>
      <c r="B4923" t="s">
        <v>1455</v>
      </c>
      <c r="C4923" t="s">
        <v>2041</v>
      </c>
      <c r="D4923" t="s">
        <v>14</v>
      </c>
      <c r="E4923" t="s">
        <v>19837</v>
      </c>
      <c r="F4923" t="s">
        <v>19838</v>
      </c>
      <c r="G4923" t="s">
        <v>164</v>
      </c>
      <c r="H4923" s="1">
        <v>24968</v>
      </c>
      <c r="I4923" t="s">
        <v>19839</v>
      </c>
      <c r="J4923" t="s">
        <v>19840</v>
      </c>
      <c r="K4923">
        <v>89323</v>
      </c>
      <c r="L4923" t="s">
        <v>164</v>
      </c>
    </row>
    <row r="4924" spans="1:12" x14ac:dyDescent="0.3">
      <c r="A4924">
        <v>28208</v>
      </c>
      <c r="B4924" t="s">
        <v>592</v>
      </c>
      <c r="C4924" t="s">
        <v>360</v>
      </c>
      <c r="D4924" t="s">
        <v>14</v>
      </c>
      <c r="E4924" t="s">
        <v>19841</v>
      </c>
      <c r="F4924" t="s">
        <v>19842</v>
      </c>
      <c r="G4924" t="s">
        <v>51</v>
      </c>
      <c r="H4924" s="1">
        <v>23809</v>
      </c>
      <c r="I4924" t="s">
        <v>19843</v>
      </c>
      <c r="J4924" t="s">
        <v>19844</v>
      </c>
      <c r="K4924">
        <v>5352</v>
      </c>
      <c r="L4924" t="s">
        <v>51</v>
      </c>
    </row>
    <row r="4925" spans="1:12" x14ac:dyDescent="0.3">
      <c r="A4925">
        <v>28209</v>
      </c>
      <c r="B4925" t="s">
        <v>6166</v>
      </c>
      <c r="C4925" t="s">
        <v>2137</v>
      </c>
      <c r="D4925" t="s">
        <v>22</v>
      </c>
      <c r="E4925" t="s">
        <v>19845</v>
      </c>
      <c r="F4925" t="s">
        <v>19846</v>
      </c>
      <c r="G4925" t="s">
        <v>1076</v>
      </c>
      <c r="H4925" s="1">
        <v>31627</v>
      </c>
      <c r="I4925" t="s">
        <v>19847</v>
      </c>
      <c r="J4925" t="s">
        <v>19848</v>
      </c>
      <c r="K4925">
        <v>43228</v>
      </c>
      <c r="L4925" t="s">
        <v>1076</v>
      </c>
    </row>
    <row r="4926" spans="1:12" x14ac:dyDescent="0.3">
      <c r="A4926">
        <v>28210</v>
      </c>
      <c r="B4926" t="s">
        <v>5460</v>
      </c>
      <c r="C4926" t="s">
        <v>4884</v>
      </c>
      <c r="D4926" t="s">
        <v>14</v>
      </c>
      <c r="E4926" t="s">
        <v>19849</v>
      </c>
      <c r="F4926" t="s">
        <v>19850</v>
      </c>
      <c r="G4926" t="s">
        <v>231</v>
      </c>
      <c r="H4926" s="1">
        <v>23001</v>
      </c>
      <c r="I4926" t="s">
        <v>19851</v>
      </c>
      <c r="J4926" t="s">
        <v>19852</v>
      </c>
      <c r="K4926">
        <v>11819</v>
      </c>
      <c r="L4926" t="s">
        <v>231</v>
      </c>
    </row>
    <row r="4927" spans="1:12" x14ac:dyDescent="0.3">
      <c r="A4927">
        <v>28211</v>
      </c>
      <c r="B4927" t="s">
        <v>1064</v>
      </c>
      <c r="C4927" t="s">
        <v>3030</v>
      </c>
      <c r="D4927" t="s">
        <v>22</v>
      </c>
      <c r="E4927" t="s">
        <v>19853</v>
      </c>
      <c r="F4927">
        <v>7808115157</v>
      </c>
      <c r="G4927" t="s">
        <v>339</v>
      </c>
      <c r="H4927" s="1">
        <v>31380</v>
      </c>
      <c r="I4927" t="s">
        <v>19854</v>
      </c>
      <c r="J4927" t="s">
        <v>7027</v>
      </c>
      <c r="K4927">
        <v>64199</v>
      </c>
      <c r="L4927" t="s">
        <v>339</v>
      </c>
    </row>
    <row r="4928" spans="1:12" x14ac:dyDescent="0.3">
      <c r="A4928">
        <v>28212</v>
      </c>
      <c r="B4928" t="s">
        <v>3737</v>
      </c>
      <c r="C4928" t="s">
        <v>696</v>
      </c>
      <c r="D4928" t="s">
        <v>14</v>
      </c>
      <c r="E4928" t="s">
        <v>19855</v>
      </c>
      <c r="F4928" t="s">
        <v>19856</v>
      </c>
      <c r="G4928" t="s">
        <v>211</v>
      </c>
      <c r="H4928" s="1">
        <v>36725</v>
      </c>
      <c r="I4928" t="s">
        <v>19857</v>
      </c>
      <c r="J4928" t="s">
        <v>19858</v>
      </c>
      <c r="K4928">
        <v>99170</v>
      </c>
      <c r="L4928" t="s">
        <v>211</v>
      </c>
    </row>
    <row r="4929" spans="1:12" x14ac:dyDescent="0.3">
      <c r="A4929">
        <v>28213</v>
      </c>
      <c r="B4929" t="s">
        <v>10152</v>
      </c>
      <c r="C4929" t="s">
        <v>518</v>
      </c>
      <c r="D4929" t="s">
        <v>14</v>
      </c>
      <c r="E4929" t="s">
        <v>19859</v>
      </c>
      <c r="F4929" t="s">
        <v>19860</v>
      </c>
      <c r="G4929" t="s">
        <v>58</v>
      </c>
      <c r="H4929" s="1">
        <v>30109</v>
      </c>
      <c r="I4929" t="s">
        <v>19861</v>
      </c>
      <c r="J4929" t="s">
        <v>10530</v>
      </c>
      <c r="K4929">
        <v>77215</v>
      </c>
      <c r="L4929" t="s">
        <v>58</v>
      </c>
    </row>
    <row r="4930" spans="1:12" x14ac:dyDescent="0.3">
      <c r="A4930">
        <v>28214</v>
      </c>
      <c r="B4930" t="s">
        <v>4301</v>
      </c>
      <c r="C4930" t="s">
        <v>141</v>
      </c>
      <c r="D4930" t="s">
        <v>22</v>
      </c>
      <c r="E4930" t="s">
        <v>19862</v>
      </c>
      <c r="F4930" t="s">
        <v>19863</v>
      </c>
      <c r="G4930" t="s">
        <v>24</v>
      </c>
      <c r="H4930" s="1">
        <v>35416</v>
      </c>
      <c r="I4930" t="s">
        <v>19864</v>
      </c>
      <c r="J4930" t="s">
        <v>19865</v>
      </c>
      <c r="K4930">
        <v>56690</v>
      </c>
      <c r="L4930" t="s">
        <v>24</v>
      </c>
    </row>
    <row r="4931" spans="1:12" x14ac:dyDescent="0.3">
      <c r="A4931">
        <v>28215</v>
      </c>
      <c r="B4931" t="s">
        <v>1914</v>
      </c>
      <c r="C4931" t="s">
        <v>1736</v>
      </c>
      <c r="D4931" t="s">
        <v>14</v>
      </c>
      <c r="E4931" t="s">
        <v>19866</v>
      </c>
      <c r="F4931" t="s">
        <v>19867</v>
      </c>
      <c r="G4931" t="s">
        <v>339</v>
      </c>
      <c r="H4931" s="1">
        <v>19064</v>
      </c>
      <c r="I4931" t="s">
        <v>19868</v>
      </c>
      <c r="J4931" t="s">
        <v>19869</v>
      </c>
      <c r="K4931">
        <v>34741</v>
      </c>
      <c r="L4931" t="s">
        <v>339</v>
      </c>
    </row>
    <row r="4932" spans="1:12" x14ac:dyDescent="0.3">
      <c r="A4932">
        <v>28216</v>
      </c>
      <c r="B4932" t="s">
        <v>2325</v>
      </c>
      <c r="C4932" t="s">
        <v>6725</v>
      </c>
      <c r="D4932" t="s">
        <v>14</v>
      </c>
      <c r="E4932" t="s">
        <v>19870</v>
      </c>
      <c r="F4932" t="s">
        <v>19871</v>
      </c>
      <c r="G4932" t="s">
        <v>38</v>
      </c>
      <c r="H4932" s="1">
        <v>16827</v>
      </c>
      <c r="I4932" t="s">
        <v>19872</v>
      </c>
      <c r="J4932" t="s">
        <v>19873</v>
      </c>
      <c r="K4932">
        <v>58806</v>
      </c>
      <c r="L4932" t="s">
        <v>38</v>
      </c>
    </row>
    <row r="4933" spans="1:12" x14ac:dyDescent="0.3">
      <c r="A4933">
        <v>28217</v>
      </c>
      <c r="B4933" t="s">
        <v>1287</v>
      </c>
      <c r="C4933" t="s">
        <v>1073</v>
      </c>
      <c r="D4933" t="s">
        <v>22</v>
      </c>
      <c r="E4933" t="s">
        <v>19874</v>
      </c>
      <c r="F4933" t="s">
        <v>19875</v>
      </c>
      <c r="G4933" t="s">
        <v>567</v>
      </c>
      <c r="H4933" s="1">
        <v>36663</v>
      </c>
      <c r="I4933" t="s">
        <v>19876</v>
      </c>
      <c r="J4933" t="s">
        <v>19877</v>
      </c>
      <c r="K4933">
        <v>67499</v>
      </c>
      <c r="L4933" t="s">
        <v>567</v>
      </c>
    </row>
    <row r="4934" spans="1:12" x14ac:dyDescent="0.3">
      <c r="A4934">
        <v>28218</v>
      </c>
      <c r="B4934" t="s">
        <v>724</v>
      </c>
      <c r="C4934" t="s">
        <v>3569</v>
      </c>
      <c r="D4934" t="s">
        <v>14</v>
      </c>
      <c r="E4934" t="s">
        <v>19878</v>
      </c>
      <c r="F4934">
        <v>2583006510</v>
      </c>
      <c r="G4934" t="s">
        <v>17</v>
      </c>
      <c r="H4934" s="1">
        <v>24626</v>
      </c>
      <c r="I4934" t="s">
        <v>19879</v>
      </c>
      <c r="J4934" t="s">
        <v>19880</v>
      </c>
      <c r="K4934">
        <v>78266</v>
      </c>
      <c r="L4934" t="s">
        <v>17</v>
      </c>
    </row>
    <row r="4935" spans="1:12" x14ac:dyDescent="0.3">
      <c r="A4935">
        <v>28219</v>
      </c>
      <c r="B4935" t="s">
        <v>2595</v>
      </c>
      <c r="C4935" t="s">
        <v>1671</v>
      </c>
      <c r="D4935" t="s">
        <v>14</v>
      </c>
      <c r="E4935" t="s">
        <v>19881</v>
      </c>
      <c r="F4935">
        <f>1-439-317-6124</f>
        <v>-6879</v>
      </c>
      <c r="G4935" t="s">
        <v>1076</v>
      </c>
      <c r="H4935" s="1">
        <v>36911</v>
      </c>
      <c r="I4935" t="s">
        <v>19882</v>
      </c>
      <c r="J4935" t="s">
        <v>19883</v>
      </c>
      <c r="K4935">
        <v>8041</v>
      </c>
      <c r="L4935" t="s">
        <v>1076</v>
      </c>
    </row>
    <row r="4936" spans="1:12" x14ac:dyDescent="0.3">
      <c r="A4936">
        <v>28220</v>
      </c>
      <c r="B4936" t="s">
        <v>1584</v>
      </c>
      <c r="C4936" t="s">
        <v>215</v>
      </c>
      <c r="D4936" t="s">
        <v>22</v>
      </c>
      <c r="E4936" t="s">
        <v>19884</v>
      </c>
      <c r="F4936" t="s">
        <v>19885</v>
      </c>
      <c r="G4936" t="s">
        <v>243</v>
      </c>
      <c r="H4936" s="1">
        <v>25743</v>
      </c>
      <c r="I4936" t="s">
        <v>19886</v>
      </c>
      <c r="J4936" t="s">
        <v>19887</v>
      </c>
      <c r="K4936">
        <v>19746</v>
      </c>
      <c r="L4936" t="s">
        <v>243</v>
      </c>
    </row>
    <row r="4937" spans="1:12" x14ac:dyDescent="0.3">
      <c r="A4937">
        <v>28221</v>
      </c>
      <c r="B4937" t="s">
        <v>3824</v>
      </c>
      <c r="C4937" t="s">
        <v>6817</v>
      </c>
      <c r="D4937" t="s">
        <v>14</v>
      </c>
      <c r="E4937" t="s">
        <v>19888</v>
      </c>
      <c r="F4937" t="s">
        <v>19889</v>
      </c>
      <c r="G4937" t="s">
        <v>218</v>
      </c>
      <c r="H4937" s="1">
        <v>37675</v>
      </c>
      <c r="I4937" t="s">
        <v>19890</v>
      </c>
      <c r="J4937" t="s">
        <v>19891</v>
      </c>
      <c r="K4937">
        <v>56341</v>
      </c>
      <c r="L4937" t="s">
        <v>218</v>
      </c>
    </row>
    <row r="4938" spans="1:12" x14ac:dyDescent="0.3">
      <c r="A4938">
        <v>28222</v>
      </c>
      <c r="B4938" t="s">
        <v>1996</v>
      </c>
      <c r="C4938" t="s">
        <v>15088</v>
      </c>
      <c r="D4938" t="s">
        <v>14</v>
      </c>
      <c r="E4938" t="s">
        <v>19892</v>
      </c>
      <c r="F4938" t="s">
        <v>19893</v>
      </c>
      <c r="G4938" t="s">
        <v>31</v>
      </c>
      <c r="H4938" s="1">
        <v>32116</v>
      </c>
      <c r="I4938" t="s">
        <v>19894</v>
      </c>
      <c r="J4938" t="s">
        <v>19895</v>
      </c>
      <c r="K4938">
        <v>10879</v>
      </c>
      <c r="L4938" t="s">
        <v>31</v>
      </c>
    </row>
    <row r="4939" spans="1:12" x14ac:dyDescent="0.3">
      <c r="A4939">
        <v>28223</v>
      </c>
      <c r="B4939" t="s">
        <v>1226</v>
      </c>
      <c r="C4939" t="s">
        <v>28</v>
      </c>
      <c r="D4939" t="s">
        <v>14</v>
      </c>
      <c r="E4939" t="s">
        <v>19896</v>
      </c>
      <c r="F4939" t="s">
        <v>19897</v>
      </c>
      <c r="G4939" t="s">
        <v>88</v>
      </c>
      <c r="H4939" s="1">
        <v>34137</v>
      </c>
      <c r="I4939" t="s">
        <v>19898</v>
      </c>
      <c r="J4939" t="s">
        <v>2804</v>
      </c>
      <c r="K4939">
        <v>15057</v>
      </c>
      <c r="L4939" t="s">
        <v>88</v>
      </c>
    </row>
    <row r="4940" spans="1:12" x14ac:dyDescent="0.3">
      <c r="A4940">
        <v>28224</v>
      </c>
      <c r="B4940" t="s">
        <v>6369</v>
      </c>
      <c r="C4940" t="s">
        <v>349</v>
      </c>
      <c r="D4940" t="s">
        <v>14</v>
      </c>
      <c r="E4940" t="s">
        <v>19899</v>
      </c>
      <c r="F4940" t="s">
        <v>19900</v>
      </c>
      <c r="G4940" t="s">
        <v>24</v>
      </c>
      <c r="H4940" s="1">
        <v>17144</v>
      </c>
      <c r="I4940" t="s">
        <v>19901</v>
      </c>
      <c r="J4940" t="s">
        <v>19902</v>
      </c>
      <c r="K4940">
        <v>62110</v>
      </c>
      <c r="L4940" t="s">
        <v>24</v>
      </c>
    </row>
    <row r="4941" spans="1:12" x14ac:dyDescent="0.3">
      <c r="A4941">
        <v>28225</v>
      </c>
      <c r="B4941" t="s">
        <v>214</v>
      </c>
      <c r="C4941" t="s">
        <v>28</v>
      </c>
      <c r="D4941" t="s">
        <v>22</v>
      </c>
      <c r="E4941" t="s">
        <v>19903</v>
      </c>
      <c r="F4941" t="s">
        <v>19904</v>
      </c>
      <c r="G4941" t="s">
        <v>1076</v>
      </c>
      <c r="H4941" s="1">
        <v>16034</v>
      </c>
      <c r="I4941" t="s">
        <v>19905</v>
      </c>
      <c r="J4941" t="s">
        <v>19906</v>
      </c>
      <c r="K4941">
        <v>43740</v>
      </c>
      <c r="L4941" t="s">
        <v>1076</v>
      </c>
    </row>
    <row r="4942" spans="1:12" x14ac:dyDescent="0.3">
      <c r="A4942">
        <v>28226</v>
      </c>
      <c r="B4942" t="s">
        <v>464</v>
      </c>
      <c r="C4942" t="s">
        <v>3896</v>
      </c>
      <c r="D4942" t="s">
        <v>14</v>
      </c>
      <c r="E4942" t="s">
        <v>19907</v>
      </c>
      <c r="F4942" t="s">
        <v>19908</v>
      </c>
      <c r="G4942" t="s">
        <v>436</v>
      </c>
      <c r="H4942" s="1">
        <v>32267</v>
      </c>
      <c r="I4942" t="s">
        <v>19909</v>
      </c>
      <c r="J4942" t="s">
        <v>19910</v>
      </c>
      <c r="K4942">
        <v>9655</v>
      </c>
      <c r="L4942" t="s">
        <v>436</v>
      </c>
    </row>
    <row r="4943" spans="1:12" x14ac:dyDescent="0.3">
      <c r="A4943">
        <v>28227</v>
      </c>
      <c r="B4943" t="s">
        <v>2335</v>
      </c>
      <c r="C4943" t="s">
        <v>3537</v>
      </c>
      <c r="D4943" t="s">
        <v>22</v>
      </c>
      <c r="E4943" t="s">
        <v>19911</v>
      </c>
      <c r="F4943" t="s">
        <v>19912</v>
      </c>
      <c r="G4943" t="s">
        <v>150</v>
      </c>
      <c r="H4943" s="1">
        <v>19498</v>
      </c>
      <c r="I4943" t="s">
        <v>19913</v>
      </c>
      <c r="J4943" t="s">
        <v>12353</v>
      </c>
      <c r="K4943">
        <v>54327</v>
      </c>
      <c r="L4943" t="s">
        <v>150</v>
      </c>
    </row>
    <row r="4944" spans="1:12" x14ac:dyDescent="0.3">
      <c r="A4944">
        <v>28228</v>
      </c>
      <c r="B4944" t="s">
        <v>174</v>
      </c>
      <c r="C4944" t="s">
        <v>3017</v>
      </c>
      <c r="D4944" t="s">
        <v>14</v>
      </c>
      <c r="E4944" t="s">
        <v>19914</v>
      </c>
      <c r="F4944" t="s">
        <v>19915</v>
      </c>
      <c r="G4944" t="s">
        <v>211</v>
      </c>
      <c r="H4944" s="1">
        <v>38177</v>
      </c>
      <c r="I4944" t="s">
        <v>19916</v>
      </c>
      <c r="J4944" t="s">
        <v>19917</v>
      </c>
      <c r="K4944">
        <v>9760</v>
      </c>
      <c r="L4944" t="s">
        <v>211</v>
      </c>
    </row>
    <row r="4945" spans="1:12" x14ac:dyDescent="0.3">
      <c r="A4945">
        <v>28229</v>
      </c>
      <c r="B4945" t="s">
        <v>930</v>
      </c>
      <c r="C4945" t="s">
        <v>42</v>
      </c>
      <c r="D4945" t="s">
        <v>14</v>
      </c>
      <c r="E4945" t="s">
        <v>19918</v>
      </c>
      <c r="F4945" t="s">
        <v>19919</v>
      </c>
      <c r="G4945" t="s">
        <v>131</v>
      </c>
      <c r="H4945" s="1">
        <v>23843</v>
      </c>
      <c r="I4945" t="s">
        <v>19920</v>
      </c>
      <c r="J4945" t="s">
        <v>8925</v>
      </c>
      <c r="K4945">
        <v>67041</v>
      </c>
      <c r="L4945" t="s">
        <v>131</v>
      </c>
    </row>
    <row r="4946" spans="1:12" x14ac:dyDescent="0.3">
      <c r="A4946">
        <v>28230</v>
      </c>
      <c r="B4946" t="s">
        <v>3497</v>
      </c>
      <c r="C4946" t="s">
        <v>2041</v>
      </c>
      <c r="D4946" t="s">
        <v>14</v>
      </c>
      <c r="E4946" t="s">
        <v>19921</v>
      </c>
      <c r="F4946">
        <v>7752604628</v>
      </c>
      <c r="G4946" t="s">
        <v>744</v>
      </c>
      <c r="H4946" s="1">
        <v>22894</v>
      </c>
      <c r="I4946" t="s">
        <v>19922</v>
      </c>
      <c r="J4946" t="s">
        <v>19923</v>
      </c>
      <c r="K4946">
        <v>95507</v>
      </c>
      <c r="L4946" t="s">
        <v>744</v>
      </c>
    </row>
    <row r="4947" spans="1:12" x14ac:dyDescent="0.3">
      <c r="A4947">
        <v>28231</v>
      </c>
      <c r="B4947" t="s">
        <v>3003</v>
      </c>
      <c r="C4947" t="s">
        <v>3452</v>
      </c>
      <c r="D4947" t="s">
        <v>22</v>
      </c>
      <c r="E4947" t="s">
        <v>19924</v>
      </c>
      <c r="F4947" t="s">
        <v>19925</v>
      </c>
      <c r="G4947" t="s">
        <v>368</v>
      </c>
      <c r="H4947" s="1">
        <v>36963</v>
      </c>
      <c r="I4947" t="s">
        <v>19926</v>
      </c>
      <c r="J4947" t="s">
        <v>13112</v>
      </c>
      <c r="K4947">
        <v>94891</v>
      </c>
      <c r="L4947" t="s">
        <v>368</v>
      </c>
    </row>
    <row r="4948" spans="1:12" x14ac:dyDescent="0.3">
      <c r="A4948">
        <v>28232</v>
      </c>
      <c r="B4948" t="s">
        <v>174</v>
      </c>
      <c r="C4948" t="s">
        <v>2093</v>
      </c>
      <c r="D4948" t="s">
        <v>22</v>
      </c>
      <c r="E4948" t="s">
        <v>19927</v>
      </c>
      <c r="F4948" t="s">
        <v>19928</v>
      </c>
      <c r="G4948" t="s">
        <v>71</v>
      </c>
      <c r="H4948" s="1">
        <v>27710</v>
      </c>
      <c r="I4948" t="s">
        <v>19929</v>
      </c>
      <c r="J4948" t="s">
        <v>19930</v>
      </c>
      <c r="K4948">
        <v>1615</v>
      </c>
      <c r="L4948" t="s">
        <v>71</v>
      </c>
    </row>
    <row r="4949" spans="1:12" x14ac:dyDescent="0.3">
      <c r="A4949">
        <v>28233</v>
      </c>
      <c r="B4949" t="s">
        <v>3306</v>
      </c>
      <c r="C4949" t="s">
        <v>715</v>
      </c>
      <c r="D4949" t="s">
        <v>14</v>
      </c>
      <c r="E4949" t="s">
        <v>19931</v>
      </c>
      <c r="F4949" t="s">
        <v>19932</v>
      </c>
      <c r="G4949" t="s">
        <v>211</v>
      </c>
      <c r="H4949" s="1">
        <v>37583</v>
      </c>
      <c r="I4949" t="s">
        <v>19933</v>
      </c>
      <c r="J4949" t="s">
        <v>19934</v>
      </c>
      <c r="K4949">
        <v>49445</v>
      </c>
      <c r="L4949" t="s">
        <v>211</v>
      </c>
    </row>
    <row r="4950" spans="1:12" x14ac:dyDescent="0.3">
      <c r="A4950">
        <v>28234</v>
      </c>
      <c r="B4950" t="s">
        <v>9755</v>
      </c>
      <c r="C4950" t="s">
        <v>307</v>
      </c>
      <c r="D4950" t="s">
        <v>22</v>
      </c>
      <c r="E4950" t="s">
        <v>19935</v>
      </c>
      <c r="F4950" t="s">
        <v>19936</v>
      </c>
      <c r="G4950" t="s">
        <v>38</v>
      </c>
      <c r="H4950" s="1">
        <v>20648</v>
      </c>
      <c r="I4950" t="s">
        <v>19937</v>
      </c>
      <c r="J4950" t="s">
        <v>19938</v>
      </c>
      <c r="K4950">
        <v>65078</v>
      </c>
      <c r="L4950" t="s">
        <v>38</v>
      </c>
    </row>
    <row r="4951" spans="1:12" x14ac:dyDescent="0.3">
      <c r="A4951">
        <v>28235</v>
      </c>
      <c r="B4951" t="s">
        <v>19939</v>
      </c>
      <c r="C4951" t="s">
        <v>1073</v>
      </c>
      <c r="D4951" t="s">
        <v>14</v>
      </c>
      <c r="E4951" t="s">
        <v>19940</v>
      </c>
      <c r="F4951" t="s">
        <v>19941</v>
      </c>
      <c r="G4951" t="s">
        <v>324</v>
      </c>
      <c r="H4951" s="1">
        <v>37705</v>
      </c>
      <c r="I4951" t="s">
        <v>19942</v>
      </c>
      <c r="J4951" t="s">
        <v>19943</v>
      </c>
      <c r="K4951">
        <v>3572</v>
      </c>
      <c r="L4951" t="s">
        <v>324</v>
      </c>
    </row>
    <row r="4952" spans="1:12" x14ac:dyDescent="0.3">
      <c r="A4952">
        <v>28236</v>
      </c>
      <c r="B4952" t="s">
        <v>227</v>
      </c>
      <c r="C4952" t="s">
        <v>192</v>
      </c>
      <c r="D4952" t="s">
        <v>22</v>
      </c>
      <c r="E4952" t="s">
        <v>19944</v>
      </c>
      <c r="F4952" t="s">
        <v>19945</v>
      </c>
      <c r="G4952" t="s">
        <v>211</v>
      </c>
      <c r="H4952" s="1">
        <v>24672</v>
      </c>
      <c r="I4952" t="s">
        <v>19946</v>
      </c>
      <c r="J4952" t="s">
        <v>19947</v>
      </c>
      <c r="K4952">
        <v>97945</v>
      </c>
      <c r="L4952" t="s">
        <v>211</v>
      </c>
    </row>
    <row r="4953" spans="1:12" x14ac:dyDescent="0.3">
      <c r="A4953">
        <v>28237</v>
      </c>
      <c r="B4953" t="s">
        <v>1264</v>
      </c>
      <c r="C4953" t="s">
        <v>6486</v>
      </c>
      <c r="D4953" t="s">
        <v>14</v>
      </c>
      <c r="E4953" t="s">
        <v>19948</v>
      </c>
      <c r="F4953" t="s">
        <v>19949</v>
      </c>
      <c r="G4953" t="s">
        <v>93</v>
      </c>
      <c r="H4953" s="1">
        <v>28042</v>
      </c>
      <c r="I4953" t="s">
        <v>19950</v>
      </c>
      <c r="J4953" t="s">
        <v>19951</v>
      </c>
      <c r="K4953">
        <v>60920</v>
      </c>
      <c r="L4953" t="s">
        <v>93</v>
      </c>
    </row>
    <row r="4954" spans="1:12" x14ac:dyDescent="0.3">
      <c r="A4954">
        <v>28238</v>
      </c>
      <c r="B4954" t="s">
        <v>1773</v>
      </c>
      <c r="C4954" t="s">
        <v>1929</v>
      </c>
      <c r="D4954" t="s">
        <v>14</v>
      </c>
      <c r="E4954" t="s">
        <v>19952</v>
      </c>
      <c r="F4954" t="s">
        <v>19953</v>
      </c>
      <c r="G4954" t="s">
        <v>218</v>
      </c>
      <c r="H4954" s="1">
        <v>21037</v>
      </c>
      <c r="I4954" t="s">
        <v>19954</v>
      </c>
      <c r="J4954" t="s">
        <v>19955</v>
      </c>
      <c r="K4954">
        <v>33226</v>
      </c>
      <c r="L4954" t="s">
        <v>218</v>
      </c>
    </row>
    <row r="4955" spans="1:12" x14ac:dyDescent="0.3">
      <c r="A4955">
        <v>28239</v>
      </c>
      <c r="B4955" t="s">
        <v>2325</v>
      </c>
      <c r="C4955" t="s">
        <v>2240</v>
      </c>
      <c r="D4955" t="s">
        <v>14</v>
      </c>
      <c r="E4955" t="s">
        <v>19956</v>
      </c>
      <c r="F4955" t="s">
        <v>19957</v>
      </c>
      <c r="G4955" t="s">
        <v>44</v>
      </c>
      <c r="H4955" s="1">
        <v>29098</v>
      </c>
      <c r="I4955" t="s">
        <v>19958</v>
      </c>
      <c r="J4955" t="s">
        <v>19959</v>
      </c>
      <c r="K4955">
        <v>92127</v>
      </c>
      <c r="L4955" t="s">
        <v>44</v>
      </c>
    </row>
    <row r="4956" spans="1:12" x14ac:dyDescent="0.3">
      <c r="A4956">
        <v>28240</v>
      </c>
      <c r="B4956" t="s">
        <v>2586</v>
      </c>
      <c r="C4956" t="s">
        <v>5329</v>
      </c>
      <c r="D4956" t="s">
        <v>22</v>
      </c>
      <c r="E4956" t="s">
        <v>19960</v>
      </c>
      <c r="F4956" t="s">
        <v>19961</v>
      </c>
      <c r="G4956" t="s">
        <v>124</v>
      </c>
      <c r="H4956" s="1">
        <v>37179</v>
      </c>
      <c r="I4956" t="s">
        <v>19962</v>
      </c>
      <c r="J4956" t="s">
        <v>19963</v>
      </c>
      <c r="K4956">
        <v>20925</v>
      </c>
      <c r="L4956" t="s">
        <v>124</v>
      </c>
    </row>
    <row r="4957" spans="1:12" x14ac:dyDescent="0.3">
      <c r="A4957">
        <v>28241</v>
      </c>
      <c r="B4957" t="s">
        <v>1254</v>
      </c>
      <c r="C4957" t="s">
        <v>9695</v>
      </c>
      <c r="D4957" t="s">
        <v>14</v>
      </c>
      <c r="E4957" t="s">
        <v>19964</v>
      </c>
      <c r="F4957" t="s">
        <v>19965</v>
      </c>
      <c r="G4957" t="s">
        <v>17</v>
      </c>
      <c r="H4957" s="1">
        <v>18571</v>
      </c>
      <c r="I4957" t="s">
        <v>19966</v>
      </c>
      <c r="J4957" t="s">
        <v>7120</v>
      </c>
      <c r="K4957">
        <v>48779</v>
      </c>
      <c r="L4957" t="s">
        <v>17</v>
      </c>
    </row>
    <row r="4958" spans="1:12" x14ac:dyDescent="0.3">
      <c r="A4958">
        <v>28242</v>
      </c>
      <c r="B4958" t="s">
        <v>747</v>
      </c>
      <c r="C4958" t="s">
        <v>19967</v>
      </c>
      <c r="D4958" t="s">
        <v>22</v>
      </c>
      <c r="E4958" t="s">
        <v>19968</v>
      </c>
      <c r="F4958">
        <v>2355965397</v>
      </c>
      <c r="G4958" t="s">
        <v>567</v>
      </c>
      <c r="H4958" s="1">
        <v>18297</v>
      </c>
      <c r="I4958" t="s">
        <v>19969</v>
      </c>
      <c r="J4958" t="s">
        <v>12409</v>
      </c>
      <c r="K4958">
        <v>81527</v>
      </c>
      <c r="L4958" t="s">
        <v>567</v>
      </c>
    </row>
    <row r="4959" spans="1:12" x14ac:dyDescent="0.3">
      <c r="A4959">
        <v>28243</v>
      </c>
      <c r="B4959" t="s">
        <v>3829</v>
      </c>
      <c r="C4959" t="s">
        <v>4165</v>
      </c>
      <c r="D4959" t="s">
        <v>22</v>
      </c>
      <c r="E4959" t="s">
        <v>19970</v>
      </c>
      <c r="F4959" t="s">
        <v>19971</v>
      </c>
      <c r="G4959" t="s">
        <v>218</v>
      </c>
      <c r="H4959" s="1">
        <v>20075</v>
      </c>
      <c r="I4959" t="s">
        <v>19972</v>
      </c>
      <c r="J4959" t="s">
        <v>19973</v>
      </c>
      <c r="K4959">
        <v>11291</v>
      </c>
      <c r="L4959" t="s">
        <v>218</v>
      </c>
    </row>
    <row r="4960" spans="1:12" x14ac:dyDescent="0.3">
      <c r="A4960">
        <v>28244</v>
      </c>
      <c r="B4960" t="s">
        <v>4678</v>
      </c>
      <c r="C4960" t="s">
        <v>5143</v>
      </c>
      <c r="D4960" t="s">
        <v>22</v>
      </c>
      <c r="E4960" t="s">
        <v>19974</v>
      </c>
      <c r="F4960">
        <v>6149785503</v>
      </c>
      <c r="G4960" t="s">
        <v>124</v>
      </c>
      <c r="H4960" s="1">
        <v>37437</v>
      </c>
      <c r="I4960" t="s">
        <v>19975</v>
      </c>
      <c r="J4960" t="s">
        <v>19976</v>
      </c>
      <c r="K4960">
        <v>98308</v>
      </c>
      <c r="L4960" t="s">
        <v>124</v>
      </c>
    </row>
    <row r="4961" spans="1:12" x14ac:dyDescent="0.3">
      <c r="A4961">
        <v>28245</v>
      </c>
      <c r="B4961" t="s">
        <v>2631</v>
      </c>
      <c r="C4961" t="s">
        <v>3364</v>
      </c>
      <c r="D4961" t="s">
        <v>14</v>
      </c>
      <c r="E4961" t="s">
        <v>19977</v>
      </c>
      <c r="F4961" t="s">
        <v>19978</v>
      </c>
      <c r="G4961" t="s">
        <v>595</v>
      </c>
      <c r="H4961" s="1">
        <v>22647</v>
      </c>
      <c r="I4961" t="s">
        <v>19979</v>
      </c>
      <c r="J4961" t="s">
        <v>3618</v>
      </c>
      <c r="K4961">
        <v>3581</v>
      </c>
      <c r="L4961" t="s">
        <v>595</v>
      </c>
    </row>
    <row r="4962" spans="1:12" x14ac:dyDescent="0.3">
      <c r="A4962">
        <v>28246</v>
      </c>
      <c r="B4962" t="s">
        <v>91</v>
      </c>
      <c r="C4962" t="s">
        <v>4302</v>
      </c>
      <c r="D4962" t="s">
        <v>22</v>
      </c>
      <c r="E4962" t="s">
        <v>19980</v>
      </c>
      <c r="F4962" t="s">
        <v>19981</v>
      </c>
      <c r="G4962" t="s">
        <v>231</v>
      </c>
      <c r="H4962" s="1">
        <v>21662</v>
      </c>
      <c r="I4962" t="s">
        <v>19982</v>
      </c>
      <c r="J4962" t="s">
        <v>19983</v>
      </c>
      <c r="K4962">
        <v>96284</v>
      </c>
      <c r="L4962" t="s">
        <v>231</v>
      </c>
    </row>
    <row r="4963" spans="1:12" x14ac:dyDescent="0.3">
      <c r="A4963">
        <v>28247</v>
      </c>
      <c r="B4963" t="s">
        <v>825</v>
      </c>
      <c r="C4963" t="s">
        <v>5195</v>
      </c>
      <c r="D4963" t="s">
        <v>14</v>
      </c>
      <c r="E4963" t="s">
        <v>19984</v>
      </c>
      <c r="F4963" t="s">
        <v>19985</v>
      </c>
      <c r="G4963" t="s">
        <v>595</v>
      </c>
      <c r="H4963" s="1">
        <v>18543</v>
      </c>
      <c r="I4963" t="s">
        <v>19986</v>
      </c>
      <c r="J4963" t="s">
        <v>19987</v>
      </c>
      <c r="K4963">
        <v>14178</v>
      </c>
      <c r="L4963" t="s">
        <v>595</v>
      </c>
    </row>
    <row r="4964" spans="1:12" x14ac:dyDescent="0.3">
      <c r="A4964">
        <v>28248</v>
      </c>
      <c r="B4964" t="s">
        <v>2335</v>
      </c>
      <c r="C4964" t="s">
        <v>1929</v>
      </c>
      <c r="D4964" t="s">
        <v>22</v>
      </c>
      <c r="E4964" t="s">
        <v>19988</v>
      </c>
      <c r="F4964" t="s">
        <v>19989</v>
      </c>
      <c r="G4964" t="s">
        <v>64</v>
      </c>
      <c r="H4964" s="1">
        <v>28906</v>
      </c>
      <c r="I4964" t="s">
        <v>19990</v>
      </c>
      <c r="J4964" t="s">
        <v>19991</v>
      </c>
      <c r="K4964">
        <v>39097</v>
      </c>
      <c r="L4964" t="s">
        <v>64</v>
      </c>
    </row>
    <row r="4965" spans="1:12" x14ac:dyDescent="0.3">
      <c r="A4965">
        <v>28250</v>
      </c>
      <c r="B4965" t="s">
        <v>5116</v>
      </c>
      <c r="C4965" t="s">
        <v>1236</v>
      </c>
      <c r="D4965" t="s">
        <v>14</v>
      </c>
      <c r="E4965" t="s">
        <v>19992</v>
      </c>
      <c r="F4965" t="s">
        <v>19993</v>
      </c>
      <c r="G4965" t="s">
        <v>82</v>
      </c>
      <c r="H4965" s="1">
        <v>25900</v>
      </c>
      <c r="I4965" t="s">
        <v>19994</v>
      </c>
      <c r="J4965" t="s">
        <v>19995</v>
      </c>
      <c r="K4965">
        <v>93171</v>
      </c>
      <c r="L4965" t="s">
        <v>82</v>
      </c>
    </row>
    <row r="4966" spans="1:12" x14ac:dyDescent="0.3">
      <c r="A4966">
        <v>28251</v>
      </c>
      <c r="B4966" t="s">
        <v>474</v>
      </c>
      <c r="C4966" t="s">
        <v>4459</v>
      </c>
      <c r="D4966" t="s">
        <v>14</v>
      </c>
      <c r="E4966" t="s">
        <v>19996</v>
      </c>
      <c r="F4966">
        <v>4405567344</v>
      </c>
      <c r="G4966" t="s">
        <v>218</v>
      </c>
      <c r="H4966" s="1">
        <v>26839</v>
      </c>
      <c r="I4966" t="s">
        <v>19997</v>
      </c>
      <c r="J4966" t="s">
        <v>19998</v>
      </c>
      <c r="K4966">
        <v>4592</v>
      </c>
      <c r="L4966" t="s">
        <v>218</v>
      </c>
    </row>
    <row r="4967" spans="1:12" x14ac:dyDescent="0.3">
      <c r="A4967">
        <v>28252</v>
      </c>
      <c r="B4967" t="s">
        <v>405</v>
      </c>
      <c r="C4967" t="s">
        <v>2281</v>
      </c>
      <c r="D4967" t="s">
        <v>22</v>
      </c>
      <c r="E4967" t="s">
        <v>19999</v>
      </c>
      <c r="F4967" t="s">
        <v>20000</v>
      </c>
      <c r="G4967" t="s">
        <v>51</v>
      </c>
      <c r="H4967" s="1">
        <v>33855</v>
      </c>
      <c r="I4967" t="s">
        <v>20001</v>
      </c>
      <c r="J4967" t="s">
        <v>20002</v>
      </c>
      <c r="K4967">
        <v>29100</v>
      </c>
      <c r="L4967" t="s">
        <v>51</v>
      </c>
    </row>
    <row r="4968" spans="1:12" x14ac:dyDescent="0.3">
      <c r="A4968">
        <v>28253</v>
      </c>
      <c r="B4968" t="s">
        <v>3694</v>
      </c>
      <c r="C4968" t="s">
        <v>1073</v>
      </c>
      <c r="D4968" t="s">
        <v>14</v>
      </c>
      <c r="E4968" t="s">
        <v>20003</v>
      </c>
      <c r="F4968" t="s">
        <v>20004</v>
      </c>
      <c r="G4968" t="s">
        <v>124</v>
      </c>
      <c r="H4968" s="1">
        <v>17469</v>
      </c>
      <c r="I4968" t="s">
        <v>20005</v>
      </c>
      <c r="J4968" t="s">
        <v>20006</v>
      </c>
      <c r="K4968">
        <v>99560</v>
      </c>
      <c r="L4968" t="s">
        <v>124</v>
      </c>
    </row>
    <row r="4969" spans="1:12" x14ac:dyDescent="0.3">
      <c r="A4969">
        <v>28254</v>
      </c>
      <c r="B4969" t="s">
        <v>146</v>
      </c>
      <c r="C4969" t="s">
        <v>28</v>
      </c>
      <c r="D4969" t="s">
        <v>22</v>
      </c>
      <c r="E4969" t="s">
        <v>20007</v>
      </c>
      <c r="F4969" t="s">
        <v>20008</v>
      </c>
      <c r="G4969" t="s">
        <v>567</v>
      </c>
      <c r="H4969" s="1">
        <v>34146</v>
      </c>
      <c r="I4969" t="s">
        <v>20009</v>
      </c>
      <c r="J4969" t="s">
        <v>20010</v>
      </c>
      <c r="K4969">
        <v>43775</v>
      </c>
      <c r="L4969" t="s">
        <v>567</v>
      </c>
    </row>
    <row r="4970" spans="1:12" x14ac:dyDescent="0.3">
      <c r="A4970">
        <v>28255</v>
      </c>
      <c r="B4970" t="s">
        <v>20011</v>
      </c>
      <c r="C4970" t="s">
        <v>3017</v>
      </c>
      <c r="D4970" t="s">
        <v>22</v>
      </c>
      <c r="E4970" t="s">
        <v>20012</v>
      </c>
      <c r="F4970" t="s">
        <v>20013</v>
      </c>
      <c r="G4970" t="s">
        <v>124</v>
      </c>
      <c r="H4970" s="1">
        <v>20307</v>
      </c>
      <c r="I4970" t="s">
        <v>20014</v>
      </c>
      <c r="J4970" t="s">
        <v>20015</v>
      </c>
      <c r="K4970">
        <v>93654</v>
      </c>
      <c r="L4970" t="s">
        <v>124</v>
      </c>
    </row>
    <row r="4971" spans="1:12" x14ac:dyDescent="0.3">
      <c r="A4971">
        <v>28256</v>
      </c>
      <c r="B4971" t="s">
        <v>1391</v>
      </c>
      <c r="C4971" t="s">
        <v>3165</v>
      </c>
      <c r="D4971" t="s">
        <v>14</v>
      </c>
      <c r="E4971" t="s">
        <v>20016</v>
      </c>
      <c r="F4971" t="s">
        <v>20017</v>
      </c>
      <c r="G4971" t="s">
        <v>1194</v>
      </c>
      <c r="H4971" s="1">
        <v>36852</v>
      </c>
      <c r="I4971" t="s">
        <v>20018</v>
      </c>
      <c r="J4971" t="s">
        <v>20019</v>
      </c>
      <c r="K4971">
        <v>41647</v>
      </c>
      <c r="L4971" t="s">
        <v>1194</v>
      </c>
    </row>
    <row r="4972" spans="1:12" x14ac:dyDescent="0.3">
      <c r="A4972">
        <v>28257</v>
      </c>
      <c r="B4972" t="s">
        <v>6014</v>
      </c>
      <c r="C4972" t="s">
        <v>2918</v>
      </c>
      <c r="D4972" t="s">
        <v>22</v>
      </c>
      <c r="E4972" t="s">
        <v>20020</v>
      </c>
      <c r="F4972" t="s">
        <v>20021</v>
      </c>
      <c r="G4972" t="s">
        <v>1194</v>
      </c>
      <c r="H4972" s="1">
        <v>19436</v>
      </c>
      <c r="I4972" t="s">
        <v>20022</v>
      </c>
      <c r="J4972" t="s">
        <v>20023</v>
      </c>
      <c r="K4972">
        <v>12769</v>
      </c>
      <c r="L4972" t="s">
        <v>1194</v>
      </c>
    </row>
    <row r="4973" spans="1:12" x14ac:dyDescent="0.3">
      <c r="A4973">
        <v>28258</v>
      </c>
      <c r="B4973" t="s">
        <v>592</v>
      </c>
      <c r="C4973" t="s">
        <v>788</v>
      </c>
      <c r="D4973" t="s">
        <v>22</v>
      </c>
      <c r="E4973" t="s">
        <v>20024</v>
      </c>
      <c r="F4973" t="s">
        <v>20025</v>
      </c>
      <c r="G4973" t="s">
        <v>1194</v>
      </c>
      <c r="H4973" s="1">
        <v>38168</v>
      </c>
      <c r="I4973" t="s">
        <v>20026</v>
      </c>
      <c r="J4973" t="s">
        <v>20027</v>
      </c>
      <c r="K4973">
        <v>61784</v>
      </c>
      <c r="L4973" t="s">
        <v>1194</v>
      </c>
    </row>
    <row r="4974" spans="1:12" x14ac:dyDescent="0.3">
      <c r="A4974">
        <v>28259</v>
      </c>
      <c r="B4974" t="s">
        <v>121</v>
      </c>
      <c r="C4974" t="s">
        <v>3689</v>
      </c>
      <c r="D4974" t="s">
        <v>14</v>
      </c>
      <c r="E4974" t="s">
        <v>20028</v>
      </c>
      <c r="F4974" t="s">
        <v>20029</v>
      </c>
      <c r="G4974" t="s">
        <v>250</v>
      </c>
      <c r="H4974" s="1">
        <v>31399</v>
      </c>
      <c r="I4974" t="s">
        <v>20030</v>
      </c>
      <c r="J4974" t="s">
        <v>20031</v>
      </c>
      <c r="K4974">
        <v>11543</v>
      </c>
      <c r="L4974" t="s">
        <v>250</v>
      </c>
    </row>
    <row r="4975" spans="1:12" x14ac:dyDescent="0.3">
      <c r="A4975">
        <v>28260</v>
      </c>
      <c r="B4975" t="s">
        <v>12</v>
      </c>
      <c r="C4975" t="s">
        <v>3727</v>
      </c>
      <c r="D4975" t="s">
        <v>22</v>
      </c>
      <c r="E4975" t="s">
        <v>20032</v>
      </c>
      <c r="F4975" t="s">
        <v>20033</v>
      </c>
      <c r="G4975" t="s">
        <v>324</v>
      </c>
      <c r="H4975" s="1">
        <v>34770</v>
      </c>
      <c r="I4975" t="s">
        <v>20034</v>
      </c>
      <c r="J4975" t="s">
        <v>20035</v>
      </c>
      <c r="K4975">
        <v>65412</v>
      </c>
      <c r="L4975" t="s">
        <v>324</v>
      </c>
    </row>
    <row r="4976" spans="1:12" x14ac:dyDescent="0.3">
      <c r="A4976">
        <v>28261</v>
      </c>
      <c r="B4976" t="s">
        <v>6974</v>
      </c>
      <c r="C4976" t="s">
        <v>3708</v>
      </c>
      <c r="D4976" t="s">
        <v>14</v>
      </c>
      <c r="E4976" t="s">
        <v>20036</v>
      </c>
      <c r="F4976" t="s">
        <v>20037</v>
      </c>
      <c r="G4976" t="s">
        <v>436</v>
      </c>
      <c r="H4976" s="1">
        <v>16150</v>
      </c>
      <c r="I4976" t="s">
        <v>20038</v>
      </c>
      <c r="J4976" t="s">
        <v>2726</v>
      </c>
      <c r="K4976">
        <v>93907</v>
      </c>
      <c r="L4976" t="s">
        <v>436</v>
      </c>
    </row>
    <row r="4977" spans="1:12" x14ac:dyDescent="0.3">
      <c r="A4977">
        <v>28262</v>
      </c>
      <c r="B4977" t="s">
        <v>54</v>
      </c>
      <c r="C4977" t="s">
        <v>141</v>
      </c>
      <c r="D4977" t="s">
        <v>22</v>
      </c>
      <c r="E4977" t="s">
        <v>20039</v>
      </c>
      <c r="F4977" t="s">
        <v>20040</v>
      </c>
      <c r="G4977" t="s">
        <v>88</v>
      </c>
      <c r="H4977" s="1">
        <v>21465</v>
      </c>
      <c r="I4977" t="s">
        <v>20041</v>
      </c>
      <c r="J4977" t="s">
        <v>20042</v>
      </c>
      <c r="K4977">
        <v>63325</v>
      </c>
      <c r="L4977" t="s">
        <v>88</v>
      </c>
    </row>
    <row r="4978" spans="1:12" x14ac:dyDescent="0.3">
      <c r="A4978">
        <v>28263</v>
      </c>
      <c r="B4978" t="s">
        <v>20043</v>
      </c>
      <c r="C4978" t="s">
        <v>378</v>
      </c>
      <c r="D4978" t="s">
        <v>22</v>
      </c>
      <c r="E4978" t="s">
        <v>20044</v>
      </c>
      <c r="F4978" t="s">
        <v>20045</v>
      </c>
      <c r="G4978" t="s">
        <v>76</v>
      </c>
      <c r="H4978" s="1">
        <v>19474</v>
      </c>
      <c r="I4978" t="s">
        <v>20046</v>
      </c>
      <c r="J4978" t="s">
        <v>17731</v>
      </c>
      <c r="K4978">
        <v>12631</v>
      </c>
      <c r="L4978" t="s">
        <v>76</v>
      </c>
    </row>
    <row r="4979" spans="1:12" x14ac:dyDescent="0.3">
      <c r="A4979">
        <v>28264</v>
      </c>
      <c r="B4979" t="s">
        <v>464</v>
      </c>
      <c r="C4979" t="s">
        <v>1132</v>
      </c>
      <c r="D4979" t="s">
        <v>14</v>
      </c>
      <c r="E4979" t="s">
        <v>20047</v>
      </c>
      <c r="F4979" t="s">
        <v>20048</v>
      </c>
      <c r="G4979" t="s">
        <v>58</v>
      </c>
      <c r="H4979" s="1">
        <v>37412</v>
      </c>
      <c r="I4979" t="s">
        <v>20049</v>
      </c>
      <c r="J4979" t="s">
        <v>9013</v>
      </c>
      <c r="K4979">
        <v>81635</v>
      </c>
      <c r="L4979" t="s">
        <v>58</v>
      </c>
    </row>
    <row r="4980" spans="1:12" x14ac:dyDescent="0.3">
      <c r="A4980">
        <v>28265</v>
      </c>
      <c r="B4980" t="s">
        <v>389</v>
      </c>
      <c r="C4980" t="s">
        <v>640</v>
      </c>
      <c r="D4980" t="s">
        <v>14</v>
      </c>
      <c r="E4980" t="s">
        <v>20050</v>
      </c>
      <c r="F4980" t="s">
        <v>20051</v>
      </c>
      <c r="G4980" t="s">
        <v>261</v>
      </c>
      <c r="H4980" s="1">
        <v>19725</v>
      </c>
      <c r="I4980" t="s">
        <v>20052</v>
      </c>
      <c r="J4980" t="s">
        <v>2993</v>
      </c>
      <c r="K4980">
        <v>80637</v>
      </c>
      <c r="L4980" t="s">
        <v>261</v>
      </c>
    </row>
    <row r="4981" spans="1:12" x14ac:dyDescent="0.3">
      <c r="A4981">
        <v>28266</v>
      </c>
      <c r="B4981" t="s">
        <v>16447</v>
      </c>
      <c r="C4981" t="s">
        <v>630</v>
      </c>
      <c r="D4981" t="s">
        <v>14</v>
      </c>
      <c r="E4981" t="s">
        <v>20053</v>
      </c>
      <c r="F4981" t="s">
        <v>20054</v>
      </c>
      <c r="G4981" t="s">
        <v>211</v>
      </c>
      <c r="H4981" s="1">
        <v>30898</v>
      </c>
      <c r="I4981" t="s">
        <v>20055</v>
      </c>
      <c r="J4981" t="s">
        <v>159</v>
      </c>
      <c r="K4981">
        <v>31418</v>
      </c>
      <c r="L4981" t="s">
        <v>211</v>
      </c>
    </row>
    <row r="4982" spans="1:12" x14ac:dyDescent="0.3">
      <c r="A4982">
        <v>28267</v>
      </c>
      <c r="B4982" t="s">
        <v>2368</v>
      </c>
      <c r="C4982" t="s">
        <v>1191</v>
      </c>
      <c r="D4982" t="s">
        <v>14</v>
      </c>
      <c r="E4982" t="s">
        <v>20056</v>
      </c>
      <c r="F4982" t="s">
        <v>20057</v>
      </c>
      <c r="G4982" t="s">
        <v>744</v>
      </c>
      <c r="H4982" s="1">
        <v>35260</v>
      </c>
      <c r="I4982" t="s">
        <v>20058</v>
      </c>
      <c r="J4982" t="s">
        <v>836</v>
      </c>
      <c r="K4982">
        <v>23362</v>
      </c>
      <c r="L4982" t="s">
        <v>744</v>
      </c>
    </row>
    <row r="4983" spans="1:12" x14ac:dyDescent="0.3">
      <c r="A4983">
        <v>28269</v>
      </c>
      <c r="B4983" t="s">
        <v>146</v>
      </c>
      <c r="C4983" t="s">
        <v>475</v>
      </c>
      <c r="D4983" t="s">
        <v>14</v>
      </c>
      <c r="E4983" t="s">
        <v>20059</v>
      </c>
      <c r="F4983" t="s">
        <v>20060</v>
      </c>
      <c r="G4983" t="s">
        <v>250</v>
      </c>
      <c r="H4983" s="1">
        <v>24302</v>
      </c>
      <c r="I4983" t="s">
        <v>20061</v>
      </c>
      <c r="J4983" t="s">
        <v>20062</v>
      </c>
      <c r="K4983">
        <v>22931</v>
      </c>
      <c r="L4983" t="s">
        <v>250</v>
      </c>
    </row>
    <row r="4984" spans="1:12" x14ac:dyDescent="0.3">
      <c r="A4984">
        <v>28270</v>
      </c>
      <c r="B4984" t="s">
        <v>1628</v>
      </c>
      <c r="C4984" t="s">
        <v>3017</v>
      </c>
      <c r="D4984" t="s">
        <v>14</v>
      </c>
      <c r="E4984" t="s">
        <v>10023</v>
      </c>
      <c r="F4984">
        <f>1-498-674-266</f>
        <v>-1437</v>
      </c>
      <c r="G4984" t="s">
        <v>324</v>
      </c>
      <c r="H4984" s="1">
        <v>17149</v>
      </c>
      <c r="I4984" t="s">
        <v>20063</v>
      </c>
      <c r="J4984" t="s">
        <v>20064</v>
      </c>
      <c r="K4984">
        <v>18969</v>
      </c>
      <c r="L4984" t="s">
        <v>324</v>
      </c>
    </row>
    <row r="4985" spans="1:12" x14ac:dyDescent="0.3">
      <c r="A4985">
        <v>28271</v>
      </c>
      <c r="B4985" t="s">
        <v>312</v>
      </c>
      <c r="C4985" t="s">
        <v>2137</v>
      </c>
      <c r="D4985" t="s">
        <v>22</v>
      </c>
      <c r="E4985" t="s">
        <v>20065</v>
      </c>
      <c r="F4985">
        <v>3913648120</v>
      </c>
      <c r="G4985" t="s">
        <v>231</v>
      </c>
      <c r="H4985" s="1">
        <v>20987</v>
      </c>
      <c r="I4985" t="s">
        <v>20066</v>
      </c>
      <c r="J4985" t="s">
        <v>20067</v>
      </c>
      <c r="K4985">
        <v>55062</v>
      </c>
      <c r="L4985" t="s">
        <v>231</v>
      </c>
    </row>
    <row r="4986" spans="1:12" x14ac:dyDescent="0.3">
      <c r="A4986">
        <v>28272</v>
      </c>
      <c r="B4986" t="s">
        <v>2494</v>
      </c>
      <c r="C4986" t="s">
        <v>4165</v>
      </c>
      <c r="D4986" t="s">
        <v>22</v>
      </c>
      <c r="E4986" t="s">
        <v>20068</v>
      </c>
      <c r="F4986" t="s">
        <v>20069</v>
      </c>
      <c r="G4986" t="s">
        <v>24</v>
      </c>
      <c r="H4986" s="1">
        <v>29550</v>
      </c>
      <c r="I4986" t="s">
        <v>20070</v>
      </c>
      <c r="J4986" t="s">
        <v>20071</v>
      </c>
      <c r="K4986">
        <v>10621</v>
      </c>
      <c r="L4986" t="s">
        <v>24</v>
      </c>
    </row>
    <row r="4987" spans="1:12" x14ac:dyDescent="0.3">
      <c r="A4987">
        <v>28273</v>
      </c>
      <c r="B4987" t="s">
        <v>4678</v>
      </c>
      <c r="C4987" t="s">
        <v>4463</v>
      </c>
      <c r="D4987" t="s">
        <v>14</v>
      </c>
      <c r="E4987" t="s">
        <v>20072</v>
      </c>
      <c r="F4987" t="s">
        <v>20073</v>
      </c>
      <c r="G4987" t="s">
        <v>744</v>
      </c>
      <c r="H4987" s="1">
        <v>30008</v>
      </c>
      <c r="I4987" t="s">
        <v>20074</v>
      </c>
      <c r="J4987" t="s">
        <v>20075</v>
      </c>
      <c r="K4987">
        <v>23007</v>
      </c>
      <c r="L4987" t="s">
        <v>744</v>
      </c>
    </row>
    <row r="4988" spans="1:12" x14ac:dyDescent="0.3">
      <c r="A4988">
        <v>28274</v>
      </c>
      <c r="B4988" t="s">
        <v>480</v>
      </c>
      <c r="C4988" t="s">
        <v>1671</v>
      </c>
      <c r="D4988" t="s">
        <v>22</v>
      </c>
      <c r="E4988" t="s">
        <v>20076</v>
      </c>
      <c r="F4988" t="s">
        <v>20077</v>
      </c>
      <c r="G4988" t="s">
        <v>124</v>
      </c>
      <c r="H4988" s="1">
        <v>31473</v>
      </c>
      <c r="I4988" t="s">
        <v>20078</v>
      </c>
      <c r="J4988" t="s">
        <v>20079</v>
      </c>
      <c r="K4988">
        <v>6832</v>
      </c>
      <c r="L4988" t="s">
        <v>124</v>
      </c>
    </row>
    <row r="4989" spans="1:12" x14ac:dyDescent="0.3">
      <c r="A4989">
        <v>28275</v>
      </c>
      <c r="B4989" t="s">
        <v>4005</v>
      </c>
      <c r="C4989" t="s">
        <v>735</v>
      </c>
      <c r="D4989" t="s">
        <v>14</v>
      </c>
      <c r="E4989" t="s">
        <v>20080</v>
      </c>
      <c r="F4989" t="s">
        <v>20081</v>
      </c>
      <c r="G4989" t="s">
        <v>368</v>
      </c>
      <c r="H4989" s="1">
        <v>27498</v>
      </c>
      <c r="I4989" t="s">
        <v>20082</v>
      </c>
      <c r="J4989" t="s">
        <v>20083</v>
      </c>
      <c r="K4989">
        <v>920</v>
      </c>
      <c r="L4989" t="s">
        <v>368</v>
      </c>
    </row>
    <row r="4990" spans="1:12" x14ac:dyDescent="0.3">
      <c r="A4990">
        <v>28276</v>
      </c>
      <c r="B4990" t="s">
        <v>1465</v>
      </c>
      <c r="C4990" t="s">
        <v>141</v>
      </c>
      <c r="D4990" t="s">
        <v>22</v>
      </c>
      <c r="E4990" t="s">
        <v>20084</v>
      </c>
      <c r="F4990" t="s">
        <v>20085</v>
      </c>
      <c r="G4990" t="s">
        <v>775</v>
      </c>
      <c r="H4990" s="1">
        <v>19657</v>
      </c>
      <c r="I4990" t="s">
        <v>20086</v>
      </c>
      <c r="J4990" t="s">
        <v>8075</v>
      </c>
      <c r="K4990">
        <v>81347</v>
      </c>
      <c r="L4990" t="s">
        <v>775</v>
      </c>
    </row>
    <row r="4991" spans="1:12" x14ac:dyDescent="0.3">
      <c r="A4991">
        <v>28277</v>
      </c>
      <c r="B4991" t="s">
        <v>501</v>
      </c>
      <c r="C4991" t="s">
        <v>270</v>
      </c>
      <c r="D4991" t="s">
        <v>22</v>
      </c>
      <c r="E4991" t="s">
        <v>20087</v>
      </c>
      <c r="F4991" t="s">
        <v>20088</v>
      </c>
      <c r="G4991" t="s">
        <v>231</v>
      </c>
      <c r="H4991" s="1">
        <v>24195</v>
      </c>
      <c r="I4991" t="s">
        <v>20089</v>
      </c>
      <c r="J4991" t="s">
        <v>20090</v>
      </c>
      <c r="K4991">
        <v>21859</v>
      </c>
      <c r="L4991" t="s">
        <v>231</v>
      </c>
    </row>
    <row r="4992" spans="1:12" x14ac:dyDescent="0.3">
      <c r="A4992">
        <v>28278</v>
      </c>
      <c r="B4992" t="s">
        <v>54</v>
      </c>
      <c r="C4992" t="s">
        <v>1958</v>
      </c>
      <c r="D4992" t="s">
        <v>14</v>
      </c>
      <c r="E4992" t="s">
        <v>20091</v>
      </c>
      <c r="F4992" t="s">
        <v>20092</v>
      </c>
      <c r="G4992" t="s">
        <v>17</v>
      </c>
      <c r="H4992" s="1">
        <v>17695</v>
      </c>
      <c r="I4992" t="s">
        <v>20093</v>
      </c>
      <c r="J4992" t="s">
        <v>20094</v>
      </c>
      <c r="K4992">
        <v>72488</v>
      </c>
      <c r="L4992" t="s">
        <v>17</v>
      </c>
    </row>
    <row r="4993" spans="1:12" x14ac:dyDescent="0.3">
      <c r="A4993">
        <v>28279</v>
      </c>
      <c r="B4993" t="s">
        <v>490</v>
      </c>
      <c r="C4993" t="s">
        <v>1512</v>
      </c>
      <c r="D4993" t="s">
        <v>14</v>
      </c>
      <c r="E4993" t="s">
        <v>20095</v>
      </c>
      <c r="F4993" t="s">
        <v>20096</v>
      </c>
      <c r="G4993" t="s">
        <v>339</v>
      </c>
      <c r="H4993" s="1">
        <v>18032</v>
      </c>
      <c r="I4993" t="s">
        <v>20097</v>
      </c>
      <c r="J4993" t="s">
        <v>15365</v>
      </c>
      <c r="K4993">
        <v>73259</v>
      </c>
      <c r="L4993" t="s">
        <v>339</v>
      </c>
    </row>
    <row r="4994" spans="1:12" x14ac:dyDescent="0.3">
      <c r="A4994">
        <v>28280</v>
      </c>
      <c r="B4994" t="s">
        <v>1054</v>
      </c>
      <c r="C4994" t="s">
        <v>307</v>
      </c>
      <c r="D4994" t="s">
        <v>22</v>
      </c>
      <c r="E4994" t="s">
        <v>20098</v>
      </c>
      <c r="F4994" t="s">
        <v>20099</v>
      </c>
      <c r="G4994" t="s">
        <v>744</v>
      </c>
      <c r="H4994" s="1">
        <v>27915</v>
      </c>
      <c r="I4994" t="s">
        <v>20100</v>
      </c>
      <c r="J4994" t="s">
        <v>20101</v>
      </c>
      <c r="K4994">
        <v>63835</v>
      </c>
      <c r="L4994" t="s">
        <v>744</v>
      </c>
    </row>
    <row r="4995" spans="1:12" x14ac:dyDescent="0.3">
      <c r="A4995">
        <v>28281</v>
      </c>
      <c r="B4995" t="s">
        <v>2368</v>
      </c>
      <c r="C4995" t="s">
        <v>5027</v>
      </c>
      <c r="D4995" t="s">
        <v>14</v>
      </c>
      <c r="E4995" t="s">
        <v>20102</v>
      </c>
      <c r="F4995" t="s">
        <v>20103</v>
      </c>
      <c r="G4995" t="s">
        <v>44</v>
      </c>
      <c r="H4995" s="1">
        <v>32916</v>
      </c>
      <c r="I4995" t="s">
        <v>20104</v>
      </c>
      <c r="J4995" t="s">
        <v>20105</v>
      </c>
      <c r="K4995">
        <v>71969</v>
      </c>
      <c r="L4995" t="s">
        <v>44</v>
      </c>
    </row>
    <row r="4996" spans="1:12" x14ac:dyDescent="0.3">
      <c r="A4996">
        <v>28282</v>
      </c>
      <c r="B4996" t="s">
        <v>20106</v>
      </c>
      <c r="C4996" t="s">
        <v>557</v>
      </c>
      <c r="D4996" t="s">
        <v>14</v>
      </c>
      <c r="E4996" t="s">
        <v>20107</v>
      </c>
      <c r="F4996" t="s">
        <v>20108</v>
      </c>
      <c r="G4996" t="s">
        <v>231</v>
      </c>
      <c r="H4996" s="1">
        <v>18285</v>
      </c>
      <c r="I4996" t="s">
        <v>20109</v>
      </c>
      <c r="J4996" t="s">
        <v>20110</v>
      </c>
      <c r="K4996">
        <v>29858</v>
      </c>
      <c r="L4996" t="s">
        <v>231</v>
      </c>
    </row>
    <row r="4997" spans="1:12" x14ac:dyDescent="0.3">
      <c r="A4997">
        <v>28283</v>
      </c>
      <c r="B4997" t="s">
        <v>174</v>
      </c>
      <c r="C4997" t="s">
        <v>552</v>
      </c>
      <c r="D4997" t="s">
        <v>14</v>
      </c>
      <c r="E4997" t="s">
        <v>20111</v>
      </c>
      <c r="F4997" t="s">
        <v>20112</v>
      </c>
      <c r="G4997" t="s">
        <v>231</v>
      </c>
      <c r="H4997" s="1">
        <v>21169</v>
      </c>
      <c r="I4997" t="s">
        <v>20113</v>
      </c>
      <c r="J4997" t="s">
        <v>20114</v>
      </c>
      <c r="K4997">
        <v>13635</v>
      </c>
      <c r="L4997" t="s">
        <v>231</v>
      </c>
    </row>
    <row r="4998" spans="1:12" x14ac:dyDescent="0.3">
      <c r="A4998">
        <v>28284</v>
      </c>
      <c r="B4998" t="s">
        <v>1644</v>
      </c>
      <c r="C4998" t="s">
        <v>2835</v>
      </c>
      <c r="D4998" t="s">
        <v>22</v>
      </c>
      <c r="E4998" t="s">
        <v>20115</v>
      </c>
      <c r="F4998" t="s">
        <v>20116</v>
      </c>
      <c r="G4998" t="s">
        <v>24</v>
      </c>
      <c r="H4998" s="1">
        <v>22851</v>
      </c>
      <c r="I4998" t="s">
        <v>20117</v>
      </c>
      <c r="J4998" t="s">
        <v>20118</v>
      </c>
      <c r="K4998">
        <v>93110</v>
      </c>
      <c r="L4998" t="s">
        <v>24</v>
      </c>
    </row>
    <row r="4999" spans="1:12" x14ac:dyDescent="0.3">
      <c r="A4999">
        <v>28285</v>
      </c>
      <c r="B4999" t="s">
        <v>153</v>
      </c>
      <c r="C4999" t="s">
        <v>8550</v>
      </c>
      <c r="D4999" t="s">
        <v>14</v>
      </c>
      <c r="E4999" t="s">
        <v>20119</v>
      </c>
      <c r="F4999" t="s">
        <v>20120</v>
      </c>
      <c r="G4999" t="s">
        <v>17</v>
      </c>
      <c r="H4999" s="1">
        <v>26552</v>
      </c>
      <c r="I4999" t="s">
        <v>20121</v>
      </c>
      <c r="J4999" t="s">
        <v>20122</v>
      </c>
      <c r="K4999">
        <v>43569</v>
      </c>
      <c r="L4999" t="s">
        <v>17</v>
      </c>
    </row>
    <row r="5000" spans="1:12" x14ac:dyDescent="0.3">
      <c r="A5000">
        <v>28286</v>
      </c>
      <c r="B5000" t="s">
        <v>1455</v>
      </c>
      <c r="C5000" t="s">
        <v>1024</v>
      </c>
      <c r="D5000" t="s">
        <v>14</v>
      </c>
      <c r="E5000" t="s">
        <v>20123</v>
      </c>
      <c r="F5000" t="s">
        <v>20124</v>
      </c>
      <c r="G5000" t="s">
        <v>775</v>
      </c>
      <c r="H5000" s="1">
        <v>20740</v>
      </c>
      <c r="I5000" t="s">
        <v>20125</v>
      </c>
      <c r="J5000" t="s">
        <v>17989</v>
      </c>
      <c r="K5000">
        <v>62257</v>
      </c>
      <c r="L5000" t="s">
        <v>775</v>
      </c>
    </row>
    <row r="5001" spans="1:12" x14ac:dyDescent="0.3">
      <c r="A5001">
        <v>28287</v>
      </c>
      <c r="B5001" t="s">
        <v>3694</v>
      </c>
      <c r="C5001" t="s">
        <v>1938</v>
      </c>
      <c r="D5001" t="s">
        <v>14</v>
      </c>
      <c r="E5001" t="s">
        <v>20126</v>
      </c>
      <c r="F5001" t="s">
        <v>20127</v>
      </c>
      <c r="G5001" t="s">
        <v>595</v>
      </c>
      <c r="H5001" s="1">
        <v>22440</v>
      </c>
      <c r="I5001" t="s">
        <v>20128</v>
      </c>
      <c r="J5001" t="s">
        <v>2433</v>
      </c>
      <c r="K5001">
        <v>20434</v>
      </c>
      <c r="L5001" t="s">
        <v>595</v>
      </c>
    </row>
    <row r="5002" spans="1:12" x14ac:dyDescent="0.3">
      <c r="A5002">
        <v>28288</v>
      </c>
      <c r="B5002" t="s">
        <v>1287</v>
      </c>
      <c r="C5002" t="s">
        <v>2249</v>
      </c>
      <c r="D5002" t="s">
        <v>14</v>
      </c>
      <c r="E5002" t="s">
        <v>20129</v>
      </c>
      <c r="F5002" t="s">
        <v>20130</v>
      </c>
      <c r="G5002" t="s">
        <v>595</v>
      </c>
      <c r="H5002" s="1">
        <v>20946</v>
      </c>
      <c r="I5002" t="s">
        <v>20131</v>
      </c>
      <c r="J5002" t="s">
        <v>20132</v>
      </c>
      <c r="K5002">
        <v>89365</v>
      </c>
      <c r="L5002" t="s">
        <v>595</v>
      </c>
    </row>
    <row r="5003" spans="1:12" x14ac:dyDescent="0.3">
      <c r="A5003">
        <v>28289</v>
      </c>
      <c r="B5003" t="s">
        <v>96</v>
      </c>
      <c r="C5003" t="s">
        <v>2142</v>
      </c>
      <c r="D5003" t="s">
        <v>22</v>
      </c>
      <c r="E5003" t="s">
        <v>20133</v>
      </c>
      <c r="F5003" t="s">
        <v>20134</v>
      </c>
      <c r="G5003" t="s">
        <v>164</v>
      </c>
      <c r="H5003" s="1">
        <v>31476</v>
      </c>
      <c r="I5003" t="s">
        <v>20135</v>
      </c>
      <c r="J5003" t="s">
        <v>20136</v>
      </c>
      <c r="K5003">
        <v>61725</v>
      </c>
      <c r="L5003" t="s">
        <v>164</v>
      </c>
    </row>
    <row r="5004" spans="1:12" x14ac:dyDescent="0.3">
      <c r="A5004">
        <v>28290</v>
      </c>
      <c r="B5004" t="s">
        <v>295</v>
      </c>
      <c r="C5004" t="s">
        <v>20137</v>
      </c>
      <c r="D5004" t="s">
        <v>22</v>
      </c>
      <c r="E5004" t="s">
        <v>20138</v>
      </c>
      <c r="F5004" t="s">
        <v>20139</v>
      </c>
      <c r="G5004" t="s">
        <v>31</v>
      </c>
      <c r="H5004" s="1">
        <v>20600</v>
      </c>
      <c r="I5004" t="s">
        <v>20140</v>
      </c>
      <c r="J5004" t="s">
        <v>20141</v>
      </c>
      <c r="K5004">
        <v>7919</v>
      </c>
      <c r="L5004" t="s">
        <v>31</v>
      </c>
    </row>
    <row r="5005" spans="1:12" x14ac:dyDescent="0.3">
      <c r="A5005">
        <v>28291</v>
      </c>
      <c r="B5005" t="s">
        <v>490</v>
      </c>
      <c r="C5005" t="s">
        <v>85</v>
      </c>
      <c r="D5005" t="s">
        <v>22</v>
      </c>
      <c r="E5005" t="s">
        <v>20142</v>
      </c>
      <c r="F5005" t="s">
        <v>20143</v>
      </c>
      <c r="G5005" t="s">
        <v>231</v>
      </c>
      <c r="H5005" s="1">
        <v>17768</v>
      </c>
      <c r="I5005" t="s">
        <v>20144</v>
      </c>
      <c r="J5005" t="s">
        <v>20145</v>
      </c>
      <c r="K5005">
        <v>72641</v>
      </c>
      <c r="L5005" t="s">
        <v>231</v>
      </c>
    </row>
    <row r="5006" spans="1:12" x14ac:dyDescent="0.3">
      <c r="A5006">
        <v>28292</v>
      </c>
      <c r="B5006" t="s">
        <v>592</v>
      </c>
      <c r="C5006" t="s">
        <v>715</v>
      </c>
      <c r="D5006" t="s">
        <v>14</v>
      </c>
      <c r="E5006" t="s">
        <v>20146</v>
      </c>
      <c r="F5006" t="s">
        <v>20147</v>
      </c>
      <c r="G5006" t="s">
        <v>118</v>
      </c>
      <c r="H5006" s="1">
        <v>38030</v>
      </c>
      <c r="I5006" t="s">
        <v>20148</v>
      </c>
      <c r="J5006" t="s">
        <v>20149</v>
      </c>
      <c r="K5006">
        <v>31483</v>
      </c>
      <c r="L5006" t="s">
        <v>118</v>
      </c>
    </row>
    <row r="5007" spans="1:12" x14ac:dyDescent="0.3">
      <c r="A5007">
        <v>28293</v>
      </c>
      <c r="B5007" t="s">
        <v>501</v>
      </c>
      <c r="C5007" t="s">
        <v>6835</v>
      </c>
      <c r="D5007" t="s">
        <v>14</v>
      </c>
      <c r="E5007" t="s">
        <v>20150</v>
      </c>
      <c r="F5007" t="s">
        <v>20151</v>
      </c>
      <c r="G5007" t="s">
        <v>250</v>
      </c>
      <c r="H5007" s="1">
        <v>25059</v>
      </c>
      <c r="I5007" t="s">
        <v>20152</v>
      </c>
      <c r="J5007" t="s">
        <v>20153</v>
      </c>
      <c r="K5007">
        <v>86280</v>
      </c>
      <c r="L5007" t="s">
        <v>250</v>
      </c>
    </row>
    <row r="5008" spans="1:12" x14ac:dyDescent="0.3">
      <c r="A5008">
        <v>28294</v>
      </c>
      <c r="B5008" t="s">
        <v>146</v>
      </c>
      <c r="C5008" t="s">
        <v>2874</v>
      </c>
      <c r="D5008" t="s">
        <v>22</v>
      </c>
      <c r="E5008" t="s">
        <v>20154</v>
      </c>
      <c r="F5008" t="s">
        <v>20155</v>
      </c>
      <c r="G5008" t="s">
        <v>31</v>
      </c>
      <c r="H5008" s="1">
        <v>22105</v>
      </c>
      <c r="I5008" t="s">
        <v>20156</v>
      </c>
      <c r="J5008" t="s">
        <v>714</v>
      </c>
      <c r="K5008">
        <v>49269</v>
      </c>
      <c r="L5008" t="s">
        <v>31</v>
      </c>
    </row>
    <row r="5009" spans="1:12" x14ac:dyDescent="0.3">
      <c r="A5009">
        <v>28295</v>
      </c>
      <c r="B5009" t="s">
        <v>837</v>
      </c>
      <c r="C5009" t="s">
        <v>215</v>
      </c>
      <c r="D5009" t="s">
        <v>22</v>
      </c>
      <c r="E5009" t="s">
        <v>20157</v>
      </c>
      <c r="F5009" t="s">
        <v>20158</v>
      </c>
      <c r="G5009" t="s">
        <v>775</v>
      </c>
      <c r="H5009" s="1">
        <v>31218</v>
      </c>
      <c r="I5009" t="s">
        <v>20159</v>
      </c>
      <c r="J5009" t="s">
        <v>20132</v>
      </c>
      <c r="K5009">
        <v>5947</v>
      </c>
      <c r="L5009" t="s">
        <v>775</v>
      </c>
    </row>
    <row r="5010" spans="1:12" x14ac:dyDescent="0.3">
      <c r="A5010">
        <v>28296</v>
      </c>
      <c r="B5010" t="s">
        <v>991</v>
      </c>
      <c r="C5010" t="s">
        <v>1721</v>
      </c>
      <c r="D5010" t="s">
        <v>14</v>
      </c>
      <c r="E5010" t="s">
        <v>20160</v>
      </c>
      <c r="F5010" t="s">
        <v>20161</v>
      </c>
      <c r="G5010" t="s">
        <v>17</v>
      </c>
      <c r="H5010" s="1">
        <v>29558</v>
      </c>
      <c r="I5010" t="s">
        <v>20162</v>
      </c>
      <c r="J5010" t="s">
        <v>20163</v>
      </c>
      <c r="K5010">
        <v>94597</v>
      </c>
      <c r="L5010" t="s">
        <v>17</v>
      </c>
    </row>
    <row r="5011" spans="1:12" x14ac:dyDescent="0.3">
      <c r="A5011">
        <v>28298</v>
      </c>
      <c r="B5011" t="s">
        <v>2268</v>
      </c>
      <c r="C5011" t="s">
        <v>901</v>
      </c>
      <c r="D5011" t="s">
        <v>14</v>
      </c>
      <c r="E5011" t="s">
        <v>20164</v>
      </c>
      <c r="F5011" t="s">
        <v>20165</v>
      </c>
      <c r="G5011" t="s">
        <v>211</v>
      </c>
      <c r="H5011" s="1">
        <v>32990</v>
      </c>
      <c r="I5011" t="s">
        <v>20166</v>
      </c>
      <c r="J5011" t="s">
        <v>20167</v>
      </c>
      <c r="K5011">
        <v>35234</v>
      </c>
      <c r="L5011" t="s">
        <v>211</v>
      </c>
    </row>
    <row r="5012" spans="1:12" x14ac:dyDescent="0.3">
      <c r="A5012">
        <v>28299</v>
      </c>
      <c r="B5012" t="s">
        <v>557</v>
      </c>
      <c r="C5012" t="s">
        <v>3503</v>
      </c>
      <c r="D5012" t="s">
        <v>14</v>
      </c>
      <c r="E5012" t="s">
        <v>20168</v>
      </c>
      <c r="F5012" t="s">
        <v>20169</v>
      </c>
      <c r="G5012" t="s">
        <v>71</v>
      </c>
      <c r="H5012" s="1">
        <v>29201</v>
      </c>
      <c r="I5012" t="s">
        <v>20170</v>
      </c>
      <c r="J5012" t="s">
        <v>20171</v>
      </c>
      <c r="K5012">
        <v>27754</v>
      </c>
      <c r="L5012" t="s">
        <v>71</v>
      </c>
    </row>
    <row r="5013" spans="1:12" x14ac:dyDescent="0.3">
      <c r="A5013">
        <v>28300</v>
      </c>
      <c r="B5013" t="s">
        <v>1693</v>
      </c>
      <c r="C5013" t="s">
        <v>11380</v>
      </c>
      <c r="D5013" t="s">
        <v>14</v>
      </c>
      <c r="E5013" t="s">
        <v>20172</v>
      </c>
      <c r="F5013" t="s">
        <v>20173</v>
      </c>
      <c r="G5013" t="s">
        <v>775</v>
      </c>
      <c r="H5013" s="1">
        <v>25160</v>
      </c>
      <c r="I5013" t="s">
        <v>20174</v>
      </c>
      <c r="J5013" t="s">
        <v>20175</v>
      </c>
      <c r="K5013">
        <v>77948</v>
      </c>
      <c r="L5013" t="s">
        <v>775</v>
      </c>
    </row>
    <row r="5014" spans="1:12" x14ac:dyDescent="0.3">
      <c r="A5014">
        <v>28301</v>
      </c>
      <c r="B5014" t="s">
        <v>257</v>
      </c>
      <c r="C5014" t="s">
        <v>1938</v>
      </c>
      <c r="D5014" t="s">
        <v>22</v>
      </c>
      <c r="E5014" t="s">
        <v>20176</v>
      </c>
      <c r="F5014" t="s">
        <v>20177</v>
      </c>
      <c r="G5014" t="s">
        <v>261</v>
      </c>
      <c r="H5014" s="1">
        <v>31257</v>
      </c>
      <c r="I5014" t="s">
        <v>20178</v>
      </c>
      <c r="J5014" t="s">
        <v>14892</v>
      </c>
      <c r="K5014">
        <v>64212</v>
      </c>
      <c r="L5014" t="s">
        <v>261</v>
      </c>
    </row>
    <row r="5015" spans="1:12" x14ac:dyDescent="0.3">
      <c r="A5015">
        <v>28302</v>
      </c>
      <c r="B5015" t="s">
        <v>9456</v>
      </c>
      <c r="C5015" t="s">
        <v>3030</v>
      </c>
      <c r="D5015" t="s">
        <v>22</v>
      </c>
      <c r="E5015" t="s">
        <v>20179</v>
      </c>
      <c r="F5015" t="s">
        <v>20180</v>
      </c>
      <c r="G5015" t="s">
        <v>124</v>
      </c>
      <c r="H5015" s="1">
        <v>31394</v>
      </c>
      <c r="I5015" t="s">
        <v>20181</v>
      </c>
      <c r="J5015" t="s">
        <v>20182</v>
      </c>
      <c r="K5015">
        <v>7489</v>
      </c>
      <c r="L5015" t="s">
        <v>124</v>
      </c>
    </row>
    <row r="5016" spans="1:12" x14ac:dyDescent="0.3">
      <c r="A5016">
        <v>28303</v>
      </c>
      <c r="B5016" t="s">
        <v>295</v>
      </c>
      <c r="C5016" t="s">
        <v>20183</v>
      </c>
      <c r="D5016" t="s">
        <v>14</v>
      </c>
      <c r="E5016" t="s">
        <v>20184</v>
      </c>
      <c r="F5016" t="s">
        <v>20185</v>
      </c>
      <c r="G5016" t="s">
        <v>1034</v>
      </c>
      <c r="H5016" s="1">
        <v>21015</v>
      </c>
      <c r="I5016" t="s">
        <v>20186</v>
      </c>
      <c r="J5016" t="s">
        <v>185</v>
      </c>
      <c r="K5016">
        <v>26729</v>
      </c>
      <c r="L5016" t="s">
        <v>1034</v>
      </c>
    </row>
    <row r="5017" spans="1:12" x14ac:dyDescent="0.3">
      <c r="A5017">
        <v>28304</v>
      </c>
      <c r="B5017" t="s">
        <v>12</v>
      </c>
      <c r="C5017" t="s">
        <v>1162</v>
      </c>
      <c r="D5017" t="s">
        <v>22</v>
      </c>
      <c r="E5017" t="s">
        <v>20187</v>
      </c>
      <c r="F5017" t="s">
        <v>20188</v>
      </c>
      <c r="G5017" t="s">
        <v>231</v>
      </c>
      <c r="H5017" s="1">
        <v>28240</v>
      </c>
      <c r="I5017" t="s">
        <v>20189</v>
      </c>
      <c r="J5017" t="s">
        <v>20190</v>
      </c>
      <c r="K5017">
        <v>33894</v>
      </c>
      <c r="L5017" t="s">
        <v>231</v>
      </c>
    </row>
    <row r="5018" spans="1:12" x14ac:dyDescent="0.3">
      <c r="A5018">
        <v>28305</v>
      </c>
      <c r="B5018" t="s">
        <v>724</v>
      </c>
      <c r="C5018" t="s">
        <v>1938</v>
      </c>
      <c r="D5018" t="s">
        <v>22</v>
      </c>
      <c r="E5018" t="s">
        <v>20191</v>
      </c>
      <c r="F5018" t="s">
        <v>20192</v>
      </c>
      <c r="G5018" t="s">
        <v>17</v>
      </c>
      <c r="H5018" s="1">
        <v>33641</v>
      </c>
      <c r="I5018" t="s">
        <v>20193</v>
      </c>
      <c r="J5018" t="s">
        <v>1286</v>
      </c>
      <c r="K5018">
        <v>24883</v>
      </c>
      <c r="L5018" t="s">
        <v>17</v>
      </c>
    </row>
    <row r="5019" spans="1:12" x14ac:dyDescent="0.3">
      <c r="A5019">
        <v>28306</v>
      </c>
      <c r="B5019" t="s">
        <v>724</v>
      </c>
      <c r="C5019" t="s">
        <v>1875</v>
      </c>
      <c r="D5019" t="s">
        <v>22</v>
      </c>
      <c r="E5019" t="s">
        <v>20194</v>
      </c>
      <c r="F5019" t="s">
        <v>20195</v>
      </c>
      <c r="G5019" t="s">
        <v>211</v>
      </c>
      <c r="H5019" s="1">
        <v>25240</v>
      </c>
      <c r="I5019" t="s">
        <v>20196</v>
      </c>
      <c r="J5019" t="s">
        <v>11384</v>
      </c>
      <c r="K5019">
        <v>64618</v>
      </c>
      <c r="L5019" t="s">
        <v>211</v>
      </c>
    </row>
    <row r="5020" spans="1:12" x14ac:dyDescent="0.3">
      <c r="A5020">
        <v>28307</v>
      </c>
      <c r="B5020" t="s">
        <v>4301</v>
      </c>
      <c r="C5020" t="s">
        <v>2918</v>
      </c>
      <c r="D5020" t="s">
        <v>14</v>
      </c>
      <c r="E5020" t="s">
        <v>20197</v>
      </c>
      <c r="F5020" t="s">
        <v>20198</v>
      </c>
      <c r="G5020" t="s">
        <v>31</v>
      </c>
      <c r="H5020" s="1">
        <v>30304</v>
      </c>
      <c r="I5020" t="s">
        <v>20199</v>
      </c>
      <c r="J5020" t="s">
        <v>20200</v>
      </c>
      <c r="K5020">
        <v>31137</v>
      </c>
      <c r="L5020" t="s">
        <v>31</v>
      </c>
    </row>
    <row r="5021" spans="1:12" x14ac:dyDescent="0.3">
      <c r="A5021">
        <v>28308</v>
      </c>
      <c r="B5021" t="s">
        <v>675</v>
      </c>
      <c r="C5021" t="s">
        <v>85</v>
      </c>
      <c r="D5021" t="s">
        <v>22</v>
      </c>
      <c r="E5021" t="s">
        <v>20201</v>
      </c>
      <c r="F5021" t="s">
        <v>20202</v>
      </c>
      <c r="G5021" t="s">
        <v>1194</v>
      </c>
      <c r="H5021" s="1">
        <v>33437</v>
      </c>
      <c r="I5021" t="s">
        <v>20203</v>
      </c>
      <c r="J5021" t="s">
        <v>20204</v>
      </c>
      <c r="K5021">
        <v>48928</v>
      </c>
      <c r="L5021" t="s">
        <v>1194</v>
      </c>
    </row>
    <row r="5022" spans="1:12" x14ac:dyDescent="0.3">
      <c r="A5022">
        <v>28309</v>
      </c>
      <c r="B5022" t="s">
        <v>4727</v>
      </c>
      <c r="C5022" t="s">
        <v>215</v>
      </c>
      <c r="D5022" t="s">
        <v>22</v>
      </c>
      <c r="E5022" t="s">
        <v>20205</v>
      </c>
      <c r="F5022" t="s">
        <v>20206</v>
      </c>
      <c r="G5022" t="s">
        <v>250</v>
      </c>
      <c r="H5022" s="1">
        <v>19834</v>
      </c>
      <c r="I5022" t="s">
        <v>20207</v>
      </c>
      <c r="J5022" t="s">
        <v>20208</v>
      </c>
      <c r="K5022">
        <v>87167</v>
      </c>
      <c r="L5022" t="s">
        <v>250</v>
      </c>
    </row>
    <row r="5023" spans="1:12" x14ac:dyDescent="0.3">
      <c r="A5023">
        <v>28310</v>
      </c>
      <c r="B5023" t="s">
        <v>512</v>
      </c>
      <c r="C5023" t="s">
        <v>558</v>
      </c>
      <c r="D5023" t="s">
        <v>14</v>
      </c>
      <c r="E5023" t="s">
        <v>20209</v>
      </c>
      <c r="F5023" t="s">
        <v>20210</v>
      </c>
      <c r="G5023" t="s">
        <v>51</v>
      </c>
      <c r="H5023" s="1">
        <v>32654</v>
      </c>
      <c r="I5023" t="s">
        <v>20211</v>
      </c>
      <c r="J5023" t="s">
        <v>20212</v>
      </c>
      <c r="K5023">
        <v>22910</v>
      </c>
      <c r="L5023" t="s">
        <v>51</v>
      </c>
    </row>
    <row r="5024" spans="1:12" x14ac:dyDescent="0.3">
      <c r="A5024">
        <v>28311</v>
      </c>
      <c r="B5024" t="s">
        <v>4584</v>
      </c>
      <c r="C5024" t="s">
        <v>6081</v>
      </c>
      <c r="D5024" t="s">
        <v>22</v>
      </c>
      <c r="E5024" t="s">
        <v>20213</v>
      </c>
      <c r="F5024">
        <f>1-844-389-125</f>
        <v>-1357</v>
      </c>
      <c r="G5024" t="s">
        <v>775</v>
      </c>
      <c r="H5024" s="1">
        <v>29270</v>
      </c>
      <c r="I5024" t="s">
        <v>20214</v>
      </c>
      <c r="J5024" t="s">
        <v>20215</v>
      </c>
      <c r="K5024">
        <v>71733</v>
      </c>
      <c r="L5024" t="s">
        <v>775</v>
      </c>
    </row>
    <row r="5025" spans="1:12" x14ac:dyDescent="0.3">
      <c r="A5025">
        <v>28312</v>
      </c>
      <c r="B5025" t="s">
        <v>1287</v>
      </c>
      <c r="C5025" t="s">
        <v>7322</v>
      </c>
      <c r="D5025" t="s">
        <v>22</v>
      </c>
      <c r="E5025" t="s">
        <v>20216</v>
      </c>
      <c r="F5025" t="s">
        <v>20217</v>
      </c>
      <c r="G5025" t="s">
        <v>31</v>
      </c>
      <c r="H5025" s="1">
        <v>23226</v>
      </c>
      <c r="I5025" t="s">
        <v>20218</v>
      </c>
      <c r="J5025" t="s">
        <v>20219</v>
      </c>
      <c r="K5025">
        <v>57320</v>
      </c>
      <c r="L5025" t="s">
        <v>31</v>
      </c>
    </row>
    <row r="5026" spans="1:12" x14ac:dyDescent="0.3">
      <c r="A5026">
        <v>28313</v>
      </c>
      <c r="B5026" t="s">
        <v>1845</v>
      </c>
      <c r="C5026" t="s">
        <v>2358</v>
      </c>
      <c r="D5026" t="s">
        <v>22</v>
      </c>
      <c r="E5026" t="s">
        <v>20220</v>
      </c>
      <c r="F5026" t="s">
        <v>20221</v>
      </c>
      <c r="G5026" t="s">
        <v>430</v>
      </c>
      <c r="H5026" s="1">
        <v>34369</v>
      </c>
      <c r="I5026" t="s">
        <v>20222</v>
      </c>
      <c r="J5026" t="s">
        <v>20223</v>
      </c>
      <c r="K5026">
        <v>14201</v>
      </c>
      <c r="L5026" t="s">
        <v>430</v>
      </c>
    </row>
    <row r="5027" spans="1:12" x14ac:dyDescent="0.3">
      <c r="A5027">
        <v>28314</v>
      </c>
      <c r="B5027" t="s">
        <v>7322</v>
      </c>
      <c r="C5027" t="s">
        <v>307</v>
      </c>
      <c r="D5027" t="s">
        <v>22</v>
      </c>
      <c r="E5027" t="s">
        <v>20224</v>
      </c>
      <c r="F5027" t="s">
        <v>20225</v>
      </c>
      <c r="G5027" t="s">
        <v>93</v>
      </c>
      <c r="H5027" s="1">
        <v>24835</v>
      </c>
      <c r="I5027" t="s">
        <v>20226</v>
      </c>
      <c r="J5027" t="s">
        <v>20227</v>
      </c>
      <c r="K5027">
        <v>86270</v>
      </c>
      <c r="L5027" t="s">
        <v>93</v>
      </c>
    </row>
    <row r="5028" spans="1:12" x14ac:dyDescent="0.3">
      <c r="A5028">
        <v>28315</v>
      </c>
      <c r="B5028" t="s">
        <v>2264</v>
      </c>
      <c r="C5028" t="s">
        <v>62</v>
      </c>
      <c r="D5028" t="s">
        <v>22</v>
      </c>
      <c r="E5028" t="s">
        <v>20228</v>
      </c>
      <c r="F5028" t="s">
        <v>20229</v>
      </c>
      <c r="G5028" t="s">
        <v>88</v>
      </c>
      <c r="H5028" s="1">
        <v>31106</v>
      </c>
      <c r="I5028" t="s">
        <v>20230</v>
      </c>
      <c r="J5028" t="s">
        <v>20231</v>
      </c>
      <c r="K5028">
        <v>55879</v>
      </c>
      <c r="L5028" t="s">
        <v>88</v>
      </c>
    </row>
    <row r="5029" spans="1:12" x14ac:dyDescent="0.3">
      <c r="A5029">
        <v>28316</v>
      </c>
      <c r="B5029" t="s">
        <v>12692</v>
      </c>
      <c r="C5029" t="s">
        <v>7306</v>
      </c>
      <c r="D5029" t="s">
        <v>14</v>
      </c>
      <c r="E5029" t="s">
        <v>20232</v>
      </c>
      <c r="F5029">
        <v>5858294752</v>
      </c>
      <c r="G5029" t="s">
        <v>58</v>
      </c>
      <c r="H5029" s="1">
        <v>33038</v>
      </c>
      <c r="I5029" t="s">
        <v>20233</v>
      </c>
      <c r="J5029" t="s">
        <v>1786</v>
      </c>
      <c r="K5029">
        <v>99900</v>
      </c>
      <c r="L5029" t="s">
        <v>58</v>
      </c>
    </row>
    <row r="5030" spans="1:12" x14ac:dyDescent="0.3">
      <c r="A5030">
        <v>28317</v>
      </c>
      <c r="B5030" t="s">
        <v>27</v>
      </c>
      <c r="C5030" t="s">
        <v>530</v>
      </c>
      <c r="D5030" t="s">
        <v>22</v>
      </c>
      <c r="E5030" t="s">
        <v>20234</v>
      </c>
      <c r="F5030" t="s">
        <v>20235</v>
      </c>
      <c r="G5030" t="s">
        <v>218</v>
      </c>
      <c r="H5030" s="1">
        <v>22699</v>
      </c>
      <c r="I5030" t="s">
        <v>20236</v>
      </c>
      <c r="J5030" t="s">
        <v>20237</v>
      </c>
      <c r="K5030">
        <v>48466</v>
      </c>
      <c r="L5030" t="s">
        <v>218</v>
      </c>
    </row>
    <row r="5031" spans="1:12" x14ac:dyDescent="0.3">
      <c r="A5031">
        <v>28318</v>
      </c>
      <c r="B5031" t="s">
        <v>480</v>
      </c>
      <c r="C5031" t="s">
        <v>3680</v>
      </c>
      <c r="D5031" t="s">
        <v>22</v>
      </c>
      <c r="E5031" t="s">
        <v>20238</v>
      </c>
      <c r="F5031" t="s">
        <v>20239</v>
      </c>
      <c r="G5031" t="s">
        <v>1076</v>
      </c>
      <c r="H5031" s="1">
        <v>24410</v>
      </c>
      <c r="I5031" t="s">
        <v>20240</v>
      </c>
      <c r="J5031" t="s">
        <v>8385</v>
      </c>
      <c r="K5031">
        <v>25848</v>
      </c>
      <c r="L5031" t="s">
        <v>1076</v>
      </c>
    </row>
    <row r="5032" spans="1:12" x14ac:dyDescent="0.3">
      <c r="A5032">
        <v>28319</v>
      </c>
      <c r="B5032" t="s">
        <v>3806</v>
      </c>
      <c r="C5032" t="s">
        <v>1014</v>
      </c>
      <c r="D5032" t="s">
        <v>14</v>
      </c>
      <c r="E5032" t="s">
        <v>20241</v>
      </c>
      <c r="F5032" t="s">
        <v>20242</v>
      </c>
      <c r="G5032" t="s">
        <v>231</v>
      </c>
      <c r="H5032" s="1">
        <v>34092</v>
      </c>
      <c r="I5032" t="s">
        <v>20243</v>
      </c>
      <c r="J5032" t="s">
        <v>4245</v>
      </c>
      <c r="K5032">
        <v>99322</v>
      </c>
      <c r="L5032" t="s">
        <v>231</v>
      </c>
    </row>
    <row r="5033" spans="1:12" x14ac:dyDescent="0.3">
      <c r="A5033">
        <v>28320</v>
      </c>
      <c r="B5033" t="s">
        <v>127</v>
      </c>
      <c r="C5033" t="s">
        <v>1875</v>
      </c>
      <c r="D5033" t="s">
        <v>14</v>
      </c>
      <c r="E5033" t="s">
        <v>20244</v>
      </c>
      <c r="F5033" t="s">
        <v>20245</v>
      </c>
      <c r="G5033" t="s">
        <v>1194</v>
      </c>
      <c r="H5033" s="1">
        <v>17361</v>
      </c>
      <c r="I5033" t="s">
        <v>20246</v>
      </c>
      <c r="J5033" t="s">
        <v>20247</v>
      </c>
      <c r="K5033">
        <v>81284</v>
      </c>
      <c r="L5033" t="s">
        <v>1194</v>
      </c>
    </row>
    <row r="5034" spans="1:12" x14ac:dyDescent="0.3">
      <c r="A5034">
        <v>28321</v>
      </c>
      <c r="B5034" t="s">
        <v>724</v>
      </c>
      <c r="C5034" t="s">
        <v>2115</v>
      </c>
      <c r="D5034" t="s">
        <v>14</v>
      </c>
      <c r="E5034" t="s">
        <v>20248</v>
      </c>
      <c r="F5034" t="s">
        <v>20249</v>
      </c>
      <c r="G5034" t="s">
        <v>335</v>
      </c>
      <c r="H5034" s="1">
        <v>24181</v>
      </c>
      <c r="I5034" t="s">
        <v>20250</v>
      </c>
      <c r="J5034" t="s">
        <v>20251</v>
      </c>
      <c r="K5034">
        <v>85469</v>
      </c>
      <c r="L5034" t="s">
        <v>335</v>
      </c>
    </row>
    <row r="5035" spans="1:12" x14ac:dyDescent="0.3">
      <c r="A5035">
        <v>28322</v>
      </c>
      <c r="B5035" t="s">
        <v>4221</v>
      </c>
      <c r="C5035" t="s">
        <v>1455</v>
      </c>
      <c r="D5035" t="s">
        <v>14</v>
      </c>
      <c r="E5035" t="s">
        <v>20252</v>
      </c>
      <c r="F5035" t="s">
        <v>20253</v>
      </c>
      <c r="G5035" t="s">
        <v>368</v>
      </c>
      <c r="H5035" s="1">
        <v>36222</v>
      </c>
      <c r="I5035" t="s">
        <v>20254</v>
      </c>
      <c r="J5035" t="s">
        <v>9278</v>
      </c>
      <c r="K5035">
        <v>83490</v>
      </c>
      <c r="L5035" t="s">
        <v>368</v>
      </c>
    </row>
    <row r="5036" spans="1:12" x14ac:dyDescent="0.3">
      <c r="A5036">
        <v>28323</v>
      </c>
      <c r="B5036" t="s">
        <v>3806</v>
      </c>
      <c r="C5036" t="s">
        <v>10361</v>
      </c>
      <c r="D5036" t="s">
        <v>22</v>
      </c>
      <c r="E5036" t="s">
        <v>20255</v>
      </c>
      <c r="F5036" t="s">
        <v>20256</v>
      </c>
      <c r="G5036" t="s">
        <v>76</v>
      </c>
      <c r="H5036" s="1">
        <v>32219</v>
      </c>
      <c r="I5036" t="s">
        <v>20257</v>
      </c>
      <c r="J5036" t="s">
        <v>20258</v>
      </c>
      <c r="K5036">
        <v>51857</v>
      </c>
      <c r="L5036" t="s">
        <v>76</v>
      </c>
    </row>
    <row r="5037" spans="1:12" x14ac:dyDescent="0.3">
      <c r="A5037">
        <v>28324</v>
      </c>
      <c r="B5037" t="s">
        <v>3712</v>
      </c>
      <c r="C5037" t="s">
        <v>6167</v>
      </c>
      <c r="D5037" t="s">
        <v>14</v>
      </c>
      <c r="E5037" t="s">
        <v>20259</v>
      </c>
      <c r="F5037" t="s">
        <v>20260</v>
      </c>
      <c r="G5037" t="s">
        <v>218</v>
      </c>
      <c r="H5037" s="1">
        <v>24912</v>
      </c>
      <c r="I5037" t="s">
        <v>20261</v>
      </c>
      <c r="J5037" t="s">
        <v>20262</v>
      </c>
      <c r="K5037">
        <v>80676</v>
      </c>
      <c r="L5037" t="s">
        <v>218</v>
      </c>
    </row>
    <row r="5038" spans="1:12" x14ac:dyDescent="0.3">
      <c r="A5038">
        <v>28325</v>
      </c>
      <c r="B5038" t="s">
        <v>4959</v>
      </c>
      <c r="C5038" t="s">
        <v>6001</v>
      </c>
      <c r="D5038" t="s">
        <v>14</v>
      </c>
      <c r="E5038" t="s">
        <v>20263</v>
      </c>
      <c r="F5038" t="s">
        <v>20264</v>
      </c>
      <c r="G5038" t="s">
        <v>744</v>
      </c>
      <c r="H5038" s="1">
        <v>31299</v>
      </c>
      <c r="I5038" t="s">
        <v>20265</v>
      </c>
      <c r="J5038" t="s">
        <v>20266</v>
      </c>
      <c r="K5038">
        <v>59338</v>
      </c>
      <c r="L5038" t="s">
        <v>744</v>
      </c>
    </row>
    <row r="5039" spans="1:12" x14ac:dyDescent="0.3">
      <c r="A5039">
        <v>28326</v>
      </c>
      <c r="B5039" t="s">
        <v>490</v>
      </c>
      <c r="C5039" t="s">
        <v>11380</v>
      </c>
      <c r="D5039" t="s">
        <v>14</v>
      </c>
      <c r="E5039" t="s">
        <v>20267</v>
      </c>
      <c r="F5039" t="s">
        <v>20268</v>
      </c>
      <c r="G5039" t="s">
        <v>44</v>
      </c>
      <c r="H5039" s="1">
        <v>27465</v>
      </c>
      <c r="I5039" t="s">
        <v>20269</v>
      </c>
      <c r="J5039" t="s">
        <v>20270</v>
      </c>
      <c r="K5039">
        <v>22417</v>
      </c>
      <c r="L5039" t="s">
        <v>44</v>
      </c>
    </row>
    <row r="5040" spans="1:12" x14ac:dyDescent="0.3">
      <c r="A5040">
        <v>28327</v>
      </c>
      <c r="B5040" t="s">
        <v>474</v>
      </c>
      <c r="C5040" t="s">
        <v>62</v>
      </c>
      <c r="D5040" t="s">
        <v>14</v>
      </c>
      <c r="E5040" t="s">
        <v>20271</v>
      </c>
      <c r="F5040" t="s">
        <v>20272</v>
      </c>
      <c r="G5040" t="s">
        <v>51</v>
      </c>
      <c r="H5040" s="1">
        <v>24545</v>
      </c>
      <c r="I5040" t="s">
        <v>20273</v>
      </c>
      <c r="J5040" t="s">
        <v>20274</v>
      </c>
      <c r="K5040">
        <v>66892</v>
      </c>
      <c r="L5040" t="s">
        <v>51</v>
      </c>
    </row>
    <row r="5041" spans="1:12" x14ac:dyDescent="0.3">
      <c r="A5041">
        <v>28328</v>
      </c>
      <c r="B5041" t="s">
        <v>14260</v>
      </c>
      <c r="C5041" t="s">
        <v>349</v>
      </c>
      <c r="D5041" t="s">
        <v>14</v>
      </c>
      <c r="E5041" t="s">
        <v>20275</v>
      </c>
      <c r="F5041" t="s">
        <v>20276</v>
      </c>
      <c r="G5041" t="s">
        <v>243</v>
      </c>
      <c r="H5041" s="1">
        <v>25594</v>
      </c>
      <c r="I5041" t="s">
        <v>20277</v>
      </c>
      <c r="J5041" t="s">
        <v>20278</v>
      </c>
      <c r="K5041">
        <v>14875</v>
      </c>
      <c r="L5041" t="s">
        <v>243</v>
      </c>
    </row>
    <row r="5042" spans="1:12" x14ac:dyDescent="0.3">
      <c r="A5042">
        <v>28329</v>
      </c>
      <c r="B5042" t="s">
        <v>4214</v>
      </c>
      <c r="C5042" t="s">
        <v>9048</v>
      </c>
      <c r="D5042" t="s">
        <v>14</v>
      </c>
      <c r="E5042" t="s">
        <v>20279</v>
      </c>
      <c r="F5042" t="s">
        <v>20280</v>
      </c>
      <c r="G5042" t="s">
        <v>595</v>
      </c>
      <c r="H5042" s="1">
        <v>15896</v>
      </c>
      <c r="I5042" t="s">
        <v>20281</v>
      </c>
      <c r="J5042" t="s">
        <v>5006</v>
      </c>
      <c r="K5042">
        <v>59415</v>
      </c>
      <c r="L5042" t="s">
        <v>595</v>
      </c>
    </row>
    <row r="5043" spans="1:12" x14ac:dyDescent="0.3">
      <c r="A5043">
        <v>28330</v>
      </c>
      <c r="B5043" t="s">
        <v>405</v>
      </c>
      <c r="C5043" t="s">
        <v>28</v>
      </c>
      <c r="D5043" t="s">
        <v>22</v>
      </c>
      <c r="E5043" t="s">
        <v>20282</v>
      </c>
      <c r="F5043" t="s">
        <v>20283</v>
      </c>
      <c r="G5043" t="s">
        <v>430</v>
      </c>
      <c r="H5043" s="1">
        <v>25362</v>
      </c>
      <c r="I5043" t="s">
        <v>20284</v>
      </c>
      <c r="J5043" t="s">
        <v>15192</v>
      </c>
      <c r="K5043">
        <v>79007</v>
      </c>
      <c r="L5043" t="s">
        <v>430</v>
      </c>
    </row>
    <row r="5044" spans="1:12" x14ac:dyDescent="0.3">
      <c r="A5044">
        <v>28332</v>
      </c>
      <c r="B5044" t="s">
        <v>312</v>
      </c>
      <c r="C5044" t="s">
        <v>3147</v>
      </c>
      <c r="D5044" t="s">
        <v>22</v>
      </c>
      <c r="E5044" t="s">
        <v>20285</v>
      </c>
      <c r="F5044" t="s">
        <v>20286</v>
      </c>
      <c r="G5044" t="s">
        <v>171</v>
      </c>
      <c r="H5044" s="1">
        <v>35499</v>
      </c>
      <c r="I5044" t="s">
        <v>20287</v>
      </c>
      <c r="J5044" t="s">
        <v>20288</v>
      </c>
      <c r="K5044">
        <v>99556</v>
      </c>
      <c r="L5044" t="s">
        <v>171</v>
      </c>
    </row>
    <row r="5045" spans="1:12" x14ac:dyDescent="0.3">
      <c r="A5045">
        <v>28333</v>
      </c>
      <c r="B5045" t="s">
        <v>4959</v>
      </c>
      <c r="C5045" t="s">
        <v>384</v>
      </c>
      <c r="D5045" t="s">
        <v>14</v>
      </c>
      <c r="E5045" t="s">
        <v>20289</v>
      </c>
      <c r="F5045" t="s">
        <v>20290</v>
      </c>
      <c r="G5045" t="s">
        <v>124</v>
      </c>
      <c r="H5045" s="1">
        <v>23956</v>
      </c>
      <c r="I5045" t="s">
        <v>20291</v>
      </c>
      <c r="J5045" t="s">
        <v>20292</v>
      </c>
      <c r="K5045">
        <v>53698</v>
      </c>
      <c r="L5045" t="s">
        <v>124</v>
      </c>
    </row>
    <row r="5046" spans="1:12" x14ac:dyDescent="0.3">
      <c r="A5046">
        <v>28334</v>
      </c>
      <c r="B5046" t="s">
        <v>289</v>
      </c>
      <c r="C5046" t="s">
        <v>6429</v>
      </c>
      <c r="D5046" t="s">
        <v>22</v>
      </c>
      <c r="E5046" t="s">
        <v>20293</v>
      </c>
      <c r="F5046" t="s">
        <v>20294</v>
      </c>
      <c r="G5046" t="s">
        <v>150</v>
      </c>
      <c r="H5046" s="1">
        <v>29752</v>
      </c>
      <c r="I5046" t="s">
        <v>20295</v>
      </c>
      <c r="J5046" t="s">
        <v>20296</v>
      </c>
      <c r="K5046">
        <v>49309</v>
      </c>
      <c r="L5046" t="s">
        <v>150</v>
      </c>
    </row>
    <row r="5047" spans="1:12" x14ac:dyDescent="0.3">
      <c r="A5047">
        <v>28335</v>
      </c>
      <c r="B5047" t="s">
        <v>146</v>
      </c>
      <c r="C5047" t="s">
        <v>805</v>
      </c>
      <c r="D5047" t="s">
        <v>14</v>
      </c>
      <c r="E5047" t="s">
        <v>20297</v>
      </c>
      <c r="F5047">
        <f>1-361-303-3956</f>
        <v>-4619</v>
      </c>
      <c r="G5047" t="s">
        <v>93</v>
      </c>
      <c r="H5047" s="1">
        <v>16753</v>
      </c>
      <c r="I5047" t="s">
        <v>20298</v>
      </c>
      <c r="J5047" t="s">
        <v>20299</v>
      </c>
      <c r="K5047">
        <v>53033</v>
      </c>
      <c r="L5047" t="s">
        <v>93</v>
      </c>
    </row>
    <row r="5048" spans="1:12" x14ac:dyDescent="0.3">
      <c r="A5048">
        <v>28336</v>
      </c>
      <c r="B5048" t="s">
        <v>6974</v>
      </c>
      <c r="C5048" t="s">
        <v>97</v>
      </c>
      <c r="D5048" t="s">
        <v>14</v>
      </c>
      <c r="E5048" t="s">
        <v>20300</v>
      </c>
      <c r="F5048" t="s">
        <v>20301</v>
      </c>
      <c r="G5048" t="s">
        <v>31</v>
      </c>
      <c r="H5048" s="1">
        <v>37535</v>
      </c>
      <c r="I5048" t="s">
        <v>20302</v>
      </c>
      <c r="J5048" t="s">
        <v>20303</v>
      </c>
      <c r="K5048">
        <v>11338</v>
      </c>
      <c r="L5048" t="s">
        <v>31</v>
      </c>
    </row>
    <row r="5049" spans="1:12" x14ac:dyDescent="0.3">
      <c r="A5049">
        <v>28337</v>
      </c>
      <c r="B5049" t="s">
        <v>1726</v>
      </c>
      <c r="C5049" t="s">
        <v>9795</v>
      </c>
      <c r="D5049" t="s">
        <v>14</v>
      </c>
      <c r="E5049" t="s">
        <v>20304</v>
      </c>
      <c r="F5049" t="s">
        <v>20305</v>
      </c>
      <c r="G5049" t="s">
        <v>111</v>
      </c>
      <c r="H5049" s="1">
        <v>15781</v>
      </c>
      <c r="I5049" t="s">
        <v>20306</v>
      </c>
      <c r="J5049" t="s">
        <v>20307</v>
      </c>
      <c r="K5049">
        <v>48481</v>
      </c>
      <c r="L5049" t="s">
        <v>111</v>
      </c>
    </row>
    <row r="5050" spans="1:12" x14ac:dyDescent="0.3">
      <c r="A5050">
        <v>28338</v>
      </c>
      <c r="B5050" t="s">
        <v>246</v>
      </c>
      <c r="C5050" t="s">
        <v>1019</v>
      </c>
      <c r="D5050" t="s">
        <v>14</v>
      </c>
      <c r="E5050" t="s">
        <v>20308</v>
      </c>
      <c r="F5050" t="s">
        <v>20309</v>
      </c>
      <c r="G5050" t="s">
        <v>744</v>
      </c>
      <c r="H5050" s="1">
        <v>18741</v>
      </c>
      <c r="I5050" t="s">
        <v>20310</v>
      </c>
      <c r="J5050" t="s">
        <v>14680</v>
      </c>
      <c r="K5050">
        <v>62253</v>
      </c>
      <c r="L5050" t="s">
        <v>744</v>
      </c>
    </row>
    <row r="5051" spans="1:12" x14ac:dyDescent="0.3">
      <c r="A5051">
        <v>28339</v>
      </c>
      <c r="B5051" t="s">
        <v>2631</v>
      </c>
      <c r="C5051" t="s">
        <v>2530</v>
      </c>
      <c r="D5051" t="s">
        <v>22</v>
      </c>
      <c r="E5051" t="s">
        <v>20311</v>
      </c>
      <c r="F5051" t="s">
        <v>20312</v>
      </c>
      <c r="G5051" t="s">
        <v>38</v>
      </c>
      <c r="H5051" s="1">
        <v>37568</v>
      </c>
      <c r="I5051" t="s">
        <v>20313</v>
      </c>
      <c r="J5051" t="s">
        <v>20314</v>
      </c>
      <c r="K5051">
        <v>36466</v>
      </c>
      <c r="L5051" t="s">
        <v>38</v>
      </c>
    </row>
    <row r="5052" spans="1:12" x14ac:dyDescent="0.3">
      <c r="A5052">
        <v>28340</v>
      </c>
      <c r="B5052" t="s">
        <v>1821</v>
      </c>
      <c r="C5052" t="s">
        <v>564</v>
      </c>
      <c r="D5052" t="s">
        <v>22</v>
      </c>
      <c r="E5052" t="s">
        <v>20315</v>
      </c>
      <c r="F5052" t="s">
        <v>20316</v>
      </c>
      <c r="G5052" t="s">
        <v>58</v>
      </c>
      <c r="H5052" s="1">
        <v>25001</v>
      </c>
      <c r="I5052" t="s">
        <v>20317</v>
      </c>
      <c r="J5052" t="s">
        <v>20318</v>
      </c>
      <c r="K5052">
        <v>46903</v>
      </c>
      <c r="L5052" t="s">
        <v>58</v>
      </c>
    </row>
    <row r="5053" spans="1:12" x14ac:dyDescent="0.3">
      <c r="A5053">
        <v>28341</v>
      </c>
      <c r="B5053" t="s">
        <v>8512</v>
      </c>
      <c r="C5053" t="s">
        <v>805</v>
      </c>
      <c r="D5053" t="s">
        <v>22</v>
      </c>
      <c r="E5053" t="s">
        <v>20319</v>
      </c>
      <c r="F5053">
        <v>8066471254</v>
      </c>
      <c r="G5053" t="s">
        <v>38</v>
      </c>
      <c r="H5053" s="1">
        <v>25356</v>
      </c>
      <c r="I5053" t="s">
        <v>20320</v>
      </c>
      <c r="J5053" t="s">
        <v>20321</v>
      </c>
      <c r="K5053">
        <v>41029</v>
      </c>
      <c r="L5053" t="s">
        <v>38</v>
      </c>
    </row>
    <row r="5054" spans="1:12" x14ac:dyDescent="0.3">
      <c r="A5054">
        <v>28342</v>
      </c>
      <c r="B5054" t="s">
        <v>13763</v>
      </c>
      <c r="C5054" t="s">
        <v>4182</v>
      </c>
      <c r="D5054" t="s">
        <v>14</v>
      </c>
      <c r="E5054" t="s">
        <v>20322</v>
      </c>
      <c r="F5054" t="s">
        <v>20323</v>
      </c>
      <c r="G5054" t="s">
        <v>567</v>
      </c>
      <c r="H5054" s="1">
        <v>33613</v>
      </c>
      <c r="I5054" t="s">
        <v>20324</v>
      </c>
      <c r="J5054" t="s">
        <v>8361</v>
      </c>
      <c r="K5054">
        <v>54437</v>
      </c>
      <c r="L5054" t="s">
        <v>567</v>
      </c>
    </row>
    <row r="5055" spans="1:12" x14ac:dyDescent="0.3">
      <c r="A5055">
        <v>28343</v>
      </c>
      <c r="B5055" t="s">
        <v>4274</v>
      </c>
      <c r="C5055" t="s">
        <v>28</v>
      </c>
      <c r="D5055" t="s">
        <v>22</v>
      </c>
      <c r="E5055" t="s">
        <v>20325</v>
      </c>
      <c r="F5055" t="s">
        <v>20326</v>
      </c>
      <c r="G5055" t="s">
        <v>1034</v>
      </c>
      <c r="H5055" s="1">
        <v>23156</v>
      </c>
      <c r="I5055" t="s">
        <v>20327</v>
      </c>
      <c r="J5055" t="s">
        <v>20328</v>
      </c>
      <c r="K5055">
        <v>23927</v>
      </c>
      <c r="L5055" t="s">
        <v>1034</v>
      </c>
    </row>
    <row r="5056" spans="1:12" x14ac:dyDescent="0.3">
      <c r="A5056">
        <v>28344</v>
      </c>
      <c r="B5056" t="s">
        <v>592</v>
      </c>
      <c r="C5056" t="s">
        <v>2335</v>
      </c>
      <c r="D5056" t="s">
        <v>22</v>
      </c>
      <c r="E5056" t="s">
        <v>20329</v>
      </c>
      <c r="F5056" t="s">
        <v>20330</v>
      </c>
      <c r="G5056" t="s">
        <v>595</v>
      </c>
      <c r="H5056" s="1">
        <v>16164</v>
      </c>
      <c r="I5056" t="s">
        <v>20331</v>
      </c>
      <c r="J5056" t="s">
        <v>20332</v>
      </c>
      <c r="K5056">
        <v>95710</v>
      </c>
      <c r="L5056" t="s">
        <v>595</v>
      </c>
    </row>
    <row r="5057" spans="1:12" x14ac:dyDescent="0.3">
      <c r="A5057">
        <v>28345</v>
      </c>
      <c r="B5057" t="s">
        <v>3737</v>
      </c>
      <c r="C5057" t="s">
        <v>19967</v>
      </c>
      <c r="D5057" t="s">
        <v>14</v>
      </c>
      <c r="E5057" t="s">
        <v>20333</v>
      </c>
      <c r="F5057" t="s">
        <v>20334</v>
      </c>
      <c r="G5057" t="s">
        <v>430</v>
      </c>
      <c r="H5057" s="1">
        <v>21306</v>
      </c>
      <c r="I5057" t="s">
        <v>20335</v>
      </c>
      <c r="J5057" t="s">
        <v>20336</v>
      </c>
      <c r="K5057">
        <v>30005</v>
      </c>
      <c r="L5057" t="s">
        <v>430</v>
      </c>
    </row>
    <row r="5058" spans="1:12" x14ac:dyDescent="0.3">
      <c r="A5058">
        <v>28346</v>
      </c>
      <c r="B5058" t="s">
        <v>541</v>
      </c>
      <c r="C5058" t="s">
        <v>2240</v>
      </c>
      <c r="D5058" t="s">
        <v>22</v>
      </c>
      <c r="E5058" t="s">
        <v>20337</v>
      </c>
      <c r="F5058" t="s">
        <v>20338</v>
      </c>
      <c r="G5058" t="s">
        <v>38</v>
      </c>
      <c r="H5058" s="1">
        <v>30340</v>
      </c>
      <c r="I5058" t="s">
        <v>20339</v>
      </c>
      <c r="J5058" t="s">
        <v>3215</v>
      </c>
      <c r="K5058">
        <v>37801</v>
      </c>
      <c r="L5058" t="s">
        <v>38</v>
      </c>
    </row>
    <row r="5059" spans="1:12" x14ac:dyDescent="0.3">
      <c r="A5059">
        <v>28347</v>
      </c>
      <c r="B5059" t="s">
        <v>174</v>
      </c>
      <c r="C5059" t="s">
        <v>998</v>
      </c>
      <c r="D5059" t="s">
        <v>22</v>
      </c>
      <c r="E5059" t="s">
        <v>20340</v>
      </c>
      <c r="F5059" t="s">
        <v>20341</v>
      </c>
      <c r="G5059" t="s">
        <v>595</v>
      </c>
      <c r="H5059" s="1">
        <v>27223</v>
      </c>
      <c r="I5059" t="s">
        <v>20342</v>
      </c>
      <c r="J5059" t="s">
        <v>20343</v>
      </c>
      <c r="K5059">
        <v>11920</v>
      </c>
      <c r="L5059" t="s">
        <v>595</v>
      </c>
    </row>
    <row r="5060" spans="1:12" x14ac:dyDescent="0.3">
      <c r="A5060">
        <v>28348</v>
      </c>
      <c r="B5060" t="s">
        <v>1244</v>
      </c>
      <c r="C5060" t="s">
        <v>18655</v>
      </c>
      <c r="D5060" t="s">
        <v>22</v>
      </c>
      <c r="E5060" t="s">
        <v>20344</v>
      </c>
      <c r="F5060" t="s">
        <v>20345</v>
      </c>
      <c r="G5060" t="s">
        <v>124</v>
      </c>
      <c r="H5060" s="1">
        <v>37341</v>
      </c>
      <c r="I5060" t="s">
        <v>20346</v>
      </c>
      <c r="J5060" t="s">
        <v>20347</v>
      </c>
      <c r="K5060">
        <v>20341</v>
      </c>
      <c r="L5060" t="s">
        <v>124</v>
      </c>
    </row>
    <row r="5061" spans="1:12" x14ac:dyDescent="0.3">
      <c r="A5061">
        <v>28349</v>
      </c>
      <c r="B5061" t="s">
        <v>7638</v>
      </c>
      <c r="C5061" t="s">
        <v>1347</v>
      </c>
      <c r="D5061" t="s">
        <v>22</v>
      </c>
      <c r="E5061" t="s">
        <v>20348</v>
      </c>
      <c r="F5061">
        <v>6568212710</v>
      </c>
      <c r="G5061" t="s">
        <v>1076</v>
      </c>
      <c r="H5061" s="1">
        <v>19850</v>
      </c>
      <c r="I5061" t="s">
        <v>20349</v>
      </c>
      <c r="J5061" t="s">
        <v>20350</v>
      </c>
      <c r="K5061">
        <v>28569</v>
      </c>
      <c r="L5061" t="s">
        <v>1076</v>
      </c>
    </row>
    <row r="5062" spans="1:12" x14ac:dyDescent="0.3">
      <c r="A5062">
        <v>28350</v>
      </c>
      <c r="B5062" t="s">
        <v>6639</v>
      </c>
      <c r="C5062" t="s">
        <v>85</v>
      </c>
      <c r="D5062" t="s">
        <v>14</v>
      </c>
      <c r="E5062" t="s">
        <v>20351</v>
      </c>
      <c r="F5062" t="s">
        <v>20352</v>
      </c>
      <c r="G5062" t="s">
        <v>335</v>
      </c>
      <c r="H5062" s="1">
        <v>32875</v>
      </c>
      <c r="I5062" t="s">
        <v>20353</v>
      </c>
      <c r="J5062" t="s">
        <v>20354</v>
      </c>
      <c r="K5062">
        <v>4948</v>
      </c>
      <c r="L5062" t="s">
        <v>335</v>
      </c>
    </row>
    <row r="5063" spans="1:12" x14ac:dyDescent="0.3">
      <c r="A5063">
        <v>28351</v>
      </c>
      <c r="B5063" t="s">
        <v>953</v>
      </c>
      <c r="C5063" t="s">
        <v>848</v>
      </c>
      <c r="D5063" t="s">
        <v>14</v>
      </c>
      <c r="E5063" t="s">
        <v>20355</v>
      </c>
      <c r="F5063" t="s">
        <v>20356</v>
      </c>
      <c r="G5063" t="s">
        <v>595</v>
      </c>
      <c r="H5063" s="1">
        <v>26914</v>
      </c>
      <c r="I5063" t="s">
        <v>20357</v>
      </c>
      <c r="J5063" t="s">
        <v>13649</v>
      </c>
      <c r="K5063">
        <v>45940</v>
      </c>
      <c r="L5063" t="s">
        <v>595</v>
      </c>
    </row>
    <row r="5064" spans="1:12" x14ac:dyDescent="0.3">
      <c r="A5064">
        <v>28352</v>
      </c>
      <c r="B5064" t="s">
        <v>592</v>
      </c>
      <c r="C5064" t="s">
        <v>48</v>
      </c>
      <c r="D5064" t="s">
        <v>22</v>
      </c>
      <c r="E5064" t="s">
        <v>20358</v>
      </c>
      <c r="F5064" t="s">
        <v>20359</v>
      </c>
      <c r="G5064" t="s">
        <v>124</v>
      </c>
      <c r="H5064" s="1">
        <v>22330</v>
      </c>
      <c r="I5064" t="s">
        <v>20360</v>
      </c>
      <c r="J5064" t="s">
        <v>20361</v>
      </c>
      <c r="K5064">
        <v>55001</v>
      </c>
      <c r="L5064" t="s">
        <v>124</v>
      </c>
    </row>
    <row r="5065" spans="1:12" x14ac:dyDescent="0.3">
      <c r="A5065">
        <v>28353</v>
      </c>
      <c r="B5065" t="s">
        <v>378</v>
      </c>
      <c r="C5065" t="s">
        <v>1527</v>
      </c>
      <c r="D5065" t="s">
        <v>22</v>
      </c>
      <c r="E5065" t="s">
        <v>20362</v>
      </c>
      <c r="F5065" t="s">
        <v>20363</v>
      </c>
      <c r="G5065" t="s">
        <v>211</v>
      </c>
      <c r="H5065" s="1">
        <v>37877</v>
      </c>
      <c r="I5065" t="s">
        <v>20364</v>
      </c>
      <c r="J5065" t="s">
        <v>5949</v>
      </c>
      <c r="K5065">
        <v>24503</v>
      </c>
      <c r="L5065" t="s">
        <v>211</v>
      </c>
    </row>
    <row r="5066" spans="1:12" x14ac:dyDescent="0.3">
      <c r="A5066">
        <v>28354</v>
      </c>
      <c r="B5066" t="s">
        <v>427</v>
      </c>
      <c r="C5066" t="s">
        <v>349</v>
      </c>
      <c r="D5066" t="s">
        <v>22</v>
      </c>
      <c r="E5066" t="s">
        <v>20365</v>
      </c>
      <c r="F5066" t="s">
        <v>20366</v>
      </c>
      <c r="G5066" t="s">
        <v>124</v>
      </c>
      <c r="H5066" s="1">
        <v>26858</v>
      </c>
      <c r="I5066" t="s">
        <v>20367</v>
      </c>
      <c r="J5066" t="s">
        <v>20368</v>
      </c>
      <c r="K5066">
        <v>74334</v>
      </c>
      <c r="L5066" t="s">
        <v>124</v>
      </c>
    </row>
    <row r="5067" spans="1:12" x14ac:dyDescent="0.3">
      <c r="A5067">
        <v>28355</v>
      </c>
      <c r="B5067" t="s">
        <v>680</v>
      </c>
      <c r="C5067" t="s">
        <v>805</v>
      </c>
      <c r="D5067" t="s">
        <v>14</v>
      </c>
      <c r="E5067" t="s">
        <v>20369</v>
      </c>
      <c r="F5067" t="s">
        <v>20370</v>
      </c>
      <c r="G5067" t="s">
        <v>171</v>
      </c>
      <c r="H5067" s="1">
        <v>28001</v>
      </c>
      <c r="I5067" t="s">
        <v>20371</v>
      </c>
      <c r="J5067" t="s">
        <v>20372</v>
      </c>
      <c r="K5067">
        <v>25692</v>
      </c>
      <c r="L5067" t="s">
        <v>171</v>
      </c>
    </row>
    <row r="5068" spans="1:12" x14ac:dyDescent="0.3">
      <c r="A5068">
        <v>28356</v>
      </c>
      <c r="B5068" t="s">
        <v>180</v>
      </c>
      <c r="C5068" t="s">
        <v>168</v>
      </c>
      <c r="D5068" t="s">
        <v>14</v>
      </c>
      <c r="E5068" t="s">
        <v>20373</v>
      </c>
      <c r="F5068" t="s">
        <v>20374</v>
      </c>
      <c r="G5068" t="s">
        <v>44</v>
      </c>
      <c r="H5068" s="1">
        <v>21456</v>
      </c>
      <c r="I5068" t="s">
        <v>20375</v>
      </c>
      <c r="J5068" t="s">
        <v>20376</v>
      </c>
      <c r="K5068">
        <v>71800</v>
      </c>
      <c r="L5068" t="s">
        <v>44</v>
      </c>
    </row>
    <row r="5069" spans="1:12" x14ac:dyDescent="0.3">
      <c r="A5069">
        <v>28357</v>
      </c>
      <c r="B5069" t="s">
        <v>490</v>
      </c>
      <c r="C5069" t="s">
        <v>7044</v>
      </c>
      <c r="D5069" t="s">
        <v>14</v>
      </c>
      <c r="E5069" t="s">
        <v>20377</v>
      </c>
      <c r="F5069" t="s">
        <v>20378</v>
      </c>
      <c r="G5069" t="s">
        <v>58</v>
      </c>
      <c r="H5069" s="1">
        <v>19864</v>
      </c>
      <c r="I5069" t="s">
        <v>20379</v>
      </c>
      <c r="J5069" t="s">
        <v>20380</v>
      </c>
      <c r="K5069">
        <v>70281</v>
      </c>
      <c r="L5069" t="s">
        <v>58</v>
      </c>
    </row>
    <row r="5070" spans="1:12" x14ac:dyDescent="0.3">
      <c r="A5070">
        <v>28358</v>
      </c>
      <c r="B5070" t="s">
        <v>940</v>
      </c>
      <c r="C5070" t="s">
        <v>2176</v>
      </c>
      <c r="D5070" t="s">
        <v>14</v>
      </c>
      <c r="E5070" t="s">
        <v>20381</v>
      </c>
      <c r="F5070" t="s">
        <v>20382</v>
      </c>
      <c r="G5070" t="s">
        <v>164</v>
      </c>
      <c r="H5070" s="1">
        <v>17299</v>
      </c>
      <c r="I5070" t="s">
        <v>20383</v>
      </c>
      <c r="J5070" t="s">
        <v>10392</v>
      </c>
      <c r="K5070">
        <v>3130</v>
      </c>
      <c r="L5070" t="s">
        <v>164</v>
      </c>
    </row>
    <row r="5071" spans="1:12" x14ac:dyDescent="0.3">
      <c r="A5071">
        <v>28359</v>
      </c>
      <c r="B5071" t="s">
        <v>2009</v>
      </c>
      <c r="C5071" t="s">
        <v>3072</v>
      </c>
      <c r="D5071" t="s">
        <v>22</v>
      </c>
      <c r="E5071" t="s">
        <v>20384</v>
      </c>
      <c r="F5071" t="s">
        <v>20385</v>
      </c>
      <c r="G5071" t="s">
        <v>595</v>
      </c>
      <c r="H5071" s="1">
        <v>25115</v>
      </c>
      <c r="I5071" t="s">
        <v>20386</v>
      </c>
      <c r="J5071" t="s">
        <v>20387</v>
      </c>
      <c r="K5071">
        <v>15287</v>
      </c>
      <c r="L5071" t="s">
        <v>595</v>
      </c>
    </row>
    <row r="5072" spans="1:12" x14ac:dyDescent="0.3">
      <c r="A5072">
        <v>28361</v>
      </c>
      <c r="B5072" t="s">
        <v>295</v>
      </c>
      <c r="C5072" t="s">
        <v>5776</v>
      </c>
      <c r="D5072" t="s">
        <v>22</v>
      </c>
      <c r="E5072" t="s">
        <v>20388</v>
      </c>
      <c r="F5072" t="s">
        <v>20389</v>
      </c>
      <c r="G5072" t="s">
        <v>335</v>
      </c>
      <c r="H5072" s="1">
        <v>17394</v>
      </c>
      <c r="I5072" t="s">
        <v>20390</v>
      </c>
      <c r="J5072" t="s">
        <v>20391</v>
      </c>
      <c r="K5072">
        <v>1965</v>
      </c>
      <c r="L5072" t="s">
        <v>335</v>
      </c>
    </row>
    <row r="5073" spans="1:12" x14ac:dyDescent="0.3">
      <c r="A5073">
        <v>28362</v>
      </c>
      <c r="B5073" t="s">
        <v>2906</v>
      </c>
      <c r="C5073" t="s">
        <v>228</v>
      </c>
      <c r="D5073" t="s">
        <v>14</v>
      </c>
      <c r="E5073" t="s">
        <v>20392</v>
      </c>
      <c r="F5073" t="s">
        <v>20393</v>
      </c>
      <c r="G5073" t="s">
        <v>231</v>
      </c>
      <c r="H5073" s="1">
        <v>16111</v>
      </c>
      <c r="I5073" t="s">
        <v>20394</v>
      </c>
      <c r="J5073" t="s">
        <v>20395</v>
      </c>
      <c r="K5073">
        <v>69728</v>
      </c>
      <c r="L5073" t="s">
        <v>231</v>
      </c>
    </row>
    <row r="5074" spans="1:12" x14ac:dyDescent="0.3">
      <c r="A5074">
        <v>28363</v>
      </c>
      <c r="B5074" t="s">
        <v>1098</v>
      </c>
      <c r="C5074" t="s">
        <v>343</v>
      </c>
      <c r="D5074" t="s">
        <v>22</v>
      </c>
      <c r="E5074" t="s">
        <v>20396</v>
      </c>
      <c r="F5074" t="s">
        <v>20397</v>
      </c>
      <c r="G5074" t="s">
        <v>250</v>
      </c>
      <c r="H5074" s="1">
        <v>25352</v>
      </c>
      <c r="I5074" t="s">
        <v>20398</v>
      </c>
      <c r="J5074" t="s">
        <v>20399</v>
      </c>
      <c r="K5074">
        <v>65779</v>
      </c>
      <c r="L5074" t="s">
        <v>250</v>
      </c>
    </row>
    <row r="5075" spans="1:12" x14ac:dyDescent="0.3">
      <c r="A5075">
        <v>28365</v>
      </c>
      <c r="B5075" t="s">
        <v>1202</v>
      </c>
      <c r="C5075" t="s">
        <v>7733</v>
      </c>
      <c r="D5075" t="s">
        <v>22</v>
      </c>
      <c r="E5075" t="s">
        <v>20400</v>
      </c>
      <c r="F5075" t="s">
        <v>20401</v>
      </c>
      <c r="G5075" t="s">
        <v>324</v>
      </c>
      <c r="H5075" s="1">
        <v>27397</v>
      </c>
      <c r="I5075" t="s">
        <v>20402</v>
      </c>
      <c r="J5075" t="s">
        <v>19156</v>
      </c>
      <c r="K5075">
        <v>47612</v>
      </c>
      <c r="L5075" t="s">
        <v>324</v>
      </c>
    </row>
    <row r="5076" spans="1:12" x14ac:dyDescent="0.3">
      <c r="A5076">
        <v>28366</v>
      </c>
      <c r="B5076" t="s">
        <v>2586</v>
      </c>
      <c r="C5076" t="s">
        <v>1162</v>
      </c>
      <c r="D5076" t="s">
        <v>22</v>
      </c>
      <c r="E5076" t="s">
        <v>20403</v>
      </c>
      <c r="F5076" t="s">
        <v>20404</v>
      </c>
      <c r="G5076" t="s">
        <v>1034</v>
      </c>
      <c r="H5076" s="1">
        <v>17137</v>
      </c>
      <c r="I5076" t="s">
        <v>20405</v>
      </c>
      <c r="J5076" t="s">
        <v>20406</v>
      </c>
      <c r="K5076">
        <v>29698</v>
      </c>
      <c r="L5076" t="s">
        <v>1034</v>
      </c>
    </row>
    <row r="5077" spans="1:12" x14ac:dyDescent="0.3">
      <c r="A5077">
        <v>28367</v>
      </c>
      <c r="B5077" t="s">
        <v>289</v>
      </c>
      <c r="C5077" t="s">
        <v>9306</v>
      </c>
      <c r="D5077" t="s">
        <v>22</v>
      </c>
      <c r="E5077" t="s">
        <v>20407</v>
      </c>
      <c r="F5077" t="s">
        <v>20408</v>
      </c>
      <c r="G5077" t="s">
        <v>744</v>
      </c>
      <c r="H5077" s="1">
        <v>34833</v>
      </c>
      <c r="I5077" t="s">
        <v>20409</v>
      </c>
      <c r="J5077" t="s">
        <v>14662</v>
      </c>
      <c r="K5077">
        <v>22939</v>
      </c>
      <c r="L5077" t="s">
        <v>744</v>
      </c>
    </row>
    <row r="5078" spans="1:12" x14ac:dyDescent="0.3">
      <c r="A5078">
        <v>28368</v>
      </c>
      <c r="B5078" t="s">
        <v>837</v>
      </c>
      <c r="C5078" t="s">
        <v>175</v>
      </c>
      <c r="D5078" t="s">
        <v>22</v>
      </c>
      <c r="E5078" t="s">
        <v>20410</v>
      </c>
      <c r="F5078" t="s">
        <v>20411</v>
      </c>
      <c r="G5078" t="s">
        <v>150</v>
      </c>
      <c r="H5078" s="1">
        <v>36089</v>
      </c>
      <c r="I5078" t="s">
        <v>20412</v>
      </c>
      <c r="J5078" t="s">
        <v>9743</v>
      </c>
      <c r="K5078">
        <v>75009</v>
      </c>
      <c r="L5078" t="s">
        <v>150</v>
      </c>
    </row>
    <row r="5079" spans="1:12" x14ac:dyDescent="0.3">
      <c r="A5079">
        <v>28369</v>
      </c>
      <c r="B5079" t="s">
        <v>535</v>
      </c>
      <c r="C5079" t="s">
        <v>276</v>
      </c>
      <c r="D5079" t="s">
        <v>14</v>
      </c>
      <c r="E5079" t="s">
        <v>20413</v>
      </c>
      <c r="F5079">
        <f>1-855-765-1712</f>
        <v>-3331</v>
      </c>
      <c r="G5079" t="s">
        <v>231</v>
      </c>
      <c r="H5079" s="1">
        <v>21012</v>
      </c>
      <c r="I5079" t="s">
        <v>20414</v>
      </c>
      <c r="J5079" t="s">
        <v>20415</v>
      </c>
      <c r="K5079">
        <v>50884</v>
      </c>
      <c r="L5079" t="s">
        <v>231</v>
      </c>
    </row>
    <row r="5080" spans="1:12" x14ac:dyDescent="0.3">
      <c r="A5080">
        <v>28370</v>
      </c>
      <c r="B5080" t="s">
        <v>2383</v>
      </c>
      <c r="C5080" t="s">
        <v>7094</v>
      </c>
      <c r="D5080" t="s">
        <v>22</v>
      </c>
      <c r="E5080" t="s">
        <v>20416</v>
      </c>
      <c r="F5080" t="s">
        <v>20417</v>
      </c>
      <c r="G5080" t="s">
        <v>17</v>
      </c>
      <c r="H5080" s="1">
        <v>26870</v>
      </c>
      <c r="I5080" t="s">
        <v>20418</v>
      </c>
      <c r="J5080" t="s">
        <v>20419</v>
      </c>
      <c r="K5080">
        <v>75161</v>
      </c>
      <c r="L5080" t="s">
        <v>17</v>
      </c>
    </row>
    <row r="5081" spans="1:12" x14ac:dyDescent="0.3">
      <c r="A5081">
        <v>28371</v>
      </c>
      <c r="B5081" t="s">
        <v>383</v>
      </c>
      <c r="C5081" t="s">
        <v>1657</v>
      </c>
      <c r="D5081" t="s">
        <v>22</v>
      </c>
      <c r="E5081" t="s">
        <v>20420</v>
      </c>
      <c r="F5081" t="s">
        <v>20421</v>
      </c>
      <c r="G5081" t="s">
        <v>131</v>
      </c>
      <c r="H5081" s="1">
        <v>34907</v>
      </c>
      <c r="I5081" t="s">
        <v>20422</v>
      </c>
      <c r="J5081" t="s">
        <v>20423</v>
      </c>
      <c r="K5081">
        <v>30206</v>
      </c>
      <c r="L5081" t="s">
        <v>131</v>
      </c>
    </row>
    <row r="5082" spans="1:12" x14ac:dyDescent="0.3">
      <c r="A5082">
        <v>28372</v>
      </c>
      <c r="B5082" t="s">
        <v>281</v>
      </c>
      <c r="C5082" t="s">
        <v>240</v>
      </c>
      <c r="D5082" t="s">
        <v>14</v>
      </c>
      <c r="E5082" t="s">
        <v>20424</v>
      </c>
      <c r="F5082" t="s">
        <v>20425</v>
      </c>
      <c r="G5082" t="s">
        <v>44</v>
      </c>
      <c r="H5082" s="1">
        <v>17190</v>
      </c>
      <c r="I5082" t="s">
        <v>20426</v>
      </c>
      <c r="J5082" t="s">
        <v>20427</v>
      </c>
      <c r="K5082">
        <v>13104</v>
      </c>
      <c r="L5082" t="s">
        <v>44</v>
      </c>
    </row>
    <row r="5083" spans="1:12" x14ac:dyDescent="0.3">
      <c r="A5083">
        <v>28373</v>
      </c>
      <c r="B5083" t="s">
        <v>592</v>
      </c>
      <c r="C5083" t="s">
        <v>7777</v>
      </c>
      <c r="D5083" t="s">
        <v>22</v>
      </c>
      <c r="E5083" t="s">
        <v>20428</v>
      </c>
      <c r="F5083">
        <f>1-749-296-3814</f>
        <v>-4858</v>
      </c>
      <c r="G5083" t="s">
        <v>82</v>
      </c>
      <c r="H5083" s="1">
        <v>38130</v>
      </c>
      <c r="I5083" t="s">
        <v>20429</v>
      </c>
      <c r="J5083" t="s">
        <v>20430</v>
      </c>
      <c r="K5083">
        <v>92196</v>
      </c>
      <c r="L5083" t="s">
        <v>82</v>
      </c>
    </row>
    <row r="5084" spans="1:12" x14ac:dyDescent="0.3">
      <c r="A5084">
        <v>28374</v>
      </c>
      <c r="B5084" t="s">
        <v>541</v>
      </c>
      <c r="C5084" t="s">
        <v>3963</v>
      </c>
      <c r="D5084" t="s">
        <v>22</v>
      </c>
      <c r="E5084" t="s">
        <v>20431</v>
      </c>
      <c r="F5084" t="s">
        <v>20432</v>
      </c>
      <c r="G5084" t="s">
        <v>261</v>
      </c>
      <c r="H5084" s="1">
        <v>35345</v>
      </c>
      <c r="I5084" t="s">
        <v>20433</v>
      </c>
      <c r="J5084" t="s">
        <v>20434</v>
      </c>
      <c r="K5084">
        <v>11000</v>
      </c>
      <c r="L5084" t="s">
        <v>261</v>
      </c>
    </row>
    <row r="5085" spans="1:12" x14ac:dyDescent="0.3">
      <c r="A5085">
        <v>28375</v>
      </c>
      <c r="B5085" t="s">
        <v>1792</v>
      </c>
      <c r="C5085" t="s">
        <v>2335</v>
      </c>
      <c r="D5085" t="s">
        <v>14</v>
      </c>
      <c r="E5085" t="s">
        <v>20435</v>
      </c>
      <c r="F5085">
        <v>9364872555</v>
      </c>
      <c r="G5085" t="s">
        <v>744</v>
      </c>
      <c r="H5085" s="1">
        <v>19242</v>
      </c>
      <c r="I5085" t="s">
        <v>20436</v>
      </c>
      <c r="J5085" t="s">
        <v>540</v>
      </c>
      <c r="K5085">
        <v>76901</v>
      </c>
      <c r="L5085" t="s">
        <v>744</v>
      </c>
    </row>
    <row r="5086" spans="1:12" x14ac:dyDescent="0.3">
      <c r="A5086">
        <v>28376</v>
      </c>
      <c r="B5086" t="s">
        <v>258</v>
      </c>
      <c r="C5086" t="s">
        <v>20437</v>
      </c>
      <c r="D5086" t="s">
        <v>22</v>
      </c>
      <c r="E5086" t="s">
        <v>20438</v>
      </c>
      <c r="F5086">
        <v>5718119588</v>
      </c>
      <c r="G5086" t="s">
        <v>38</v>
      </c>
      <c r="H5086" s="1">
        <v>35755</v>
      </c>
      <c r="I5086" t="s">
        <v>20439</v>
      </c>
      <c r="J5086" t="s">
        <v>20440</v>
      </c>
      <c r="K5086">
        <v>67144</v>
      </c>
      <c r="L5086" t="s">
        <v>38</v>
      </c>
    </row>
    <row r="5087" spans="1:12" x14ac:dyDescent="0.3">
      <c r="A5087">
        <v>28377</v>
      </c>
      <c r="B5087" t="s">
        <v>15080</v>
      </c>
      <c r="C5087" t="s">
        <v>85</v>
      </c>
      <c r="D5087" t="s">
        <v>22</v>
      </c>
      <c r="E5087" t="s">
        <v>20441</v>
      </c>
      <c r="F5087" t="s">
        <v>20442</v>
      </c>
      <c r="G5087" t="s">
        <v>58</v>
      </c>
      <c r="H5087" s="1">
        <v>37767</v>
      </c>
      <c r="I5087" t="s">
        <v>20443</v>
      </c>
      <c r="J5087" t="s">
        <v>20444</v>
      </c>
      <c r="K5087">
        <v>66424</v>
      </c>
      <c r="L5087" t="s">
        <v>58</v>
      </c>
    </row>
    <row r="5088" spans="1:12" x14ac:dyDescent="0.3">
      <c r="A5088">
        <v>28378</v>
      </c>
      <c r="B5088" t="s">
        <v>4643</v>
      </c>
      <c r="C5088" t="s">
        <v>1958</v>
      </c>
      <c r="D5088" t="s">
        <v>14</v>
      </c>
      <c r="E5088" t="s">
        <v>20445</v>
      </c>
      <c r="F5088" t="s">
        <v>20446</v>
      </c>
      <c r="G5088" t="s">
        <v>430</v>
      </c>
      <c r="H5088" s="1">
        <v>37941</v>
      </c>
      <c r="I5088" t="s">
        <v>20447</v>
      </c>
      <c r="J5088" t="s">
        <v>11969</v>
      </c>
      <c r="K5088">
        <v>70992</v>
      </c>
      <c r="L5088" t="s">
        <v>430</v>
      </c>
    </row>
    <row r="5089" spans="1:12" x14ac:dyDescent="0.3">
      <c r="A5089">
        <v>28379</v>
      </c>
      <c r="B5089" t="s">
        <v>5445</v>
      </c>
      <c r="C5089" t="s">
        <v>3708</v>
      </c>
      <c r="D5089" t="s">
        <v>14</v>
      </c>
      <c r="E5089" t="s">
        <v>20448</v>
      </c>
      <c r="F5089" t="s">
        <v>20449</v>
      </c>
      <c r="G5089" t="s">
        <v>76</v>
      </c>
      <c r="H5089" s="1">
        <v>29262</v>
      </c>
      <c r="I5089" t="s">
        <v>20450</v>
      </c>
      <c r="J5089" t="s">
        <v>20451</v>
      </c>
      <c r="K5089">
        <v>84470</v>
      </c>
      <c r="L5089" t="s">
        <v>76</v>
      </c>
    </row>
    <row r="5090" spans="1:12" x14ac:dyDescent="0.3">
      <c r="A5090">
        <v>28380</v>
      </c>
      <c r="B5090" t="s">
        <v>4842</v>
      </c>
      <c r="C5090" t="s">
        <v>2673</v>
      </c>
      <c r="D5090" t="s">
        <v>22</v>
      </c>
      <c r="E5090" t="s">
        <v>20452</v>
      </c>
      <c r="F5090" t="s">
        <v>20453</v>
      </c>
      <c r="G5090" t="s">
        <v>51</v>
      </c>
      <c r="H5090" s="1">
        <v>27439</v>
      </c>
      <c r="I5090" t="s">
        <v>20454</v>
      </c>
      <c r="J5090" t="s">
        <v>20455</v>
      </c>
      <c r="K5090">
        <v>88120</v>
      </c>
      <c r="L5090" t="s">
        <v>51</v>
      </c>
    </row>
    <row r="5091" spans="1:12" x14ac:dyDescent="0.3">
      <c r="A5091">
        <v>28381</v>
      </c>
      <c r="B5091" t="s">
        <v>174</v>
      </c>
      <c r="C5091" t="s">
        <v>85</v>
      </c>
      <c r="D5091" t="s">
        <v>22</v>
      </c>
      <c r="E5091" t="s">
        <v>20456</v>
      </c>
      <c r="F5091">
        <f>1-667-247-1474</f>
        <v>-2387</v>
      </c>
      <c r="G5091" t="s">
        <v>595</v>
      </c>
      <c r="H5091" s="1">
        <v>38354</v>
      </c>
      <c r="I5091" t="s">
        <v>20457</v>
      </c>
      <c r="J5091" t="s">
        <v>20458</v>
      </c>
      <c r="K5091">
        <v>78075</v>
      </c>
      <c r="L5091" t="s">
        <v>595</v>
      </c>
    </row>
    <row r="5092" spans="1:12" x14ac:dyDescent="0.3">
      <c r="A5092">
        <v>28382</v>
      </c>
      <c r="B5092" t="s">
        <v>4959</v>
      </c>
      <c r="C5092" t="s">
        <v>696</v>
      </c>
      <c r="D5092" t="s">
        <v>22</v>
      </c>
      <c r="E5092" t="s">
        <v>9118</v>
      </c>
      <c r="F5092" t="s">
        <v>20459</v>
      </c>
      <c r="G5092" t="s">
        <v>231</v>
      </c>
      <c r="H5092" s="1">
        <v>32949</v>
      </c>
      <c r="I5092" t="s">
        <v>20460</v>
      </c>
      <c r="J5092" t="s">
        <v>3979</v>
      </c>
      <c r="K5092">
        <v>23681</v>
      </c>
      <c r="L5092" t="s">
        <v>231</v>
      </c>
    </row>
    <row r="5093" spans="1:12" x14ac:dyDescent="0.3">
      <c r="A5093">
        <v>28383</v>
      </c>
      <c r="B5093" t="s">
        <v>34</v>
      </c>
      <c r="C5093" t="s">
        <v>4476</v>
      </c>
      <c r="D5093" t="s">
        <v>14</v>
      </c>
      <c r="E5093" t="s">
        <v>20461</v>
      </c>
      <c r="F5093">
        <f>1-726-501-9695</f>
        <v>-10921</v>
      </c>
      <c r="G5093" t="s">
        <v>88</v>
      </c>
      <c r="H5093" s="1">
        <v>20063</v>
      </c>
      <c r="I5093" t="s">
        <v>20462</v>
      </c>
      <c r="J5093" t="s">
        <v>20463</v>
      </c>
      <c r="K5093">
        <v>59784</v>
      </c>
      <c r="L5093" t="s">
        <v>88</v>
      </c>
    </row>
    <row r="5094" spans="1:12" x14ac:dyDescent="0.3">
      <c r="A5094">
        <v>28384</v>
      </c>
      <c r="B5094" t="s">
        <v>146</v>
      </c>
      <c r="C5094" t="s">
        <v>496</v>
      </c>
      <c r="D5094" t="s">
        <v>14</v>
      </c>
      <c r="E5094" t="s">
        <v>20464</v>
      </c>
      <c r="F5094" t="s">
        <v>20465</v>
      </c>
      <c r="G5094" t="s">
        <v>436</v>
      </c>
      <c r="H5094" s="1">
        <v>35189</v>
      </c>
      <c r="I5094" t="s">
        <v>20466</v>
      </c>
      <c r="J5094" t="s">
        <v>20467</v>
      </c>
      <c r="K5094">
        <v>13252</v>
      </c>
      <c r="L5094" t="s">
        <v>436</v>
      </c>
    </row>
    <row r="5095" spans="1:12" x14ac:dyDescent="0.3">
      <c r="A5095">
        <v>28385</v>
      </c>
      <c r="B5095" t="s">
        <v>474</v>
      </c>
      <c r="C5095" t="s">
        <v>2281</v>
      </c>
      <c r="D5095" t="s">
        <v>22</v>
      </c>
      <c r="E5095" t="s">
        <v>20468</v>
      </c>
      <c r="F5095" t="s">
        <v>20469</v>
      </c>
      <c r="G5095" t="s">
        <v>775</v>
      </c>
      <c r="H5095" s="1">
        <v>29770</v>
      </c>
      <c r="I5095" t="s">
        <v>20470</v>
      </c>
      <c r="J5095" t="s">
        <v>20471</v>
      </c>
      <c r="K5095">
        <v>64231</v>
      </c>
      <c r="L5095" t="s">
        <v>775</v>
      </c>
    </row>
    <row r="5096" spans="1:12" x14ac:dyDescent="0.3">
      <c r="A5096">
        <v>28386</v>
      </c>
      <c r="B5096" t="s">
        <v>91</v>
      </c>
      <c r="C5096" t="s">
        <v>681</v>
      </c>
      <c r="D5096" t="s">
        <v>22</v>
      </c>
      <c r="E5096" t="s">
        <v>20472</v>
      </c>
      <c r="F5096" t="s">
        <v>20473</v>
      </c>
      <c r="G5096" t="s">
        <v>231</v>
      </c>
      <c r="H5096" s="1">
        <v>16788</v>
      </c>
      <c r="I5096" t="s">
        <v>20474</v>
      </c>
      <c r="J5096" t="s">
        <v>20475</v>
      </c>
      <c r="K5096">
        <v>59343</v>
      </c>
      <c r="L5096" t="s">
        <v>231</v>
      </c>
    </row>
    <row r="5097" spans="1:12" x14ac:dyDescent="0.3">
      <c r="A5097">
        <v>28387</v>
      </c>
      <c r="B5097" t="s">
        <v>91</v>
      </c>
      <c r="C5097" t="s">
        <v>1585</v>
      </c>
      <c r="D5097" t="s">
        <v>22</v>
      </c>
      <c r="E5097" t="s">
        <v>20476</v>
      </c>
      <c r="F5097" t="s">
        <v>20477</v>
      </c>
      <c r="G5097" t="s">
        <v>211</v>
      </c>
      <c r="H5097" s="1">
        <v>37172</v>
      </c>
      <c r="I5097" t="s">
        <v>20478</v>
      </c>
      <c r="J5097" t="s">
        <v>7512</v>
      </c>
      <c r="K5097">
        <v>63062</v>
      </c>
      <c r="L5097" t="s">
        <v>211</v>
      </c>
    </row>
    <row r="5098" spans="1:12" x14ac:dyDescent="0.3">
      <c r="A5098">
        <v>28388</v>
      </c>
      <c r="B5098" t="s">
        <v>3694</v>
      </c>
      <c r="C5098" t="s">
        <v>4182</v>
      </c>
      <c r="D5098" t="s">
        <v>22</v>
      </c>
      <c r="E5098" t="s">
        <v>20479</v>
      </c>
      <c r="F5098" t="s">
        <v>20480</v>
      </c>
      <c r="G5098" t="s">
        <v>231</v>
      </c>
      <c r="H5098" s="1">
        <v>18943</v>
      </c>
      <c r="I5098" t="s">
        <v>20481</v>
      </c>
      <c r="J5098" t="s">
        <v>20387</v>
      </c>
      <c r="K5098">
        <v>66339</v>
      </c>
      <c r="L5098" t="s">
        <v>231</v>
      </c>
    </row>
    <row r="5099" spans="1:12" x14ac:dyDescent="0.3">
      <c r="A5099">
        <v>28389</v>
      </c>
      <c r="B5099" t="s">
        <v>12448</v>
      </c>
      <c r="C5099" t="s">
        <v>48</v>
      </c>
      <c r="D5099" t="s">
        <v>22</v>
      </c>
      <c r="E5099" t="s">
        <v>20482</v>
      </c>
      <c r="F5099" t="s">
        <v>20483</v>
      </c>
      <c r="G5099" t="s">
        <v>567</v>
      </c>
      <c r="H5099" s="1">
        <v>33456</v>
      </c>
      <c r="I5099" t="s">
        <v>20484</v>
      </c>
      <c r="J5099" t="s">
        <v>20485</v>
      </c>
      <c r="K5099">
        <v>10282</v>
      </c>
      <c r="L5099" t="s">
        <v>567</v>
      </c>
    </row>
    <row r="5100" spans="1:12" x14ac:dyDescent="0.3">
      <c r="A5100">
        <v>28391</v>
      </c>
      <c r="B5100" t="s">
        <v>1098</v>
      </c>
      <c r="C5100" t="s">
        <v>5541</v>
      </c>
      <c r="D5100" t="s">
        <v>14</v>
      </c>
      <c r="E5100" t="s">
        <v>20486</v>
      </c>
      <c r="F5100" t="s">
        <v>20487</v>
      </c>
      <c r="G5100" t="s">
        <v>1194</v>
      </c>
      <c r="H5100" s="1">
        <v>28854</v>
      </c>
      <c r="I5100" t="s">
        <v>20488</v>
      </c>
      <c r="J5100" t="s">
        <v>20489</v>
      </c>
      <c r="K5100">
        <v>46563</v>
      </c>
      <c r="L5100" t="s">
        <v>1194</v>
      </c>
    </row>
    <row r="5101" spans="1:12" x14ac:dyDescent="0.3">
      <c r="A5101">
        <v>28392</v>
      </c>
      <c r="B5101" t="s">
        <v>421</v>
      </c>
      <c r="C5101" t="s">
        <v>20490</v>
      </c>
      <c r="D5101" t="s">
        <v>14</v>
      </c>
      <c r="E5101" t="s">
        <v>20491</v>
      </c>
      <c r="F5101" t="s">
        <v>20492</v>
      </c>
      <c r="G5101" t="s">
        <v>124</v>
      </c>
      <c r="H5101" s="1">
        <v>18361</v>
      </c>
      <c r="I5101" t="s">
        <v>20493</v>
      </c>
      <c r="J5101" t="s">
        <v>20494</v>
      </c>
      <c r="K5101">
        <v>57768</v>
      </c>
      <c r="L5101" t="s">
        <v>124</v>
      </c>
    </row>
    <row r="5102" spans="1:12" x14ac:dyDescent="0.3">
      <c r="A5102">
        <v>28393</v>
      </c>
      <c r="B5102" t="s">
        <v>3694</v>
      </c>
      <c r="C5102" t="s">
        <v>10246</v>
      </c>
      <c r="D5102" t="s">
        <v>22</v>
      </c>
      <c r="E5102" t="s">
        <v>20495</v>
      </c>
      <c r="F5102" t="s">
        <v>20496</v>
      </c>
      <c r="G5102" t="s">
        <v>243</v>
      </c>
      <c r="H5102" s="1">
        <v>18816</v>
      </c>
      <c r="I5102" t="s">
        <v>20497</v>
      </c>
      <c r="J5102" t="s">
        <v>20498</v>
      </c>
      <c r="K5102">
        <v>4082</v>
      </c>
      <c r="L5102" t="s">
        <v>243</v>
      </c>
    </row>
    <row r="5103" spans="1:12" x14ac:dyDescent="0.3">
      <c r="A5103">
        <v>28394</v>
      </c>
      <c r="B5103" t="s">
        <v>4707</v>
      </c>
      <c r="C5103" t="s">
        <v>383</v>
      </c>
      <c r="D5103" t="s">
        <v>14</v>
      </c>
      <c r="E5103" t="s">
        <v>20499</v>
      </c>
      <c r="F5103" t="s">
        <v>20500</v>
      </c>
      <c r="G5103" t="s">
        <v>775</v>
      </c>
      <c r="H5103" s="1">
        <v>31813</v>
      </c>
      <c r="I5103" t="s">
        <v>20501</v>
      </c>
      <c r="J5103" t="s">
        <v>7300</v>
      </c>
      <c r="K5103">
        <v>15238</v>
      </c>
      <c r="L5103" t="s">
        <v>775</v>
      </c>
    </row>
    <row r="5104" spans="1:12" x14ac:dyDescent="0.3">
      <c r="A5104">
        <v>28396</v>
      </c>
      <c r="B5104" t="s">
        <v>174</v>
      </c>
      <c r="C5104" t="s">
        <v>1255</v>
      </c>
      <c r="D5104" t="s">
        <v>22</v>
      </c>
      <c r="E5104" t="s">
        <v>20502</v>
      </c>
      <c r="F5104" t="s">
        <v>20503</v>
      </c>
      <c r="G5104" t="s">
        <v>595</v>
      </c>
      <c r="H5104" s="1">
        <v>34213</v>
      </c>
      <c r="I5104" t="s">
        <v>20504</v>
      </c>
      <c r="J5104" t="s">
        <v>20505</v>
      </c>
      <c r="K5104">
        <v>48280</v>
      </c>
      <c r="L5104" t="s">
        <v>595</v>
      </c>
    </row>
    <row r="5105" spans="1:12" x14ac:dyDescent="0.3">
      <c r="A5105">
        <v>28397</v>
      </c>
      <c r="B5105" t="s">
        <v>13399</v>
      </c>
      <c r="C5105" t="s">
        <v>3022</v>
      </c>
      <c r="D5105" t="s">
        <v>14</v>
      </c>
      <c r="E5105" t="s">
        <v>20506</v>
      </c>
      <c r="F5105" t="s">
        <v>20507</v>
      </c>
      <c r="G5105" t="s">
        <v>93</v>
      </c>
      <c r="H5105" s="1">
        <v>22407</v>
      </c>
      <c r="I5105" t="s">
        <v>20508</v>
      </c>
      <c r="J5105" t="s">
        <v>20509</v>
      </c>
      <c r="K5105">
        <v>74852</v>
      </c>
      <c r="L5105" t="s">
        <v>93</v>
      </c>
    </row>
    <row r="5106" spans="1:12" x14ac:dyDescent="0.3">
      <c r="A5106">
        <v>28398</v>
      </c>
      <c r="B5106" t="s">
        <v>96</v>
      </c>
      <c r="C5106" t="s">
        <v>5972</v>
      </c>
      <c r="D5106" t="s">
        <v>14</v>
      </c>
      <c r="E5106" t="s">
        <v>20510</v>
      </c>
      <c r="F5106" t="s">
        <v>20511</v>
      </c>
      <c r="G5106" t="s">
        <v>51</v>
      </c>
      <c r="H5106" s="1">
        <v>28051</v>
      </c>
      <c r="I5106" t="s">
        <v>20512</v>
      </c>
      <c r="J5106" t="s">
        <v>20513</v>
      </c>
      <c r="K5106">
        <v>79721</v>
      </c>
      <c r="L5106" t="s">
        <v>51</v>
      </c>
    </row>
    <row r="5107" spans="1:12" x14ac:dyDescent="0.3">
      <c r="A5107">
        <v>28399</v>
      </c>
      <c r="B5107" t="s">
        <v>680</v>
      </c>
      <c r="C5107" t="s">
        <v>3360</v>
      </c>
      <c r="D5107" t="s">
        <v>22</v>
      </c>
      <c r="E5107" t="s">
        <v>20514</v>
      </c>
      <c r="F5107" t="s">
        <v>20515</v>
      </c>
      <c r="G5107" t="s">
        <v>243</v>
      </c>
      <c r="H5107" s="1">
        <v>26120</v>
      </c>
      <c r="I5107" t="s">
        <v>20516</v>
      </c>
      <c r="J5107" t="s">
        <v>20517</v>
      </c>
      <c r="K5107">
        <v>78810</v>
      </c>
      <c r="L5107" t="s">
        <v>243</v>
      </c>
    </row>
    <row r="5108" spans="1:12" x14ac:dyDescent="0.3">
      <c r="A5108">
        <v>28400</v>
      </c>
      <c r="B5108" t="s">
        <v>1064</v>
      </c>
      <c r="C5108" t="s">
        <v>5257</v>
      </c>
      <c r="D5108" t="s">
        <v>22</v>
      </c>
      <c r="E5108" t="s">
        <v>20518</v>
      </c>
      <c r="F5108" t="s">
        <v>20519</v>
      </c>
      <c r="G5108" t="s">
        <v>124</v>
      </c>
      <c r="H5108" s="1">
        <v>19477</v>
      </c>
      <c r="I5108" t="s">
        <v>20520</v>
      </c>
      <c r="J5108" t="s">
        <v>15997</v>
      </c>
      <c r="K5108">
        <v>14478</v>
      </c>
      <c r="L5108" t="s">
        <v>124</v>
      </c>
    </row>
    <row r="5109" spans="1:12" x14ac:dyDescent="0.3">
      <c r="A5109">
        <v>28401</v>
      </c>
      <c r="B5109" t="s">
        <v>6142</v>
      </c>
      <c r="C5109" t="s">
        <v>963</v>
      </c>
      <c r="D5109" t="s">
        <v>22</v>
      </c>
      <c r="E5109" t="s">
        <v>20521</v>
      </c>
      <c r="F5109" t="s">
        <v>20522</v>
      </c>
      <c r="G5109" t="s">
        <v>171</v>
      </c>
      <c r="H5109" s="1">
        <v>32403</v>
      </c>
      <c r="I5109" t="s">
        <v>20523</v>
      </c>
      <c r="J5109" t="s">
        <v>20524</v>
      </c>
      <c r="K5109">
        <v>99456</v>
      </c>
      <c r="L5109" t="s">
        <v>171</v>
      </c>
    </row>
    <row r="5110" spans="1:12" x14ac:dyDescent="0.3">
      <c r="A5110">
        <v>28402</v>
      </c>
      <c r="B5110" t="s">
        <v>2595</v>
      </c>
      <c r="C5110" t="s">
        <v>3699</v>
      </c>
      <c r="D5110" t="s">
        <v>14</v>
      </c>
      <c r="E5110" t="s">
        <v>20525</v>
      </c>
      <c r="F5110" t="s">
        <v>20526</v>
      </c>
      <c r="G5110" t="s">
        <v>124</v>
      </c>
      <c r="H5110" s="1">
        <v>21201</v>
      </c>
      <c r="I5110" t="s">
        <v>20527</v>
      </c>
      <c r="J5110" t="s">
        <v>15184</v>
      </c>
      <c r="K5110">
        <v>12507</v>
      </c>
      <c r="L5110" t="s">
        <v>124</v>
      </c>
    </row>
    <row r="5111" spans="1:12" x14ac:dyDescent="0.3">
      <c r="A5111">
        <v>28403</v>
      </c>
      <c r="B5111" t="s">
        <v>1226</v>
      </c>
      <c r="C5111" t="s">
        <v>1822</v>
      </c>
      <c r="D5111" t="s">
        <v>14</v>
      </c>
      <c r="E5111" t="s">
        <v>20528</v>
      </c>
      <c r="F5111" t="s">
        <v>20529</v>
      </c>
      <c r="G5111" t="s">
        <v>430</v>
      </c>
      <c r="H5111" s="1">
        <v>20781</v>
      </c>
      <c r="I5111" t="s">
        <v>20530</v>
      </c>
      <c r="J5111" t="s">
        <v>7985</v>
      </c>
      <c r="K5111">
        <v>97339</v>
      </c>
      <c r="L5111" t="s">
        <v>430</v>
      </c>
    </row>
    <row r="5112" spans="1:12" x14ac:dyDescent="0.3">
      <c r="A5112">
        <v>28404</v>
      </c>
      <c r="B5112" t="s">
        <v>837</v>
      </c>
      <c r="C5112" t="s">
        <v>11621</v>
      </c>
      <c r="D5112" t="s">
        <v>22</v>
      </c>
      <c r="E5112" t="s">
        <v>20531</v>
      </c>
      <c r="F5112" t="s">
        <v>20532</v>
      </c>
      <c r="G5112" t="s">
        <v>31</v>
      </c>
      <c r="H5112" s="1">
        <v>29782</v>
      </c>
      <c r="I5112" t="s">
        <v>20533</v>
      </c>
      <c r="J5112" t="s">
        <v>20534</v>
      </c>
      <c r="K5112">
        <v>23969</v>
      </c>
      <c r="L5112" t="s">
        <v>31</v>
      </c>
    </row>
    <row r="5113" spans="1:12" x14ac:dyDescent="0.3">
      <c r="A5113">
        <v>28405</v>
      </c>
      <c r="B5113" t="s">
        <v>490</v>
      </c>
      <c r="C5113" t="s">
        <v>1958</v>
      </c>
      <c r="D5113" t="s">
        <v>22</v>
      </c>
      <c r="E5113" t="s">
        <v>20535</v>
      </c>
      <c r="F5113" t="s">
        <v>20536</v>
      </c>
      <c r="G5113" t="s">
        <v>124</v>
      </c>
      <c r="H5113" s="1">
        <v>30112</v>
      </c>
      <c r="I5113" t="s">
        <v>20537</v>
      </c>
      <c r="J5113" t="s">
        <v>20538</v>
      </c>
      <c r="K5113">
        <v>28388</v>
      </c>
      <c r="L5113" t="s">
        <v>124</v>
      </c>
    </row>
    <row r="5114" spans="1:12" x14ac:dyDescent="0.3">
      <c r="A5114">
        <v>28406</v>
      </c>
      <c r="B5114" t="s">
        <v>275</v>
      </c>
      <c r="C5114" t="s">
        <v>8467</v>
      </c>
      <c r="D5114" t="s">
        <v>22</v>
      </c>
      <c r="E5114" t="s">
        <v>20539</v>
      </c>
      <c r="F5114" t="s">
        <v>20540</v>
      </c>
      <c r="G5114" t="s">
        <v>124</v>
      </c>
      <c r="H5114" s="1">
        <v>34571</v>
      </c>
      <c r="I5114" t="s">
        <v>20541</v>
      </c>
      <c r="J5114" t="s">
        <v>20542</v>
      </c>
      <c r="K5114">
        <v>39285</v>
      </c>
      <c r="L5114" t="s">
        <v>124</v>
      </c>
    </row>
    <row r="5115" spans="1:12" x14ac:dyDescent="0.3">
      <c r="A5115">
        <v>28407</v>
      </c>
      <c r="B5115" t="s">
        <v>1254</v>
      </c>
      <c r="C5115" t="s">
        <v>465</v>
      </c>
      <c r="D5115" t="s">
        <v>14</v>
      </c>
      <c r="E5115" t="s">
        <v>20543</v>
      </c>
      <c r="F5115">
        <v>3713723210</v>
      </c>
      <c r="G5115" t="s">
        <v>171</v>
      </c>
      <c r="H5115" s="1">
        <v>35824</v>
      </c>
      <c r="I5115" t="s">
        <v>20544</v>
      </c>
      <c r="J5115" t="s">
        <v>1936</v>
      </c>
      <c r="K5115">
        <v>52590</v>
      </c>
      <c r="L5115" t="s">
        <v>171</v>
      </c>
    </row>
    <row r="5116" spans="1:12" x14ac:dyDescent="0.3">
      <c r="A5116">
        <v>28408</v>
      </c>
      <c r="B5116" t="s">
        <v>6378</v>
      </c>
      <c r="C5116" t="s">
        <v>7582</v>
      </c>
      <c r="D5116" t="s">
        <v>14</v>
      </c>
      <c r="E5116" t="s">
        <v>20545</v>
      </c>
      <c r="F5116" t="s">
        <v>20546</v>
      </c>
      <c r="G5116" t="s">
        <v>124</v>
      </c>
      <c r="H5116" s="1">
        <v>16726</v>
      </c>
      <c r="I5116" t="s">
        <v>20547</v>
      </c>
      <c r="J5116" t="s">
        <v>20548</v>
      </c>
      <c r="K5116">
        <v>24113</v>
      </c>
      <c r="L5116" t="s">
        <v>124</v>
      </c>
    </row>
    <row r="5117" spans="1:12" x14ac:dyDescent="0.3">
      <c r="A5117">
        <v>28409</v>
      </c>
      <c r="B5117" t="s">
        <v>464</v>
      </c>
      <c r="C5117" t="s">
        <v>4302</v>
      </c>
      <c r="D5117" t="s">
        <v>14</v>
      </c>
      <c r="E5117" t="s">
        <v>20549</v>
      </c>
      <c r="F5117" t="s">
        <v>20550</v>
      </c>
      <c r="G5117" t="s">
        <v>1076</v>
      </c>
      <c r="H5117" s="1">
        <v>37376</v>
      </c>
      <c r="I5117" t="s">
        <v>20551</v>
      </c>
      <c r="J5117" t="s">
        <v>20552</v>
      </c>
      <c r="K5117">
        <v>57267</v>
      </c>
      <c r="L5117" t="s">
        <v>1076</v>
      </c>
    </row>
    <row r="5118" spans="1:12" x14ac:dyDescent="0.3">
      <c r="A5118">
        <v>28410</v>
      </c>
      <c r="B5118" t="s">
        <v>1104</v>
      </c>
      <c r="C5118" t="s">
        <v>3600</v>
      </c>
      <c r="D5118" t="s">
        <v>14</v>
      </c>
      <c r="E5118" t="s">
        <v>20553</v>
      </c>
      <c r="F5118" t="s">
        <v>20554</v>
      </c>
      <c r="G5118" t="s">
        <v>324</v>
      </c>
      <c r="H5118" s="1">
        <v>32873</v>
      </c>
      <c r="I5118" t="s">
        <v>20555</v>
      </c>
      <c r="J5118" t="s">
        <v>20556</v>
      </c>
      <c r="K5118">
        <v>31720</v>
      </c>
      <c r="L5118" t="s">
        <v>324</v>
      </c>
    </row>
    <row r="5119" spans="1:12" x14ac:dyDescent="0.3">
      <c r="A5119">
        <v>28411</v>
      </c>
      <c r="B5119" t="s">
        <v>146</v>
      </c>
      <c r="C5119" t="s">
        <v>2975</v>
      </c>
      <c r="D5119" t="s">
        <v>14</v>
      </c>
      <c r="E5119" t="s">
        <v>20557</v>
      </c>
      <c r="F5119" t="s">
        <v>20558</v>
      </c>
      <c r="G5119" t="s">
        <v>157</v>
      </c>
      <c r="H5119" s="1">
        <v>33683</v>
      </c>
      <c r="I5119" t="s">
        <v>20559</v>
      </c>
      <c r="J5119" t="s">
        <v>20560</v>
      </c>
      <c r="K5119">
        <v>29554</v>
      </c>
      <c r="L5119" t="s">
        <v>157</v>
      </c>
    </row>
    <row r="5120" spans="1:12" x14ac:dyDescent="0.3">
      <c r="A5120">
        <v>28412</v>
      </c>
      <c r="B5120" t="s">
        <v>405</v>
      </c>
      <c r="C5120" t="s">
        <v>1671</v>
      </c>
      <c r="D5120" t="s">
        <v>14</v>
      </c>
      <c r="E5120" t="s">
        <v>20561</v>
      </c>
      <c r="F5120" t="s">
        <v>20562</v>
      </c>
      <c r="G5120" t="s">
        <v>171</v>
      </c>
      <c r="H5120" s="1">
        <v>19483</v>
      </c>
      <c r="I5120" t="s">
        <v>20563</v>
      </c>
      <c r="J5120" t="s">
        <v>20564</v>
      </c>
      <c r="K5120">
        <v>91674</v>
      </c>
      <c r="L5120" t="s">
        <v>171</v>
      </c>
    </row>
    <row r="5121" spans="1:12" x14ac:dyDescent="0.3">
      <c r="A5121">
        <v>28413</v>
      </c>
      <c r="B5121" t="s">
        <v>20565</v>
      </c>
      <c r="C5121" t="s">
        <v>5241</v>
      </c>
      <c r="D5121" t="s">
        <v>22</v>
      </c>
      <c r="E5121" t="s">
        <v>20566</v>
      </c>
      <c r="F5121" t="s">
        <v>20567</v>
      </c>
      <c r="G5121" t="s">
        <v>231</v>
      </c>
      <c r="H5121" s="1">
        <v>32535</v>
      </c>
      <c r="I5121" t="s">
        <v>20568</v>
      </c>
      <c r="J5121" t="s">
        <v>20569</v>
      </c>
      <c r="K5121">
        <v>65684</v>
      </c>
      <c r="L5121" t="s">
        <v>231</v>
      </c>
    </row>
    <row r="5122" spans="1:12" x14ac:dyDescent="0.3">
      <c r="A5122">
        <v>28414</v>
      </c>
      <c r="B5122" t="s">
        <v>67</v>
      </c>
      <c r="C5122" t="s">
        <v>576</v>
      </c>
      <c r="D5122" t="s">
        <v>14</v>
      </c>
      <c r="E5122" t="s">
        <v>20570</v>
      </c>
      <c r="F5122" t="s">
        <v>20571</v>
      </c>
      <c r="G5122" t="s">
        <v>567</v>
      </c>
      <c r="H5122" s="1">
        <v>24783</v>
      </c>
      <c r="I5122" t="s">
        <v>20572</v>
      </c>
      <c r="J5122" t="s">
        <v>20573</v>
      </c>
      <c r="K5122">
        <v>18475</v>
      </c>
      <c r="L5122" t="s">
        <v>567</v>
      </c>
    </row>
    <row r="5123" spans="1:12" x14ac:dyDescent="0.3">
      <c r="A5123">
        <v>28415</v>
      </c>
      <c r="B5123" t="s">
        <v>6969</v>
      </c>
      <c r="C5123" t="s">
        <v>186</v>
      </c>
      <c r="D5123" t="s">
        <v>22</v>
      </c>
      <c r="E5123" t="s">
        <v>20574</v>
      </c>
      <c r="F5123" t="s">
        <v>20575</v>
      </c>
      <c r="G5123" t="s">
        <v>231</v>
      </c>
      <c r="H5123" s="1">
        <v>30446</v>
      </c>
      <c r="I5123" t="s">
        <v>20576</v>
      </c>
      <c r="J5123" t="s">
        <v>14444</v>
      </c>
      <c r="K5123">
        <v>46075</v>
      </c>
      <c r="L5123" t="s">
        <v>231</v>
      </c>
    </row>
    <row r="5124" spans="1:12" x14ac:dyDescent="0.3">
      <c r="A5124">
        <v>28416</v>
      </c>
      <c r="B5124" t="s">
        <v>47</v>
      </c>
      <c r="C5124" t="s">
        <v>11380</v>
      </c>
      <c r="D5124" t="s">
        <v>14</v>
      </c>
      <c r="E5124" t="s">
        <v>20577</v>
      </c>
      <c r="F5124" t="s">
        <v>20578</v>
      </c>
      <c r="G5124" t="s">
        <v>261</v>
      </c>
      <c r="H5124" s="1">
        <v>25117</v>
      </c>
      <c r="I5124" t="s">
        <v>20579</v>
      </c>
      <c r="J5124" t="s">
        <v>20580</v>
      </c>
      <c r="K5124">
        <v>62711</v>
      </c>
      <c r="L5124" t="s">
        <v>261</v>
      </c>
    </row>
    <row r="5125" spans="1:12" x14ac:dyDescent="0.3">
      <c r="A5125">
        <v>28417</v>
      </c>
      <c r="B5125" t="s">
        <v>1628</v>
      </c>
      <c r="C5125" t="s">
        <v>20581</v>
      </c>
      <c r="D5125" t="s">
        <v>22</v>
      </c>
      <c r="E5125" t="s">
        <v>20582</v>
      </c>
      <c r="F5125" t="s">
        <v>20583</v>
      </c>
      <c r="G5125" t="s">
        <v>76</v>
      </c>
      <c r="H5125" s="1">
        <v>35269</v>
      </c>
      <c r="I5125" t="s">
        <v>20584</v>
      </c>
      <c r="J5125" t="s">
        <v>2856</v>
      </c>
      <c r="K5125">
        <v>50566</v>
      </c>
      <c r="L5125" t="s">
        <v>76</v>
      </c>
    </row>
    <row r="5126" spans="1:12" x14ac:dyDescent="0.3">
      <c r="A5126">
        <v>28418</v>
      </c>
      <c r="B5126" t="s">
        <v>1584</v>
      </c>
      <c r="C5126" t="s">
        <v>1953</v>
      </c>
      <c r="D5126" t="s">
        <v>22</v>
      </c>
      <c r="E5126" t="s">
        <v>20585</v>
      </c>
      <c r="F5126" t="s">
        <v>20586</v>
      </c>
      <c r="G5126" t="s">
        <v>31</v>
      </c>
      <c r="H5126" s="1">
        <v>33247</v>
      </c>
      <c r="I5126" t="s">
        <v>20587</v>
      </c>
      <c r="J5126" t="s">
        <v>20588</v>
      </c>
      <c r="K5126">
        <v>31516</v>
      </c>
      <c r="L5126" t="s">
        <v>31</v>
      </c>
    </row>
    <row r="5127" spans="1:12" x14ac:dyDescent="0.3">
      <c r="A5127">
        <v>28420</v>
      </c>
      <c r="B5127" t="s">
        <v>1792</v>
      </c>
      <c r="C5127" t="s">
        <v>2495</v>
      </c>
      <c r="D5127" t="s">
        <v>14</v>
      </c>
      <c r="E5127" t="s">
        <v>20589</v>
      </c>
      <c r="F5127" t="s">
        <v>20590</v>
      </c>
      <c r="G5127" t="s">
        <v>93</v>
      </c>
      <c r="H5127" s="1">
        <v>38347</v>
      </c>
      <c r="I5127" t="s">
        <v>20591</v>
      </c>
      <c r="J5127" t="s">
        <v>20592</v>
      </c>
      <c r="K5127">
        <v>68140</v>
      </c>
      <c r="L5127" t="s">
        <v>93</v>
      </c>
    </row>
    <row r="5128" spans="1:12" x14ac:dyDescent="0.3">
      <c r="A5128">
        <v>28421</v>
      </c>
      <c r="B5128" t="s">
        <v>312</v>
      </c>
      <c r="C5128" t="s">
        <v>630</v>
      </c>
      <c r="D5128" t="s">
        <v>14</v>
      </c>
      <c r="E5128" t="s">
        <v>20593</v>
      </c>
      <c r="F5128" t="s">
        <v>20594</v>
      </c>
      <c r="G5128" t="s">
        <v>261</v>
      </c>
      <c r="H5128" s="1">
        <v>24604</v>
      </c>
      <c r="I5128" t="s">
        <v>20595</v>
      </c>
      <c r="J5128" t="s">
        <v>20596</v>
      </c>
      <c r="K5128">
        <v>18899</v>
      </c>
      <c r="L5128" t="s">
        <v>261</v>
      </c>
    </row>
    <row r="5129" spans="1:12" x14ac:dyDescent="0.3">
      <c r="A5129">
        <v>28422</v>
      </c>
      <c r="B5129" t="s">
        <v>1996</v>
      </c>
      <c r="C5129" t="s">
        <v>13131</v>
      </c>
      <c r="D5129" t="s">
        <v>14</v>
      </c>
      <c r="E5129" t="s">
        <v>20597</v>
      </c>
      <c r="F5129" t="s">
        <v>20598</v>
      </c>
      <c r="G5129" t="s">
        <v>567</v>
      </c>
      <c r="H5129" s="1">
        <v>32493</v>
      </c>
      <c r="I5129" t="s">
        <v>20599</v>
      </c>
      <c r="J5129" t="s">
        <v>20600</v>
      </c>
      <c r="K5129">
        <v>20385</v>
      </c>
      <c r="L5129" t="s">
        <v>567</v>
      </c>
    </row>
    <row r="5130" spans="1:12" x14ac:dyDescent="0.3">
      <c r="A5130">
        <v>28423</v>
      </c>
      <c r="B5130" t="s">
        <v>1563</v>
      </c>
      <c r="C5130" t="s">
        <v>11380</v>
      </c>
      <c r="D5130" t="s">
        <v>14</v>
      </c>
      <c r="E5130" t="s">
        <v>20601</v>
      </c>
      <c r="F5130">
        <v>2808966515</v>
      </c>
      <c r="G5130" t="s">
        <v>76</v>
      </c>
      <c r="H5130" s="1">
        <v>36528</v>
      </c>
      <c r="I5130" t="s">
        <v>20602</v>
      </c>
      <c r="J5130" t="s">
        <v>20603</v>
      </c>
      <c r="K5130">
        <v>91701</v>
      </c>
      <c r="L5130" t="s">
        <v>76</v>
      </c>
    </row>
    <row r="5131" spans="1:12" x14ac:dyDescent="0.3">
      <c r="A5131">
        <v>28424</v>
      </c>
      <c r="B5131" t="s">
        <v>3343</v>
      </c>
      <c r="C5131" t="s">
        <v>2335</v>
      </c>
      <c r="D5131" t="s">
        <v>14</v>
      </c>
      <c r="E5131" t="s">
        <v>20604</v>
      </c>
      <c r="F5131" t="s">
        <v>20605</v>
      </c>
      <c r="G5131" t="s">
        <v>31</v>
      </c>
      <c r="H5131" s="1">
        <v>31969</v>
      </c>
      <c r="I5131" t="s">
        <v>20606</v>
      </c>
      <c r="J5131" t="s">
        <v>20607</v>
      </c>
      <c r="K5131">
        <v>50853</v>
      </c>
      <c r="L5131" t="s">
        <v>31</v>
      </c>
    </row>
    <row r="5132" spans="1:12" x14ac:dyDescent="0.3">
      <c r="A5132">
        <v>28425</v>
      </c>
      <c r="B5132" t="s">
        <v>861</v>
      </c>
      <c r="C5132" t="s">
        <v>19632</v>
      </c>
      <c r="D5132" t="s">
        <v>14</v>
      </c>
      <c r="E5132" t="s">
        <v>20608</v>
      </c>
      <c r="F5132" t="s">
        <v>20609</v>
      </c>
      <c r="G5132" t="s">
        <v>231</v>
      </c>
      <c r="H5132" s="1">
        <v>27995</v>
      </c>
      <c r="I5132" t="s">
        <v>20610</v>
      </c>
      <c r="J5132" t="s">
        <v>20611</v>
      </c>
      <c r="K5132">
        <v>31624</v>
      </c>
      <c r="L5132" t="s">
        <v>231</v>
      </c>
    </row>
    <row r="5133" spans="1:12" x14ac:dyDescent="0.3">
      <c r="A5133">
        <v>28426</v>
      </c>
      <c r="B5133" t="s">
        <v>541</v>
      </c>
      <c r="C5133" t="s">
        <v>630</v>
      </c>
      <c r="D5133" t="s">
        <v>22</v>
      </c>
      <c r="E5133" t="s">
        <v>20612</v>
      </c>
      <c r="F5133">
        <v>2839165619</v>
      </c>
      <c r="G5133" t="s">
        <v>1194</v>
      </c>
      <c r="H5133" s="1">
        <v>35030</v>
      </c>
      <c r="I5133" t="s">
        <v>20613</v>
      </c>
      <c r="J5133" t="s">
        <v>20614</v>
      </c>
      <c r="K5133">
        <v>12839</v>
      </c>
      <c r="L5133" t="s">
        <v>1194</v>
      </c>
    </row>
    <row r="5134" spans="1:12" x14ac:dyDescent="0.3">
      <c r="A5134">
        <v>28427</v>
      </c>
      <c r="B5134" t="s">
        <v>1773</v>
      </c>
      <c r="C5134" t="s">
        <v>1897</v>
      </c>
      <c r="D5134" t="s">
        <v>22</v>
      </c>
      <c r="E5134" t="s">
        <v>20615</v>
      </c>
      <c r="F5134" t="s">
        <v>20616</v>
      </c>
      <c r="G5134" t="s">
        <v>164</v>
      </c>
      <c r="H5134" s="1">
        <v>21479</v>
      </c>
      <c r="I5134" t="s">
        <v>20617</v>
      </c>
      <c r="J5134" t="s">
        <v>20618</v>
      </c>
      <c r="K5134">
        <v>96045</v>
      </c>
      <c r="L5134" t="s">
        <v>164</v>
      </c>
    </row>
    <row r="5135" spans="1:12" x14ac:dyDescent="0.3">
      <c r="A5135">
        <v>28428</v>
      </c>
      <c r="B5135" t="s">
        <v>289</v>
      </c>
      <c r="C5135" t="s">
        <v>240</v>
      </c>
      <c r="D5135" t="s">
        <v>14</v>
      </c>
      <c r="E5135" t="s">
        <v>20619</v>
      </c>
      <c r="F5135" t="s">
        <v>20620</v>
      </c>
      <c r="G5135" t="s">
        <v>82</v>
      </c>
      <c r="H5135" s="1">
        <v>19997</v>
      </c>
      <c r="I5135" t="s">
        <v>20621</v>
      </c>
      <c r="J5135" t="s">
        <v>20622</v>
      </c>
      <c r="K5135">
        <v>83748</v>
      </c>
      <c r="L5135" t="s">
        <v>82</v>
      </c>
    </row>
    <row r="5136" spans="1:12" x14ac:dyDescent="0.3">
      <c r="A5136">
        <v>28429</v>
      </c>
      <c r="B5136" t="s">
        <v>214</v>
      </c>
      <c r="C5136" t="s">
        <v>1019</v>
      </c>
      <c r="D5136" t="s">
        <v>22</v>
      </c>
      <c r="E5136" t="s">
        <v>20623</v>
      </c>
      <c r="F5136" t="s">
        <v>20624</v>
      </c>
      <c r="G5136" t="s">
        <v>124</v>
      </c>
      <c r="H5136" s="1">
        <v>30773</v>
      </c>
      <c r="I5136" t="s">
        <v>20625</v>
      </c>
      <c r="J5136" t="s">
        <v>1905</v>
      </c>
      <c r="K5136">
        <v>93285</v>
      </c>
      <c r="L5136" t="s">
        <v>124</v>
      </c>
    </row>
    <row r="5137" spans="1:12" x14ac:dyDescent="0.3">
      <c r="A5137">
        <v>28430</v>
      </c>
      <c r="B5137" t="s">
        <v>4959</v>
      </c>
      <c r="C5137" t="s">
        <v>7508</v>
      </c>
      <c r="D5137" t="s">
        <v>22</v>
      </c>
      <c r="E5137" t="s">
        <v>20626</v>
      </c>
      <c r="F5137" t="s">
        <v>20627</v>
      </c>
      <c r="G5137" t="s">
        <v>124</v>
      </c>
      <c r="H5137" s="1">
        <v>30079</v>
      </c>
      <c r="I5137" t="s">
        <v>20628</v>
      </c>
      <c r="J5137" t="s">
        <v>20629</v>
      </c>
      <c r="K5137">
        <v>67275</v>
      </c>
      <c r="L5137" t="s">
        <v>124</v>
      </c>
    </row>
    <row r="5138" spans="1:12" x14ac:dyDescent="0.3">
      <c r="A5138">
        <v>28431</v>
      </c>
      <c r="B5138" t="s">
        <v>1666</v>
      </c>
      <c r="C5138" t="s">
        <v>416</v>
      </c>
      <c r="D5138" t="s">
        <v>22</v>
      </c>
      <c r="E5138" t="s">
        <v>20630</v>
      </c>
      <c r="F5138" t="s">
        <v>20631</v>
      </c>
      <c r="G5138" t="s">
        <v>124</v>
      </c>
      <c r="H5138" s="1">
        <v>24329</v>
      </c>
      <c r="I5138" t="s">
        <v>20632</v>
      </c>
      <c r="J5138" t="s">
        <v>20633</v>
      </c>
      <c r="K5138">
        <v>21648</v>
      </c>
      <c r="L5138" t="s">
        <v>124</v>
      </c>
    </row>
    <row r="5139" spans="1:12" x14ac:dyDescent="0.3">
      <c r="A5139">
        <v>28432</v>
      </c>
      <c r="B5139" t="s">
        <v>512</v>
      </c>
      <c r="C5139" t="s">
        <v>1093</v>
      </c>
      <c r="D5139" t="s">
        <v>14</v>
      </c>
      <c r="E5139" t="s">
        <v>20634</v>
      </c>
      <c r="F5139" t="s">
        <v>20635</v>
      </c>
      <c r="G5139" t="s">
        <v>88</v>
      </c>
      <c r="H5139" s="1">
        <v>30805</v>
      </c>
      <c r="I5139" t="s">
        <v>20636</v>
      </c>
      <c r="J5139" t="s">
        <v>20637</v>
      </c>
      <c r="K5139">
        <v>34790</v>
      </c>
      <c r="L5139" t="s">
        <v>88</v>
      </c>
    </row>
    <row r="5140" spans="1:12" x14ac:dyDescent="0.3">
      <c r="A5140">
        <v>28433</v>
      </c>
      <c r="B5140" t="s">
        <v>415</v>
      </c>
      <c r="C5140" t="s">
        <v>1652</v>
      </c>
      <c r="D5140" t="s">
        <v>22</v>
      </c>
      <c r="E5140" t="s">
        <v>20638</v>
      </c>
      <c r="F5140" t="s">
        <v>20639</v>
      </c>
      <c r="G5140" t="s">
        <v>430</v>
      </c>
      <c r="H5140" s="1">
        <v>35288</v>
      </c>
      <c r="I5140" t="s">
        <v>20640</v>
      </c>
      <c r="J5140" t="s">
        <v>19858</v>
      </c>
      <c r="K5140">
        <v>73335</v>
      </c>
      <c r="L5140" t="s">
        <v>430</v>
      </c>
    </row>
    <row r="5141" spans="1:12" x14ac:dyDescent="0.3">
      <c r="A5141">
        <v>28434</v>
      </c>
      <c r="B5141" t="s">
        <v>96</v>
      </c>
      <c r="C5141" t="s">
        <v>97</v>
      </c>
      <c r="D5141" t="s">
        <v>22</v>
      </c>
      <c r="E5141" t="s">
        <v>20641</v>
      </c>
      <c r="F5141" t="s">
        <v>20642</v>
      </c>
      <c r="G5141" t="s">
        <v>339</v>
      </c>
      <c r="H5141" s="1">
        <v>22736</v>
      </c>
      <c r="I5141" t="s">
        <v>20643</v>
      </c>
      <c r="J5141" t="s">
        <v>20644</v>
      </c>
      <c r="K5141">
        <v>35036</v>
      </c>
      <c r="L5141" t="s">
        <v>339</v>
      </c>
    </row>
    <row r="5142" spans="1:12" x14ac:dyDescent="0.3">
      <c r="A5142">
        <v>28435</v>
      </c>
      <c r="B5142" t="s">
        <v>421</v>
      </c>
      <c r="C5142" t="s">
        <v>6129</v>
      </c>
      <c r="D5142" t="s">
        <v>14</v>
      </c>
      <c r="E5142" t="s">
        <v>20645</v>
      </c>
      <c r="F5142" t="s">
        <v>20646</v>
      </c>
      <c r="G5142" t="s">
        <v>71</v>
      </c>
      <c r="H5142" s="1">
        <v>31382</v>
      </c>
      <c r="I5142" t="s">
        <v>20647</v>
      </c>
      <c r="J5142" t="s">
        <v>20648</v>
      </c>
      <c r="K5142">
        <v>37418</v>
      </c>
      <c r="L5142" t="s">
        <v>71</v>
      </c>
    </row>
    <row r="5143" spans="1:12" x14ac:dyDescent="0.3">
      <c r="A5143">
        <v>28436</v>
      </c>
      <c r="B5143" t="s">
        <v>1480</v>
      </c>
      <c r="C5143" t="s">
        <v>570</v>
      </c>
      <c r="D5143" t="s">
        <v>22</v>
      </c>
      <c r="E5143" t="s">
        <v>20649</v>
      </c>
      <c r="F5143" t="s">
        <v>20650</v>
      </c>
      <c r="G5143" t="s">
        <v>17</v>
      </c>
      <c r="H5143" s="1">
        <v>31826</v>
      </c>
      <c r="I5143" t="s">
        <v>20651</v>
      </c>
      <c r="J5143" t="s">
        <v>12304</v>
      </c>
      <c r="K5143">
        <v>63016</v>
      </c>
      <c r="L5143" t="s">
        <v>17</v>
      </c>
    </row>
    <row r="5144" spans="1:12" x14ac:dyDescent="0.3">
      <c r="A5144">
        <v>28437</v>
      </c>
      <c r="B5144" t="s">
        <v>592</v>
      </c>
      <c r="C5144" t="s">
        <v>2429</v>
      </c>
      <c r="D5144" t="s">
        <v>14</v>
      </c>
      <c r="E5144" t="s">
        <v>20652</v>
      </c>
      <c r="F5144" t="s">
        <v>20653</v>
      </c>
      <c r="G5144" t="s">
        <v>211</v>
      </c>
      <c r="H5144" s="1">
        <v>22385</v>
      </c>
      <c r="I5144" t="s">
        <v>20654</v>
      </c>
      <c r="J5144" t="s">
        <v>20655</v>
      </c>
      <c r="K5144">
        <v>64997</v>
      </c>
      <c r="L5144" t="s">
        <v>211</v>
      </c>
    </row>
    <row r="5145" spans="1:12" x14ac:dyDescent="0.3">
      <c r="A5145">
        <v>28438</v>
      </c>
      <c r="B5145" t="s">
        <v>4498</v>
      </c>
      <c r="C5145" t="s">
        <v>74</v>
      </c>
      <c r="D5145" t="s">
        <v>22</v>
      </c>
      <c r="E5145" t="s">
        <v>20656</v>
      </c>
      <c r="F5145" t="s">
        <v>20657</v>
      </c>
      <c r="G5145" t="s">
        <v>744</v>
      </c>
      <c r="H5145" s="1">
        <v>34709</v>
      </c>
      <c r="I5145" t="s">
        <v>20658</v>
      </c>
      <c r="J5145" t="s">
        <v>20659</v>
      </c>
      <c r="K5145">
        <v>74919</v>
      </c>
      <c r="L5145" t="s">
        <v>744</v>
      </c>
    </row>
    <row r="5146" spans="1:12" x14ac:dyDescent="0.3">
      <c r="A5146">
        <v>28439</v>
      </c>
      <c r="B5146" t="s">
        <v>8537</v>
      </c>
      <c r="C5146" t="s">
        <v>587</v>
      </c>
      <c r="D5146" t="s">
        <v>22</v>
      </c>
      <c r="E5146" t="s">
        <v>20660</v>
      </c>
      <c r="F5146" t="s">
        <v>20661</v>
      </c>
      <c r="G5146" t="s">
        <v>335</v>
      </c>
      <c r="H5146" s="1">
        <v>22298</v>
      </c>
      <c r="I5146" t="s">
        <v>20662</v>
      </c>
      <c r="J5146" t="s">
        <v>20663</v>
      </c>
      <c r="K5146">
        <v>50744</v>
      </c>
      <c r="L5146" t="s">
        <v>335</v>
      </c>
    </row>
    <row r="5147" spans="1:12" x14ac:dyDescent="0.3">
      <c r="A5147">
        <v>28440</v>
      </c>
      <c r="B5147" t="s">
        <v>1268</v>
      </c>
      <c r="C5147" t="s">
        <v>321</v>
      </c>
      <c r="D5147" t="s">
        <v>14</v>
      </c>
      <c r="E5147" t="s">
        <v>20664</v>
      </c>
      <c r="F5147" t="s">
        <v>20665</v>
      </c>
      <c r="G5147" t="s">
        <v>82</v>
      </c>
      <c r="H5147" s="1">
        <v>21203</v>
      </c>
      <c r="I5147" t="s">
        <v>20666</v>
      </c>
      <c r="J5147" t="s">
        <v>20667</v>
      </c>
      <c r="K5147">
        <v>35493</v>
      </c>
      <c r="L5147" t="s">
        <v>82</v>
      </c>
    </row>
    <row r="5148" spans="1:12" x14ac:dyDescent="0.3">
      <c r="A5148">
        <v>28441</v>
      </c>
      <c r="B5148" t="s">
        <v>96</v>
      </c>
      <c r="C5148" t="s">
        <v>7549</v>
      </c>
      <c r="D5148" t="s">
        <v>14</v>
      </c>
      <c r="E5148" t="s">
        <v>20668</v>
      </c>
      <c r="F5148" t="s">
        <v>20669</v>
      </c>
      <c r="G5148" t="s">
        <v>775</v>
      </c>
      <c r="H5148" s="1">
        <v>32795</v>
      </c>
      <c r="I5148" t="s">
        <v>20670</v>
      </c>
      <c r="J5148" t="s">
        <v>20671</v>
      </c>
      <c r="K5148">
        <v>20271</v>
      </c>
      <c r="L5148" t="s">
        <v>775</v>
      </c>
    </row>
    <row r="5149" spans="1:12" x14ac:dyDescent="0.3">
      <c r="A5149">
        <v>28442</v>
      </c>
      <c r="B5149" t="s">
        <v>20672</v>
      </c>
      <c r="C5149" t="s">
        <v>28</v>
      </c>
      <c r="D5149" t="s">
        <v>14</v>
      </c>
      <c r="E5149" t="s">
        <v>20673</v>
      </c>
      <c r="F5149" t="s">
        <v>20674</v>
      </c>
      <c r="G5149" t="s">
        <v>131</v>
      </c>
      <c r="H5149" s="1">
        <v>21945</v>
      </c>
      <c r="I5149" t="s">
        <v>20675</v>
      </c>
      <c r="J5149" t="s">
        <v>20676</v>
      </c>
      <c r="K5149">
        <v>66340</v>
      </c>
      <c r="L5149" t="s">
        <v>131</v>
      </c>
    </row>
    <row r="5150" spans="1:12" x14ac:dyDescent="0.3">
      <c r="A5150">
        <v>28444</v>
      </c>
      <c r="B5150" t="s">
        <v>378</v>
      </c>
      <c r="C5150" t="s">
        <v>2815</v>
      </c>
      <c r="D5150" t="s">
        <v>14</v>
      </c>
      <c r="E5150" t="s">
        <v>20677</v>
      </c>
      <c r="F5150" t="s">
        <v>20678</v>
      </c>
      <c r="G5150" t="s">
        <v>335</v>
      </c>
      <c r="H5150" s="1">
        <v>30271</v>
      </c>
      <c r="I5150" t="s">
        <v>20679</v>
      </c>
      <c r="J5150" t="s">
        <v>20680</v>
      </c>
      <c r="K5150">
        <v>95315</v>
      </c>
      <c r="L5150" t="s">
        <v>335</v>
      </c>
    </row>
    <row r="5151" spans="1:12" x14ac:dyDescent="0.3">
      <c r="A5151">
        <v>28446</v>
      </c>
      <c r="B5151" t="s">
        <v>1152</v>
      </c>
      <c r="C5151" t="s">
        <v>9508</v>
      </c>
      <c r="D5151" t="s">
        <v>14</v>
      </c>
      <c r="E5151" t="s">
        <v>20681</v>
      </c>
      <c r="F5151" t="s">
        <v>20682</v>
      </c>
      <c r="G5151" t="s">
        <v>324</v>
      </c>
      <c r="H5151" s="1">
        <v>29448</v>
      </c>
      <c r="I5151" t="s">
        <v>20683</v>
      </c>
      <c r="J5151" t="s">
        <v>20684</v>
      </c>
      <c r="K5151">
        <v>44473</v>
      </c>
      <c r="L5151" t="s">
        <v>324</v>
      </c>
    </row>
    <row r="5152" spans="1:12" x14ac:dyDescent="0.3">
      <c r="A5152">
        <v>28447</v>
      </c>
      <c r="B5152" t="s">
        <v>13399</v>
      </c>
      <c r="C5152" t="s">
        <v>1089</v>
      </c>
      <c r="D5152" t="s">
        <v>22</v>
      </c>
      <c r="E5152" t="s">
        <v>20685</v>
      </c>
      <c r="F5152" t="s">
        <v>20686</v>
      </c>
      <c r="G5152" t="s">
        <v>261</v>
      </c>
      <c r="H5152" s="1">
        <v>17440</v>
      </c>
      <c r="I5152" t="s">
        <v>20687</v>
      </c>
      <c r="J5152" t="s">
        <v>20688</v>
      </c>
      <c r="K5152">
        <v>66145</v>
      </c>
      <c r="L5152" t="s">
        <v>261</v>
      </c>
    </row>
    <row r="5153" spans="1:12" x14ac:dyDescent="0.3">
      <c r="A5153">
        <v>28448</v>
      </c>
      <c r="B5153" t="s">
        <v>378</v>
      </c>
      <c r="C5153" t="s">
        <v>9243</v>
      </c>
      <c r="D5153" t="s">
        <v>22</v>
      </c>
      <c r="E5153" t="s">
        <v>20689</v>
      </c>
      <c r="F5153" t="s">
        <v>20690</v>
      </c>
      <c r="G5153" t="s">
        <v>231</v>
      </c>
      <c r="H5153" s="1">
        <v>30508</v>
      </c>
      <c r="I5153" t="s">
        <v>20691</v>
      </c>
      <c r="J5153" t="s">
        <v>20692</v>
      </c>
      <c r="K5153">
        <v>13438</v>
      </c>
      <c r="L5153" t="s">
        <v>231</v>
      </c>
    </row>
    <row r="5154" spans="1:12" x14ac:dyDescent="0.3">
      <c r="A5154">
        <v>28449</v>
      </c>
      <c r="B5154" t="s">
        <v>5678</v>
      </c>
      <c r="C5154" t="s">
        <v>14518</v>
      </c>
      <c r="D5154" t="s">
        <v>14</v>
      </c>
      <c r="E5154" t="s">
        <v>20693</v>
      </c>
      <c r="F5154" t="s">
        <v>20694</v>
      </c>
      <c r="G5154" t="s">
        <v>595</v>
      </c>
      <c r="H5154" s="1">
        <v>37857</v>
      </c>
      <c r="I5154" t="s">
        <v>20695</v>
      </c>
      <c r="J5154" t="s">
        <v>17057</v>
      </c>
      <c r="K5154">
        <v>79348</v>
      </c>
      <c r="L5154" t="s">
        <v>595</v>
      </c>
    </row>
    <row r="5155" spans="1:12" x14ac:dyDescent="0.3">
      <c r="A5155">
        <v>28451</v>
      </c>
      <c r="B5155" t="s">
        <v>134</v>
      </c>
      <c r="C5155" t="s">
        <v>54</v>
      </c>
      <c r="D5155" t="s">
        <v>14</v>
      </c>
      <c r="E5155" t="s">
        <v>20696</v>
      </c>
      <c r="F5155" t="s">
        <v>20697</v>
      </c>
      <c r="G5155" t="s">
        <v>324</v>
      </c>
      <c r="H5155" s="1">
        <v>21462</v>
      </c>
      <c r="I5155" t="s">
        <v>20698</v>
      </c>
      <c r="J5155" t="s">
        <v>20699</v>
      </c>
      <c r="K5155">
        <v>99685</v>
      </c>
      <c r="L5155" t="s">
        <v>324</v>
      </c>
    </row>
    <row r="5156" spans="1:12" x14ac:dyDescent="0.3">
      <c r="A5156">
        <v>28452</v>
      </c>
      <c r="B5156" t="s">
        <v>257</v>
      </c>
      <c r="C5156" t="s">
        <v>3221</v>
      </c>
      <c r="D5156" t="s">
        <v>22</v>
      </c>
      <c r="E5156" t="s">
        <v>20700</v>
      </c>
      <c r="F5156" t="s">
        <v>20701</v>
      </c>
      <c r="G5156" t="s">
        <v>157</v>
      </c>
      <c r="H5156" s="1">
        <v>26004</v>
      </c>
      <c r="I5156" t="s">
        <v>20702</v>
      </c>
      <c r="J5156" t="s">
        <v>17998</v>
      </c>
      <c r="K5156">
        <v>53054</v>
      </c>
      <c r="L5156" t="s">
        <v>157</v>
      </c>
    </row>
    <row r="5157" spans="1:12" x14ac:dyDescent="0.3">
      <c r="A5157">
        <v>28453</v>
      </c>
      <c r="B5157" t="s">
        <v>843</v>
      </c>
      <c r="C5157" t="s">
        <v>285</v>
      </c>
      <c r="D5157" t="s">
        <v>22</v>
      </c>
      <c r="E5157" t="s">
        <v>20703</v>
      </c>
      <c r="F5157" t="s">
        <v>20704</v>
      </c>
      <c r="G5157" t="s">
        <v>51</v>
      </c>
      <c r="H5157" s="1">
        <v>37695</v>
      </c>
      <c r="I5157" t="s">
        <v>20705</v>
      </c>
      <c r="J5157" t="s">
        <v>20706</v>
      </c>
      <c r="K5157">
        <v>97851</v>
      </c>
      <c r="L5157" t="s">
        <v>51</v>
      </c>
    </row>
    <row r="5158" spans="1:12" x14ac:dyDescent="0.3">
      <c r="A5158">
        <v>28454</v>
      </c>
      <c r="B5158" t="s">
        <v>96</v>
      </c>
      <c r="C5158" t="s">
        <v>1162</v>
      </c>
      <c r="D5158" t="s">
        <v>14</v>
      </c>
      <c r="E5158" t="s">
        <v>20707</v>
      </c>
      <c r="F5158" t="s">
        <v>20708</v>
      </c>
      <c r="G5158" t="s">
        <v>24</v>
      </c>
      <c r="H5158" s="1">
        <v>37500</v>
      </c>
      <c r="I5158" t="s">
        <v>20709</v>
      </c>
      <c r="J5158" t="s">
        <v>15901</v>
      </c>
      <c r="K5158">
        <v>93789</v>
      </c>
      <c r="L5158" t="s">
        <v>24</v>
      </c>
    </row>
    <row r="5159" spans="1:12" x14ac:dyDescent="0.3">
      <c r="A5159">
        <v>28455</v>
      </c>
      <c r="B5159" t="s">
        <v>11354</v>
      </c>
      <c r="C5159" t="s">
        <v>1570</v>
      </c>
      <c r="D5159" t="s">
        <v>14</v>
      </c>
      <c r="E5159" t="s">
        <v>20710</v>
      </c>
      <c r="F5159" t="s">
        <v>20711</v>
      </c>
      <c r="G5159" t="s">
        <v>430</v>
      </c>
      <c r="H5159" s="1">
        <v>38709</v>
      </c>
      <c r="I5159" t="s">
        <v>20712</v>
      </c>
      <c r="J5159" t="s">
        <v>20713</v>
      </c>
      <c r="K5159">
        <v>49717</v>
      </c>
      <c r="L5159" t="s">
        <v>430</v>
      </c>
    </row>
    <row r="5160" spans="1:12" x14ac:dyDescent="0.3">
      <c r="A5160">
        <v>28456</v>
      </c>
      <c r="B5160" t="s">
        <v>3806</v>
      </c>
      <c r="C5160" t="s">
        <v>14624</v>
      </c>
      <c r="D5160" t="s">
        <v>22</v>
      </c>
      <c r="E5160" t="s">
        <v>20714</v>
      </c>
      <c r="F5160">
        <f>1-553-917-4309</f>
        <v>-5778</v>
      </c>
      <c r="G5160" t="s">
        <v>567</v>
      </c>
      <c r="H5160" s="1">
        <v>33969</v>
      </c>
      <c r="I5160" t="s">
        <v>20715</v>
      </c>
      <c r="J5160" t="s">
        <v>20716</v>
      </c>
      <c r="K5160">
        <v>64388</v>
      </c>
      <c r="L5160" t="s">
        <v>567</v>
      </c>
    </row>
    <row r="5161" spans="1:12" x14ac:dyDescent="0.3">
      <c r="A5161">
        <v>28457</v>
      </c>
      <c r="B5161" t="s">
        <v>221</v>
      </c>
      <c r="C5161" t="s">
        <v>28</v>
      </c>
      <c r="D5161" t="s">
        <v>14</v>
      </c>
      <c r="E5161" t="s">
        <v>20717</v>
      </c>
      <c r="F5161" t="s">
        <v>20718</v>
      </c>
      <c r="G5161" t="s">
        <v>368</v>
      </c>
      <c r="H5161" s="1">
        <v>28355</v>
      </c>
      <c r="I5161" t="s">
        <v>20719</v>
      </c>
      <c r="J5161" t="s">
        <v>20720</v>
      </c>
      <c r="K5161">
        <v>47446</v>
      </c>
      <c r="L5161" t="s">
        <v>368</v>
      </c>
    </row>
    <row r="5162" spans="1:12" x14ac:dyDescent="0.3">
      <c r="A5162">
        <v>28458</v>
      </c>
      <c r="B5162" t="s">
        <v>12</v>
      </c>
      <c r="C5162" t="s">
        <v>1875</v>
      </c>
      <c r="D5162" t="s">
        <v>14</v>
      </c>
      <c r="E5162" t="s">
        <v>20721</v>
      </c>
      <c r="F5162" t="s">
        <v>20722</v>
      </c>
      <c r="G5162" t="s">
        <v>51</v>
      </c>
      <c r="H5162" s="1">
        <v>37333</v>
      </c>
      <c r="I5162" t="s">
        <v>20723</v>
      </c>
      <c r="J5162" t="s">
        <v>10286</v>
      </c>
      <c r="K5162">
        <v>96382</v>
      </c>
      <c r="L5162" t="s">
        <v>51</v>
      </c>
    </row>
    <row r="5163" spans="1:12" x14ac:dyDescent="0.3">
      <c r="A5163">
        <v>28459</v>
      </c>
      <c r="B5163" t="s">
        <v>1018</v>
      </c>
      <c r="C5163" t="s">
        <v>1982</v>
      </c>
      <c r="D5163" t="s">
        <v>14</v>
      </c>
      <c r="E5163" t="s">
        <v>20724</v>
      </c>
      <c r="F5163" t="s">
        <v>20725</v>
      </c>
      <c r="G5163" t="s">
        <v>88</v>
      </c>
      <c r="H5163" s="1">
        <v>36710</v>
      </c>
      <c r="I5163" t="s">
        <v>20726</v>
      </c>
      <c r="J5163" t="s">
        <v>20727</v>
      </c>
      <c r="K5163">
        <v>84531</v>
      </c>
      <c r="L5163" t="s">
        <v>88</v>
      </c>
    </row>
    <row r="5164" spans="1:12" x14ac:dyDescent="0.3">
      <c r="A5164">
        <v>28460</v>
      </c>
      <c r="B5164" t="s">
        <v>20728</v>
      </c>
      <c r="C5164" t="s">
        <v>630</v>
      </c>
      <c r="D5164" t="s">
        <v>22</v>
      </c>
      <c r="E5164" t="s">
        <v>20729</v>
      </c>
      <c r="F5164" t="s">
        <v>20730</v>
      </c>
      <c r="G5164" t="s">
        <v>124</v>
      </c>
      <c r="H5164" s="1">
        <v>21807</v>
      </c>
      <c r="I5164" t="s">
        <v>20731</v>
      </c>
      <c r="J5164" t="s">
        <v>20732</v>
      </c>
      <c r="K5164">
        <v>14853</v>
      </c>
      <c r="L5164" t="s">
        <v>124</v>
      </c>
    </row>
    <row r="5165" spans="1:12" x14ac:dyDescent="0.3">
      <c r="A5165">
        <v>28461</v>
      </c>
      <c r="B5165" t="s">
        <v>778</v>
      </c>
      <c r="C5165" t="s">
        <v>4476</v>
      </c>
      <c r="D5165" t="s">
        <v>14</v>
      </c>
      <c r="E5165" t="s">
        <v>20733</v>
      </c>
      <c r="F5165" t="s">
        <v>20734</v>
      </c>
      <c r="G5165" t="s">
        <v>250</v>
      </c>
      <c r="H5165" s="1">
        <v>17118</v>
      </c>
      <c r="I5165" t="s">
        <v>20735</v>
      </c>
      <c r="J5165" t="s">
        <v>20618</v>
      </c>
      <c r="K5165">
        <v>85956</v>
      </c>
      <c r="L5165" t="s">
        <v>250</v>
      </c>
    </row>
    <row r="5166" spans="1:12" x14ac:dyDescent="0.3">
      <c r="A5166">
        <v>28462</v>
      </c>
      <c r="B5166" t="s">
        <v>1465</v>
      </c>
      <c r="C5166" t="s">
        <v>97</v>
      </c>
      <c r="D5166" t="s">
        <v>14</v>
      </c>
      <c r="E5166" t="s">
        <v>20736</v>
      </c>
      <c r="F5166" t="s">
        <v>20737</v>
      </c>
      <c r="G5166" t="s">
        <v>335</v>
      </c>
      <c r="H5166" s="1">
        <v>33796</v>
      </c>
      <c r="I5166" t="s">
        <v>20738</v>
      </c>
      <c r="J5166" t="s">
        <v>10365</v>
      </c>
      <c r="K5166">
        <v>32431</v>
      </c>
      <c r="L5166" t="s">
        <v>335</v>
      </c>
    </row>
    <row r="5167" spans="1:12" x14ac:dyDescent="0.3">
      <c r="A5167">
        <v>28463</v>
      </c>
      <c r="B5167" t="s">
        <v>7383</v>
      </c>
      <c r="C5167" t="s">
        <v>7838</v>
      </c>
      <c r="D5167" t="s">
        <v>14</v>
      </c>
      <c r="E5167" t="s">
        <v>20739</v>
      </c>
      <c r="F5167" t="s">
        <v>20740</v>
      </c>
      <c r="G5167" t="s">
        <v>368</v>
      </c>
      <c r="H5167" s="1">
        <v>30906</v>
      </c>
      <c r="I5167" t="s">
        <v>20741</v>
      </c>
      <c r="J5167" t="s">
        <v>20742</v>
      </c>
      <c r="K5167">
        <v>8122</v>
      </c>
      <c r="L5167" t="s">
        <v>368</v>
      </c>
    </row>
    <row r="5168" spans="1:12" x14ac:dyDescent="0.3">
      <c r="A5168">
        <v>28464</v>
      </c>
      <c r="B5168" t="s">
        <v>153</v>
      </c>
      <c r="C5168" t="s">
        <v>28</v>
      </c>
      <c r="D5168" t="s">
        <v>14</v>
      </c>
      <c r="E5168" t="s">
        <v>20743</v>
      </c>
      <c r="F5168">
        <v>8189771738</v>
      </c>
      <c r="G5168" t="s">
        <v>250</v>
      </c>
      <c r="H5168" s="1">
        <v>25465</v>
      </c>
      <c r="I5168" t="s">
        <v>20744</v>
      </c>
      <c r="J5168" t="s">
        <v>20745</v>
      </c>
      <c r="K5168">
        <v>38293</v>
      </c>
      <c r="L5168" t="s">
        <v>250</v>
      </c>
    </row>
    <row r="5169" spans="1:12" x14ac:dyDescent="0.3">
      <c r="A5169">
        <v>28465</v>
      </c>
      <c r="B5169" t="s">
        <v>592</v>
      </c>
      <c r="C5169" t="s">
        <v>1671</v>
      </c>
      <c r="D5169" t="s">
        <v>22</v>
      </c>
      <c r="E5169" t="s">
        <v>20746</v>
      </c>
      <c r="F5169" t="s">
        <v>20747</v>
      </c>
      <c r="G5169" t="s">
        <v>150</v>
      </c>
      <c r="H5169" s="1">
        <v>33239</v>
      </c>
      <c r="I5169" t="s">
        <v>20748</v>
      </c>
      <c r="J5169" t="s">
        <v>14709</v>
      </c>
      <c r="K5169">
        <v>22834</v>
      </c>
      <c r="L5169" t="s">
        <v>150</v>
      </c>
    </row>
    <row r="5170" spans="1:12" x14ac:dyDescent="0.3">
      <c r="A5170">
        <v>28467</v>
      </c>
      <c r="B5170" t="s">
        <v>3628</v>
      </c>
      <c r="C5170" t="s">
        <v>67</v>
      </c>
      <c r="D5170" t="s">
        <v>14</v>
      </c>
      <c r="E5170" t="s">
        <v>20749</v>
      </c>
      <c r="F5170" t="s">
        <v>20750</v>
      </c>
      <c r="G5170" t="s">
        <v>118</v>
      </c>
      <c r="H5170" s="1">
        <v>34257</v>
      </c>
      <c r="I5170" t="s">
        <v>20751</v>
      </c>
      <c r="J5170" t="s">
        <v>6450</v>
      </c>
      <c r="K5170">
        <v>36945</v>
      </c>
      <c r="L5170" t="s">
        <v>118</v>
      </c>
    </row>
    <row r="5171" spans="1:12" x14ac:dyDescent="0.3">
      <c r="A5171">
        <v>28468</v>
      </c>
      <c r="B5171" t="s">
        <v>1465</v>
      </c>
      <c r="C5171" t="s">
        <v>9888</v>
      </c>
      <c r="D5171" t="s">
        <v>22</v>
      </c>
      <c r="E5171" t="s">
        <v>20752</v>
      </c>
      <c r="F5171" t="s">
        <v>20753</v>
      </c>
      <c r="G5171" t="s">
        <v>567</v>
      </c>
      <c r="H5171" s="1">
        <v>37778</v>
      </c>
      <c r="I5171" t="s">
        <v>20754</v>
      </c>
      <c r="J5171" t="s">
        <v>20755</v>
      </c>
      <c r="K5171">
        <v>13295</v>
      </c>
      <c r="L5171" t="s">
        <v>567</v>
      </c>
    </row>
    <row r="5172" spans="1:12" x14ac:dyDescent="0.3">
      <c r="A5172">
        <v>28469</v>
      </c>
      <c r="B5172" t="s">
        <v>312</v>
      </c>
      <c r="C5172" t="s">
        <v>14772</v>
      </c>
      <c r="D5172" t="s">
        <v>22</v>
      </c>
      <c r="E5172" t="s">
        <v>20756</v>
      </c>
      <c r="F5172" t="s">
        <v>20757</v>
      </c>
      <c r="G5172" t="s">
        <v>436</v>
      </c>
      <c r="H5172" s="1">
        <v>23218</v>
      </c>
      <c r="I5172" t="s">
        <v>20758</v>
      </c>
      <c r="J5172" t="s">
        <v>20759</v>
      </c>
      <c r="K5172">
        <v>40049</v>
      </c>
      <c r="L5172" t="s">
        <v>436</v>
      </c>
    </row>
    <row r="5173" spans="1:12" x14ac:dyDescent="0.3">
      <c r="A5173">
        <v>28470</v>
      </c>
      <c r="B5173" t="s">
        <v>42</v>
      </c>
      <c r="C5173" t="s">
        <v>411</v>
      </c>
      <c r="D5173" t="s">
        <v>22</v>
      </c>
      <c r="E5173" t="s">
        <v>20760</v>
      </c>
      <c r="F5173" t="s">
        <v>20761</v>
      </c>
      <c r="G5173" t="s">
        <v>17</v>
      </c>
      <c r="H5173" s="1">
        <v>17856</v>
      </c>
      <c r="I5173" t="s">
        <v>20762</v>
      </c>
      <c r="J5173" t="s">
        <v>1740</v>
      </c>
      <c r="K5173">
        <v>71443</v>
      </c>
      <c r="L5173" t="s">
        <v>17</v>
      </c>
    </row>
    <row r="5174" spans="1:12" x14ac:dyDescent="0.3">
      <c r="A5174">
        <v>28473</v>
      </c>
      <c r="B5174" t="s">
        <v>2755</v>
      </c>
      <c r="C5174" t="s">
        <v>630</v>
      </c>
      <c r="D5174" t="s">
        <v>14</v>
      </c>
      <c r="E5174" t="s">
        <v>20763</v>
      </c>
      <c r="F5174" t="s">
        <v>20764</v>
      </c>
      <c r="G5174" t="s">
        <v>71</v>
      </c>
      <c r="H5174" s="1">
        <v>23156</v>
      </c>
      <c r="I5174" t="s">
        <v>20765</v>
      </c>
      <c r="J5174" t="s">
        <v>20766</v>
      </c>
      <c r="K5174">
        <v>79495</v>
      </c>
      <c r="L5174" t="s">
        <v>71</v>
      </c>
    </row>
    <row r="5175" spans="1:12" x14ac:dyDescent="0.3">
      <c r="A5175">
        <v>28474</v>
      </c>
      <c r="B5175" t="s">
        <v>281</v>
      </c>
      <c r="C5175" t="s">
        <v>5236</v>
      </c>
      <c r="D5175" t="s">
        <v>14</v>
      </c>
      <c r="E5175" t="s">
        <v>20767</v>
      </c>
      <c r="F5175" t="s">
        <v>20768</v>
      </c>
      <c r="G5175" t="s">
        <v>118</v>
      </c>
      <c r="H5175" s="1">
        <v>21673</v>
      </c>
      <c r="I5175" t="s">
        <v>20769</v>
      </c>
      <c r="J5175" t="s">
        <v>20770</v>
      </c>
      <c r="K5175">
        <v>57482</v>
      </c>
      <c r="L5175" t="s">
        <v>118</v>
      </c>
    </row>
    <row r="5176" spans="1:12" x14ac:dyDescent="0.3">
      <c r="A5176">
        <v>28475</v>
      </c>
      <c r="B5176" t="s">
        <v>2084</v>
      </c>
      <c r="C5176" t="s">
        <v>3121</v>
      </c>
      <c r="D5176" t="s">
        <v>22</v>
      </c>
      <c r="E5176" t="s">
        <v>20771</v>
      </c>
      <c r="F5176" t="s">
        <v>20772</v>
      </c>
      <c r="G5176" t="s">
        <v>131</v>
      </c>
      <c r="H5176" s="1">
        <v>20608</v>
      </c>
      <c r="I5176" t="s">
        <v>20773</v>
      </c>
      <c r="J5176" t="s">
        <v>20774</v>
      </c>
      <c r="K5176">
        <v>52547</v>
      </c>
      <c r="L5176" t="s">
        <v>131</v>
      </c>
    </row>
    <row r="5177" spans="1:12" x14ac:dyDescent="0.3">
      <c r="A5177">
        <v>28476</v>
      </c>
      <c r="B5177" t="s">
        <v>1741</v>
      </c>
      <c r="C5177" t="s">
        <v>270</v>
      </c>
      <c r="D5177" t="s">
        <v>22</v>
      </c>
      <c r="E5177" t="s">
        <v>20775</v>
      </c>
      <c r="F5177" t="s">
        <v>20776</v>
      </c>
      <c r="G5177" t="s">
        <v>261</v>
      </c>
      <c r="H5177" s="1">
        <v>23519</v>
      </c>
      <c r="I5177" t="s">
        <v>20777</v>
      </c>
      <c r="J5177" t="s">
        <v>4132</v>
      </c>
      <c r="K5177">
        <v>98010</v>
      </c>
      <c r="L5177" t="s">
        <v>261</v>
      </c>
    </row>
    <row r="5178" spans="1:12" x14ac:dyDescent="0.3">
      <c r="A5178">
        <v>28477</v>
      </c>
      <c r="B5178" t="s">
        <v>146</v>
      </c>
      <c r="C5178" t="s">
        <v>542</v>
      </c>
      <c r="D5178" t="s">
        <v>22</v>
      </c>
      <c r="E5178" t="s">
        <v>20778</v>
      </c>
      <c r="F5178" t="s">
        <v>20779</v>
      </c>
      <c r="G5178" t="s">
        <v>250</v>
      </c>
      <c r="H5178" s="1">
        <v>25936</v>
      </c>
      <c r="I5178" t="s">
        <v>20780</v>
      </c>
      <c r="J5178" t="s">
        <v>20781</v>
      </c>
      <c r="K5178">
        <v>95694</v>
      </c>
      <c r="L5178" t="s">
        <v>250</v>
      </c>
    </row>
    <row r="5179" spans="1:12" x14ac:dyDescent="0.3">
      <c r="A5179">
        <v>28478</v>
      </c>
      <c r="B5179" t="s">
        <v>1537</v>
      </c>
      <c r="C5179" t="s">
        <v>963</v>
      </c>
      <c r="D5179" t="s">
        <v>22</v>
      </c>
      <c r="E5179" t="s">
        <v>20782</v>
      </c>
      <c r="F5179" t="s">
        <v>20783</v>
      </c>
      <c r="G5179" t="s">
        <v>111</v>
      </c>
      <c r="H5179" s="1">
        <v>19814</v>
      </c>
      <c r="I5179" t="s">
        <v>20784</v>
      </c>
      <c r="J5179" t="s">
        <v>20785</v>
      </c>
      <c r="K5179">
        <v>2587</v>
      </c>
      <c r="L5179" t="s">
        <v>111</v>
      </c>
    </row>
    <row r="5180" spans="1:12" x14ac:dyDescent="0.3">
      <c r="A5180">
        <v>28479</v>
      </c>
      <c r="B5180" t="s">
        <v>333</v>
      </c>
      <c r="C5180" t="s">
        <v>4614</v>
      </c>
      <c r="D5180" t="s">
        <v>14</v>
      </c>
      <c r="E5180" t="s">
        <v>20786</v>
      </c>
      <c r="F5180" t="s">
        <v>20787</v>
      </c>
      <c r="G5180" t="s">
        <v>64</v>
      </c>
      <c r="H5180" s="1">
        <v>36961</v>
      </c>
      <c r="I5180" t="s">
        <v>20788</v>
      </c>
      <c r="J5180" t="s">
        <v>20789</v>
      </c>
      <c r="K5180">
        <v>34872</v>
      </c>
      <c r="L5180" t="s">
        <v>64</v>
      </c>
    </row>
    <row r="5181" spans="1:12" x14ac:dyDescent="0.3">
      <c r="A5181">
        <v>28480</v>
      </c>
      <c r="B5181" t="s">
        <v>8967</v>
      </c>
      <c r="C5181" t="s">
        <v>276</v>
      </c>
      <c r="D5181" t="s">
        <v>22</v>
      </c>
      <c r="E5181" t="s">
        <v>20790</v>
      </c>
      <c r="F5181">
        <v>8709129212</v>
      </c>
      <c r="G5181" t="s">
        <v>24</v>
      </c>
      <c r="H5181" s="1">
        <v>18113</v>
      </c>
      <c r="I5181" t="s">
        <v>20791</v>
      </c>
      <c r="J5181" t="s">
        <v>10294</v>
      </c>
      <c r="K5181">
        <v>95571</v>
      </c>
      <c r="L5181" t="s">
        <v>24</v>
      </c>
    </row>
    <row r="5182" spans="1:12" x14ac:dyDescent="0.3">
      <c r="A5182">
        <v>28481</v>
      </c>
      <c r="B5182" t="s">
        <v>1491</v>
      </c>
      <c r="C5182" t="s">
        <v>931</v>
      </c>
      <c r="D5182" t="s">
        <v>22</v>
      </c>
      <c r="E5182" t="s">
        <v>20792</v>
      </c>
      <c r="F5182" t="s">
        <v>20793</v>
      </c>
      <c r="G5182" t="s">
        <v>131</v>
      </c>
      <c r="H5182" s="1">
        <v>20998</v>
      </c>
      <c r="I5182" t="s">
        <v>20794</v>
      </c>
      <c r="J5182" t="s">
        <v>20795</v>
      </c>
      <c r="K5182">
        <v>62030</v>
      </c>
      <c r="L5182" t="s">
        <v>131</v>
      </c>
    </row>
    <row r="5183" spans="1:12" x14ac:dyDescent="0.3">
      <c r="A5183">
        <v>28482</v>
      </c>
      <c r="B5183" t="s">
        <v>1024</v>
      </c>
      <c r="C5183" t="s">
        <v>15209</v>
      </c>
      <c r="D5183" t="s">
        <v>14</v>
      </c>
      <c r="E5183" t="s">
        <v>20796</v>
      </c>
      <c r="F5183" t="s">
        <v>20797</v>
      </c>
      <c r="G5183" t="s">
        <v>31</v>
      </c>
      <c r="H5183" s="1">
        <v>36201</v>
      </c>
      <c r="I5183" t="s">
        <v>20798</v>
      </c>
      <c r="J5183" t="s">
        <v>20799</v>
      </c>
      <c r="K5183">
        <v>93471</v>
      </c>
      <c r="L5183" t="s">
        <v>31</v>
      </c>
    </row>
    <row r="5184" spans="1:12" x14ac:dyDescent="0.3">
      <c r="A5184">
        <v>28483</v>
      </c>
      <c r="B5184" t="s">
        <v>415</v>
      </c>
      <c r="C5184" t="s">
        <v>587</v>
      </c>
      <c r="D5184" t="s">
        <v>22</v>
      </c>
      <c r="E5184" t="s">
        <v>20800</v>
      </c>
      <c r="F5184" t="s">
        <v>20801</v>
      </c>
      <c r="G5184" t="s">
        <v>231</v>
      </c>
      <c r="H5184" s="1">
        <v>27285</v>
      </c>
      <c r="I5184" t="s">
        <v>20802</v>
      </c>
      <c r="J5184" t="s">
        <v>20803</v>
      </c>
      <c r="K5184">
        <v>14863</v>
      </c>
      <c r="L5184" t="s">
        <v>231</v>
      </c>
    </row>
    <row r="5185" spans="1:12" x14ac:dyDescent="0.3">
      <c r="A5185">
        <v>28484</v>
      </c>
      <c r="B5185" t="s">
        <v>1131</v>
      </c>
      <c r="C5185" t="s">
        <v>28</v>
      </c>
      <c r="D5185" t="s">
        <v>14</v>
      </c>
      <c r="E5185" t="s">
        <v>20804</v>
      </c>
      <c r="F5185">
        <f>1-297-388-3396</f>
        <v>-4080</v>
      </c>
      <c r="G5185" t="s">
        <v>76</v>
      </c>
      <c r="H5185" s="1">
        <v>16709</v>
      </c>
      <c r="I5185" t="s">
        <v>20805</v>
      </c>
      <c r="J5185" t="s">
        <v>7857</v>
      </c>
      <c r="K5185">
        <v>80824</v>
      </c>
      <c r="L5185" t="s">
        <v>76</v>
      </c>
    </row>
    <row r="5186" spans="1:12" x14ac:dyDescent="0.3">
      <c r="A5186">
        <v>28485</v>
      </c>
      <c r="B5186" t="s">
        <v>1264</v>
      </c>
      <c r="C5186" t="s">
        <v>6209</v>
      </c>
      <c r="D5186" t="s">
        <v>22</v>
      </c>
      <c r="E5186" t="s">
        <v>20806</v>
      </c>
      <c r="F5186" t="s">
        <v>20807</v>
      </c>
      <c r="G5186" t="s">
        <v>775</v>
      </c>
      <c r="H5186" s="1">
        <v>21903</v>
      </c>
      <c r="I5186" t="s">
        <v>20808</v>
      </c>
      <c r="J5186" t="s">
        <v>20809</v>
      </c>
      <c r="K5186">
        <v>61416</v>
      </c>
      <c r="L5186" t="s">
        <v>775</v>
      </c>
    </row>
    <row r="5187" spans="1:12" x14ac:dyDescent="0.3">
      <c r="A5187">
        <v>28486</v>
      </c>
      <c r="B5187" t="s">
        <v>1226</v>
      </c>
      <c r="C5187" t="s">
        <v>4585</v>
      </c>
      <c r="D5187" t="s">
        <v>22</v>
      </c>
      <c r="E5187" t="s">
        <v>20810</v>
      </c>
      <c r="F5187" t="s">
        <v>20811</v>
      </c>
      <c r="G5187" t="s">
        <v>157</v>
      </c>
      <c r="H5187" s="1">
        <v>29694</v>
      </c>
      <c r="I5187" t="s">
        <v>20812</v>
      </c>
      <c r="J5187" t="s">
        <v>20813</v>
      </c>
      <c r="K5187">
        <v>73572</v>
      </c>
      <c r="L5187" t="s">
        <v>157</v>
      </c>
    </row>
    <row r="5188" spans="1:12" x14ac:dyDescent="0.3">
      <c r="A5188">
        <v>28487</v>
      </c>
      <c r="B5188" t="s">
        <v>5116</v>
      </c>
      <c r="C5188" t="s">
        <v>411</v>
      </c>
      <c r="D5188" t="s">
        <v>14</v>
      </c>
      <c r="E5188" t="s">
        <v>20814</v>
      </c>
      <c r="F5188" t="s">
        <v>20815</v>
      </c>
      <c r="G5188" t="s">
        <v>595</v>
      </c>
      <c r="H5188" s="1">
        <v>25844</v>
      </c>
      <c r="I5188" t="s">
        <v>20816</v>
      </c>
      <c r="J5188" t="s">
        <v>20817</v>
      </c>
      <c r="K5188">
        <v>29506</v>
      </c>
      <c r="L5188" t="s">
        <v>595</v>
      </c>
    </row>
    <row r="5189" spans="1:12" x14ac:dyDescent="0.3">
      <c r="A5189">
        <v>28488</v>
      </c>
      <c r="B5189" t="s">
        <v>1981</v>
      </c>
      <c r="C5189" t="s">
        <v>109</v>
      </c>
      <c r="D5189" t="s">
        <v>14</v>
      </c>
      <c r="E5189" t="s">
        <v>20818</v>
      </c>
      <c r="F5189" t="s">
        <v>20819</v>
      </c>
      <c r="G5189" t="s">
        <v>335</v>
      </c>
      <c r="H5189" s="1">
        <v>17544</v>
      </c>
      <c r="I5189" t="s">
        <v>20820</v>
      </c>
      <c r="J5189" t="s">
        <v>20821</v>
      </c>
      <c r="K5189">
        <v>83884</v>
      </c>
      <c r="L5189" t="s">
        <v>335</v>
      </c>
    </row>
    <row r="5190" spans="1:12" x14ac:dyDescent="0.3">
      <c r="A5190">
        <v>28489</v>
      </c>
      <c r="B5190" t="s">
        <v>3416</v>
      </c>
      <c r="C5190" t="s">
        <v>998</v>
      </c>
      <c r="D5190" t="s">
        <v>14</v>
      </c>
      <c r="E5190" t="s">
        <v>20822</v>
      </c>
      <c r="F5190" t="s">
        <v>20823</v>
      </c>
      <c r="G5190" t="s">
        <v>124</v>
      </c>
      <c r="H5190" s="1">
        <v>31103</v>
      </c>
      <c r="I5190" t="s">
        <v>20824</v>
      </c>
      <c r="J5190" t="s">
        <v>20825</v>
      </c>
      <c r="K5190">
        <v>18272</v>
      </c>
      <c r="L5190" t="s">
        <v>124</v>
      </c>
    </row>
    <row r="5191" spans="1:12" x14ac:dyDescent="0.3">
      <c r="A5191">
        <v>28490</v>
      </c>
      <c r="B5191" t="s">
        <v>421</v>
      </c>
      <c r="C5191" t="s">
        <v>48</v>
      </c>
      <c r="D5191" t="s">
        <v>22</v>
      </c>
      <c r="E5191" t="s">
        <v>20826</v>
      </c>
      <c r="F5191">
        <v>3943941580</v>
      </c>
      <c r="G5191" t="s">
        <v>211</v>
      </c>
      <c r="H5191" s="1">
        <v>24315</v>
      </c>
      <c r="I5191" t="s">
        <v>20827</v>
      </c>
      <c r="J5191" t="s">
        <v>20828</v>
      </c>
      <c r="K5191">
        <v>77935</v>
      </c>
      <c r="L5191" t="s">
        <v>211</v>
      </c>
    </row>
    <row r="5192" spans="1:12" x14ac:dyDescent="0.3">
      <c r="A5192">
        <v>28491</v>
      </c>
      <c r="B5192" t="s">
        <v>1296</v>
      </c>
      <c r="C5192" t="s">
        <v>691</v>
      </c>
      <c r="D5192" t="s">
        <v>14</v>
      </c>
      <c r="E5192" t="s">
        <v>20829</v>
      </c>
      <c r="F5192" t="s">
        <v>20830</v>
      </c>
      <c r="G5192" t="s">
        <v>436</v>
      </c>
      <c r="H5192" s="1">
        <v>32002</v>
      </c>
      <c r="I5192" t="s">
        <v>20831</v>
      </c>
      <c r="J5192" t="s">
        <v>20832</v>
      </c>
      <c r="K5192">
        <v>39729</v>
      </c>
      <c r="L5192" t="s">
        <v>436</v>
      </c>
    </row>
    <row r="5193" spans="1:12" x14ac:dyDescent="0.3">
      <c r="A5193">
        <v>28492</v>
      </c>
      <c r="B5193" t="s">
        <v>257</v>
      </c>
      <c r="C5193" t="s">
        <v>2015</v>
      </c>
      <c r="D5193" t="s">
        <v>22</v>
      </c>
      <c r="E5193" t="s">
        <v>15051</v>
      </c>
      <c r="F5193" t="s">
        <v>20833</v>
      </c>
      <c r="G5193" t="s">
        <v>118</v>
      </c>
      <c r="H5193" s="1">
        <v>19411</v>
      </c>
      <c r="I5193" t="s">
        <v>20834</v>
      </c>
      <c r="J5193" t="s">
        <v>15316</v>
      </c>
      <c r="K5193">
        <v>41630</v>
      </c>
      <c r="L5193" t="s">
        <v>118</v>
      </c>
    </row>
    <row r="5194" spans="1:12" x14ac:dyDescent="0.3">
      <c r="A5194">
        <v>28493</v>
      </c>
      <c r="B5194" t="s">
        <v>2383</v>
      </c>
      <c r="C5194" t="s">
        <v>307</v>
      </c>
      <c r="D5194" t="s">
        <v>14</v>
      </c>
      <c r="E5194" t="s">
        <v>20835</v>
      </c>
      <c r="F5194" t="s">
        <v>20836</v>
      </c>
      <c r="G5194" t="s">
        <v>131</v>
      </c>
      <c r="H5194" s="1">
        <v>35330</v>
      </c>
      <c r="I5194" t="s">
        <v>20837</v>
      </c>
      <c r="J5194" t="s">
        <v>20838</v>
      </c>
      <c r="K5194">
        <v>79919</v>
      </c>
      <c r="L5194" t="s">
        <v>131</v>
      </c>
    </row>
    <row r="5195" spans="1:12" x14ac:dyDescent="0.3">
      <c r="A5195">
        <v>28494</v>
      </c>
      <c r="B5195" t="s">
        <v>747</v>
      </c>
      <c r="C5195" t="s">
        <v>4731</v>
      </c>
      <c r="D5195" t="s">
        <v>14</v>
      </c>
      <c r="E5195" t="s">
        <v>20839</v>
      </c>
      <c r="F5195" t="s">
        <v>20840</v>
      </c>
      <c r="G5195" t="s">
        <v>368</v>
      </c>
      <c r="H5195" s="1">
        <v>27269</v>
      </c>
      <c r="I5195" t="s">
        <v>20841</v>
      </c>
      <c r="J5195" t="s">
        <v>20842</v>
      </c>
      <c r="K5195">
        <v>77168</v>
      </c>
      <c r="L5195" t="s">
        <v>368</v>
      </c>
    </row>
    <row r="5196" spans="1:12" x14ac:dyDescent="0.3">
      <c r="A5196">
        <v>28495</v>
      </c>
      <c r="B5196" t="s">
        <v>747</v>
      </c>
      <c r="C5196" t="s">
        <v>762</v>
      </c>
      <c r="D5196" t="s">
        <v>22</v>
      </c>
      <c r="E5196" t="s">
        <v>20843</v>
      </c>
      <c r="F5196" t="s">
        <v>20844</v>
      </c>
      <c r="G5196" t="s">
        <v>335</v>
      </c>
      <c r="H5196" s="1">
        <v>22557</v>
      </c>
      <c r="I5196" t="s">
        <v>20845</v>
      </c>
      <c r="J5196" t="s">
        <v>20846</v>
      </c>
      <c r="K5196">
        <v>57611</v>
      </c>
      <c r="L5196" t="s">
        <v>335</v>
      </c>
    </row>
    <row r="5197" spans="1:12" x14ac:dyDescent="0.3">
      <c r="A5197">
        <v>28496</v>
      </c>
      <c r="B5197" t="s">
        <v>1131</v>
      </c>
      <c r="C5197" t="s">
        <v>691</v>
      </c>
      <c r="D5197" t="s">
        <v>22</v>
      </c>
      <c r="E5197" t="s">
        <v>20847</v>
      </c>
      <c r="F5197" t="s">
        <v>20848</v>
      </c>
      <c r="G5197" t="s">
        <v>368</v>
      </c>
      <c r="H5197" s="1">
        <v>19990</v>
      </c>
      <c r="I5197" t="s">
        <v>20849</v>
      </c>
      <c r="J5197" t="s">
        <v>20850</v>
      </c>
      <c r="K5197">
        <v>71645</v>
      </c>
      <c r="L5197" t="s">
        <v>368</v>
      </c>
    </row>
    <row r="5198" spans="1:12" x14ac:dyDescent="0.3">
      <c r="A5198">
        <v>28497</v>
      </c>
      <c r="B5198" t="s">
        <v>1962</v>
      </c>
      <c r="C5198" t="s">
        <v>1460</v>
      </c>
      <c r="D5198" t="s">
        <v>22</v>
      </c>
      <c r="E5198" t="s">
        <v>20851</v>
      </c>
      <c r="F5198" t="s">
        <v>20852</v>
      </c>
      <c r="G5198" t="s">
        <v>211</v>
      </c>
      <c r="H5198" s="1">
        <v>27170</v>
      </c>
      <c r="I5198" t="s">
        <v>20853</v>
      </c>
      <c r="J5198" t="s">
        <v>20854</v>
      </c>
      <c r="K5198">
        <v>33667</v>
      </c>
      <c r="L5198" t="s">
        <v>211</v>
      </c>
    </row>
    <row r="5199" spans="1:12" x14ac:dyDescent="0.3">
      <c r="A5199">
        <v>28498</v>
      </c>
      <c r="B5199" t="s">
        <v>1268</v>
      </c>
      <c r="C5199" t="s">
        <v>6769</v>
      </c>
      <c r="D5199" t="s">
        <v>14</v>
      </c>
      <c r="E5199" t="s">
        <v>20855</v>
      </c>
      <c r="F5199">
        <v>2109786757</v>
      </c>
      <c r="G5199" t="s">
        <v>1194</v>
      </c>
      <c r="H5199" s="1">
        <v>36261</v>
      </c>
      <c r="I5199" t="s">
        <v>20856</v>
      </c>
      <c r="J5199" t="s">
        <v>20857</v>
      </c>
      <c r="K5199">
        <v>72479</v>
      </c>
      <c r="L5199" t="s">
        <v>1194</v>
      </c>
    </row>
    <row r="5200" spans="1:12" x14ac:dyDescent="0.3">
      <c r="A5200">
        <v>28499</v>
      </c>
      <c r="B5200" t="s">
        <v>3390</v>
      </c>
      <c r="C5200" t="s">
        <v>3623</v>
      </c>
      <c r="D5200" t="s">
        <v>22</v>
      </c>
      <c r="E5200" t="s">
        <v>20858</v>
      </c>
      <c r="F5200" t="s">
        <v>20859</v>
      </c>
      <c r="G5200" t="s">
        <v>124</v>
      </c>
      <c r="H5200" s="1">
        <v>33452</v>
      </c>
      <c r="I5200" t="s">
        <v>20860</v>
      </c>
      <c r="J5200" t="s">
        <v>20861</v>
      </c>
      <c r="K5200">
        <v>87681</v>
      </c>
      <c r="L5200" t="s">
        <v>124</v>
      </c>
    </row>
    <row r="5201" spans="1:12" x14ac:dyDescent="0.3">
      <c r="A5201">
        <v>28500</v>
      </c>
      <c r="B5201" t="s">
        <v>1537</v>
      </c>
      <c r="C5201" t="s">
        <v>28</v>
      </c>
      <c r="D5201" t="s">
        <v>14</v>
      </c>
      <c r="E5201" t="s">
        <v>20862</v>
      </c>
      <c r="F5201">
        <f>1-213-733-9743</f>
        <v>-10688</v>
      </c>
      <c r="G5201" t="s">
        <v>744</v>
      </c>
      <c r="H5201" s="1">
        <v>22093</v>
      </c>
      <c r="I5201" t="s">
        <v>20863</v>
      </c>
      <c r="J5201" t="s">
        <v>20864</v>
      </c>
      <c r="K5201">
        <v>62973</v>
      </c>
      <c r="L5201" t="s">
        <v>744</v>
      </c>
    </row>
    <row r="5202" spans="1:12" x14ac:dyDescent="0.3">
      <c r="A5202">
        <v>28501</v>
      </c>
      <c r="B5202" t="s">
        <v>541</v>
      </c>
      <c r="C5202" t="s">
        <v>536</v>
      </c>
      <c r="D5202" t="s">
        <v>22</v>
      </c>
      <c r="E5202" t="s">
        <v>20865</v>
      </c>
      <c r="F5202">
        <v>7824047648</v>
      </c>
      <c r="G5202" t="s">
        <v>17</v>
      </c>
      <c r="H5202" s="1">
        <v>30949</v>
      </c>
      <c r="I5202" t="s">
        <v>20866</v>
      </c>
      <c r="J5202" t="s">
        <v>20867</v>
      </c>
      <c r="K5202">
        <v>40078</v>
      </c>
      <c r="L5202" t="s">
        <v>17</v>
      </c>
    </row>
    <row r="5203" spans="1:12" x14ac:dyDescent="0.3">
      <c r="A5203">
        <v>28502</v>
      </c>
      <c r="B5203" t="s">
        <v>1244</v>
      </c>
      <c r="C5203" t="s">
        <v>285</v>
      </c>
      <c r="D5203" t="s">
        <v>22</v>
      </c>
      <c r="E5203" t="s">
        <v>20868</v>
      </c>
      <c r="F5203" t="s">
        <v>20869</v>
      </c>
      <c r="G5203" t="s">
        <v>124</v>
      </c>
      <c r="H5203" s="1">
        <v>31911</v>
      </c>
      <c r="I5203" t="s">
        <v>20870</v>
      </c>
      <c r="J5203" t="s">
        <v>19538</v>
      </c>
      <c r="K5203">
        <v>84947</v>
      </c>
      <c r="L5203" t="s">
        <v>124</v>
      </c>
    </row>
    <row r="5204" spans="1:12" x14ac:dyDescent="0.3">
      <c r="A5204">
        <v>28503</v>
      </c>
      <c r="B5204" t="s">
        <v>1628</v>
      </c>
      <c r="C5204" t="s">
        <v>587</v>
      </c>
      <c r="D5204" t="s">
        <v>22</v>
      </c>
      <c r="E5204" t="s">
        <v>20871</v>
      </c>
      <c r="F5204" t="s">
        <v>20872</v>
      </c>
      <c r="G5204" t="s">
        <v>171</v>
      </c>
      <c r="H5204" s="1">
        <v>16312</v>
      </c>
      <c r="I5204" t="s">
        <v>20873</v>
      </c>
      <c r="J5204" t="s">
        <v>4502</v>
      </c>
      <c r="K5204">
        <v>91937</v>
      </c>
      <c r="L5204" t="s">
        <v>171</v>
      </c>
    </row>
    <row r="5205" spans="1:12" x14ac:dyDescent="0.3">
      <c r="A5205">
        <v>28504</v>
      </c>
      <c r="B5205" t="s">
        <v>680</v>
      </c>
      <c r="C5205" t="s">
        <v>3963</v>
      </c>
      <c r="D5205" t="s">
        <v>14</v>
      </c>
      <c r="E5205" t="s">
        <v>20874</v>
      </c>
      <c r="F5205" t="s">
        <v>20875</v>
      </c>
      <c r="G5205" t="s">
        <v>231</v>
      </c>
      <c r="H5205" s="1">
        <v>30537</v>
      </c>
      <c r="I5205" t="s">
        <v>20876</v>
      </c>
      <c r="J5205" t="s">
        <v>20877</v>
      </c>
      <c r="K5205">
        <v>57468</v>
      </c>
      <c r="L5205" t="s">
        <v>231</v>
      </c>
    </row>
    <row r="5206" spans="1:12" x14ac:dyDescent="0.3">
      <c r="A5206">
        <v>28505</v>
      </c>
      <c r="B5206" t="s">
        <v>1104</v>
      </c>
      <c r="C5206" t="s">
        <v>3030</v>
      </c>
      <c r="D5206" t="s">
        <v>14</v>
      </c>
      <c r="E5206" t="s">
        <v>20878</v>
      </c>
      <c r="F5206" t="s">
        <v>20879</v>
      </c>
      <c r="G5206" t="s">
        <v>93</v>
      </c>
      <c r="H5206" s="1">
        <v>27079</v>
      </c>
      <c r="I5206" t="s">
        <v>20880</v>
      </c>
      <c r="J5206" t="s">
        <v>10940</v>
      </c>
      <c r="K5206">
        <v>9619</v>
      </c>
      <c r="L5206" t="s">
        <v>93</v>
      </c>
    </row>
    <row r="5207" spans="1:12" x14ac:dyDescent="0.3">
      <c r="A5207">
        <v>28506</v>
      </c>
      <c r="B5207" t="s">
        <v>167</v>
      </c>
      <c r="C5207" t="s">
        <v>1073</v>
      </c>
      <c r="D5207" t="s">
        <v>22</v>
      </c>
      <c r="E5207" t="s">
        <v>20881</v>
      </c>
      <c r="F5207" t="s">
        <v>20882</v>
      </c>
      <c r="G5207" t="s">
        <v>775</v>
      </c>
      <c r="H5207" s="1">
        <v>16506</v>
      </c>
      <c r="I5207" t="s">
        <v>20883</v>
      </c>
      <c r="J5207" t="s">
        <v>752</v>
      </c>
      <c r="K5207">
        <v>40223</v>
      </c>
      <c r="L5207" t="s">
        <v>775</v>
      </c>
    </row>
    <row r="5208" spans="1:12" x14ac:dyDescent="0.3">
      <c r="A5208">
        <v>28507</v>
      </c>
      <c r="B5208" t="s">
        <v>2120</v>
      </c>
      <c r="C5208" t="s">
        <v>2445</v>
      </c>
      <c r="D5208" t="s">
        <v>14</v>
      </c>
      <c r="E5208" t="s">
        <v>20884</v>
      </c>
      <c r="F5208">
        <v>2308894581</v>
      </c>
      <c r="G5208" t="s">
        <v>231</v>
      </c>
      <c r="H5208" s="1">
        <v>38061</v>
      </c>
      <c r="I5208" t="s">
        <v>20885</v>
      </c>
      <c r="J5208" t="s">
        <v>20886</v>
      </c>
      <c r="K5208">
        <v>78565</v>
      </c>
      <c r="L5208" t="s">
        <v>231</v>
      </c>
    </row>
    <row r="5209" spans="1:12" x14ac:dyDescent="0.3">
      <c r="A5209">
        <v>28508</v>
      </c>
      <c r="B5209" t="s">
        <v>5061</v>
      </c>
      <c r="C5209" t="s">
        <v>1490</v>
      </c>
      <c r="D5209" t="s">
        <v>22</v>
      </c>
      <c r="E5209" t="s">
        <v>20887</v>
      </c>
      <c r="F5209" t="s">
        <v>20888</v>
      </c>
      <c r="G5209" t="s">
        <v>82</v>
      </c>
      <c r="H5209" s="1">
        <v>26754</v>
      </c>
      <c r="I5209" t="s">
        <v>20889</v>
      </c>
      <c r="J5209" t="s">
        <v>20890</v>
      </c>
      <c r="K5209">
        <v>18533</v>
      </c>
      <c r="L5209" t="s">
        <v>82</v>
      </c>
    </row>
    <row r="5210" spans="1:12" x14ac:dyDescent="0.3">
      <c r="A5210">
        <v>28509</v>
      </c>
      <c r="B5210" t="s">
        <v>91</v>
      </c>
      <c r="C5210" t="s">
        <v>20891</v>
      </c>
      <c r="D5210" t="s">
        <v>14</v>
      </c>
      <c r="E5210" t="s">
        <v>20892</v>
      </c>
      <c r="F5210" t="s">
        <v>20893</v>
      </c>
      <c r="G5210" t="s">
        <v>211</v>
      </c>
      <c r="H5210" s="1">
        <v>31487</v>
      </c>
      <c r="I5210" t="s">
        <v>20894</v>
      </c>
      <c r="J5210" t="s">
        <v>20895</v>
      </c>
      <c r="K5210">
        <v>69777</v>
      </c>
      <c r="L5210" t="s">
        <v>211</v>
      </c>
    </row>
    <row r="5211" spans="1:12" x14ac:dyDescent="0.3">
      <c r="A5211">
        <v>28510</v>
      </c>
      <c r="B5211" t="s">
        <v>1584</v>
      </c>
      <c r="C5211" t="s">
        <v>12905</v>
      </c>
      <c r="D5211" t="s">
        <v>14</v>
      </c>
      <c r="E5211" t="s">
        <v>20896</v>
      </c>
      <c r="F5211" t="s">
        <v>20897</v>
      </c>
      <c r="G5211" t="s">
        <v>124</v>
      </c>
      <c r="H5211" s="1">
        <v>22242</v>
      </c>
      <c r="I5211" t="s">
        <v>20898</v>
      </c>
      <c r="J5211" t="s">
        <v>20899</v>
      </c>
      <c r="K5211">
        <v>45196</v>
      </c>
      <c r="L5211" t="s">
        <v>124</v>
      </c>
    </row>
    <row r="5212" spans="1:12" x14ac:dyDescent="0.3">
      <c r="A5212">
        <v>28511</v>
      </c>
      <c r="B5212" t="s">
        <v>6691</v>
      </c>
      <c r="C5212" t="s">
        <v>2800</v>
      </c>
      <c r="D5212" t="s">
        <v>22</v>
      </c>
      <c r="E5212" t="s">
        <v>20900</v>
      </c>
      <c r="F5212" t="s">
        <v>20901</v>
      </c>
      <c r="G5212" t="s">
        <v>595</v>
      </c>
      <c r="H5212" s="1">
        <v>22307</v>
      </c>
      <c r="I5212" t="s">
        <v>20902</v>
      </c>
      <c r="J5212" t="s">
        <v>20903</v>
      </c>
      <c r="K5212">
        <v>35323</v>
      </c>
      <c r="L5212" t="s">
        <v>595</v>
      </c>
    </row>
    <row r="5213" spans="1:12" x14ac:dyDescent="0.3">
      <c r="A5213">
        <v>28512</v>
      </c>
      <c r="B5213" t="s">
        <v>1937</v>
      </c>
      <c r="C5213" t="s">
        <v>8168</v>
      </c>
      <c r="D5213" t="s">
        <v>14</v>
      </c>
      <c r="E5213" t="s">
        <v>20904</v>
      </c>
      <c r="F5213" t="s">
        <v>20905</v>
      </c>
      <c r="G5213" t="s">
        <v>111</v>
      </c>
      <c r="H5213" s="1">
        <v>33776</v>
      </c>
      <c r="I5213" t="s">
        <v>20906</v>
      </c>
      <c r="J5213" t="s">
        <v>20907</v>
      </c>
      <c r="K5213">
        <v>21974</v>
      </c>
      <c r="L5213" t="s">
        <v>111</v>
      </c>
    </row>
    <row r="5214" spans="1:12" x14ac:dyDescent="0.3">
      <c r="A5214">
        <v>28513</v>
      </c>
      <c r="B5214" t="s">
        <v>1914</v>
      </c>
      <c r="C5214" t="s">
        <v>2865</v>
      </c>
      <c r="D5214" t="s">
        <v>14</v>
      </c>
      <c r="E5214" t="s">
        <v>20908</v>
      </c>
      <c r="F5214" t="s">
        <v>20909</v>
      </c>
      <c r="G5214" t="s">
        <v>157</v>
      </c>
      <c r="H5214" s="1">
        <v>18247</v>
      </c>
      <c r="I5214" t="s">
        <v>20910</v>
      </c>
      <c r="J5214" t="s">
        <v>20911</v>
      </c>
      <c r="K5214">
        <v>3423</v>
      </c>
      <c r="L5214" t="s">
        <v>157</v>
      </c>
    </row>
    <row r="5215" spans="1:12" x14ac:dyDescent="0.3">
      <c r="A5215">
        <v>28514</v>
      </c>
      <c r="B5215" t="s">
        <v>18237</v>
      </c>
      <c r="C5215" t="s">
        <v>62</v>
      </c>
      <c r="D5215" t="s">
        <v>22</v>
      </c>
      <c r="E5215" t="s">
        <v>20912</v>
      </c>
      <c r="F5215" t="s">
        <v>20913</v>
      </c>
      <c r="G5215" t="s">
        <v>31</v>
      </c>
      <c r="H5215" s="1">
        <v>24943</v>
      </c>
      <c r="I5215" t="s">
        <v>20914</v>
      </c>
      <c r="J5215" t="s">
        <v>15184</v>
      </c>
      <c r="K5215">
        <v>29995</v>
      </c>
      <c r="L5215" t="s">
        <v>31</v>
      </c>
    </row>
    <row r="5216" spans="1:12" x14ac:dyDescent="0.3">
      <c r="A5216">
        <v>28515</v>
      </c>
      <c r="B5216" t="s">
        <v>866</v>
      </c>
      <c r="C5216" t="s">
        <v>2581</v>
      </c>
      <c r="D5216" t="s">
        <v>14</v>
      </c>
      <c r="E5216" t="s">
        <v>20915</v>
      </c>
      <c r="F5216" t="s">
        <v>20916</v>
      </c>
      <c r="G5216" t="s">
        <v>88</v>
      </c>
      <c r="H5216" s="1">
        <v>22274</v>
      </c>
      <c r="I5216" t="s">
        <v>20917</v>
      </c>
      <c r="J5216" t="s">
        <v>20918</v>
      </c>
      <c r="K5216">
        <v>52887</v>
      </c>
      <c r="L5216" t="s">
        <v>88</v>
      </c>
    </row>
    <row r="5217" spans="1:12" x14ac:dyDescent="0.3">
      <c r="A5217">
        <v>28516</v>
      </c>
      <c r="B5217" t="s">
        <v>281</v>
      </c>
      <c r="C5217" t="s">
        <v>28</v>
      </c>
      <c r="D5217" t="s">
        <v>22</v>
      </c>
      <c r="E5217" t="s">
        <v>20919</v>
      </c>
      <c r="F5217" t="s">
        <v>20920</v>
      </c>
      <c r="G5217" t="s">
        <v>744</v>
      </c>
      <c r="H5217" s="1">
        <v>32326</v>
      </c>
      <c r="I5217" t="s">
        <v>20921</v>
      </c>
      <c r="J5217" t="s">
        <v>20922</v>
      </c>
      <c r="K5217">
        <v>77970</v>
      </c>
      <c r="L5217" t="s">
        <v>744</v>
      </c>
    </row>
    <row r="5218" spans="1:12" x14ac:dyDescent="0.3">
      <c r="A5218">
        <v>28517</v>
      </c>
      <c r="B5218" t="s">
        <v>724</v>
      </c>
      <c r="C5218" t="s">
        <v>28</v>
      </c>
      <c r="D5218" t="s">
        <v>14</v>
      </c>
      <c r="E5218" t="s">
        <v>20923</v>
      </c>
      <c r="F5218" t="s">
        <v>20924</v>
      </c>
      <c r="G5218" t="s">
        <v>595</v>
      </c>
      <c r="H5218" s="1">
        <v>18297</v>
      </c>
      <c r="I5218" t="s">
        <v>20925</v>
      </c>
      <c r="J5218" t="s">
        <v>20926</v>
      </c>
      <c r="K5218">
        <v>7658</v>
      </c>
      <c r="L5218" t="s">
        <v>595</v>
      </c>
    </row>
    <row r="5219" spans="1:12" x14ac:dyDescent="0.3">
      <c r="A5219">
        <v>28518</v>
      </c>
      <c r="B5219" t="s">
        <v>1693</v>
      </c>
      <c r="C5219" t="s">
        <v>3527</v>
      </c>
      <c r="D5219" t="s">
        <v>22</v>
      </c>
      <c r="E5219" t="s">
        <v>20927</v>
      </c>
      <c r="F5219" t="s">
        <v>20928</v>
      </c>
      <c r="G5219" t="s">
        <v>243</v>
      </c>
      <c r="H5219" s="1">
        <v>28141</v>
      </c>
      <c r="I5219" t="s">
        <v>20929</v>
      </c>
      <c r="J5219" t="s">
        <v>9486</v>
      </c>
      <c r="K5219">
        <v>64285</v>
      </c>
      <c r="L5219" t="s">
        <v>243</v>
      </c>
    </row>
    <row r="5220" spans="1:12" x14ac:dyDescent="0.3">
      <c r="A5220">
        <v>28519</v>
      </c>
      <c r="B5220" t="s">
        <v>79</v>
      </c>
      <c r="C5220" t="s">
        <v>62</v>
      </c>
      <c r="D5220" t="s">
        <v>14</v>
      </c>
      <c r="E5220" t="s">
        <v>20930</v>
      </c>
      <c r="F5220" t="s">
        <v>20931</v>
      </c>
      <c r="G5220" t="s">
        <v>368</v>
      </c>
      <c r="H5220" s="1">
        <v>18588</v>
      </c>
      <c r="I5220" t="s">
        <v>20932</v>
      </c>
      <c r="J5220" t="s">
        <v>20933</v>
      </c>
      <c r="K5220">
        <v>78818</v>
      </c>
      <c r="L5220" t="s">
        <v>368</v>
      </c>
    </row>
    <row r="5221" spans="1:12" x14ac:dyDescent="0.3">
      <c r="A5221">
        <v>28520</v>
      </c>
      <c r="B5221" t="s">
        <v>227</v>
      </c>
      <c r="C5221" t="s">
        <v>3452</v>
      </c>
      <c r="D5221" t="s">
        <v>22</v>
      </c>
      <c r="E5221" t="s">
        <v>20934</v>
      </c>
      <c r="F5221">
        <v>6118597953</v>
      </c>
      <c r="G5221" t="s">
        <v>1194</v>
      </c>
      <c r="H5221" s="1">
        <v>27345</v>
      </c>
      <c r="I5221" t="s">
        <v>20935</v>
      </c>
      <c r="J5221" t="s">
        <v>20936</v>
      </c>
      <c r="K5221">
        <v>8463</v>
      </c>
      <c r="L5221" t="s">
        <v>1194</v>
      </c>
    </row>
    <row r="5222" spans="1:12" x14ac:dyDescent="0.3">
      <c r="A5222">
        <v>28521</v>
      </c>
      <c r="B5222" t="s">
        <v>1962</v>
      </c>
      <c r="C5222" t="s">
        <v>598</v>
      </c>
      <c r="D5222" t="s">
        <v>14</v>
      </c>
      <c r="E5222" t="s">
        <v>20937</v>
      </c>
      <c r="F5222" t="s">
        <v>20938</v>
      </c>
      <c r="G5222" t="s">
        <v>31</v>
      </c>
      <c r="H5222" s="1">
        <v>15944</v>
      </c>
      <c r="I5222" t="s">
        <v>20939</v>
      </c>
      <c r="J5222" t="s">
        <v>20940</v>
      </c>
      <c r="K5222">
        <v>64593</v>
      </c>
      <c r="L5222" t="s">
        <v>31</v>
      </c>
    </row>
    <row r="5223" spans="1:12" x14ac:dyDescent="0.3">
      <c r="A5223">
        <v>28522</v>
      </c>
      <c r="B5223" t="s">
        <v>2166</v>
      </c>
      <c r="C5223" t="s">
        <v>640</v>
      </c>
      <c r="D5223" t="s">
        <v>14</v>
      </c>
      <c r="E5223" t="s">
        <v>20941</v>
      </c>
      <c r="F5223" t="s">
        <v>20942</v>
      </c>
      <c r="G5223" t="s">
        <v>17</v>
      </c>
      <c r="H5223" s="1">
        <v>17573</v>
      </c>
      <c r="I5223" t="s">
        <v>20943</v>
      </c>
      <c r="J5223" t="s">
        <v>15626</v>
      </c>
      <c r="K5223">
        <v>29310</v>
      </c>
      <c r="L5223" t="s">
        <v>17</v>
      </c>
    </row>
    <row r="5224" spans="1:12" x14ac:dyDescent="0.3">
      <c r="A5224">
        <v>28523</v>
      </c>
      <c r="B5224" t="s">
        <v>891</v>
      </c>
      <c r="C5224" t="s">
        <v>1875</v>
      </c>
      <c r="D5224" t="s">
        <v>22</v>
      </c>
      <c r="E5224" t="s">
        <v>20944</v>
      </c>
      <c r="F5224">
        <f>1-933-428-1411</f>
        <v>-2771</v>
      </c>
      <c r="G5224" t="s">
        <v>64</v>
      </c>
      <c r="H5224" s="1">
        <v>30486</v>
      </c>
      <c r="I5224" t="s">
        <v>20945</v>
      </c>
      <c r="J5224" t="s">
        <v>20946</v>
      </c>
      <c r="K5224">
        <v>56766</v>
      </c>
      <c r="L5224" t="s">
        <v>64</v>
      </c>
    </row>
    <row r="5225" spans="1:12" x14ac:dyDescent="0.3">
      <c r="A5225">
        <v>28524</v>
      </c>
      <c r="B5225" t="s">
        <v>2325</v>
      </c>
      <c r="C5225" t="s">
        <v>696</v>
      </c>
      <c r="D5225" t="s">
        <v>14</v>
      </c>
      <c r="E5225" t="s">
        <v>20947</v>
      </c>
      <c r="F5225" t="s">
        <v>20948</v>
      </c>
      <c r="G5225" t="s">
        <v>93</v>
      </c>
      <c r="H5225" s="1">
        <v>36432</v>
      </c>
      <c r="I5225" t="s">
        <v>20949</v>
      </c>
      <c r="J5225" t="s">
        <v>20950</v>
      </c>
      <c r="K5225">
        <v>72103</v>
      </c>
      <c r="L5225" t="s">
        <v>93</v>
      </c>
    </row>
    <row r="5226" spans="1:12" x14ac:dyDescent="0.3">
      <c r="A5226">
        <v>28525</v>
      </c>
      <c r="B5226" t="s">
        <v>1726</v>
      </c>
      <c r="C5226" t="s">
        <v>1875</v>
      </c>
      <c r="D5226" t="s">
        <v>14</v>
      </c>
      <c r="E5226" t="s">
        <v>20951</v>
      </c>
      <c r="F5226" t="s">
        <v>20952</v>
      </c>
      <c r="G5226" t="s">
        <v>38</v>
      </c>
      <c r="H5226" s="1">
        <v>21686</v>
      </c>
      <c r="I5226" t="s">
        <v>20953</v>
      </c>
      <c r="J5226" t="s">
        <v>5299</v>
      </c>
      <c r="K5226">
        <v>95828</v>
      </c>
      <c r="L5226" t="s">
        <v>38</v>
      </c>
    </row>
    <row r="5227" spans="1:12" x14ac:dyDescent="0.3">
      <c r="A5227">
        <v>28526</v>
      </c>
      <c r="B5227" t="s">
        <v>383</v>
      </c>
      <c r="C5227" t="s">
        <v>1958</v>
      </c>
      <c r="D5227" t="s">
        <v>14</v>
      </c>
      <c r="E5227" t="s">
        <v>20954</v>
      </c>
      <c r="F5227" t="s">
        <v>20955</v>
      </c>
      <c r="G5227" t="s">
        <v>218</v>
      </c>
      <c r="H5227" s="1">
        <v>34554</v>
      </c>
      <c r="I5227" t="s">
        <v>20956</v>
      </c>
      <c r="J5227" t="s">
        <v>20957</v>
      </c>
      <c r="K5227">
        <v>25713</v>
      </c>
      <c r="L5227" t="s">
        <v>218</v>
      </c>
    </row>
    <row r="5228" spans="1:12" x14ac:dyDescent="0.3">
      <c r="A5228">
        <v>28527</v>
      </c>
      <c r="B5228" t="s">
        <v>371</v>
      </c>
      <c r="C5228" t="s">
        <v>1968</v>
      </c>
      <c r="D5228" t="s">
        <v>22</v>
      </c>
      <c r="E5228" t="s">
        <v>20958</v>
      </c>
      <c r="F5228" t="s">
        <v>20959</v>
      </c>
      <c r="G5228" t="s">
        <v>171</v>
      </c>
      <c r="H5228" s="1">
        <v>32159</v>
      </c>
      <c r="I5228" t="s">
        <v>20960</v>
      </c>
      <c r="J5228" t="s">
        <v>10947</v>
      </c>
      <c r="K5228">
        <v>61505</v>
      </c>
      <c r="L5228" t="s">
        <v>171</v>
      </c>
    </row>
    <row r="5229" spans="1:12" x14ac:dyDescent="0.3">
      <c r="A5229">
        <v>28528</v>
      </c>
      <c r="B5229" t="s">
        <v>9436</v>
      </c>
      <c r="C5229" t="s">
        <v>20961</v>
      </c>
      <c r="D5229" t="s">
        <v>14</v>
      </c>
      <c r="E5229" t="s">
        <v>20962</v>
      </c>
      <c r="F5229">
        <f>1-407-678-3027</f>
        <v>-4111</v>
      </c>
      <c r="G5229" t="s">
        <v>339</v>
      </c>
      <c r="H5229" s="1">
        <v>37262</v>
      </c>
      <c r="I5229" t="s">
        <v>20963</v>
      </c>
      <c r="J5229" t="s">
        <v>20964</v>
      </c>
      <c r="K5229">
        <v>54401</v>
      </c>
      <c r="L5229" t="s">
        <v>339</v>
      </c>
    </row>
    <row r="5230" spans="1:12" x14ac:dyDescent="0.3">
      <c r="A5230">
        <v>28529</v>
      </c>
      <c r="B5230" t="s">
        <v>2050</v>
      </c>
      <c r="C5230" t="s">
        <v>20183</v>
      </c>
      <c r="D5230" t="s">
        <v>22</v>
      </c>
      <c r="E5230" t="s">
        <v>20965</v>
      </c>
      <c r="F5230" t="s">
        <v>20966</v>
      </c>
      <c r="G5230" t="s">
        <v>44</v>
      </c>
      <c r="H5230" s="1">
        <v>21602</v>
      </c>
      <c r="I5230" t="s">
        <v>20967</v>
      </c>
      <c r="J5230" t="s">
        <v>20968</v>
      </c>
      <c r="K5230">
        <v>92796</v>
      </c>
      <c r="L5230" t="s">
        <v>44</v>
      </c>
    </row>
    <row r="5231" spans="1:12" x14ac:dyDescent="0.3">
      <c r="A5231">
        <v>28530</v>
      </c>
      <c r="B5231" t="s">
        <v>395</v>
      </c>
      <c r="C5231" t="s">
        <v>1875</v>
      </c>
      <c r="D5231" t="s">
        <v>14</v>
      </c>
      <c r="E5231" t="s">
        <v>20969</v>
      </c>
      <c r="F5231" t="s">
        <v>20970</v>
      </c>
      <c r="G5231" t="s">
        <v>31</v>
      </c>
      <c r="H5231" s="1">
        <v>25304</v>
      </c>
      <c r="I5231" t="s">
        <v>20971</v>
      </c>
      <c r="J5231" t="s">
        <v>1445</v>
      </c>
      <c r="K5231">
        <v>93626</v>
      </c>
      <c r="L5231" t="s">
        <v>31</v>
      </c>
    </row>
    <row r="5232" spans="1:12" x14ac:dyDescent="0.3">
      <c r="A5232">
        <v>28532</v>
      </c>
      <c r="B5232" t="s">
        <v>20972</v>
      </c>
      <c r="C5232" t="s">
        <v>4055</v>
      </c>
      <c r="D5232" t="s">
        <v>22</v>
      </c>
      <c r="E5232" t="s">
        <v>20973</v>
      </c>
      <c r="F5232" t="s">
        <v>20974</v>
      </c>
      <c r="G5232" t="s">
        <v>31</v>
      </c>
      <c r="H5232" s="1">
        <v>35333</v>
      </c>
      <c r="I5232" t="s">
        <v>20975</v>
      </c>
      <c r="J5232" t="s">
        <v>20976</v>
      </c>
      <c r="K5232">
        <v>88461</v>
      </c>
      <c r="L5232" t="s">
        <v>31</v>
      </c>
    </row>
    <row r="5233" spans="1:12" x14ac:dyDescent="0.3">
      <c r="A5233">
        <v>28533</v>
      </c>
      <c r="B5233" t="s">
        <v>1579</v>
      </c>
      <c r="C5233" t="s">
        <v>8283</v>
      </c>
      <c r="D5233" t="s">
        <v>22</v>
      </c>
      <c r="E5233" t="s">
        <v>20977</v>
      </c>
      <c r="F5233" t="s">
        <v>20978</v>
      </c>
      <c r="G5233" t="s">
        <v>335</v>
      </c>
      <c r="H5233" s="1">
        <v>29370</v>
      </c>
      <c r="I5233" t="s">
        <v>20979</v>
      </c>
      <c r="J5233" t="s">
        <v>20980</v>
      </c>
      <c r="K5233">
        <v>95122</v>
      </c>
      <c r="L5233" t="s">
        <v>335</v>
      </c>
    </row>
    <row r="5234" spans="1:12" x14ac:dyDescent="0.3">
      <c r="A5234">
        <v>28534</v>
      </c>
      <c r="B5234" t="s">
        <v>73</v>
      </c>
      <c r="C5234" t="s">
        <v>7699</v>
      </c>
      <c r="D5234" t="s">
        <v>22</v>
      </c>
      <c r="E5234" t="s">
        <v>20981</v>
      </c>
      <c r="F5234" t="s">
        <v>20982</v>
      </c>
      <c r="G5234" t="s">
        <v>44</v>
      </c>
      <c r="H5234" s="1">
        <v>32806</v>
      </c>
      <c r="I5234" t="s">
        <v>20983</v>
      </c>
      <c r="J5234" t="s">
        <v>20984</v>
      </c>
      <c r="K5234">
        <v>16617</v>
      </c>
      <c r="L5234" t="s">
        <v>44</v>
      </c>
    </row>
    <row r="5235" spans="1:12" x14ac:dyDescent="0.3">
      <c r="A5235">
        <v>28536</v>
      </c>
      <c r="B5235" t="s">
        <v>359</v>
      </c>
      <c r="C5235" t="s">
        <v>333</v>
      </c>
      <c r="D5235" t="s">
        <v>14</v>
      </c>
      <c r="E5235" t="s">
        <v>20985</v>
      </c>
      <c r="F5235" t="s">
        <v>20986</v>
      </c>
      <c r="G5235" t="s">
        <v>76</v>
      </c>
      <c r="H5235" s="1">
        <v>24876</v>
      </c>
      <c r="I5235" t="s">
        <v>20987</v>
      </c>
      <c r="J5235" t="s">
        <v>20988</v>
      </c>
      <c r="K5235">
        <v>54723</v>
      </c>
      <c r="L5235" t="s">
        <v>76</v>
      </c>
    </row>
    <row r="5236" spans="1:12" x14ac:dyDescent="0.3">
      <c r="A5236">
        <v>28537</v>
      </c>
      <c r="B5236" t="s">
        <v>490</v>
      </c>
      <c r="C5236" t="s">
        <v>11786</v>
      </c>
      <c r="D5236" t="s">
        <v>14</v>
      </c>
      <c r="E5236" t="s">
        <v>20989</v>
      </c>
      <c r="F5236" t="s">
        <v>20990</v>
      </c>
      <c r="G5236" t="s">
        <v>17</v>
      </c>
      <c r="H5236" s="1">
        <v>23325</v>
      </c>
      <c r="I5236" t="s">
        <v>20991</v>
      </c>
      <c r="J5236" t="s">
        <v>9896</v>
      </c>
      <c r="K5236">
        <v>14266</v>
      </c>
      <c r="L5236" t="s">
        <v>17</v>
      </c>
    </row>
    <row r="5237" spans="1:12" x14ac:dyDescent="0.3">
      <c r="A5237">
        <v>28538</v>
      </c>
      <c r="B5237" t="s">
        <v>464</v>
      </c>
      <c r="C5237" t="s">
        <v>6964</v>
      </c>
      <c r="D5237" t="s">
        <v>22</v>
      </c>
      <c r="E5237" t="s">
        <v>20992</v>
      </c>
      <c r="F5237" t="s">
        <v>20993</v>
      </c>
      <c r="G5237" t="s">
        <v>124</v>
      </c>
      <c r="H5237" s="1">
        <v>23939</v>
      </c>
      <c r="I5237" t="s">
        <v>20994</v>
      </c>
      <c r="J5237" t="s">
        <v>20995</v>
      </c>
      <c r="K5237">
        <v>19880</v>
      </c>
      <c r="L5237" t="s">
        <v>124</v>
      </c>
    </row>
    <row r="5238" spans="1:12" x14ac:dyDescent="0.3">
      <c r="A5238">
        <v>28539</v>
      </c>
      <c r="B5238" t="s">
        <v>6564</v>
      </c>
      <c r="C5238" t="s">
        <v>1249</v>
      </c>
      <c r="D5238" t="s">
        <v>14</v>
      </c>
      <c r="E5238" t="s">
        <v>20996</v>
      </c>
      <c r="F5238" t="s">
        <v>20997</v>
      </c>
      <c r="G5238" t="s">
        <v>71</v>
      </c>
      <c r="H5238" s="1">
        <v>33676</v>
      </c>
      <c r="I5238" t="s">
        <v>20998</v>
      </c>
      <c r="J5238" t="s">
        <v>20999</v>
      </c>
      <c r="K5238">
        <v>20220</v>
      </c>
      <c r="L5238" t="s">
        <v>71</v>
      </c>
    </row>
    <row r="5239" spans="1:12" x14ac:dyDescent="0.3">
      <c r="A5239">
        <v>28540</v>
      </c>
      <c r="B5239" t="s">
        <v>378</v>
      </c>
      <c r="C5239" t="s">
        <v>576</v>
      </c>
      <c r="D5239" t="s">
        <v>22</v>
      </c>
      <c r="E5239" t="s">
        <v>21000</v>
      </c>
      <c r="F5239" t="s">
        <v>21001</v>
      </c>
      <c r="G5239" t="s">
        <v>17</v>
      </c>
      <c r="H5239" s="1">
        <v>26455</v>
      </c>
      <c r="I5239" t="s">
        <v>21002</v>
      </c>
      <c r="J5239" t="s">
        <v>21003</v>
      </c>
      <c r="K5239">
        <v>10015</v>
      </c>
      <c r="L5239" t="s">
        <v>17</v>
      </c>
    </row>
    <row r="5240" spans="1:12" x14ac:dyDescent="0.3">
      <c r="A5240">
        <v>28541</v>
      </c>
      <c r="B5240" t="s">
        <v>67</v>
      </c>
      <c r="C5240" t="s">
        <v>8955</v>
      </c>
      <c r="D5240" t="s">
        <v>14</v>
      </c>
      <c r="E5240" t="s">
        <v>21004</v>
      </c>
      <c r="F5240" t="s">
        <v>21005</v>
      </c>
      <c r="G5240" t="s">
        <v>24</v>
      </c>
      <c r="H5240" s="1">
        <v>30001</v>
      </c>
      <c r="I5240" t="s">
        <v>21006</v>
      </c>
      <c r="J5240" t="s">
        <v>18384</v>
      </c>
      <c r="K5240">
        <v>84648</v>
      </c>
      <c r="L5240" t="s">
        <v>24</v>
      </c>
    </row>
    <row r="5241" spans="1:12" x14ac:dyDescent="0.3">
      <c r="A5241">
        <v>28542</v>
      </c>
      <c r="B5241" t="s">
        <v>1943</v>
      </c>
      <c r="C5241" t="s">
        <v>481</v>
      </c>
      <c r="D5241" t="s">
        <v>14</v>
      </c>
      <c r="E5241" t="s">
        <v>21007</v>
      </c>
      <c r="F5241" t="s">
        <v>21008</v>
      </c>
      <c r="G5241" t="s">
        <v>88</v>
      </c>
      <c r="H5241" s="1">
        <v>27777</v>
      </c>
      <c r="I5241" t="s">
        <v>21009</v>
      </c>
      <c r="J5241" t="s">
        <v>21010</v>
      </c>
      <c r="K5241">
        <v>47699</v>
      </c>
      <c r="L5241" t="s">
        <v>88</v>
      </c>
    </row>
    <row r="5242" spans="1:12" x14ac:dyDescent="0.3">
      <c r="A5242">
        <v>28543</v>
      </c>
      <c r="B5242" t="s">
        <v>2166</v>
      </c>
      <c r="C5242" t="s">
        <v>349</v>
      </c>
      <c r="D5242" t="s">
        <v>22</v>
      </c>
      <c r="E5242" t="s">
        <v>21011</v>
      </c>
      <c r="F5242" t="s">
        <v>21012</v>
      </c>
      <c r="G5242" t="s">
        <v>58</v>
      </c>
      <c r="H5242" s="1">
        <v>32368</v>
      </c>
      <c r="I5242" t="s">
        <v>21013</v>
      </c>
      <c r="J5242" t="s">
        <v>21014</v>
      </c>
      <c r="K5242">
        <v>9293</v>
      </c>
      <c r="L5242" t="s">
        <v>58</v>
      </c>
    </row>
    <row r="5243" spans="1:12" x14ac:dyDescent="0.3">
      <c r="A5243">
        <v>28544</v>
      </c>
      <c r="B5243" t="s">
        <v>991</v>
      </c>
      <c r="C5243" t="s">
        <v>1671</v>
      </c>
      <c r="D5243" t="s">
        <v>14</v>
      </c>
      <c r="E5243" t="s">
        <v>21015</v>
      </c>
      <c r="F5243" t="s">
        <v>21016</v>
      </c>
      <c r="G5243" t="s">
        <v>567</v>
      </c>
      <c r="H5243" s="1">
        <v>29940</v>
      </c>
      <c r="I5243" t="s">
        <v>21017</v>
      </c>
      <c r="J5243" t="s">
        <v>21018</v>
      </c>
      <c r="K5243">
        <v>2882</v>
      </c>
      <c r="L5243" t="s">
        <v>567</v>
      </c>
    </row>
    <row r="5244" spans="1:12" x14ac:dyDescent="0.3">
      <c r="A5244">
        <v>28545</v>
      </c>
      <c r="B5244" t="s">
        <v>2631</v>
      </c>
      <c r="C5244" t="s">
        <v>48</v>
      </c>
      <c r="D5244" t="s">
        <v>22</v>
      </c>
      <c r="E5244" t="s">
        <v>21019</v>
      </c>
      <c r="F5244" t="s">
        <v>21020</v>
      </c>
      <c r="G5244" t="s">
        <v>82</v>
      </c>
      <c r="H5244" s="1">
        <v>27613</v>
      </c>
      <c r="I5244" t="s">
        <v>21021</v>
      </c>
      <c r="J5244" t="s">
        <v>21022</v>
      </c>
      <c r="K5244">
        <v>99459</v>
      </c>
      <c r="L5244" t="s">
        <v>82</v>
      </c>
    </row>
    <row r="5245" spans="1:12" x14ac:dyDescent="0.3">
      <c r="A5245">
        <v>28546</v>
      </c>
      <c r="B5245" t="s">
        <v>73</v>
      </c>
      <c r="C5245" t="s">
        <v>1162</v>
      </c>
      <c r="D5245" t="s">
        <v>14</v>
      </c>
      <c r="E5245" t="s">
        <v>21023</v>
      </c>
      <c r="F5245" t="s">
        <v>21024</v>
      </c>
      <c r="G5245" t="s">
        <v>88</v>
      </c>
      <c r="H5245" s="1">
        <v>33933</v>
      </c>
      <c r="I5245" t="s">
        <v>21025</v>
      </c>
      <c r="J5245" t="s">
        <v>21026</v>
      </c>
      <c r="K5245">
        <v>87307</v>
      </c>
      <c r="L5245" t="s">
        <v>88</v>
      </c>
    </row>
    <row r="5246" spans="1:12" x14ac:dyDescent="0.3">
      <c r="A5246">
        <v>28547</v>
      </c>
      <c r="B5246" t="s">
        <v>1693</v>
      </c>
      <c r="C5246" t="s">
        <v>701</v>
      </c>
      <c r="D5246" t="s">
        <v>22</v>
      </c>
      <c r="E5246" t="s">
        <v>21027</v>
      </c>
      <c r="F5246" t="s">
        <v>21028</v>
      </c>
      <c r="G5246" t="s">
        <v>335</v>
      </c>
      <c r="H5246" s="1">
        <v>19476</v>
      </c>
      <c r="I5246" t="s">
        <v>21029</v>
      </c>
      <c r="J5246" t="s">
        <v>13142</v>
      </c>
      <c r="K5246">
        <v>73010</v>
      </c>
      <c r="L5246" t="s">
        <v>335</v>
      </c>
    </row>
    <row r="5247" spans="1:12" x14ac:dyDescent="0.3">
      <c r="A5247">
        <v>28548</v>
      </c>
      <c r="B5247" t="s">
        <v>2368</v>
      </c>
      <c r="C5247" t="s">
        <v>2137</v>
      </c>
      <c r="D5247" t="s">
        <v>14</v>
      </c>
      <c r="E5247" t="s">
        <v>21030</v>
      </c>
      <c r="F5247" t="s">
        <v>21031</v>
      </c>
      <c r="G5247" t="s">
        <v>567</v>
      </c>
      <c r="H5247" s="1">
        <v>28264</v>
      </c>
      <c r="I5247" t="s">
        <v>21032</v>
      </c>
      <c r="J5247" t="s">
        <v>21033</v>
      </c>
      <c r="K5247">
        <v>9159</v>
      </c>
      <c r="L5247" t="s">
        <v>567</v>
      </c>
    </row>
    <row r="5248" spans="1:12" x14ac:dyDescent="0.3">
      <c r="A5248">
        <v>28549</v>
      </c>
      <c r="B5248" t="s">
        <v>857</v>
      </c>
      <c r="C5248" t="s">
        <v>2530</v>
      </c>
      <c r="D5248" t="s">
        <v>14</v>
      </c>
      <c r="E5248" t="s">
        <v>21034</v>
      </c>
      <c r="F5248" t="s">
        <v>21035</v>
      </c>
      <c r="G5248" t="s">
        <v>38</v>
      </c>
      <c r="H5248" s="1">
        <v>36212</v>
      </c>
      <c r="I5248" t="s">
        <v>21036</v>
      </c>
      <c r="J5248" t="s">
        <v>21037</v>
      </c>
      <c r="K5248">
        <v>54525</v>
      </c>
      <c r="L5248" t="s">
        <v>38</v>
      </c>
    </row>
    <row r="5249" spans="1:12" x14ac:dyDescent="0.3">
      <c r="A5249">
        <v>28550</v>
      </c>
      <c r="B5249" t="s">
        <v>333</v>
      </c>
      <c r="C5249" t="s">
        <v>85</v>
      </c>
      <c r="D5249" t="s">
        <v>14</v>
      </c>
      <c r="E5249" t="s">
        <v>21038</v>
      </c>
      <c r="F5249">
        <v>4263359657</v>
      </c>
      <c r="G5249" t="s">
        <v>51</v>
      </c>
      <c r="H5249" s="1">
        <v>20020</v>
      </c>
      <c r="I5249" t="s">
        <v>21039</v>
      </c>
      <c r="J5249" t="s">
        <v>1639</v>
      </c>
      <c r="K5249">
        <v>22256</v>
      </c>
      <c r="L5249" t="s">
        <v>51</v>
      </c>
    </row>
    <row r="5250" spans="1:12" x14ac:dyDescent="0.3">
      <c r="A5250">
        <v>28551</v>
      </c>
      <c r="B5250" t="s">
        <v>54</v>
      </c>
      <c r="C5250" t="s">
        <v>1497</v>
      </c>
      <c r="D5250" t="s">
        <v>22</v>
      </c>
      <c r="E5250" t="s">
        <v>21040</v>
      </c>
      <c r="F5250" t="s">
        <v>21041</v>
      </c>
      <c r="G5250" t="s">
        <v>218</v>
      </c>
      <c r="H5250" s="1">
        <v>26915</v>
      </c>
      <c r="I5250" t="s">
        <v>21042</v>
      </c>
      <c r="J5250" t="s">
        <v>21043</v>
      </c>
      <c r="K5250">
        <v>20498</v>
      </c>
      <c r="L5250" t="s">
        <v>218</v>
      </c>
    </row>
    <row r="5251" spans="1:12" x14ac:dyDescent="0.3">
      <c r="A5251">
        <v>28552</v>
      </c>
      <c r="B5251" t="s">
        <v>2199</v>
      </c>
      <c r="C5251" t="s">
        <v>378</v>
      </c>
      <c r="D5251" t="s">
        <v>22</v>
      </c>
      <c r="E5251" t="s">
        <v>21044</v>
      </c>
      <c r="F5251" t="s">
        <v>21045</v>
      </c>
      <c r="G5251" t="s">
        <v>775</v>
      </c>
      <c r="H5251" s="1">
        <v>24249</v>
      </c>
      <c r="I5251" t="s">
        <v>21046</v>
      </c>
      <c r="J5251" t="s">
        <v>21047</v>
      </c>
      <c r="K5251">
        <v>3698</v>
      </c>
      <c r="L5251" t="s">
        <v>775</v>
      </c>
    </row>
    <row r="5252" spans="1:12" x14ac:dyDescent="0.3">
      <c r="A5252">
        <v>28553</v>
      </c>
      <c r="B5252" t="s">
        <v>490</v>
      </c>
      <c r="C5252" t="s">
        <v>820</v>
      </c>
      <c r="D5252" t="s">
        <v>14</v>
      </c>
      <c r="E5252" t="s">
        <v>21048</v>
      </c>
      <c r="F5252" t="s">
        <v>21049</v>
      </c>
      <c r="G5252" t="s">
        <v>24</v>
      </c>
      <c r="H5252" s="1">
        <v>18345</v>
      </c>
      <c r="I5252" t="s">
        <v>21050</v>
      </c>
      <c r="J5252" t="s">
        <v>21051</v>
      </c>
      <c r="K5252">
        <v>34996</v>
      </c>
      <c r="L5252" t="s">
        <v>24</v>
      </c>
    </row>
    <row r="5253" spans="1:12" x14ac:dyDescent="0.3">
      <c r="A5253">
        <v>28554</v>
      </c>
      <c r="B5253" t="s">
        <v>991</v>
      </c>
      <c r="C5253" t="s">
        <v>8476</v>
      </c>
      <c r="D5253" t="s">
        <v>22</v>
      </c>
      <c r="E5253" t="s">
        <v>21052</v>
      </c>
      <c r="F5253" t="s">
        <v>21053</v>
      </c>
      <c r="G5253" t="s">
        <v>124</v>
      </c>
      <c r="H5253" s="1">
        <v>20287</v>
      </c>
      <c r="I5253" t="s">
        <v>21054</v>
      </c>
      <c r="J5253" t="s">
        <v>21055</v>
      </c>
      <c r="K5253">
        <v>90691</v>
      </c>
      <c r="L5253" t="s">
        <v>124</v>
      </c>
    </row>
    <row r="5254" spans="1:12" x14ac:dyDescent="0.3">
      <c r="A5254">
        <v>28555</v>
      </c>
      <c r="B5254" t="s">
        <v>490</v>
      </c>
      <c r="C5254" t="s">
        <v>2137</v>
      </c>
      <c r="D5254" t="s">
        <v>22</v>
      </c>
      <c r="E5254" t="s">
        <v>21056</v>
      </c>
      <c r="F5254" t="s">
        <v>21057</v>
      </c>
      <c r="G5254" t="s">
        <v>261</v>
      </c>
      <c r="H5254" s="1">
        <v>32612</v>
      </c>
      <c r="I5254" t="s">
        <v>21058</v>
      </c>
      <c r="J5254" t="s">
        <v>21059</v>
      </c>
      <c r="K5254">
        <v>24564</v>
      </c>
      <c r="L5254" t="s">
        <v>261</v>
      </c>
    </row>
    <row r="5255" spans="1:12" x14ac:dyDescent="0.3">
      <c r="A5255">
        <v>28557</v>
      </c>
      <c r="B5255" t="s">
        <v>312</v>
      </c>
      <c r="C5255" t="s">
        <v>630</v>
      </c>
      <c r="D5255" t="s">
        <v>14</v>
      </c>
      <c r="E5255" t="s">
        <v>21060</v>
      </c>
      <c r="F5255" t="s">
        <v>21061</v>
      </c>
      <c r="G5255" t="s">
        <v>324</v>
      </c>
      <c r="H5255" s="1">
        <v>28084</v>
      </c>
      <c r="I5255" t="s">
        <v>21062</v>
      </c>
      <c r="J5255" t="s">
        <v>21063</v>
      </c>
      <c r="K5255">
        <v>62696</v>
      </c>
      <c r="L5255" t="s">
        <v>324</v>
      </c>
    </row>
    <row r="5256" spans="1:12" x14ac:dyDescent="0.3">
      <c r="A5256">
        <v>28558</v>
      </c>
      <c r="B5256" t="s">
        <v>91</v>
      </c>
      <c r="C5256" t="s">
        <v>805</v>
      </c>
      <c r="D5256" t="s">
        <v>22</v>
      </c>
      <c r="E5256" t="s">
        <v>21064</v>
      </c>
      <c r="F5256">
        <v>8112373907</v>
      </c>
      <c r="G5256" t="s">
        <v>76</v>
      </c>
      <c r="H5256" s="1">
        <v>33571</v>
      </c>
      <c r="I5256" t="s">
        <v>21065</v>
      </c>
      <c r="J5256" t="s">
        <v>21066</v>
      </c>
      <c r="K5256">
        <v>69998</v>
      </c>
      <c r="L5256" t="s">
        <v>76</v>
      </c>
    </row>
    <row r="5257" spans="1:12" x14ac:dyDescent="0.3">
      <c r="A5257">
        <v>28559</v>
      </c>
      <c r="B5257" t="s">
        <v>778</v>
      </c>
      <c r="C5257" t="s">
        <v>3578</v>
      </c>
      <c r="D5257" t="s">
        <v>14</v>
      </c>
      <c r="E5257" t="s">
        <v>21067</v>
      </c>
      <c r="F5257" t="s">
        <v>21068</v>
      </c>
      <c r="G5257" t="s">
        <v>567</v>
      </c>
      <c r="H5257" s="1">
        <v>36233</v>
      </c>
      <c r="I5257" t="s">
        <v>21069</v>
      </c>
      <c r="J5257" t="s">
        <v>21070</v>
      </c>
      <c r="K5257">
        <v>87647</v>
      </c>
      <c r="L5257" t="s">
        <v>567</v>
      </c>
    </row>
    <row r="5258" spans="1:12" x14ac:dyDescent="0.3">
      <c r="A5258">
        <v>28560</v>
      </c>
      <c r="B5258" t="s">
        <v>221</v>
      </c>
      <c r="C5258" t="s">
        <v>449</v>
      </c>
      <c r="D5258" t="s">
        <v>14</v>
      </c>
      <c r="E5258" t="s">
        <v>21071</v>
      </c>
      <c r="F5258" t="s">
        <v>21072</v>
      </c>
      <c r="G5258" t="s">
        <v>76</v>
      </c>
      <c r="H5258" s="1">
        <v>21899</v>
      </c>
      <c r="I5258" t="s">
        <v>21073</v>
      </c>
      <c r="J5258" t="s">
        <v>21074</v>
      </c>
      <c r="K5258">
        <v>87713</v>
      </c>
      <c r="L5258" t="s">
        <v>76</v>
      </c>
    </row>
    <row r="5259" spans="1:12" x14ac:dyDescent="0.3">
      <c r="A5259">
        <v>28561</v>
      </c>
      <c r="B5259" t="s">
        <v>1043</v>
      </c>
      <c r="C5259" t="s">
        <v>9348</v>
      </c>
      <c r="D5259" t="s">
        <v>14</v>
      </c>
      <c r="E5259" t="s">
        <v>21075</v>
      </c>
      <c r="F5259" t="s">
        <v>21076</v>
      </c>
      <c r="G5259" t="s">
        <v>31</v>
      </c>
      <c r="H5259" s="1">
        <v>24311</v>
      </c>
      <c r="I5259" t="s">
        <v>21077</v>
      </c>
      <c r="J5259" t="s">
        <v>21078</v>
      </c>
      <c r="K5259">
        <v>94774</v>
      </c>
      <c r="L5259" t="s">
        <v>31</v>
      </c>
    </row>
    <row r="5260" spans="1:12" x14ac:dyDescent="0.3">
      <c r="A5260">
        <v>28562</v>
      </c>
      <c r="B5260" t="s">
        <v>153</v>
      </c>
      <c r="C5260" t="s">
        <v>28</v>
      </c>
      <c r="D5260" t="s">
        <v>14</v>
      </c>
      <c r="E5260" t="s">
        <v>21079</v>
      </c>
      <c r="F5260" t="s">
        <v>21080</v>
      </c>
      <c r="G5260" t="s">
        <v>76</v>
      </c>
      <c r="H5260" s="1">
        <v>24373</v>
      </c>
      <c r="I5260" t="s">
        <v>21081</v>
      </c>
      <c r="J5260" t="s">
        <v>21082</v>
      </c>
      <c r="K5260">
        <v>12945</v>
      </c>
      <c r="L5260" t="s">
        <v>76</v>
      </c>
    </row>
    <row r="5261" spans="1:12" x14ac:dyDescent="0.3">
      <c r="A5261">
        <v>28563</v>
      </c>
      <c r="B5261" t="s">
        <v>4939</v>
      </c>
      <c r="C5261" t="s">
        <v>4524</v>
      </c>
      <c r="D5261" t="s">
        <v>22</v>
      </c>
      <c r="E5261" t="s">
        <v>21083</v>
      </c>
      <c r="F5261" t="s">
        <v>21084</v>
      </c>
      <c r="G5261" t="s">
        <v>567</v>
      </c>
      <c r="H5261" s="1">
        <v>16567</v>
      </c>
      <c r="I5261" t="s">
        <v>21085</v>
      </c>
      <c r="J5261" t="s">
        <v>21086</v>
      </c>
      <c r="K5261">
        <v>67720</v>
      </c>
      <c r="L5261" t="s">
        <v>567</v>
      </c>
    </row>
    <row r="5262" spans="1:12" x14ac:dyDescent="0.3">
      <c r="A5262">
        <v>28564</v>
      </c>
      <c r="B5262" t="s">
        <v>940</v>
      </c>
      <c r="C5262" t="s">
        <v>3452</v>
      </c>
      <c r="D5262" t="s">
        <v>14</v>
      </c>
      <c r="E5262" t="s">
        <v>21087</v>
      </c>
      <c r="F5262" t="s">
        <v>21088</v>
      </c>
      <c r="G5262" t="s">
        <v>567</v>
      </c>
      <c r="H5262" s="1">
        <v>21994</v>
      </c>
      <c r="I5262" t="s">
        <v>21089</v>
      </c>
      <c r="J5262" t="s">
        <v>21090</v>
      </c>
      <c r="K5262">
        <v>6338</v>
      </c>
      <c r="L5262" t="s">
        <v>567</v>
      </c>
    </row>
    <row r="5263" spans="1:12" x14ac:dyDescent="0.3">
      <c r="A5263">
        <v>28565</v>
      </c>
      <c r="B5263" t="s">
        <v>1962</v>
      </c>
      <c r="C5263" t="s">
        <v>3518</v>
      </c>
      <c r="D5263" t="s">
        <v>14</v>
      </c>
      <c r="E5263" t="s">
        <v>21091</v>
      </c>
      <c r="F5263">
        <v>2612371644</v>
      </c>
      <c r="G5263" t="s">
        <v>430</v>
      </c>
      <c r="H5263" s="1">
        <v>24402</v>
      </c>
      <c r="I5263" t="s">
        <v>21092</v>
      </c>
      <c r="J5263" t="s">
        <v>21093</v>
      </c>
      <c r="K5263">
        <v>54539</v>
      </c>
      <c r="L5263" t="s">
        <v>430</v>
      </c>
    </row>
    <row r="5264" spans="1:12" x14ac:dyDescent="0.3">
      <c r="A5264">
        <v>28566</v>
      </c>
      <c r="B5264" t="s">
        <v>96</v>
      </c>
      <c r="C5264" t="s">
        <v>630</v>
      </c>
      <c r="D5264" t="s">
        <v>22</v>
      </c>
      <c r="E5264" t="s">
        <v>21094</v>
      </c>
      <c r="F5264" t="s">
        <v>21095</v>
      </c>
      <c r="G5264" t="s">
        <v>124</v>
      </c>
      <c r="H5264" s="1">
        <v>25095</v>
      </c>
      <c r="I5264" t="s">
        <v>21096</v>
      </c>
      <c r="J5264" t="s">
        <v>21097</v>
      </c>
      <c r="K5264">
        <v>47819</v>
      </c>
      <c r="L5264" t="s">
        <v>124</v>
      </c>
    </row>
    <row r="5265" spans="1:12" x14ac:dyDescent="0.3">
      <c r="A5265">
        <v>28567</v>
      </c>
      <c r="B5265" t="s">
        <v>3712</v>
      </c>
      <c r="C5265" t="s">
        <v>8850</v>
      </c>
      <c r="D5265" t="s">
        <v>14</v>
      </c>
      <c r="E5265" t="s">
        <v>21098</v>
      </c>
      <c r="F5265" t="s">
        <v>21099</v>
      </c>
      <c r="G5265" t="s">
        <v>76</v>
      </c>
      <c r="H5265" s="1">
        <v>15868</v>
      </c>
      <c r="I5265" t="s">
        <v>21100</v>
      </c>
      <c r="J5265" t="s">
        <v>21101</v>
      </c>
      <c r="K5265">
        <v>11869</v>
      </c>
      <c r="L5265" t="s">
        <v>76</v>
      </c>
    </row>
    <row r="5266" spans="1:12" x14ac:dyDescent="0.3">
      <c r="A5266">
        <v>28568</v>
      </c>
      <c r="B5266" t="s">
        <v>8537</v>
      </c>
      <c r="C5266" t="s">
        <v>587</v>
      </c>
      <c r="D5266" t="s">
        <v>22</v>
      </c>
      <c r="E5266" t="s">
        <v>21102</v>
      </c>
      <c r="F5266" t="s">
        <v>21103</v>
      </c>
      <c r="G5266" t="s">
        <v>51</v>
      </c>
      <c r="H5266" s="1">
        <v>22785</v>
      </c>
      <c r="I5266" t="s">
        <v>21104</v>
      </c>
      <c r="J5266" t="s">
        <v>21105</v>
      </c>
      <c r="K5266">
        <v>4505</v>
      </c>
      <c r="L5266" t="s">
        <v>51</v>
      </c>
    </row>
    <row r="5267" spans="1:12" x14ac:dyDescent="0.3">
      <c r="A5267">
        <v>28569</v>
      </c>
      <c r="B5267" t="s">
        <v>866</v>
      </c>
      <c r="C5267" t="s">
        <v>15588</v>
      </c>
      <c r="D5267" t="s">
        <v>22</v>
      </c>
      <c r="E5267" t="s">
        <v>21106</v>
      </c>
      <c r="F5267" t="s">
        <v>21107</v>
      </c>
      <c r="G5267" t="s">
        <v>775</v>
      </c>
      <c r="H5267" s="1">
        <v>31363</v>
      </c>
      <c r="I5267" t="s">
        <v>21108</v>
      </c>
      <c r="J5267" t="s">
        <v>21109</v>
      </c>
      <c r="K5267">
        <v>39820</v>
      </c>
      <c r="L5267" t="s">
        <v>775</v>
      </c>
    </row>
    <row r="5268" spans="1:12" x14ac:dyDescent="0.3">
      <c r="A5268">
        <v>28570</v>
      </c>
      <c r="B5268" t="s">
        <v>134</v>
      </c>
      <c r="C5268" t="s">
        <v>5461</v>
      </c>
      <c r="D5268" t="s">
        <v>22</v>
      </c>
      <c r="E5268" t="s">
        <v>21110</v>
      </c>
      <c r="F5268" t="s">
        <v>21111</v>
      </c>
      <c r="G5268" t="s">
        <v>335</v>
      </c>
      <c r="H5268" s="1">
        <v>27744</v>
      </c>
      <c r="I5268" t="s">
        <v>21112</v>
      </c>
      <c r="J5268" t="s">
        <v>21113</v>
      </c>
      <c r="K5268">
        <v>29343</v>
      </c>
      <c r="L5268" t="s">
        <v>335</v>
      </c>
    </row>
    <row r="5269" spans="1:12" x14ac:dyDescent="0.3">
      <c r="A5269">
        <v>28571</v>
      </c>
      <c r="B5269" t="s">
        <v>2998</v>
      </c>
      <c r="C5269" t="s">
        <v>12329</v>
      </c>
      <c r="D5269" t="s">
        <v>22</v>
      </c>
      <c r="E5269" t="s">
        <v>21114</v>
      </c>
      <c r="F5269" t="s">
        <v>21115</v>
      </c>
      <c r="G5269" t="s">
        <v>261</v>
      </c>
      <c r="H5269" s="1">
        <v>38064</v>
      </c>
      <c r="I5269" t="s">
        <v>21116</v>
      </c>
      <c r="J5269" t="s">
        <v>8388</v>
      </c>
      <c r="K5269">
        <v>20047</v>
      </c>
      <c r="L5269" t="s">
        <v>261</v>
      </c>
    </row>
    <row r="5270" spans="1:12" x14ac:dyDescent="0.3">
      <c r="A5270">
        <v>28573</v>
      </c>
      <c r="B5270" t="s">
        <v>433</v>
      </c>
      <c r="C5270" t="s">
        <v>8938</v>
      </c>
      <c r="D5270" t="s">
        <v>14</v>
      </c>
      <c r="E5270" t="s">
        <v>21117</v>
      </c>
      <c r="F5270" t="s">
        <v>21118</v>
      </c>
      <c r="G5270" t="s">
        <v>339</v>
      </c>
      <c r="H5270" s="1">
        <v>21149</v>
      </c>
      <c r="I5270" t="s">
        <v>21119</v>
      </c>
      <c r="J5270" t="s">
        <v>21120</v>
      </c>
      <c r="K5270">
        <v>81974</v>
      </c>
      <c r="L5270" t="s">
        <v>339</v>
      </c>
    </row>
    <row r="5271" spans="1:12" x14ac:dyDescent="0.3">
      <c r="A5271">
        <v>28574</v>
      </c>
      <c r="B5271" t="s">
        <v>295</v>
      </c>
      <c r="C5271" t="s">
        <v>2015</v>
      </c>
      <c r="D5271" t="s">
        <v>14</v>
      </c>
      <c r="E5271" t="s">
        <v>21121</v>
      </c>
      <c r="F5271" t="s">
        <v>21122</v>
      </c>
      <c r="G5271" t="s">
        <v>31</v>
      </c>
      <c r="H5271" s="1">
        <v>19795</v>
      </c>
      <c r="I5271" t="s">
        <v>21123</v>
      </c>
      <c r="J5271" t="s">
        <v>21124</v>
      </c>
      <c r="K5271">
        <v>92834</v>
      </c>
      <c r="L5271" t="s">
        <v>31</v>
      </c>
    </row>
    <row r="5272" spans="1:12" x14ac:dyDescent="0.3">
      <c r="A5272">
        <v>28575</v>
      </c>
      <c r="B5272" t="s">
        <v>6963</v>
      </c>
      <c r="C5272" t="s">
        <v>1025</v>
      </c>
      <c r="D5272" t="s">
        <v>22</v>
      </c>
      <c r="E5272" t="s">
        <v>21125</v>
      </c>
      <c r="F5272">
        <v>7019291788</v>
      </c>
      <c r="G5272" t="s">
        <v>231</v>
      </c>
      <c r="H5272" s="1">
        <v>25551</v>
      </c>
      <c r="I5272" t="s">
        <v>21126</v>
      </c>
      <c r="J5272" t="s">
        <v>21127</v>
      </c>
      <c r="K5272">
        <v>45090</v>
      </c>
      <c r="L5272" t="s">
        <v>231</v>
      </c>
    </row>
    <row r="5273" spans="1:12" x14ac:dyDescent="0.3">
      <c r="A5273">
        <v>28576</v>
      </c>
      <c r="B5273" t="s">
        <v>953</v>
      </c>
      <c r="C5273" t="s">
        <v>691</v>
      </c>
      <c r="D5273" t="s">
        <v>22</v>
      </c>
      <c r="E5273" t="s">
        <v>21128</v>
      </c>
      <c r="F5273" t="s">
        <v>21129</v>
      </c>
      <c r="G5273" t="s">
        <v>17</v>
      </c>
      <c r="H5273" s="1">
        <v>18959</v>
      </c>
      <c r="I5273" t="s">
        <v>21130</v>
      </c>
      <c r="J5273" t="s">
        <v>19735</v>
      </c>
      <c r="K5273">
        <v>27318</v>
      </c>
      <c r="L5273" t="s">
        <v>17</v>
      </c>
    </row>
    <row r="5274" spans="1:12" x14ac:dyDescent="0.3">
      <c r="A5274">
        <v>28577</v>
      </c>
      <c r="B5274" t="s">
        <v>2631</v>
      </c>
      <c r="C5274" t="s">
        <v>372</v>
      </c>
      <c r="D5274" t="s">
        <v>14</v>
      </c>
      <c r="E5274" t="s">
        <v>21131</v>
      </c>
      <c r="F5274" t="s">
        <v>21132</v>
      </c>
      <c r="G5274" t="s">
        <v>38</v>
      </c>
      <c r="H5274" s="1">
        <v>36841</v>
      </c>
      <c r="I5274" t="s">
        <v>21133</v>
      </c>
      <c r="J5274" t="s">
        <v>21134</v>
      </c>
      <c r="K5274">
        <v>54692</v>
      </c>
      <c r="L5274" t="s">
        <v>38</v>
      </c>
    </row>
    <row r="5275" spans="1:12" x14ac:dyDescent="0.3">
      <c r="A5275">
        <v>28578</v>
      </c>
      <c r="B5275" t="s">
        <v>480</v>
      </c>
      <c r="C5275" t="s">
        <v>186</v>
      </c>
      <c r="D5275" t="s">
        <v>14</v>
      </c>
      <c r="E5275" t="s">
        <v>21135</v>
      </c>
      <c r="F5275" t="s">
        <v>21136</v>
      </c>
      <c r="G5275" t="s">
        <v>124</v>
      </c>
      <c r="H5275" s="1">
        <v>36125</v>
      </c>
      <c r="I5275" t="s">
        <v>21137</v>
      </c>
      <c r="J5275" t="s">
        <v>21138</v>
      </c>
      <c r="K5275">
        <v>13917</v>
      </c>
      <c r="L5275" t="s">
        <v>124</v>
      </c>
    </row>
    <row r="5276" spans="1:12" x14ac:dyDescent="0.3">
      <c r="A5276">
        <v>28579</v>
      </c>
      <c r="B5276" t="s">
        <v>464</v>
      </c>
      <c r="C5276" t="s">
        <v>62</v>
      </c>
      <c r="D5276" t="s">
        <v>14</v>
      </c>
      <c r="E5276" t="s">
        <v>21139</v>
      </c>
      <c r="F5276" t="s">
        <v>21140</v>
      </c>
      <c r="G5276" t="s">
        <v>131</v>
      </c>
      <c r="H5276" s="1">
        <v>34411</v>
      </c>
      <c r="I5276" t="s">
        <v>21141</v>
      </c>
      <c r="J5276" t="s">
        <v>6808</v>
      </c>
      <c r="K5276">
        <v>34457</v>
      </c>
      <c r="L5276" t="s">
        <v>131</v>
      </c>
    </row>
    <row r="5277" spans="1:12" x14ac:dyDescent="0.3">
      <c r="A5277">
        <v>28580</v>
      </c>
      <c r="B5277" t="s">
        <v>448</v>
      </c>
      <c r="C5277" t="s">
        <v>681</v>
      </c>
      <c r="D5277" t="s">
        <v>14</v>
      </c>
      <c r="E5277" t="s">
        <v>21142</v>
      </c>
      <c r="F5277" t="s">
        <v>21143</v>
      </c>
      <c r="G5277" t="s">
        <v>51</v>
      </c>
      <c r="H5277" s="1">
        <v>26722</v>
      </c>
      <c r="I5277" t="s">
        <v>21144</v>
      </c>
      <c r="J5277" t="s">
        <v>21145</v>
      </c>
      <c r="K5277">
        <v>90445</v>
      </c>
      <c r="L5277" t="s">
        <v>51</v>
      </c>
    </row>
    <row r="5278" spans="1:12" x14ac:dyDescent="0.3">
      <c r="A5278">
        <v>28582</v>
      </c>
      <c r="B5278" t="s">
        <v>257</v>
      </c>
      <c r="C5278" t="s">
        <v>48</v>
      </c>
      <c r="D5278" t="s">
        <v>14</v>
      </c>
      <c r="E5278" t="s">
        <v>21146</v>
      </c>
      <c r="F5278" t="s">
        <v>21147</v>
      </c>
      <c r="G5278" t="s">
        <v>124</v>
      </c>
      <c r="H5278" s="1">
        <v>26274</v>
      </c>
      <c r="I5278" t="s">
        <v>21148</v>
      </c>
      <c r="J5278" t="s">
        <v>196</v>
      </c>
      <c r="K5278">
        <v>97406</v>
      </c>
      <c r="L5278" t="s">
        <v>124</v>
      </c>
    </row>
    <row r="5279" spans="1:12" x14ac:dyDescent="0.3">
      <c r="A5279">
        <v>28583</v>
      </c>
      <c r="B5279" t="s">
        <v>724</v>
      </c>
      <c r="C5279" t="s">
        <v>901</v>
      </c>
      <c r="D5279" t="s">
        <v>22</v>
      </c>
      <c r="E5279" t="s">
        <v>21149</v>
      </c>
      <c r="F5279" t="s">
        <v>21150</v>
      </c>
      <c r="G5279" t="s">
        <v>124</v>
      </c>
      <c r="H5279" s="1">
        <v>19888</v>
      </c>
      <c r="I5279" t="s">
        <v>21151</v>
      </c>
      <c r="J5279" t="s">
        <v>21152</v>
      </c>
      <c r="K5279">
        <v>13963</v>
      </c>
      <c r="L5279" t="s">
        <v>124</v>
      </c>
    </row>
    <row r="5280" spans="1:12" x14ac:dyDescent="0.3">
      <c r="A5280">
        <v>28584</v>
      </c>
      <c r="B5280" t="s">
        <v>2901</v>
      </c>
      <c r="C5280" t="s">
        <v>570</v>
      </c>
      <c r="D5280" t="s">
        <v>14</v>
      </c>
      <c r="E5280" t="s">
        <v>21153</v>
      </c>
      <c r="F5280">
        <f>1-781-373-1865</f>
        <v>-3018</v>
      </c>
      <c r="G5280" t="s">
        <v>171</v>
      </c>
      <c r="H5280" s="1">
        <v>36703</v>
      </c>
      <c r="I5280" t="s">
        <v>21154</v>
      </c>
      <c r="J5280" t="s">
        <v>21155</v>
      </c>
      <c r="K5280">
        <v>49727</v>
      </c>
      <c r="L5280" t="s">
        <v>171</v>
      </c>
    </row>
    <row r="5281" spans="1:12" x14ac:dyDescent="0.3">
      <c r="A5281">
        <v>28585</v>
      </c>
      <c r="B5281" t="s">
        <v>1628</v>
      </c>
      <c r="C5281" t="s">
        <v>3161</v>
      </c>
      <c r="D5281" t="s">
        <v>14</v>
      </c>
      <c r="E5281" t="s">
        <v>21156</v>
      </c>
      <c r="F5281" t="s">
        <v>21157</v>
      </c>
      <c r="G5281" t="s">
        <v>744</v>
      </c>
      <c r="H5281" s="1">
        <v>34689</v>
      </c>
      <c r="I5281" t="s">
        <v>21158</v>
      </c>
      <c r="J5281" t="s">
        <v>7050</v>
      </c>
      <c r="K5281">
        <v>43086</v>
      </c>
      <c r="L5281" t="s">
        <v>744</v>
      </c>
    </row>
    <row r="5282" spans="1:12" x14ac:dyDescent="0.3">
      <c r="A5282">
        <v>28586</v>
      </c>
      <c r="B5282" t="s">
        <v>1287</v>
      </c>
      <c r="C5282" t="s">
        <v>372</v>
      </c>
      <c r="D5282" t="s">
        <v>22</v>
      </c>
      <c r="E5282" t="s">
        <v>21159</v>
      </c>
      <c r="F5282">
        <v>6412856821</v>
      </c>
      <c r="G5282" t="s">
        <v>436</v>
      </c>
      <c r="H5282" s="1">
        <v>32202</v>
      </c>
      <c r="I5282" t="s">
        <v>21160</v>
      </c>
      <c r="J5282" t="s">
        <v>21161</v>
      </c>
      <c r="K5282">
        <v>42196</v>
      </c>
      <c r="L5282" t="s">
        <v>436</v>
      </c>
    </row>
    <row r="5283" spans="1:12" x14ac:dyDescent="0.3">
      <c r="A5283">
        <v>28587</v>
      </c>
      <c r="B5283" t="s">
        <v>3694</v>
      </c>
      <c r="C5283" t="s">
        <v>11380</v>
      </c>
      <c r="D5283" t="s">
        <v>22</v>
      </c>
      <c r="E5283" t="s">
        <v>21162</v>
      </c>
      <c r="F5283" t="s">
        <v>21163</v>
      </c>
      <c r="G5283" t="s">
        <v>1194</v>
      </c>
      <c r="H5283" s="1">
        <v>27442</v>
      </c>
      <c r="I5283" t="s">
        <v>21164</v>
      </c>
      <c r="J5283" t="s">
        <v>21165</v>
      </c>
      <c r="K5283">
        <v>14810</v>
      </c>
      <c r="L5283" t="s">
        <v>1194</v>
      </c>
    </row>
    <row r="5284" spans="1:12" x14ac:dyDescent="0.3">
      <c r="A5284">
        <v>28588</v>
      </c>
      <c r="B5284" t="s">
        <v>174</v>
      </c>
      <c r="C5284" t="s">
        <v>518</v>
      </c>
      <c r="D5284" t="s">
        <v>14</v>
      </c>
      <c r="E5284" t="s">
        <v>21166</v>
      </c>
      <c r="F5284" t="s">
        <v>21167</v>
      </c>
      <c r="G5284" t="s">
        <v>124</v>
      </c>
      <c r="H5284" s="1">
        <v>16104</v>
      </c>
      <c r="I5284" t="s">
        <v>21168</v>
      </c>
      <c r="J5284" t="s">
        <v>21169</v>
      </c>
      <c r="K5284">
        <v>15359</v>
      </c>
      <c r="L5284" t="s">
        <v>124</v>
      </c>
    </row>
    <row r="5285" spans="1:12" x14ac:dyDescent="0.3">
      <c r="A5285">
        <v>28590</v>
      </c>
      <c r="B5285" t="s">
        <v>1030</v>
      </c>
      <c r="C5285" t="s">
        <v>2953</v>
      </c>
      <c r="D5285" t="s">
        <v>14</v>
      </c>
      <c r="E5285" t="s">
        <v>21170</v>
      </c>
      <c r="F5285" t="s">
        <v>21171</v>
      </c>
      <c r="G5285" t="s">
        <v>261</v>
      </c>
      <c r="H5285" s="1">
        <v>28849</v>
      </c>
      <c r="I5285" t="s">
        <v>21172</v>
      </c>
      <c r="J5285" t="s">
        <v>21173</v>
      </c>
      <c r="K5285">
        <v>99229</v>
      </c>
      <c r="L5285" t="s">
        <v>261</v>
      </c>
    </row>
    <row r="5286" spans="1:12" x14ac:dyDescent="0.3">
      <c r="A5286">
        <v>28591</v>
      </c>
      <c r="B5286" t="s">
        <v>312</v>
      </c>
      <c r="C5286" t="s">
        <v>5743</v>
      </c>
      <c r="D5286" t="s">
        <v>14</v>
      </c>
      <c r="E5286" t="s">
        <v>21174</v>
      </c>
      <c r="F5286">
        <f>1-497-232-3525</f>
        <v>-4253</v>
      </c>
      <c r="G5286" t="s">
        <v>595</v>
      </c>
      <c r="H5286" s="1">
        <v>23556</v>
      </c>
      <c r="I5286" t="s">
        <v>21175</v>
      </c>
      <c r="J5286" t="s">
        <v>21176</v>
      </c>
      <c r="K5286">
        <v>21206</v>
      </c>
      <c r="L5286" t="s">
        <v>595</v>
      </c>
    </row>
    <row r="5287" spans="1:12" x14ac:dyDescent="0.3">
      <c r="A5287">
        <v>28592</v>
      </c>
      <c r="B5287" t="s">
        <v>710</v>
      </c>
      <c r="C5287" t="s">
        <v>4678</v>
      </c>
      <c r="D5287" t="s">
        <v>22</v>
      </c>
      <c r="E5287" t="s">
        <v>21177</v>
      </c>
      <c r="F5287" t="s">
        <v>21178</v>
      </c>
      <c r="G5287" t="s">
        <v>211</v>
      </c>
      <c r="H5287" s="1">
        <v>37237</v>
      </c>
      <c r="I5287" t="s">
        <v>21179</v>
      </c>
      <c r="J5287" t="s">
        <v>13394</v>
      </c>
      <c r="K5287">
        <v>95517</v>
      </c>
      <c r="L5287" t="s">
        <v>211</v>
      </c>
    </row>
    <row r="5288" spans="1:12" x14ac:dyDescent="0.3">
      <c r="A5288">
        <v>28593</v>
      </c>
      <c r="B5288" t="s">
        <v>490</v>
      </c>
      <c r="C5288" t="s">
        <v>1944</v>
      </c>
      <c r="D5288" t="s">
        <v>22</v>
      </c>
      <c r="E5288" t="s">
        <v>21180</v>
      </c>
      <c r="F5288" t="s">
        <v>21181</v>
      </c>
      <c r="G5288" t="s">
        <v>231</v>
      </c>
      <c r="H5288" s="1">
        <v>37857</v>
      </c>
      <c r="I5288" t="s">
        <v>21182</v>
      </c>
      <c r="J5288" t="s">
        <v>220</v>
      </c>
      <c r="K5288">
        <v>57791</v>
      </c>
      <c r="L5288" t="s">
        <v>231</v>
      </c>
    </row>
    <row r="5289" spans="1:12" x14ac:dyDescent="0.3">
      <c r="A5289">
        <v>28594</v>
      </c>
      <c r="B5289" t="s">
        <v>73</v>
      </c>
      <c r="C5289" t="s">
        <v>4182</v>
      </c>
      <c r="D5289" t="s">
        <v>14</v>
      </c>
      <c r="E5289" t="s">
        <v>21183</v>
      </c>
      <c r="F5289">
        <f>1-456-983-5098</f>
        <v>-6536</v>
      </c>
      <c r="G5289" t="s">
        <v>17</v>
      </c>
      <c r="H5289" s="1">
        <v>23655</v>
      </c>
      <c r="I5289" t="s">
        <v>21184</v>
      </c>
      <c r="J5289" t="s">
        <v>21185</v>
      </c>
      <c r="K5289">
        <v>61293</v>
      </c>
      <c r="L5289" t="s">
        <v>17</v>
      </c>
    </row>
    <row r="5290" spans="1:12" x14ac:dyDescent="0.3">
      <c r="A5290">
        <v>28595</v>
      </c>
      <c r="B5290" t="s">
        <v>3712</v>
      </c>
      <c r="C5290" t="s">
        <v>21186</v>
      </c>
      <c r="D5290" t="s">
        <v>22</v>
      </c>
      <c r="E5290" t="s">
        <v>21187</v>
      </c>
      <c r="F5290" t="s">
        <v>21188</v>
      </c>
      <c r="G5290" t="s">
        <v>567</v>
      </c>
      <c r="H5290" s="1">
        <v>22153</v>
      </c>
      <c r="I5290" t="s">
        <v>21189</v>
      </c>
      <c r="J5290" t="s">
        <v>5147</v>
      </c>
      <c r="K5290">
        <v>89542</v>
      </c>
      <c r="L5290" t="s">
        <v>567</v>
      </c>
    </row>
    <row r="5291" spans="1:12" x14ac:dyDescent="0.3">
      <c r="A5291">
        <v>28596</v>
      </c>
      <c r="B5291" t="s">
        <v>2917</v>
      </c>
      <c r="C5291" t="s">
        <v>3013</v>
      </c>
      <c r="D5291" t="s">
        <v>22</v>
      </c>
      <c r="E5291" t="s">
        <v>21190</v>
      </c>
      <c r="F5291" t="s">
        <v>21191</v>
      </c>
      <c r="G5291" t="s">
        <v>51</v>
      </c>
      <c r="H5291" s="1">
        <v>18785</v>
      </c>
      <c r="I5291" t="s">
        <v>21192</v>
      </c>
      <c r="J5291" t="s">
        <v>21193</v>
      </c>
      <c r="K5291">
        <v>91260</v>
      </c>
      <c r="L5291" t="s">
        <v>51</v>
      </c>
    </row>
    <row r="5292" spans="1:12" x14ac:dyDescent="0.3">
      <c r="A5292">
        <v>28597</v>
      </c>
      <c r="B5292" t="s">
        <v>73</v>
      </c>
      <c r="C5292" t="s">
        <v>7582</v>
      </c>
      <c r="D5292" t="s">
        <v>22</v>
      </c>
      <c r="E5292" t="s">
        <v>21194</v>
      </c>
      <c r="F5292" t="s">
        <v>21195</v>
      </c>
      <c r="G5292" t="s">
        <v>124</v>
      </c>
      <c r="H5292" s="1">
        <v>35870</v>
      </c>
      <c r="I5292" t="s">
        <v>21196</v>
      </c>
      <c r="J5292" t="s">
        <v>21197</v>
      </c>
      <c r="K5292">
        <v>21412</v>
      </c>
      <c r="L5292" t="s">
        <v>124</v>
      </c>
    </row>
    <row r="5293" spans="1:12" x14ac:dyDescent="0.3">
      <c r="A5293">
        <v>28598</v>
      </c>
      <c r="B5293" t="s">
        <v>18206</v>
      </c>
      <c r="C5293" t="s">
        <v>6486</v>
      </c>
      <c r="D5293" t="s">
        <v>22</v>
      </c>
      <c r="E5293" t="s">
        <v>21198</v>
      </c>
      <c r="F5293" t="s">
        <v>21199</v>
      </c>
      <c r="G5293" t="s">
        <v>744</v>
      </c>
      <c r="H5293" s="1">
        <v>21989</v>
      </c>
      <c r="I5293" t="s">
        <v>21200</v>
      </c>
      <c r="J5293" t="s">
        <v>21201</v>
      </c>
      <c r="K5293">
        <v>66684</v>
      </c>
      <c r="L5293" t="s">
        <v>744</v>
      </c>
    </row>
    <row r="5294" spans="1:12" x14ac:dyDescent="0.3">
      <c r="A5294">
        <v>28599</v>
      </c>
      <c r="B5294" t="s">
        <v>239</v>
      </c>
      <c r="C5294" t="s">
        <v>11265</v>
      </c>
      <c r="D5294" t="s">
        <v>14</v>
      </c>
      <c r="E5294" t="s">
        <v>21202</v>
      </c>
      <c r="F5294" t="s">
        <v>21203</v>
      </c>
      <c r="G5294" t="s">
        <v>24</v>
      </c>
      <c r="H5294" s="1">
        <v>34274</v>
      </c>
      <c r="I5294" t="s">
        <v>21204</v>
      </c>
      <c r="J5294" t="s">
        <v>21205</v>
      </c>
      <c r="K5294">
        <v>9413</v>
      </c>
      <c r="L5294" t="s">
        <v>24</v>
      </c>
    </row>
    <row r="5295" spans="1:12" x14ac:dyDescent="0.3">
      <c r="A5295">
        <v>28600</v>
      </c>
      <c r="B5295" t="s">
        <v>1584</v>
      </c>
      <c r="C5295" t="s">
        <v>10349</v>
      </c>
      <c r="D5295" t="s">
        <v>14</v>
      </c>
      <c r="E5295" t="s">
        <v>21206</v>
      </c>
      <c r="F5295" t="s">
        <v>21207</v>
      </c>
      <c r="G5295" t="s">
        <v>171</v>
      </c>
      <c r="H5295" s="1">
        <v>19558</v>
      </c>
      <c r="I5295" t="s">
        <v>21208</v>
      </c>
      <c r="J5295" t="s">
        <v>21209</v>
      </c>
      <c r="K5295">
        <v>40473</v>
      </c>
      <c r="L5295" t="s">
        <v>171</v>
      </c>
    </row>
    <row r="5296" spans="1:12" x14ac:dyDescent="0.3">
      <c r="A5296">
        <v>28601</v>
      </c>
      <c r="B5296" t="s">
        <v>5546</v>
      </c>
      <c r="C5296" t="s">
        <v>10088</v>
      </c>
      <c r="D5296" t="s">
        <v>14</v>
      </c>
      <c r="E5296" t="s">
        <v>21210</v>
      </c>
      <c r="F5296" t="s">
        <v>21211</v>
      </c>
      <c r="G5296" t="s">
        <v>567</v>
      </c>
      <c r="H5296" s="1">
        <v>24600</v>
      </c>
      <c r="I5296" t="s">
        <v>21212</v>
      </c>
      <c r="J5296" t="s">
        <v>21213</v>
      </c>
      <c r="K5296">
        <v>4877</v>
      </c>
      <c r="L5296" t="s">
        <v>567</v>
      </c>
    </row>
    <row r="5297" spans="1:12" x14ac:dyDescent="0.3">
      <c r="A5297">
        <v>28602</v>
      </c>
      <c r="B5297" t="s">
        <v>395</v>
      </c>
      <c r="C5297" t="s">
        <v>48</v>
      </c>
      <c r="D5297" t="s">
        <v>14</v>
      </c>
      <c r="E5297" t="s">
        <v>21214</v>
      </c>
      <c r="F5297" t="s">
        <v>21215</v>
      </c>
      <c r="G5297" t="s">
        <v>150</v>
      </c>
      <c r="H5297" s="1">
        <v>16304</v>
      </c>
      <c r="I5297" t="s">
        <v>21216</v>
      </c>
      <c r="J5297" t="s">
        <v>21217</v>
      </c>
      <c r="K5297">
        <v>4513</v>
      </c>
      <c r="L5297" t="s">
        <v>150</v>
      </c>
    </row>
    <row r="5298" spans="1:12" x14ac:dyDescent="0.3">
      <c r="A5298">
        <v>28603</v>
      </c>
      <c r="B5298" t="s">
        <v>289</v>
      </c>
      <c r="C5298" t="s">
        <v>1875</v>
      </c>
      <c r="D5298" t="s">
        <v>22</v>
      </c>
      <c r="E5298" t="s">
        <v>21218</v>
      </c>
      <c r="F5298" t="s">
        <v>21219</v>
      </c>
      <c r="G5298" t="s">
        <v>131</v>
      </c>
      <c r="H5298" s="1">
        <v>26774</v>
      </c>
      <c r="I5298" t="s">
        <v>21220</v>
      </c>
      <c r="J5298" t="s">
        <v>21221</v>
      </c>
      <c r="K5298">
        <v>51346</v>
      </c>
      <c r="L5298" t="s">
        <v>131</v>
      </c>
    </row>
    <row r="5299" spans="1:12" x14ac:dyDescent="0.3">
      <c r="A5299">
        <v>28604</v>
      </c>
      <c r="B5299" t="s">
        <v>1152</v>
      </c>
      <c r="C5299" t="s">
        <v>4361</v>
      </c>
      <c r="D5299" t="s">
        <v>14</v>
      </c>
      <c r="E5299" t="s">
        <v>21222</v>
      </c>
      <c r="F5299" t="s">
        <v>21223</v>
      </c>
      <c r="G5299" t="s">
        <v>44</v>
      </c>
      <c r="H5299" s="1">
        <v>20276</v>
      </c>
      <c r="I5299" t="s">
        <v>21224</v>
      </c>
      <c r="J5299" t="s">
        <v>21225</v>
      </c>
      <c r="K5299">
        <v>62699</v>
      </c>
      <c r="L5299" t="s">
        <v>44</v>
      </c>
    </row>
    <row r="5300" spans="1:12" x14ac:dyDescent="0.3">
      <c r="A5300">
        <v>28605</v>
      </c>
      <c r="B5300" t="s">
        <v>3321</v>
      </c>
      <c r="C5300" t="s">
        <v>141</v>
      </c>
      <c r="D5300" t="s">
        <v>14</v>
      </c>
      <c r="E5300" t="s">
        <v>21226</v>
      </c>
      <c r="F5300" t="s">
        <v>21227</v>
      </c>
      <c r="G5300" t="s">
        <v>118</v>
      </c>
      <c r="H5300" s="1">
        <v>36345</v>
      </c>
      <c r="I5300" t="s">
        <v>21228</v>
      </c>
      <c r="J5300" t="s">
        <v>21229</v>
      </c>
      <c r="K5300">
        <v>63262</v>
      </c>
      <c r="L5300" t="s">
        <v>118</v>
      </c>
    </row>
    <row r="5301" spans="1:12" x14ac:dyDescent="0.3">
      <c r="A5301">
        <v>28606</v>
      </c>
      <c r="B5301" t="s">
        <v>501</v>
      </c>
      <c r="C5301" t="s">
        <v>2335</v>
      </c>
      <c r="D5301" t="s">
        <v>22</v>
      </c>
      <c r="E5301" t="s">
        <v>21230</v>
      </c>
      <c r="F5301" t="s">
        <v>21231</v>
      </c>
      <c r="G5301" t="s">
        <v>118</v>
      </c>
      <c r="H5301" s="1">
        <v>28805</v>
      </c>
      <c r="I5301" t="s">
        <v>21232</v>
      </c>
      <c r="J5301" t="s">
        <v>1656</v>
      </c>
      <c r="K5301">
        <v>89083</v>
      </c>
      <c r="L5301" t="s">
        <v>118</v>
      </c>
    </row>
    <row r="5302" spans="1:12" x14ac:dyDescent="0.3">
      <c r="A5302">
        <v>28607</v>
      </c>
      <c r="B5302" t="s">
        <v>1914</v>
      </c>
      <c r="C5302" t="s">
        <v>4468</v>
      </c>
      <c r="D5302" t="s">
        <v>14</v>
      </c>
      <c r="E5302" t="s">
        <v>21233</v>
      </c>
      <c r="F5302" t="s">
        <v>21234</v>
      </c>
      <c r="G5302" t="s">
        <v>82</v>
      </c>
      <c r="H5302" s="1">
        <v>36896</v>
      </c>
      <c r="I5302" t="s">
        <v>21235</v>
      </c>
      <c r="J5302" t="s">
        <v>21236</v>
      </c>
      <c r="K5302">
        <v>71220</v>
      </c>
      <c r="L5302" t="s">
        <v>82</v>
      </c>
    </row>
    <row r="5303" spans="1:12" x14ac:dyDescent="0.3">
      <c r="A5303">
        <v>28609</v>
      </c>
      <c r="B5303" t="s">
        <v>778</v>
      </c>
      <c r="C5303" t="s">
        <v>748</v>
      </c>
      <c r="D5303" t="s">
        <v>14</v>
      </c>
      <c r="E5303" t="s">
        <v>21237</v>
      </c>
      <c r="F5303" t="s">
        <v>21238</v>
      </c>
      <c r="G5303" t="s">
        <v>76</v>
      </c>
      <c r="H5303" s="1">
        <v>26866</v>
      </c>
      <c r="I5303" t="s">
        <v>21239</v>
      </c>
      <c r="J5303" t="s">
        <v>21240</v>
      </c>
      <c r="K5303">
        <v>51794</v>
      </c>
      <c r="L5303" t="s">
        <v>76</v>
      </c>
    </row>
    <row r="5304" spans="1:12" x14ac:dyDescent="0.3">
      <c r="A5304">
        <v>28610</v>
      </c>
      <c r="B5304" t="s">
        <v>10152</v>
      </c>
      <c r="C5304" t="s">
        <v>1132</v>
      </c>
      <c r="D5304" t="s">
        <v>14</v>
      </c>
      <c r="E5304" t="s">
        <v>21241</v>
      </c>
      <c r="F5304" t="s">
        <v>21242</v>
      </c>
      <c r="G5304" t="s">
        <v>93</v>
      </c>
      <c r="H5304" s="1">
        <v>21738</v>
      </c>
      <c r="I5304" t="s">
        <v>21243</v>
      </c>
      <c r="J5304" t="s">
        <v>2663</v>
      </c>
      <c r="K5304">
        <v>63639</v>
      </c>
      <c r="L5304" t="s">
        <v>93</v>
      </c>
    </row>
    <row r="5305" spans="1:12" x14ac:dyDescent="0.3">
      <c r="A5305">
        <v>28611</v>
      </c>
      <c r="B5305" t="s">
        <v>127</v>
      </c>
      <c r="C5305" t="s">
        <v>901</v>
      </c>
      <c r="D5305" t="s">
        <v>22</v>
      </c>
      <c r="E5305" t="s">
        <v>21244</v>
      </c>
      <c r="F5305" t="s">
        <v>21245</v>
      </c>
      <c r="G5305" t="s">
        <v>71</v>
      </c>
      <c r="H5305" s="1">
        <v>21851</v>
      </c>
      <c r="I5305" t="s">
        <v>21246</v>
      </c>
      <c r="J5305" t="s">
        <v>1479</v>
      </c>
      <c r="K5305">
        <v>53866</v>
      </c>
      <c r="L5305" t="s">
        <v>71</v>
      </c>
    </row>
    <row r="5306" spans="1:12" x14ac:dyDescent="0.3">
      <c r="A5306">
        <v>28612</v>
      </c>
      <c r="B5306" t="s">
        <v>1644</v>
      </c>
      <c r="C5306" t="s">
        <v>475</v>
      </c>
      <c r="D5306" t="s">
        <v>14</v>
      </c>
      <c r="E5306" t="s">
        <v>21247</v>
      </c>
      <c r="F5306" t="s">
        <v>21248</v>
      </c>
      <c r="G5306" t="s">
        <v>124</v>
      </c>
      <c r="H5306" s="1">
        <v>26027</v>
      </c>
      <c r="I5306" t="s">
        <v>21249</v>
      </c>
      <c r="J5306" t="s">
        <v>11563</v>
      </c>
      <c r="K5306">
        <v>55899</v>
      </c>
      <c r="L5306" t="s">
        <v>124</v>
      </c>
    </row>
    <row r="5307" spans="1:12" x14ac:dyDescent="0.3">
      <c r="A5307">
        <v>28613</v>
      </c>
      <c r="B5307" t="s">
        <v>541</v>
      </c>
      <c r="C5307" t="s">
        <v>3726</v>
      </c>
      <c r="D5307" t="s">
        <v>22</v>
      </c>
      <c r="E5307" t="s">
        <v>21250</v>
      </c>
      <c r="F5307">
        <v>7199294169</v>
      </c>
      <c r="G5307" t="s">
        <v>211</v>
      </c>
      <c r="H5307" s="1">
        <v>19273</v>
      </c>
      <c r="I5307" t="s">
        <v>21251</v>
      </c>
      <c r="J5307" t="s">
        <v>14190</v>
      </c>
      <c r="K5307">
        <v>69055</v>
      </c>
      <c r="L5307" t="s">
        <v>211</v>
      </c>
    </row>
    <row r="5308" spans="1:12" x14ac:dyDescent="0.3">
      <c r="A5308">
        <v>28615</v>
      </c>
      <c r="B5308" t="s">
        <v>127</v>
      </c>
      <c r="C5308" t="s">
        <v>97</v>
      </c>
      <c r="D5308" t="s">
        <v>22</v>
      </c>
      <c r="E5308" t="s">
        <v>21252</v>
      </c>
      <c r="F5308">
        <f>1-853-548-1664</f>
        <v>-3064</v>
      </c>
      <c r="G5308" t="s">
        <v>430</v>
      </c>
      <c r="H5308" s="1">
        <v>30786</v>
      </c>
      <c r="I5308" t="s">
        <v>21253</v>
      </c>
      <c r="J5308" t="s">
        <v>21254</v>
      </c>
      <c r="K5308">
        <v>8833</v>
      </c>
      <c r="L5308" t="s">
        <v>430</v>
      </c>
    </row>
    <row r="5309" spans="1:12" x14ac:dyDescent="0.3">
      <c r="A5309">
        <v>28618</v>
      </c>
      <c r="B5309" t="s">
        <v>4678</v>
      </c>
      <c r="C5309" t="s">
        <v>1386</v>
      </c>
      <c r="D5309" t="s">
        <v>14</v>
      </c>
      <c r="E5309" t="s">
        <v>21255</v>
      </c>
      <c r="F5309" t="s">
        <v>21256</v>
      </c>
      <c r="G5309" t="s">
        <v>76</v>
      </c>
      <c r="H5309" s="1">
        <v>26834</v>
      </c>
      <c r="I5309" t="s">
        <v>21257</v>
      </c>
      <c r="J5309" t="s">
        <v>21258</v>
      </c>
      <c r="K5309">
        <v>31213</v>
      </c>
      <c r="L5309" t="s">
        <v>76</v>
      </c>
    </row>
    <row r="5310" spans="1:12" x14ac:dyDescent="0.3">
      <c r="A5310">
        <v>28619</v>
      </c>
      <c r="B5310" t="s">
        <v>535</v>
      </c>
      <c r="C5310" t="s">
        <v>18041</v>
      </c>
      <c r="D5310" t="s">
        <v>14</v>
      </c>
      <c r="E5310" t="s">
        <v>21259</v>
      </c>
      <c r="F5310">
        <v>5559077996</v>
      </c>
      <c r="G5310" t="s">
        <v>76</v>
      </c>
      <c r="H5310" s="1">
        <v>28893</v>
      </c>
      <c r="I5310" t="s">
        <v>21260</v>
      </c>
      <c r="J5310" t="s">
        <v>7526</v>
      </c>
      <c r="K5310">
        <v>59168</v>
      </c>
      <c r="L5310" t="s">
        <v>76</v>
      </c>
    </row>
    <row r="5311" spans="1:12" x14ac:dyDescent="0.3">
      <c r="A5311">
        <v>28620</v>
      </c>
      <c r="B5311" t="s">
        <v>1048</v>
      </c>
      <c r="C5311" t="s">
        <v>365</v>
      </c>
      <c r="D5311" t="s">
        <v>14</v>
      </c>
      <c r="E5311" t="s">
        <v>21261</v>
      </c>
      <c r="F5311">
        <f>1-627-817-1148</f>
        <v>-2591</v>
      </c>
      <c r="G5311" t="s">
        <v>335</v>
      </c>
      <c r="H5311" s="1">
        <v>36706</v>
      </c>
      <c r="I5311" t="s">
        <v>21262</v>
      </c>
      <c r="J5311" t="s">
        <v>21263</v>
      </c>
      <c r="K5311">
        <v>79666</v>
      </c>
      <c r="L5311" t="s">
        <v>335</v>
      </c>
    </row>
    <row r="5312" spans="1:12" x14ac:dyDescent="0.3">
      <c r="A5312">
        <v>28621</v>
      </c>
      <c r="B5312" t="s">
        <v>866</v>
      </c>
      <c r="C5312" t="s">
        <v>2137</v>
      </c>
      <c r="D5312" t="s">
        <v>22</v>
      </c>
      <c r="E5312" t="s">
        <v>21264</v>
      </c>
      <c r="F5312" t="s">
        <v>21265</v>
      </c>
      <c r="G5312" t="s">
        <v>93</v>
      </c>
      <c r="H5312" s="1">
        <v>33436</v>
      </c>
      <c r="I5312" t="s">
        <v>21266</v>
      </c>
      <c r="J5312" t="s">
        <v>4629</v>
      </c>
      <c r="K5312">
        <v>32467</v>
      </c>
      <c r="L5312" t="s">
        <v>93</v>
      </c>
    </row>
    <row r="5313" spans="1:12" x14ac:dyDescent="0.3">
      <c r="A5313">
        <v>28622</v>
      </c>
      <c r="B5313" t="s">
        <v>551</v>
      </c>
      <c r="C5313" t="s">
        <v>1073</v>
      </c>
      <c r="D5313" t="s">
        <v>14</v>
      </c>
      <c r="E5313" t="s">
        <v>21267</v>
      </c>
      <c r="F5313">
        <v>4283922064</v>
      </c>
      <c r="G5313" t="s">
        <v>124</v>
      </c>
      <c r="H5313" s="1">
        <v>23489</v>
      </c>
      <c r="I5313" t="s">
        <v>21268</v>
      </c>
      <c r="J5313" t="s">
        <v>21269</v>
      </c>
      <c r="K5313">
        <v>54723</v>
      </c>
      <c r="L5313" t="s">
        <v>124</v>
      </c>
    </row>
    <row r="5314" spans="1:12" x14ac:dyDescent="0.3">
      <c r="A5314">
        <v>28623</v>
      </c>
      <c r="B5314" t="s">
        <v>395</v>
      </c>
      <c r="C5314" t="s">
        <v>1875</v>
      </c>
      <c r="D5314" t="s">
        <v>14</v>
      </c>
      <c r="E5314" t="s">
        <v>21270</v>
      </c>
      <c r="F5314" t="s">
        <v>21271</v>
      </c>
      <c r="G5314" t="s">
        <v>124</v>
      </c>
      <c r="H5314" s="1">
        <v>32695</v>
      </c>
      <c r="I5314" t="s">
        <v>21272</v>
      </c>
      <c r="J5314" t="s">
        <v>15901</v>
      </c>
      <c r="K5314">
        <v>84714</v>
      </c>
      <c r="L5314" t="s">
        <v>124</v>
      </c>
    </row>
    <row r="5315" spans="1:12" x14ac:dyDescent="0.3">
      <c r="A5315">
        <v>28624</v>
      </c>
      <c r="B5315" t="s">
        <v>1914</v>
      </c>
      <c r="C5315" t="s">
        <v>3727</v>
      </c>
      <c r="D5315" t="s">
        <v>22</v>
      </c>
      <c r="E5315" t="s">
        <v>9302</v>
      </c>
      <c r="F5315">
        <v>8999101987</v>
      </c>
      <c r="G5315" t="s">
        <v>368</v>
      </c>
      <c r="H5315" s="1">
        <v>22885</v>
      </c>
      <c r="I5315" t="s">
        <v>21273</v>
      </c>
      <c r="J5315" t="s">
        <v>21274</v>
      </c>
      <c r="K5315">
        <v>41086</v>
      </c>
      <c r="L5315" t="s">
        <v>368</v>
      </c>
    </row>
    <row r="5316" spans="1:12" x14ac:dyDescent="0.3">
      <c r="A5316">
        <v>28625</v>
      </c>
      <c r="B5316" t="s">
        <v>4498</v>
      </c>
      <c r="C5316" t="s">
        <v>3949</v>
      </c>
      <c r="D5316" t="s">
        <v>14</v>
      </c>
      <c r="E5316" t="s">
        <v>21275</v>
      </c>
      <c r="F5316" t="s">
        <v>21276</v>
      </c>
      <c r="G5316" t="s">
        <v>231</v>
      </c>
      <c r="H5316" s="1">
        <v>30752</v>
      </c>
      <c r="I5316" t="s">
        <v>21277</v>
      </c>
      <c r="J5316" t="s">
        <v>21278</v>
      </c>
      <c r="K5316">
        <v>64393</v>
      </c>
      <c r="L5316" t="s">
        <v>231</v>
      </c>
    </row>
    <row r="5317" spans="1:12" x14ac:dyDescent="0.3">
      <c r="A5317">
        <v>28626</v>
      </c>
      <c r="B5317" t="s">
        <v>1773</v>
      </c>
      <c r="C5317" t="s">
        <v>4949</v>
      </c>
      <c r="D5317" t="s">
        <v>14</v>
      </c>
      <c r="E5317" t="s">
        <v>21279</v>
      </c>
      <c r="F5317" t="s">
        <v>21280</v>
      </c>
      <c r="G5317" t="s">
        <v>124</v>
      </c>
      <c r="H5317" s="1">
        <v>35693</v>
      </c>
      <c r="I5317" t="s">
        <v>21281</v>
      </c>
      <c r="J5317" t="s">
        <v>21282</v>
      </c>
      <c r="K5317">
        <v>63147</v>
      </c>
      <c r="L5317" t="s">
        <v>124</v>
      </c>
    </row>
    <row r="5318" spans="1:12" x14ac:dyDescent="0.3">
      <c r="A5318">
        <v>28628</v>
      </c>
      <c r="B5318" t="s">
        <v>73</v>
      </c>
      <c r="C5318" t="s">
        <v>48</v>
      </c>
      <c r="D5318" t="s">
        <v>22</v>
      </c>
      <c r="E5318" t="s">
        <v>21283</v>
      </c>
      <c r="F5318" t="s">
        <v>21284</v>
      </c>
      <c r="G5318" t="s">
        <v>324</v>
      </c>
      <c r="H5318" s="1">
        <v>20786</v>
      </c>
      <c r="I5318" t="s">
        <v>21285</v>
      </c>
      <c r="J5318" t="s">
        <v>21286</v>
      </c>
      <c r="K5318">
        <v>39069</v>
      </c>
      <c r="L5318" t="s">
        <v>324</v>
      </c>
    </row>
    <row r="5319" spans="1:12" x14ac:dyDescent="0.3">
      <c r="A5319">
        <v>28629</v>
      </c>
      <c r="B5319" t="s">
        <v>1093</v>
      </c>
      <c r="C5319" t="s">
        <v>2530</v>
      </c>
      <c r="D5319" t="s">
        <v>22</v>
      </c>
      <c r="E5319" t="s">
        <v>21287</v>
      </c>
      <c r="F5319" t="s">
        <v>21288</v>
      </c>
      <c r="G5319" t="s">
        <v>339</v>
      </c>
      <c r="H5319" s="1">
        <v>16493</v>
      </c>
      <c r="I5319" t="s">
        <v>21289</v>
      </c>
      <c r="J5319" t="s">
        <v>21290</v>
      </c>
      <c r="K5319">
        <v>56060</v>
      </c>
      <c r="L5319" t="s">
        <v>339</v>
      </c>
    </row>
    <row r="5320" spans="1:12" x14ac:dyDescent="0.3">
      <c r="A5320">
        <v>28630</v>
      </c>
      <c r="B5320" t="s">
        <v>4133</v>
      </c>
      <c r="C5320" t="s">
        <v>20961</v>
      </c>
      <c r="D5320" t="s">
        <v>14</v>
      </c>
      <c r="E5320" t="s">
        <v>20577</v>
      </c>
      <c r="F5320" t="s">
        <v>21291</v>
      </c>
      <c r="G5320" t="s">
        <v>218</v>
      </c>
      <c r="H5320" s="1">
        <v>20717</v>
      </c>
      <c r="I5320" t="s">
        <v>21292</v>
      </c>
      <c r="J5320" t="s">
        <v>21293</v>
      </c>
      <c r="K5320">
        <v>8888</v>
      </c>
      <c r="L5320" t="s">
        <v>218</v>
      </c>
    </row>
    <row r="5321" spans="1:12" x14ac:dyDescent="0.3">
      <c r="A5321">
        <v>28631</v>
      </c>
      <c r="B5321" t="s">
        <v>4356</v>
      </c>
      <c r="C5321" t="s">
        <v>1093</v>
      </c>
      <c r="D5321" t="s">
        <v>22</v>
      </c>
      <c r="E5321" t="s">
        <v>21294</v>
      </c>
      <c r="F5321" t="s">
        <v>21295</v>
      </c>
      <c r="G5321" t="s">
        <v>118</v>
      </c>
      <c r="H5321" s="1">
        <v>15933</v>
      </c>
      <c r="I5321" t="s">
        <v>21296</v>
      </c>
      <c r="J5321" t="s">
        <v>21297</v>
      </c>
      <c r="K5321">
        <v>49396</v>
      </c>
      <c r="L5321" t="s">
        <v>118</v>
      </c>
    </row>
    <row r="5322" spans="1:12" x14ac:dyDescent="0.3">
      <c r="A5322">
        <v>28632</v>
      </c>
      <c r="B5322" t="s">
        <v>575</v>
      </c>
      <c r="C5322" t="s">
        <v>805</v>
      </c>
      <c r="D5322" t="s">
        <v>22</v>
      </c>
      <c r="E5322" t="s">
        <v>21298</v>
      </c>
      <c r="F5322" t="s">
        <v>21299</v>
      </c>
      <c r="G5322" t="s">
        <v>567</v>
      </c>
      <c r="H5322" s="1">
        <v>28057</v>
      </c>
      <c r="I5322" t="s">
        <v>21300</v>
      </c>
      <c r="J5322" t="s">
        <v>1800</v>
      </c>
      <c r="K5322">
        <v>38344</v>
      </c>
      <c r="L5322" t="s">
        <v>567</v>
      </c>
    </row>
    <row r="5323" spans="1:12" x14ac:dyDescent="0.3">
      <c r="A5323">
        <v>28633</v>
      </c>
      <c r="B5323" t="s">
        <v>1584</v>
      </c>
      <c r="C5323" t="s">
        <v>7223</v>
      </c>
      <c r="D5323" t="s">
        <v>22</v>
      </c>
      <c r="E5323" t="s">
        <v>21301</v>
      </c>
      <c r="F5323" t="s">
        <v>21302</v>
      </c>
      <c r="G5323" t="s">
        <v>595</v>
      </c>
      <c r="H5323" s="1">
        <v>36137</v>
      </c>
      <c r="I5323" t="s">
        <v>21303</v>
      </c>
      <c r="J5323" t="s">
        <v>21304</v>
      </c>
      <c r="K5323">
        <v>65558</v>
      </c>
      <c r="L5323" t="s">
        <v>595</v>
      </c>
    </row>
    <row r="5324" spans="1:12" x14ac:dyDescent="0.3">
      <c r="A5324">
        <v>28634</v>
      </c>
      <c r="B5324" t="s">
        <v>6055</v>
      </c>
      <c r="C5324" t="s">
        <v>7990</v>
      </c>
      <c r="D5324" t="s">
        <v>14</v>
      </c>
      <c r="E5324" t="s">
        <v>21305</v>
      </c>
      <c r="F5324" t="s">
        <v>21306</v>
      </c>
      <c r="G5324" t="s">
        <v>17</v>
      </c>
      <c r="H5324" s="1">
        <v>23122</v>
      </c>
      <c r="I5324" t="s">
        <v>21307</v>
      </c>
      <c r="J5324" t="s">
        <v>21308</v>
      </c>
      <c r="K5324">
        <v>6840</v>
      </c>
      <c r="L5324" t="s">
        <v>17</v>
      </c>
    </row>
    <row r="5325" spans="1:12" x14ac:dyDescent="0.3">
      <c r="A5325">
        <v>28635</v>
      </c>
      <c r="B5325" t="s">
        <v>747</v>
      </c>
      <c r="C5325" t="s">
        <v>1132</v>
      </c>
      <c r="D5325" t="s">
        <v>14</v>
      </c>
      <c r="E5325" t="s">
        <v>21309</v>
      </c>
      <c r="F5325" t="s">
        <v>21310</v>
      </c>
      <c r="G5325" t="s">
        <v>231</v>
      </c>
      <c r="H5325" s="1">
        <v>17887</v>
      </c>
      <c r="I5325" t="s">
        <v>21311</v>
      </c>
      <c r="J5325" t="s">
        <v>21312</v>
      </c>
      <c r="K5325">
        <v>43500</v>
      </c>
      <c r="L5325" t="s">
        <v>231</v>
      </c>
    </row>
    <row r="5326" spans="1:12" x14ac:dyDescent="0.3">
      <c r="A5326">
        <v>28636</v>
      </c>
      <c r="B5326" t="s">
        <v>1750</v>
      </c>
      <c r="C5326" t="s">
        <v>3316</v>
      </c>
      <c r="D5326" t="s">
        <v>14</v>
      </c>
      <c r="E5326" t="s">
        <v>21313</v>
      </c>
      <c r="F5326" t="s">
        <v>21314</v>
      </c>
      <c r="G5326" t="s">
        <v>118</v>
      </c>
      <c r="H5326" s="1">
        <v>29648</v>
      </c>
      <c r="I5326" t="s">
        <v>21315</v>
      </c>
      <c r="J5326" t="s">
        <v>21316</v>
      </c>
      <c r="K5326">
        <v>4075</v>
      </c>
      <c r="L5326" t="s">
        <v>118</v>
      </c>
    </row>
    <row r="5327" spans="1:12" x14ac:dyDescent="0.3">
      <c r="A5327">
        <v>28637</v>
      </c>
      <c r="B5327" t="s">
        <v>480</v>
      </c>
      <c r="C5327" t="s">
        <v>285</v>
      </c>
      <c r="D5327" t="s">
        <v>22</v>
      </c>
      <c r="E5327" t="s">
        <v>21317</v>
      </c>
      <c r="F5327" t="s">
        <v>21318</v>
      </c>
      <c r="G5327" t="s">
        <v>24</v>
      </c>
      <c r="H5327" s="1">
        <v>30916</v>
      </c>
      <c r="I5327" t="s">
        <v>21319</v>
      </c>
      <c r="J5327" t="s">
        <v>21320</v>
      </c>
      <c r="K5327">
        <v>19078</v>
      </c>
      <c r="L5327" t="s">
        <v>24</v>
      </c>
    </row>
    <row r="5328" spans="1:12" x14ac:dyDescent="0.3">
      <c r="A5328">
        <v>28638</v>
      </c>
      <c r="B5328" t="s">
        <v>2161</v>
      </c>
      <c r="C5328" t="s">
        <v>3527</v>
      </c>
      <c r="D5328" t="s">
        <v>14</v>
      </c>
      <c r="E5328" t="s">
        <v>21321</v>
      </c>
      <c r="F5328" t="s">
        <v>21322</v>
      </c>
      <c r="G5328" t="s">
        <v>744</v>
      </c>
      <c r="H5328" s="1">
        <v>26026</v>
      </c>
      <c r="I5328" t="s">
        <v>21323</v>
      </c>
      <c r="J5328" t="s">
        <v>21324</v>
      </c>
      <c r="K5328">
        <v>4424</v>
      </c>
      <c r="L5328" t="s">
        <v>744</v>
      </c>
    </row>
    <row r="5329" spans="1:12" x14ac:dyDescent="0.3">
      <c r="A5329">
        <v>28639</v>
      </c>
      <c r="B5329" t="s">
        <v>1264</v>
      </c>
      <c r="C5329" t="s">
        <v>2548</v>
      </c>
      <c r="D5329" t="s">
        <v>22</v>
      </c>
      <c r="E5329" t="s">
        <v>21325</v>
      </c>
      <c r="F5329" t="s">
        <v>21326</v>
      </c>
      <c r="G5329" t="s">
        <v>567</v>
      </c>
      <c r="H5329" s="1">
        <v>35462</v>
      </c>
      <c r="I5329" t="s">
        <v>21327</v>
      </c>
      <c r="J5329" t="s">
        <v>21328</v>
      </c>
      <c r="K5329">
        <v>40413</v>
      </c>
      <c r="L5329" t="s">
        <v>567</v>
      </c>
    </row>
    <row r="5330" spans="1:12" x14ac:dyDescent="0.3">
      <c r="A5330">
        <v>28640</v>
      </c>
      <c r="B5330" t="s">
        <v>134</v>
      </c>
      <c r="C5330" t="s">
        <v>570</v>
      </c>
      <c r="D5330" t="s">
        <v>14</v>
      </c>
      <c r="E5330" t="s">
        <v>21329</v>
      </c>
      <c r="F5330" t="s">
        <v>21330</v>
      </c>
      <c r="G5330" t="s">
        <v>218</v>
      </c>
      <c r="H5330" s="1">
        <v>21458</v>
      </c>
      <c r="I5330" t="s">
        <v>21331</v>
      </c>
      <c r="J5330" t="s">
        <v>21332</v>
      </c>
      <c r="K5330">
        <v>73543</v>
      </c>
      <c r="L5330" t="s">
        <v>218</v>
      </c>
    </row>
    <row r="5331" spans="1:12" x14ac:dyDescent="0.3">
      <c r="A5331">
        <v>28641</v>
      </c>
      <c r="B5331" t="s">
        <v>4707</v>
      </c>
      <c r="C5331" t="s">
        <v>630</v>
      </c>
      <c r="D5331" t="s">
        <v>22</v>
      </c>
      <c r="E5331" t="s">
        <v>21333</v>
      </c>
      <c r="F5331" t="s">
        <v>21334</v>
      </c>
      <c r="G5331" t="s">
        <v>51</v>
      </c>
      <c r="H5331" s="1">
        <v>16428</v>
      </c>
      <c r="I5331" t="s">
        <v>21335</v>
      </c>
      <c r="J5331" t="s">
        <v>21336</v>
      </c>
      <c r="K5331">
        <v>74783</v>
      </c>
      <c r="L5331" t="s">
        <v>51</v>
      </c>
    </row>
    <row r="5332" spans="1:12" x14ac:dyDescent="0.3">
      <c r="A5332">
        <v>28642</v>
      </c>
      <c r="B5332" t="s">
        <v>557</v>
      </c>
      <c r="C5332" t="s">
        <v>28</v>
      </c>
      <c r="D5332" t="s">
        <v>22</v>
      </c>
      <c r="E5332" t="s">
        <v>21337</v>
      </c>
      <c r="F5332" t="s">
        <v>21338</v>
      </c>
      <c r="G5332" t="s">
        <v>1194</v>
      </c>
      <c r="H5332" s="1">
        <v>32076</v>
      </c>
      <c r="I5332" t="s">
        <v>21339</v>
      </c>
      <c r="J5332" t="s">
        <v>3908</v>
      </c>
      <c r="K5332">
        <v>63909</v>
      </c>
      <c r="L5332" t="s">
        <v>1194</v>
      </c>
    </row>
    <row r="5333" spans="1:12" x14ac:dyDescent="0.3">
      <c r="A5333">
        <v>28643</v>
      </c>
      <c r="B5333" t="s">
        <v>34</v>
      </c>
      <c r="C5333" t="s">
        <v>4027</v>
      </c>
      <c r="D5333" t="s">
        <v>22</v>
      </c>
      <c r="E5333" t="s">
        <v>21340</v>
      </c>
      <c r="F5333">
        <v>5756223926</v>
      </c>
      <c r="G5333" t="s">
        <v>567</v>
      </c>
      <c r="H5333" s="1">
        <v>17552</v>
      </c>
      <c r="I5333" t="s">
        <v>21341</v>
      </c>
      <c r="J5333" t="s">
        <v>21342</v>
      </c>
      <c r="K5333">
        <v>86430</v>
      </c>
      <c r="L5333" t="s">
        <v>567</v>
      </c>
    </row>
    <row r="5334" spans="1:12" x14ac:dyDescent="0.3">
      <c r="A5334">
        <v>28644</v>
      </c>
      <c r="B5334" t="s">
        <v>557</v>
      </c>
      <c r="C5334" t="s">
        <v>1409</v>
      </c>
      <c r="D5334" t="s">
        <v>22</v>
      </c>
      <c r="E5334" t="s">
        <v>21343</v>
      </c>
      <c r="F5334" t="s">
        <v>21344</v>
      </c>
      <c r="G5334" t="s">
        <v>171</v>
      </c>
      <c r="H5334" s="1">
        <v>16977</v>
      </c>
      <c r="I5334" t="s">
        <v>21345</v>
      </c>
      <c r="J5334" t="s">
        <v>21346</v>
      </c>
      <c r="K5334">
        <v>58350</v>
      </c>
      <c r="L5334" t="s">
        <v>171</v>
      </c>
    </row>
    <row r="5335" spans="1:12" x14ac:dyDescent="0.3">
      <c r="A5335">
        <v>28646</v>
      </c>
      <c r="B5335" t="s">
        <v>246</v>
      </c>
      <c r="C5335" t="s">
        <v>2015</v>
      </c>
      <c r="D5335" t="s">
        <v>14</v>
      </c>
      <c r="E5335" t="s">
        <v>21347</v>
      </c>
      <c r="F5335" t="s">
        <v>21348</v>
      </c>
      <c r="G5335" t="s">
        <v>324</v>
      </c>
      <c r="H5335" s="1">
        <v>38110</v>
      </c>
      <c r="I5335" t="s">
        <v>21349</v>
      </c>
      <c r="J5335" t="s">
        <v>10194</v>
      </c>
      <c r="K5335">
        <v>65216</v>
      </c>
      <c r="L5335" t="s">
        <v>324</v>
      </c>
    </row>
    <row r="5336" spans="1:12" x14ac:dyDescent="0.3">
      <c r="A5336">
        <v>28647</v>
      </c>
      <c r="B5336" t="s">
        <v>512</v>
      </c>
      <c r="C5336" t="s">
        <v>1958</v>
      </c>
      <c r="D5336" t="s">
        <v>14</v>
      </c>
      <c r="E5336" t="s">
        <v>21350</v>
      </c>
      <c r="F5336" t="s">
        <v>21351</v>
      </c>
      <c r="G5336" t="s">
        <v>261</v>
      </c>
      <c r="H5336" s="1">
        <v>28935</v>
      </c>
      <c r="I5336" t="s">
        <v>21352</v>
      </c>
      <c r="J5336" t="s">
        <v>21353</v>
      </c>
      <c r="K5336">
        <v>85901</v>
      </c>
      <c r="L5336" t="s">
        <v>261</v>
      </c>
    </row>
    <row r="5337" spans="1:12" x14ac:dyDescent="0.3">
      <c r="A5337">
        <v>28648</v>
      </c>
      <c r="B5337" t="s">
        <v>814</v>
      </c>
      <c r="C5337" t="s">
        <v>6856</v>
      </c>
      <c r="D5337" t="s">
        <v>14</v>
      </c>
      <c r="E5337" t="s">
        <v>21354</v>
      </c>
      <c r="F5337" t="s">
        <v>21355</v>
      </c>
      <c r="G5337" t="s">
        <v>51</v>
      </c>
      <c r="H5337" s="1">
        <v>35703</v>
      </c>
      <c r="I5337" t="s">
        <v>21356</v>
      </c>
      <c r="J5337" t="s">
        <v>13722</v>
      </c>
      <c r="K5337">
        <v>94187</v>
      </c>
      <c r="L5337" t="s">
        <v>51</v>
      </c>
    </row>
    <row r="5338" spans="1:12" x14ac:dyDescent="0.3">
      <c r="A5338">
        <v>28649</v>
      </c>
      <c r="B5338" t="s">
        <v>214</v>
      </c>
      <c r="C5338" t="s">
        <v>931</v>
      </c>
      <c r="D5338" t="s">
        <v>14</v>
      </c>
      <c r="E5338" t="s">
        <v>21357</v>
      </c>
      <c r="F5338" t="s">
        <v>21358</v>
      </c>
      <c r="G5338" t="s">
        <v>261</v>
      </c>
      <c r="H5338" s="1">
        <v>26506</v>
      </c>
      <c r="I5338" t="s">
        <v>21359</v>
      </c>
      <c r="J5338" t="s">
        <v>6335</v>
      </c>
      <c r="K5338">
        <v>49116</v>
      </c>
      <c r="L5338" t="s">
        <v>261</v>
      </c>
    </row>
    <row r="5339" spans="1:12" x14ac:dyDescent="0.3">
      <c r="A5339">
        <v>28650</v>
      </c>
      <c r="B5339" t="s">
        <v>21360</v>
      </c>
      <c r="C5339" t="s">
        <v>6167</v>
      </c>
      <c r="D5339" t="s">
        <v>22</v>
      </c>
      <c r="E5339" t="s">
        <v>21361</v>
      </c>
      <c r="F5339" t="s">
        <v>21362</v>
      </c>
      <c r="G5339" t="s">
        <v>744</v>
      </c>
      <c r="H5339" s="1">
        <v>34276</v>
      </c>
      <c r="I5339" t="s">
        <v>21363</v>
      </c>
      <c r="J5339" t="s">
        <v>15720</v>
      </c>
      <c r="K5339">
        <v>2176</v>
      </c>
      <c r="L5339" t="s">
        <v>744</v>
      </c>
    </row>
    <row r="5340" spans="1:12" x14ac:dyDescent="0.3">
      <c r="A5340">
        <v>28651</v>
      </c>
      <c r="B5340" t="s">
        <v>1810</v>
      </c>
      <c r="C5340" t="s">
        <v>285</v>
      </c>
      <c r="D5340" t="s">
        <v>14</v>
      </c>
      <c r="E5340" t="s">
        <v>21364</v>
      </c>
      <c r="F5340" t="s">
        <v>21365</v>
      </c>
      <c r="G5340" t="s">
        <v>211</v>
      </c>
      <c r="H5340" s="1">
        <v>28737</v>
      </c>
      <c r="I5340" t="s">
        <v>21366</v>
      </c>
      <c r="J5340" t="s">
        <v>3207</v>
      </c>
      <c r="K5340">
        <v>12851</v>
      </c>
      <c r="L5340" t="s">
        <v>211</v>
      </c>
    </row>
    <row r="5341" spans="1:12" x14ac:dyDescent="0.3">
      <c r="A5341">
        <v>28652</v>
      </c>
      <c r="B5341" t="s">
        <v>312</v>
      </c>
      <c r="C5341" t="s">
        <v>1132</v>
      </c>
      <c r="D5341" t="s">
        <v>14</v>
      </c>
      <c r="E5341" t="s">
        <v>21367</v>
      </c>
      <c r="F5341" t="s">
        <v>21368</v>
      </c>
      <c r="G5341" t="s">
        <v>250</v>
      </c>
      <c r="H5341" s="1">
        <v>24711</v>
      </c>
      <c r="I5341" t="s">
        <v>21369</v>
      </c>
      <c r="J5341" t="s">
        <v>17141</v>
      </c>
      <c r="K5341">
        <v>21749</v>
      </c>
      <c r="L5341" t="s">
        <v>250</v>
      </c>
    </row>
    <row r="5342" spans="1:12" x14ac:dyDescent="0.3">
      <c r="A5342">
        <v>28653</v>
      </c>
      <c r="B5342" t="s">
        <v>54</v>
      </c>
      <c r="C5342" t="s">
        <v>1570</v>
      </c>
      <c r="D5342" t="s">
        <v>14</v>
      </c>
      <c r="E5342" t="s">
        <v>21370</v>
      </c>
      <c r="F5342" t="s">
        <v>21371</v>
      </c>
      <c r="G5342" t="s">
        <v>31</v>
      </c>
      <c r="H5342" s="1">
        <v>23716</v>
      </c>
      <c r="I5342" t="s">
        <v>21372</v>
      </c>
      <c r="J5342" t="s">
        <v>17697</v>
      </c>
      <c r="K5342">
        <v>58511</v>
      </c>
      <c r="L5342" t="s">
        <v>31</v>
      </c>
    </row>
    <row r="5343" spans="1:12" x14ac:dyDescent="0.3">
      <c r="A5343">
        <v>28654</v>
      </c>
      <c r="B5343" t="s">
        <v>793</v>
      </c>
      <c r="C5343" t="s">
        <v>7333</v>
      </c>
      <c r="D5343" t="s">
        <v>22</v>
      </c>
      <c r="E5343" t="s">
        <v>21373</v>
      </c>
      <c r="F5343" t="s">
        <v>21374</v>
      </c>
      <c r="G5343" t="s">
        <v>51</v>
      </c>
      <c r="H5343" s="1">
        <v>23187</v>
      </c>
      <c r="I5343" t="s">
        <v>21375</v>
      </c>
      <c r="J5343" t="s">
        <v>21376</v>
      </c>
      <c r="K5343">
        <v>44131</v>
      </c>
      <c r="L5343" t="s">
        <v>51</v>
      </c>
    </row>
    <row r="5344" spans="1:12" x14ac:dyDescent="0.3">
      <c r="A5344">
        <v>28655</v>
      </c>
      <c r="B5344" t="s">
        <v>778</v>
      </c>
      <c r="C5344" t="s">
        <v>1203</v>
      </c>
      <c r="D5344" t="s">
        <v>22</v>
      </c>
      <c r="E5344" t="s">
        <v>21377</v>
      </c>
      <c r="F5344" t="s">
        <v>21378</v>
      </c>
      <c r="G5344" t="s">
        <v>88</v>
      </c>
      <c r="H5344" s="1">
        <v>35063</v>
      </c>
      <c r="I5344" t="s">
        <v>21379</v>
      </c>
      <c r="J5344" t="s">
        <v>836</v>
      </c>
      <c r="K5344">
        <v>44168</v>
      </c>
      <c r="L5344" t="s">
        <v>88</v>
      </c>
    </row>
    <row r="5345" spans="1:12" x14ac:dyDescent="0.3">
      <c r="A5345">
        <v>28656</v>
      </c>
      <c r="B5345" t="s">
        <v>221</v>
      </c>
      <c r="C5345" t="s">
        <v>3708</v>
      </c>
      <c r="D5345" t="s">
        <v>14</v>
      </c>
      <c r="E5345" t="s">
        <v>21380</v>
      </c>
      <c r="F5345" t="s">
        <v>21381</v>
      </c>
      <c r="G5345" t="s">
        <v>1076</v>
      </c>
      <c r="H5345" s="1">
        <v>32790</v>
      </c>
      <c r="I5345" t="s">
        <v>21382</v>
      </c>
      <c r="J5345" t="s">
        <v>21383</v>
      </c>
      <c r="K5345">
        <v>88764</v>
      </c>
      <c r="L5345" t="s">
        <v>1076</v>
      </c>
    </row>
    <row r="5346" spans="1:12" x14ac:dyDescent="0.3">
      <c r="A5346">
        <v>28657</v>
      </c>
      <c r="B5346" t="s">
        <v>10858</v>
      </c>
      <c r="C5346" t="s">
        <v>11158</v>
      </c>
      <c r="D5346" t="s">
        <v>22</v>
      </c>
      <c r="E5346" t="s">
        <v>21384</v>
      </c>
      <c r="F5346" t="s">
        <v>21385</v>
      </c>
      <c r="G5346" t="s">
        <v>124</v>
      </c>
      <c r="H5346" s="1">
        <v>27077</v>
      </c>
      <c r="I5346" t="s">
        <v>21386</v>
      </c>
      <c r="J5346" t="s">
        <v>4472</v>
      </c>
      <c r="K5346">
        <v>11026</v>
      </c>
      <c r="L5346" t="s">
        <v>124</v>
      </c>
    </row>
    <row r="5347" spans="1:12" x14ac:dyDescent="0.3">
      <c r="A5347">
        <v>28658</v>
      </c>
      <c r="B5347" t="s">
        <v>1391</v>
      </c>
      <c r="C5347" t="s">
        <v>2815</v>
      </c>
      <c r="D5347" t="s">
        <v>22</v>
      </c>
      <c r="E5347" t="s">
        <v>21387</v>
      </c>
      <c r="F5347">
        <f>1-892-282-7852</f>
        <v>-9025</v>
      </c>
      <c r="G5347" t="s">
        <v>131</v>
      </c>
      <c r="H5347" s="1">
        <v>30675</v>
      </c>
      <c r="I5347" t="s">
        <v>21388</v>
      </c>
      <c r="J5347" t="s">
        <v>16551</v>
      </c>
      <c r="K5347">
        <v>51535</v>
      </c>
      <c r="L5347" t="s">
        <v>131</v>
      </c>
    </row>
    <row r="5348" spans="1:12" x14ac:dyDescent="0.3">
      <c r="A5348">
        <v>28659</v>
      </c>
      <c r="B5348" t="s">
        <v>1302</v>
      </c>
      <c r="C5348" t="s">
        <v>21389</v>
      </c>
      <c r="D5348" t="s">
        <v>22</v>
      </c>
      <c r="E5348" t="s">
        <v>21390</v>
      </c>
      <c r="F5348" t="s">
        <v>21391</v>
      </c>
      <c r="G5348" t="s">
        <v>24</v>
      </c>
      <c r="H5348" s="1">
        <v>26272</v>
      </c>
      <c r="I5348" t="s">
        <v>21392</v>
      </c>
      <c r="J5348" t="s">
        <v>21393</v>
      </c>
      <c r="K5348">
        <v>78601</v>
      </c>
      <c r="L5348" t="s">
        <v>24</v>
      </c>
    </row>
    <row r="5349" spans="1:12" x14ac:dyDescent="0.3">
      <c r="A5349">
        <v>28660</v>
      </c>
      <c r="B5349" t="s">
        <v>257</v>
      </c>
      <c r="C5349" t="s">
        <v>21389</v>
      </c>
      <c r="D5349" t="s">
        <v>22</v>
      </c>
      <c r="E5349" t="s">
        <v>21394</v>
      </c>
      <c r="F5349" t="s">
        <v>21395</v>
      </c>
      <c r="G5349" t="s">
        <v>118</v>
      </c>
      <c r="H5349" s="1">
        <v>26181</v>
      </c>
      <c r="I5349" t="s">
        <v>21396</v>
      </c>
      <c r="J5349" t="s">
        <v>16719</v>
      </c>
      <c r="K5349">
        <v>95268</v>
      </c>
      <c r="L5349" t="s">
        <v>118</v>
      </c>
    </row>
    <row r="5350" spans="1:12" x14ac:dyDescent="0.3">
      <c r="A5350">
        <v>28662</v>
      </c>
      <c r="B5350" t="s">
        <v>1152</v>
      </c>
      <c r="C5350" t="s">
        <v>490</v>
      </c>
      <c r="D5350" t="s">
        <v>22</v>
      </c>
      <c r="E5350" t="s">
        <v>21397</v>
      </c>
      <c r="F5350" t="s">
        <v>21398</v>
      </c>
      <c r="G5350" t="s">
        <v>744</v>
      </c>
      <c r="H5350" s="1">
        <v>37863</v>
      </c>
      <c r="I5350" t="s">
        <v>21399</v>
      </c>
      <c r="J5350" t="s">
        <v>7111</v>
      </c>
      <c r="K5350">
        <v>8357</v>
      </c>
      <c r="L5350" t="s">
        <v>744</v>
      </c>
    </row>
    <row r="5351" spans="1:12" x14ac:dyDescent="0.3">
      <c r="A5351">
        <v>28663</v>
      </c>
      <c r="B5351" t="s">
        <v>96</v>
      </c>
      <c r="C5351" t="s">
        <v>10340</v>
      </c>
      <c r="D5351" t="s">
        <v>22</v>
      </c>
      <c r="E5351" t="s">
        <v>21400</v>
      </c>
      <c r="F5351">
        <f>1-534-715-4742</f>
        <v>-5990</v>
      </c>
      <c r="G5351" t="s">
        <v>93</v>
      </c>
      <c r="H5351" s="1">
        <v>22969</v>
      </c>
      <c r="I5351" t="s">
        <v>21401</v>
      </c>
      <c r="J5351" t="s">
        <v>21402</v>
      </c>
      <c r="K5351">
        <v>8572</v>
      </c>
      <c r="L5351" t="s">
        <v>93</v>
      </c>
    </row>
    <row r="5352" spans="1:12" x14ac:dyDescent="0.3">
      <c r="A5352">
        <v>28664</v>
      </c>
      <c r="B5352" t="s">
        <v>541</v>
      </c>
      <c r="C5352" t="s">
        <v>5461</v>
      </c>
      <c r="D5352" t="s">
        <v>14</v>
      </c>
      <c r="E5352" t="s">
        <v>21403</v>
      </c>
      <c r="F5352" t="s">
        <v>21404</v>
      </c>
      <c r="G5352" t="s">
        <v>88</v>
      </c>
      <c r="H5352" s="1">
        <v>35383</v>
      </c>
      <c r="I5352" t="s">
        <v>21405</v>
      </c>
      <c r="J5352" t="s">
        <v>13962</v>
      </c>
      <c r="K5352">
        <v>96955</v>
      </c>
      <c r="L5352" t="s">
        <v>88</v>
      </c>
    </row>
    <row r="5353" spans="1:12" x14ac:dyDescent="0.3">
      <c r="A5353">
        <v>28666</v>
      </c>
      <c r="B5353" t="s">
        <v>857</v>
      </c>
      <c r="C5353" t="s">
        <v>2936</v>
      </c>
      <c r="D5353" t="s">
        <v>22</v>
      </c>
      <c r="E5353" t="s">
        <v>21406</v>
      </c>
      <c r="F5353" t="s">
        <v>21407</v>
      </c>
      <c r="G5353" t="s">
        <v>595</v>
      </c>
      <c r="H5353" s="1">
        <v>23132</v>
      </c>
      <c r="I5353" t="s">
        <v>21408</v>
      </c>
      <c r="J5353" t="s">
        <v>5592</v>
      </c>
      <c r="K5353">
        <v>1698</v>
      </c>
      <c r="L5353" t="s">
        <v>595</v>
      </c>
    </row>
    <row r="5354" spans="1:12" x14ac:dyDescent="0.3">
      <c r="A5354">
        <v>28667</v>
      </c>
      <c r="B5354" t="s">
        <v>20</v>
      </c>
      <c r="C5354" t="s">
        <v>660</v>
      </c>
      <c r="D5354" t="s">
        <v>22</v>
      </c>
      <c r="E5354" t="s">
        <v>21409</v>
      </c>
      <c r="F5354" t="s">
        <v>21410</v>
      </c>
      <c r="G5354" t="s">
        <v>82</v>
      </c>
      <c r="H5354" s="1">
        <v>37002</v>
      </c>
      <c r="I5354" t="s">
        <v>21411</v>
      </c>
      <c r="J5354" t="s">
        <v>21412</v>
      </c>
      <c r="K5354">
        <v>36647</v>
      </c>
      <c r="L5354" t="s">
        <v>82</v>
      </c>
    </row>
    <row r="5355" spans="1:12" x14ac:dyDescent="0.3">
      <c r="A5355">
        <v>28668</v>
      </c>
      <c r="B5355" t="s">
        <v>174</v>
      </c>
      <c r="C5355" t="s">
        <v>587</v>
      </c>
      <c r="D5355" t="s">
        <v>22</v>
      </c>
      <c r="E5355" t="s">
        <v>21413</v>
      </c>
      <c r="F5355" t="s">
        <v>21414</v>
      </c>
      <c r="G5355" t="s">
        <v>118</v>
      </c>
      <c r="H5355" s="1">
        <v>21890</v>
      </c>
      <c r="I5355" t="s">
        <v>21415</v>
      </c>
      <c r="J5355" t="s">
        <v>21416</v>
      </c>
      <c r="K5355">
        <v>79528</v>
      </c>
      <c r="L5355" t="s">
        <v>118</v>
      </c>
    </row>
    <row r="5356" spans="1:12" x14ac:dyDescent="0.3">
      <c r="A5356">
        <v>28669</v>
      </c>
      <c r="B5356" t="s">
        <v>12448</v>
      </c>
      <c r="C5356" t="s">
        <v>28</v>
      </c>
      <c r="D5356" t="s">
        <v>14</v>
      </c>
      <c r="E5356" t="s">
        <v>21417</v>
      </c>
      <c r="F5356" t="s">
        <v>21418</v>
      </c>
      <c r="G5356" t="s">
        <v>31</v>
      </c>
      <c r="H5356" s="1">
        <v>27225</v>
      </c>
      <c r="I5356" t="s">
        <v>21419</v>
      </c>
      <c r="J5356" t="s">
        <v>21420</v>
      </c>
      <c r="K5356">
        <v>77046</v>
      </c>
      <c r="L5356" t="s">
        <v>31</v>
      </c>
    </row>
    <row r="5357" spans="1:12" x14ac:dyDescent="0.3">
      <c r="A5357">
        <v>28671</v>
      </c>
      <c r="B5357" t="s">
        <v>180</v>
      </c>
      <c r="C5357" t="s">
        <v>35</v>
      </c>
      <c r="D5357" t="s">
        <v>14</v>
      </c>
      <c r="E5357" t="s">
        <v>21421</v>
      </c>
      <c r="F5357" t="s">
        <v>21422</v>
      </c>
      <c r="G5357" t="s">
        <v>368</v>
      </c>
      <c r="H5357" s="1">
        <v>20513</v>
      </c>
      <c r="I5357" t="s">
        <v>21423</v>
      </c>
      <c r="J5357" t="s">
        <v>12723</v>
      </c>
      <c r="K5357">
        <v>8498</v>
      </c>
      <c r="L5357" t="s">
        <v>368</v>
      </c>
    </row>
    <row r="5358" spans="1:12" x14ac:dyDescent="0.3">
      <c r="A5358">
        <v>28672</v>
      </c>
      <c r="B5358" t="s">
        <v>312</v>
      </c>
      <c r="C5358" t="s">
        <v>691</v>
      </c>
      <c r="D5358" t="s">
        <v>22</v>
      </c>
      <c r="E5358" t="s">
        <v>21424</v>
      </c>
      <c r="F5358" t="s">
        <v>21425</v>
      </c>
      <c r="G5358" t="s">
        <v>1076</v>
      </c>
      <c r="H5358" s="1">
        <v>30948</v>
      </c>
      <c r="I5358" t="s">
        <v>21426</v>
      </c>
      <c r="J5358" t="s">
        <v>21427</v>
      </c>
      <c r="K5358">
        <v>95185</v>
      </c>
      <c r="L5358" t="s">
        <v>1076</v>
      </c>
    </row>
    <row r="5359" spans="1:12" x14ac:dyDescent="0.3">
      <c r="A5359">
        <v>28673</v>
      </c>
      <c r="B5359" t="s">
        <v>940</v>
      </c>
      <c r="C5359" t="s">
        <v>1025</v>
      </c>
      <c r="D5359" t="s">
        <v>14</v>
      </c>
      <c r="E5359" t="s">
        <v>21428</v>
      </c>
      <c r="F5359" t="s">
        <v>21429</v>
      </c>
      <c r="G5359" t="s">
        <v>38</v>
      </c>
      <c r="H5359" s="1">
        <v>18130</v>
      </c>
      <c r="I5359" t="s">
        <v>21430</v>
      </c>
      <c r="J5359" t="s">
        <v>21431</v>
      </c>
      <c r="K5359">
        <v>22805</v>
      </c>
      <c r="L5359" t="s">
        <v>38</v>
      </c>
    </row>
    <row r="5360" spans="1:12" x14ac:dyDescent="0.3">
      <c r="A5360">
        <v>28674</v>
      </c>
      <c r="B5360" t="s">
        <v>306</v>
      </c>
      <c r="C5360" t="s">
        <v>9306</v>
      </c>
      <c r="D5360" t="s">
        <v>14</v>
      </c>
      <c r="E5360" t="s">
        <v>21432</v>
      </c>
      <c r="F5360" t="s">
        <v>21433</v>
      </c>
      <c r="G5360" t="s">
        <v>71</v>
      </c>
      <c r="H5360" s="1">
        <v>19042</v>
      </c>
      <c r="I5360" t="s">
        <v>21434</v>
      </c>
      <c r="J5360" t="s">
        <v>21435</v>
      </c>
      <c r="K5360">
        <v>38811</v>
      </c>
      <c r="L5360" t="s">
        <v>71</v>
      </c>
    </row>
    <row r="5361" spans="1:12" x14ac:dyDescent="0.3">
      <c r="A5361">
        <v>28675</v>
      </c>
      <c r="B5361" t="s">
        <v>140</v>
      </c>
      <c r="C5361" t="s">
        <v>6098</v>
      </c>
      <c r="D5361" t="s">
        <v>14</v>
      </c>
      <c r="E5361" t="s">
        <v>21436</v>
      </c>
      <c r="F5361" t="s">
        <v>21437</v>
      </c>
      <c r="G5361" t="s">
        <v>567</v>
      </c>
      <c r="H5361" s="1">
        <v>30917</v>
      </c>
      <c r="I5361" t="s">
        <v>21438</v>
      </c>
      <c r="J5361" t="s">
        <v>21439</v>
      </c>
      <c r="K5361">
        <v>46311</v>
      </c>
      <c r="L5361" t="s">
        <v>567</v>
      </c>
    </row>
    <row r="5362" spans="1:12" x14ac:dyDescent="0.3">
      <c r="A5362">
        <v>28676</v>
      </c>
      <c r="B5362" t="s">
        <v>490</v>
      </c>
      <c r="C5362" t="s">
        <v>3134</v>
      </c>
      <c r="D5362" t="s">
        <v>14</v>
      </c>
      <c r="E5362" t="s">
        <v>21440</v>
      </c>
      <c r="F5362" t="s">
        <v>21441</v>
      </c>
      <c r="G5362" t="s">
        <v>595</v>
      </c>
      <c r="H5362" s="1">
        <v>37793</v>
      </c>
      <c r="I5362" t="s">
        <v>21442</v>
      </c>
      <c r="J5362" t="s">
        <v>21443</v>
      </c>
      <c r="K5362">
        <v>9310</v>
      </c>
      <c r="L5362" t="s">
        <v>595</v>
      </c>
    </row>
    <row r="5363" spans="1:12" x14ac:dyDescent="0.3">
      <c r="A5363">
        <v>28678</v>
      </c>
      <c r="B5363" t="s">
        <v>9456</v>
      </c>
      <c r="C5363" t="s">
        <v>7508</v>
      </c>
      <c r="D5363" t="s">
        <v>14</v>
      </c>
      <c r="E5363" t="s">
        <v>21444</v>
      </c>
      <c r="F5363" t="s">
        <v>21445</v>
      </c>
      <c r="G5363" t="s">
        <v>250</v>
      </c>
      <c r="H5363" s="1">
        <v>19336</v>
      </c>
      <c r="I5363" t="s">
        <v>21446</v>
      </c>
      <c r="J5363" t="s">
        <v>21447</v>
      </c>
      <c r="K5363">
        <v>25148</v>
      </c>
      <c r="L5363" t="s">
        <v>250</v>
      </c>
    </row>
    <row r="5364" spans="1:12" x14ac:dyDescent="0.3">
      <c r="A5364">
        <v>28679</v>
      </c>
      <c r="B5364" t="s">
        <v>275</v>
      </c>
      <c r="C5364" t="s">
        <v>42</v>
      </c>
      <c r="D5364" t="s">
        <v>22</v>
      </c>
      <c r="E5364" t="s">
        <v>21448</v>
      </c>
      <c r="F5364" t="s">
        <v>21449</v>
      </c>
      <c r="G5364" t="s">
        <v>744</v>
      </c>
      <c r="H5364" s="1">
        <v>23362</v>
      </c>
      <c r="I5364" t="s">
        <v>21450</v>
      </c>
      <c r="J5364" t="s">
        <v>21451</v>
      </c>
      <c r="K5364">
        <v>5594</v>
      </c>
      <c r="L5364" t="s">
        <v>744</v>
      </c>
    </row>
    <row r="5365" spans="1:12" x14ac:dyDescent="0.3">
      <c r="A5365">
        <v>28680</v>
      </c>
      <c r="B5365" t="s">
        <v>512</v>
      </c>
      <c r="C5365" t="s">
        <v>9348</v>
      </c>
      <c r="D5365" t="s">
        <v>22</v>
      </c>
      <c r="E5365" t="s">
        <v>21452</v>
      </c>
      <c r="F5365" t="s">
        <v>21453</v>
      </c>
      <c r="G5365" t="s">
        <v>82</v>
      </c>
      <c r="H5365" s="1">
        <v>28553</v>
      </c>
      <c r="I5365" t="s">
        <v>21454</v>
      </c>
      <c r="J5365" t="s">
        <v>21455</v>
      </c>
      <c r="K5365">
        <v>57675</v>
      </c>
      <c r="L5365" t="s">
        <v>82</v>
      </c>
    </row>
    <row r="5366" spans="1:12" x14ac:dyDescent="0.3">
      <c r="A5366">
        <v>28681</v>
      </c>
      <c r="B5366" t="s">
        <v>4301</v>
      </c>
      <c r="C5366" t="s">
        <v>11790</v>
      </c>
      <c r="D5366" t="s">
        <v>22</v>
      </c>
      <c r="E5366" t="s">
        <v>21456</v>
      </c>
      <c r="F5366" t="s">
        <v>21457</v>
      </c>
      <c r="G5366" t="s">
        <v>51</v>
      </c>
      <c r="H5366" s="1">
        <v>17471</v>
      </c>
      <c r="I5366" t="s">
        <v>21458</v>
      </c>
      <c r="J5366" t="s">
        <v>21459</v>
      </c>
      <c r="K5366">
        <v>88212</v>
      </c>
      <c r="L5366" t="s">
        <v>51</v>
      </c>
    </row>
    <row r="5367" spans="1:12" x14ac:dyDescent="0.3">
      <c r="A5367">
        <v>28682</v>
      </c>
      <c r="B5367" t="s">
        <v>857</v>
      </c>
      <c r="C5367" t="s">
        <v>97</v>
      </c>
      <c r="D5367" t="s">
        <v>14</v>
      </c>
      <c r="E5367" t="s">
        <v>21460</v>
      </c>
      <c r="F5367" t="s">
        <v>21461</v>
      </c>
      <c r="G5367" t="s">
        <v>218</v>
      </c>
      <c r="H5367" s="1">
        <v>25748</v>
      </c>
      <c r="I5367" t="s">
        <v>21462</v>
      </c>
      <c r="J5367" t="s">
        <v>3451</v>
      </c>
      <c r="K5367">
        <v>34468</v>
      </c>
      <c r="L5367" t="s">
        <v>218</v>
      </c>
    </row>
    <row r="5368" spans="1:12" x14ac:dyDescent="0.3">
      <c r="A5368">
        <v>28683</v>
      </c>
      <c r="B5368" t="s">
        <v>3694</v>
      </c>
      <c r="C5368" t="s">
        <v>1249</v>
      </c>
      <c r="D5368" t="s">
        <v>14</v>
      </c>
      <c r="E5368" t="s">
        <v>21463</v>
      </c>
      <c r="F5368" t="s">
        <v>21464</v>
      </c>
      <c r="G5368" t="s">
        <v>82</v>
      </c>
      <c r="H5368" s="1">
        <v>29470</v>
      </c>
      <c r="I5368" t="s">
        <v>21465</v>
      </c>
      <c r="J5368" t="s">
        <v>21466</v>
      </c>
      <c r="K5368">
        <v>64134</v>
      </c>
      <c r="L5368" t="s">
        <v>82</v>
      </c>
    </row>
    <row r="5369" spans="1:12" x14ac:dyDescent="0.3">
      <c r="A5369">
        <v>28684</v>
      </c>
      <c r="B5369" t="s">
        <v>54</v>
      </c>
      <c r="C5369" t="s">
        <v>8393</v>
      </c>
      <c r="D5369" t="s">
        <v>14</v>
      </c>
      <c r="E5369" t="s">
        <v>21467</v>
      </c>
      <c r="F5369" t="s">
        <v>21468</v>
      </c>
      <c r="G5369" t="s">
        <v>261</v>
      </c>
      <c r="H5369" s="1">
        <v>21895</v>
      </c>
      <c r="I5369" t="s">
        <v>21469</v>
      </c>
      <c r="J5369" t="s">
        <v>21470</v>
      </c>
      <c r="K5369">
        <v>41633</v>
      </c>
      <c r="L5369" t="s">
        <v>261</v>
      </c>
    </row>
    <row r="5370" spans="1:12" x14ac:dyDescent="0.3">
      <c r="A5370">
        <v>28685</v>
      </c>
      <c r="B5370" t="s">
        <v>9847</v>
      </c>
      <c r="C5370" t="s">
        <v>97</v>
      </c>
      <c r="D5370" t="s">
        <v>14</v>
      </c>
      <c r="E5370" t="s">
        <v>21471</v>
      </c>
      <c r="F5370" t="s">
        <v>21472</v>
      </c>
      <c r="G5370" t="s">
        <v>744</v>
      </c>
      <c r="H5370" s="1">
        <v>25113</v>
      </c>
      <c r="I5370" t="s">
        <v>21473</v>
      </c>
      <c r="J5370" t="s">
        <v>21474</v>
      </c>
      <c r="K5370">
        <v>31117</v>
      </c>
      <c r="L5370" t="s">
        <v>744</v>
      </c>
    </row>
    <row r="5371" spans="1:12" x14ac:dyDescent="0.3">
      <c r="A5371">
        <v>28686</v>
      </c>
      <c r="B5371" t="s">
        <v>1726</v>
      </c>
      <c r="C5371" t="s">
        <v>1671</v>
      </c>
      <c r="D5371" t="s">
        <v>22</v>
      </c>
      <c r="E5371" t="s">
        <v>21475</v>
      </c>
      <c r="F5371" t="s">
        <v>21476</v>
      </c>
      <c r="G5371" t="s">
        <v>218</v>
      </c>
      <c r="H5371" s="1">
        <v>34502</v>
      </c>
      <c r="I5371" t="s">
        <v>21477</v>
      </c>
      <c r="J5371" t="s">
        <v>21478</v>
      </c>
      <c r="K5371">
        <v>56196</v>
      </c>
      <c r="L5371" t="s">
        <v>218</v>
      </c>
    </row>
    <row r="5372" spans="1:12" x14ac:dyDescent="0.3">
      <c r="A5372">
        <v>28688</v>
      </c>
      <c r="B5372" t="s">
        <v>2576</v>
      </c>
      <c r="C5372" t="s">
        <v>97</v>
      </c>
      <c r="D5372" t="s">
        <v>14</v>
      </c>
      <c r="E5372" t="s">
        <v>21479</v>
      </c>
      <c r="F5372" t="s">
        <v>21480</v>
      </c>
      <c r="G5372" t="s">
        <v>595</v>
      </c>
      <c r="H5372" s="1">
        <v>34519</v>
      </c>
      <c r="I5372" t="s">
        <v>21481</v>
      </c>
      <c r="J5372" t="s">
        <v>21482</v>
      </c>
      <c r="K5372">
        <v>27647</v>
      </c>
      <c r="L5372" t="s">
        <v>595</v>
      </c>
    </row>
    <row r="5373" spans="1:12" x14ac:dyDescent="0.3">
      <c r="A5373">
        <v>28689</v>
      </c>
      <c r="B5373" t="s">
        <v>1821</v>
      </c>
      <c r="C5373" t="s">
        <v>1671</v>
      </c>
      <c r="D5373" t="s">
        <v>22</v>
      </c>
      <c r="E5373" t="s">
        <v>21483</v>
      </c>
      <c r="F5373" t="s">
        <v>21484</v>
      </c>
      <c r="G5373" t="s">
        <v>164</v>
      </c>
      <c r="H5373" s="1">
        <v>36971</v>
      </c>
      <c r="I5373" t="s">
        <v>21485</v>
      </c>
      <c r="J5373" t="s">
        <v>21486</v>
      </c>
      <c r="K5373">
        <v>81278</v>
      </c>
      <c r="L5373" t="s">
        <v>164</v>
      </c>
    </row>
    <row r="5374" spans="1:12" x14ac:dyDescent="0.3">
      <c r="A5374">
        <v>28690</v>
      </c>
      <c r="B5374" t="s">
        <v>174</v>
      </c>
      <c r="C5374" t="s">
        <v>1746</v>
      </c>
      <c r="D5374" t="s">
        <v>22</v>
      </c>
      <c r="E5374" t="s">
        <v>21487</v>
      </c>
      <c r="F5374" t="s">
        <v>21488</v>
      </c>
      <c r="G5374" t="s">
        <v>595</v>
      </c>
      <c r="H5374" s="1">
        <v>24470</v>
      </c>
      <c r="I5374" t="s">
        <v>21489</v>
      </c>
      <c r="J5374" t="s">
        <v>21490</v>
      </c>
      <c r="K5374">
        <v>98359</v>
      </c>
      <c r="L5374" t="s">
        <v>595</v>
      </c>
    </row>
    <row r="5375" spans="1:12" x14ac:dyDescent="0.3">
      <c r="A5375">
        <v>28691</v>
      </c>
      <c r="B5375" t="s">
        <v>1821</v>
      </c>
      <c r="C5375" t="s">
        <v>3457</v>
      </c>
      <c r="D5375" t="s">
        <v>14</v>
      </c>
      <c r="E5375" t="s">
        <v>21491</v>
      </c>
      <c r="F5375" t="s">
        <v>21492</v>
      </c>
      <c r="G5375" t="s">
        <v>261</v>
      </c>
      <c r="H5375" s="1">
        <v>29997</v>
      </c>
      <c r="I5375" t="s">
        <v>21493</v>
      </c>
      <c r="J5375" t="s">
        <v>21494</v>
      </c>
      <c r="K5375">
        <v>43238</v>
      </c>
      <c r="L5375" t="s">
        <v>261</v>
      </c>
    </row>
    <row r="5376" spans="1:12" x14ac:dyDescent="0.3">
      <c r="A5376">
        <v>28692</v>
      </c>
      <c r="B5376" t="s">
        <v>306</v>
      </c>
      <c r="C5376" t="s">
        <v>3022</v>
      </c>
      <c r="D5376" t="s">
        <v>14</v>
      </c>
      <c r="E5376" t="s">
        <v>21495</v>
      </c>
      <c r="F5376" t="s">
        <v>21496</v>
      </c>
      <c r="G5376" t="s">
        <v>368</v>
      </c>
      <c r="H5376" s="1">
        <v>37348</v>
      </c>
      <c r="I5376" t="s">
        <v>21497</v>
      </c>
      <c r="J5376" t="s">
        <v>21498</v>
      </c>
      <c r="K5376">
        <v>45896</v>
      </c>
      <c r="L5376" t="s">
        <v>368</v>
      </c>
    </row>
    <row r="5377" spans="1:12" x14ac:dyDescent="0.3">
      <c r="A5377">
        <v>28693</v>
      </c>
      <c r="B5377" t="s">
        <v>6369</v>
      </c>
      <c r="C5377" t="s">
        <v>931</v>
      </c>
      <c r="D5377" t="s">
        <v>14</v>
      </c>
      <c r="E5377" t="s">
        <v>21499</v>
      </c>
      <c r="F5377" t="s">
        <v>21500</v>
      </c>
      <c r="G5377" t="s">
        <v>339</v>
      </c>
      <c r="H5377" s="1">
        <v>19747</v>
      </c>
      <c r="I5377" t="s">
        <v>21501</v>
      </c>
      <c r="J5377" t="s">
        <v>21502</v>
      </c>
      <c r="K5377">
        <v>17542</v>
      </c>
      <c r="L5377" t="s">
        <v>339</v>
      </c>
    </row>
    <row r="5378" spans="1:12" x14ac:dyDescent="0.3">
      <c r="A5378">
        <v>28694</v>
      </c>
      <c r="B5378" t="s">
        <v>167</v>
      </c>
      <c r="C5378" t="s">
        <v>11244</v>
      </c>
      <c r="D5378" t="s">
        <v>22</v>
      </c>
      <c r="E5378" t="s">
        <v>21503</v>
      </c>
      <c r="F5378" t="s">
        <v>21504</v>
      </c>
      <c r="G5378" t="s">
        <v>38</v>
      </c>
      <c r="H5378" s="1">
        <v>22275</v>
      </c>
      <c r="I5378" t="s">
        <v>21505</v>
      </c>
      <c r="J5378" t="s">
        <v>21506</v>
      </c>
      <c r="K5378">
        <v>83579</v>
      </c>
      <c r="L5378" t="s">
        <v>38</v>
      </c>
    </row>
    <row r="5379" spans="1:12" x14ac:dyDescent="0.3">
      <c r="A5379">
        <v>28696</v>
      </c>
      <c r="B5379" t="s">
        <v>1385</v>
      </c>
      <c r="C5379" t="s">
        <v>848</v>
      </c>
      <c r="D5379" t="s">
        <v>22</v>
      </c>
      <c r="E5379" t="s">
        <v>21507</v>
      </c>
      <c r="F5379" t="s">
        <v>21508</v>
      </c>
      <c r="G5379" t="s">
        <v>339</v>
      </c>
      <c r="H5379" s="1">
        <v>36869</v>
      </c>
      <c r="I5379" t="s">
        <v>21509</v>
      </c>
      <c r="J5379" t="s">
        <v>21510</v>
      </c>
      <c r="K5379">
        <v>36263</v>
      </c>
      <c r="L5379" t="s">
        <v>339</v>
      </c>
    </row>
    <row r="5380" spans="1:12" x14ac:dyDescent="0.3">
      <c r="A5380">
        <v>28697</v>
      </c>
      <c r="B5380" t="s">
        <v>312</v>
      </c>
      <c r="C5380" t="s">
        <v>2142</v>
      </c>
      <c r="D5380" t="s">
        <v>14</v>
      </c>
      <c r="E5380" t="s">
        <v>21511</v>
      </c>
      <c r="F5380" t="s">
        <v>21512</v>
      </c>
      <c r="G5380" t="s">
        <v>58</v>
      </c>
      <c r="H5380" s="1">
        <v>24478</v>
      </c>
      <c r="I5380" t="s">
        <v>21513</v>
      </c>
      <c r="J5380" t="s">
        <v>21514</v>
      </c>
      <c r="K5380">
        <v>43176</v>
      </c>
      <c r="L5380" t="s">
        <v>58</v>
      </c>
    </row>
    <row r="5381" spans="1:12" x14ac:dyDescent="0.3">
      <c r="A5381">
        <v>28698</v>
      </c>
      <c r="B5381" t="s">
        <v>512</v>
      </c>
      <c r="C5381" t="s">
        <v>97</v>
      </c>
      <c r="D5381" t="s">
        <v>22</v>
      </c>
      <c r="E5381" t="s">
        <v>867</v>
      </c>
      <c r="F5381">
        <v>8294294640</v>
      </c>
      <c r="G5381" t="s">
        <v>124</v>
      </c>
      <c r="H5381" s="1">
        <v>25499</v>
      </c>
      <c r="I5381" t="s">
        <v>21515</v>
      </c>
      <c r="J5381" t="s">
        <v>21516</v>
      </c>
      <c r="K5381">
        <v>28224</v>
      </c>
      <c r="L5381" t="s">
        <v>124</v>
      </c>
    </row>
    <row r="5382" spans="1:12" x14ac:dyDescent="0.3">
      <c r="A5382">
        <v>28699</v>
      </c>
      <c r="B5382" t="s">
        <v>621</v>
      </c>
      <c r="C5382" t="s">
        <v>6001</v>
      </c>
      <c r="D5382" t="s">
        <v>22</v>
      </c>
      <c r="E5382" t="s">
        <v>21517</v>
      </c>
      <c r="F5382" t="s">
        <v>21518</v>
      </c>
      <c r="G5382" t="s">
        <v>171</v>
      </c>
      <c r="H5382" s="1">
        <v>31443</v>
      </c>
      <c r="I5382" t="s">
        <v>21519</v>
      </c>
      <c r="J5382" t="s">
        <v>21520</v>
      </c>
      <c r="K5382">
        <v>18844</v>
      </c>
      <c r="L5382" t="s">
        <v>171</v>
      </c>
    </row>
    <row r="5383" spans="1:12" x14ac:dyDescent="0.3">
      <c r="A5383">
        <v>28700</v>
      </c>
      <c r="B5383" t="s">
        <v>79</v>
      </c>
      <c r="C5383" t="s">
        <v>496</v>
      </c>
      <c r="D5383" t="s">
        <v>22</v>
      </c>
      <c r="E5383" t="s">
        <v>21521</v>
      </c>
      <c r="F5383" t="s">
        <v>21522</v>
      </c>
      <c r="G5383" t="s">
        <v>58</v>
      </c>
      <c r="H5383" s="1">
        <v>26692</v>
      </c>
      <c r="I5383" t="s">
        <v>21523</v>
      </c>
      <c r="J5383" t="s">
        <v>5077</v>
      </c>
      <c r="K5383">
        <v>69126</v>
      </c>
      <c r="L5383" t="s">
        <v>58</v>
      </c>
    </row>
    <row r="5384" spans="1:12" x14ac:dyDescent="0.3">
      <c r="A5384">
        <v>28701</v>
      </c>
      <c r="B5384" t="s">
        <v>5116</v>
      </c>
      <c r="C5384" t="s">
        <v>6300</v>
      </c>
      <c r="D5384" t="s">
        <v>22</v>
      </c>
      <c r="E5384" t="s">
        <v>21524</v>
      </c>
      <c r="F5384" t="s">
        <v>21525</v>
      </c>
      <c r="G5384" t="s">
        <v>51</v>
      </c>
      <c r="H5384" s="1">
        <v>27458</v>
      </c>
      <c r="I5384" t="s">
        <v>21526</v>
      </c>
      <c r="J5384" t="s">
        <v>17989</v>
      </c>
      <c r="K5384">
        <v>92782</v>
      </c>
      <c r="L5384" t="s">
        <v>51</v>
      </c>
    </row>
    <row r="5385" spans="1:12" x14ac:dyDescent="0.3">
      <c r="A5385">
        <v>28702</v>
      </c>
      <c r="B5385" t="s">
        <v>5116</v>
      </c>
      <c r="C5385" t="s">
        <v>5854</v>
      </c>
      <c r="D5385" t="s">
        <v>14</v>
      </c>
      <c r="E5385" t="s">
        <v>21527</v>
      </c>
      <c r="F5385" t="s">
        <v>21528</v>
      </c>
      <c r="G5385" t="s">
        <v>131</v>
      </c>
      <c r="H5385" s="1">
        <v>34046</v>
      </c>
      <c r="I5385" t="s">
        <v>21529</v>
      </c>
      <c r="J5385" t="s">
        <v>21530</v>
      </c>
      <c r="K5385">
        <v>10618</v>
      </c>
      <c r="L5385" t="s">
        <v>131</v>
      </c>
    </row>
    <row r="5386" spans="1:12" x14ac:dyDescent="0.3">
      <c r="A5386">
        <v>28703</v>
      </c>
      <c r="B5386" t="s">
        <v>6656</v>
      </c>
      <c r="C5386" t="s">
        <v>876</v>
      </c>
      <c r="D5386" t="s">
        <v>14</v>
      </c>
      <c r="E5386" t="s">
        <v>21531</v>
      </c>
      <c r="F5386" t="s">
        <v>21532</v>
      </c>
      <c r="G5386" t="s">
        <v>118</v>
      </c>
      <c r="H5386" s="1">
        <v>20617</v>
      </c>
      <c r="I5386" t="s">
        <v>21533</v>
      </c>
      <c r="J5386" t="s">
        <v>21534</v>
      </c>
      <c r="K5386">
        <v>54042</v>
      </c>
      <c r="L5386" t="s">
        <v>118</v>
      </c>
    </row>
    <row r="5387" spans="1:12" x14ac:dyDescent="0.3">
      <c r="A5387">
        <v>28704</v>
      </c>
      <c r="B5387" t="s">
        <v>378</v>
      </c>
      <c r="C5387" t="s">
        <v>1162</v>
      </c>
      <c r="D5387" t="s">
        <v>14</v>
      </c>
      <c r="E5387" t="s">
        <v>21535</v>
      </c>
      <c r="F5387" t="s">
        <v>21536</v>
      </c>
      <c r="G5387" t="s">
        <v>261</v>
      </c>
      <c r="H5387" s="1">
        <v>19873</v>
      </c>
      <c r="I5387" t="s">
        <v>21537</v>
      </c>
      <c r="J5387" t="s">
        <v>21538</v>
      </c>
      <c r="K5387">
        <v>44720</v>
      </c>
      <c r="L5387" t="s">
        <v>261</v>
      </c>
    </row>
    <row r="5388" spans="1:12" x14ac:dyDescent="0.3">
      <c r="A5388">
        <v>28705</v>
      </c>
      <c r="B5388" t="s">
        <v>843</v>
      </c>
      <c r="C5388" t="s">
        <v>21539</v>
      </c>
      <c r="D5388" t="s">
        <v>14</v>
      </c>
      <c r="E5388" t="s">
        <v>21540</v>
      </c>
      <c r="F5388" t="s">
        <v>21541</v>
      </c>
      <c r="G5388" t="s">
        <v>243</v>
      </c>
      <c r="H5388" s="1">
        <v>18250</v>
      </c>
      <c r="I5388" t="s">
        <v>21542</v>
      </c>
      <c r="J5388" t="s">
        <v>8397</v>
      </c>
      <c r="K5388">
        <v>45903</v>
      </c>
      <c r="L5388" t="s">
        <v>243</v>
      </c>
    </row>
    <row r="5389" spans="1:12" x14ac:dyDescent="0.3">
      <c r="A5389">
        <v>28706</v>
      </c>
      <c r="B5389" t="s">
        <v>73</v>
      </c>
      <c r="C5389" t="s">
        <v>1657</v>
      </c>
      <c r="D5389" t="s">
        <v>22</v>
      </c>
      <c r="E5389" t="s">
        <v>21543</v>
      </c>
      <c r="F5389" t="s">
        <v>21544</v>
      </c>
      <c r="G5389" t="s">
        <v>744</v>
      </c>
      <c r="H5389" s="1">
        <v>19633</v>
      </c>
      <c r="I5389" t="s">
        <v>21545</v>
      </c>
      <c r="J5389" t="s">
        <v>21546</v>
      </c>
      <c r="K5389">
        <v>25495</v>
      </c>
      <c r="L5389" t="s">
        <v>744</v>
      </c>
    </row>
    <row r="5390" spans="1:12" x14ac:dyDescent="0.3">
      <c r="A5390">
        <v>28707</v>
      </c>
      <c r="B5390" t="s">
        <v>295</v>
      </c>
      <c r="C5390" t="s">
        <v>97</v>
      </c>
      <c r="D5390" t="s">
        <v>22</v>
      </c>
      <c r="E5390" t="s">
        <v>21547</v>
      </c>
      <c r="F5390" t="s">
        <v>21548</v>
      </c>
      <c r="G5390" t="s">
        <v>31</v>
      </c>
      <c r="H5390" s="1">
        <v>19280</v>
      </c>
      <c r="I5390" t="s">
        <v>21549</v>
      </c>
      <c r="J5390" t="s">
        <v>19416</v>
      </c>
      <c r="K5390">
        <v>60153</v>
      </c>
      <c r="L5390" t="s">
        <v>31</v>
      </c>
    </row>
    <row r="5391" spans="1:12" x14ac:dyDescent="0.3">
      <c r="A5391">
        <v>28708</v>
      </c>
      <c r="B5391" t="s">
        <v>405</v>
      </c>
      <c r="C5391" t="s">
        <v>67</v>
      </c>
      <c r="D5391" t="s">
        <v>14</v>
      </c>
      <c r="E5391" t="s">
        <v>21550</v>
      </c>
      <c r="F5391">
        <f>1-736-489-7395</f>
        <v>-8619</v>
      </c>
      <c r="G5391" t="s">
        <v>131</v>
      </c>
      <c r="H5391" s="1">
        <v>19904</v>
      </c>
      <c r="I5391" t="s">
        <v>21551</v>
      </c>
      <c r="J5391" t="s">
        <v>21552</v>
      </c>
      <c r="K5391">
        <v>87898</v>
      </c>
      <c r="L5391" t="s">
        <v>131</v>
      </c>
    </row>
    <row r="5392" spans="1:12" x14ac:dyDescent="0.3">
      <c r="A5392">
        <v>28709</v>
      </c>
      <c r="B5392" t="s">
        <v>42</v>
      </c>
      <c r="C5392" t="s">
        <v>2413</v>
      </c>
      <c r="D5392" t="s">
        <v>14</v>
      </c>
      <c r="E5392" t="s">
        <v>21553</v>
      </c>
      <c r="F5392" t="s">
        <v>21554</v>
      </c>
      <c r="G5392" t="s">
        <v>775</v>
      </c>
      <c r="H5392" s="1">
        <v>30877</v>
      </c>
      <c r="I5392" t="s">
        <v>21555</v>
      </c>
      <c r="J5392" t="s">
        <v>21556</v>
      </c>
      <c r="K5392">
        <v>50232</v>
      </c>
      <c r="L5392" t="s">
        <v>775</v>
      </c>
    </row>
    <row r="5393" spans="1:12" x14ac:dyDescent="0.3">
      <c r="A5393">
        <v>28710</v>
      </c>
      <c r="B5393" t="s">
        <v>575</v>
      </c>
      <c r="C5393" t="s">
        <v>4545</v>
      </c>
      <c r="D5393" t="s">
        <v>22</v>
      </c>
      <c r="E5393" t="s">
        <v>21557</v>
      </c>
      <c r="F5393" t="s">
        <v>21558</v>
      </c>
      <c r="G5393" t="s">
        <v>231</v>
      </c>
      <c r="H5393" s="1">
        <v>33068</v>
      </c>
      <c r="I5393" t="s">
        <v>21559</v>
      </c>
      <c r="J5393" t="s">
        <v>21560</v>
      </c>
      <c r="K5393">
        <v>66426</v>
      </c>
      <c r="L5393" t="s">
        <v>231</v>
      </c>
    </row>
    <row r="5394" spans="1:12" x14ac:dyDescent="0.3">
      <c r="A5394">
        <v>28711</v>
      </c>
      <c r="B5394" t="s">
        <v>592</v>
      </c>
      <c r="C5394" t="s">
        <v>3161</v>
      </c>
      <c r="D5394" t="s">
        <v>14</v>
      </c>
      <c r="E5394" t="s">
        <v>21561</v>
      </c>
      <c r="F5394" t="s">
        <v>21562</v>
      </c>
      <c r="G5394" t="s">
        <v>64</v>
      </c>
      <c r="H5394" s="1">
        <v>28670</v>
      </c>
      <c r="I5394" t="s">
        <v>21563</v>
      </c>
      <c r="J5394" t="s">
        <v>21564</v>
      </c>
      <c r="K5394">
        <v>84876</v>
      </c>
      <c r="L5394" t="s">
        <v>64</v>
      </c>
    </row>
    <row r="5395" spans="1:12" x14ac:dyDescent="0.3">
      <c r="A5395">
        <v>28712</v>
      </c>
      <c r="B5395" t="s">
        <v>1098</v>
      </c>
      <c r="C5395" t="s">
        <v>7951</v>
      </c>
      <c r="D5395" t="s">
        <v>22</v>
      </c>
      <c r="E5395" t="s">
        <v>21565</v>
      </c>
      <c r="F5395" t="s">
        <v>21566</v>
      </c>
      <c r="G5395" t="s">
        <v>164</v>
      </c>
      <c r="H5395" s="1">
        <v>27301</v>
      </c>
      <c r="I5395" t="s">
        <v>21567</v>
      </c>
      <c r="J5395" t="s">
        <v>21568</v>
      </c>
      <c r="K5395">
        <v>60659</v>
      </c>
      <c r="L5395" t="s">
        <v>164</v>
      </c>
    </row>
    <row r="5396" spans="1:12" x14ac:dyDescent="0.3">
      <c r="A5396">
        <v>28713</v>
      </c>
      <c r="B5396" t="s">
        <v>2539</v>
      </c>
      <c r="C5396" t="s">
        <v>901</v>
      </c>
      <c r="D5396" t="s">
        <v>22</v>
      </c>
      <c r="E5396" t="s">
        <v>21569</v>
      </c>
      <c r="F5396">
        <v>4325861581</v>
      </c>
      <c r="G5396" t="s">
        <v>58</v>
      </c>
      <c r="H5396" s="1">
        <v>22434</v>
      </c>
      <c r="I5396" t="s">
        <v>21570</v>
      </c>
      <c r="J5396" t="s">
        <v>2831</v>
      </c>
      <c r="K5396">
        <v>48851</v>
      </c>
      <c r="L5396" t="s">
        <v>58</v>
      </c>
    </row>
    <row r="5397" spans="1:12" x14ac:dyDescent="0.3">
      <c r="A5397">
        <v>28714</v>
      </c>
      <c r="B5397" t="s">
        <v>19188</v>
      </c>
      <c r="C5397" t="s">
        <v>3117</v>
      </c>
      <c r="D5397" t="s">
        <v>14</v>
      </c>
      <c r="E5397" t="s">
        <v>21571</v>
      </c>
      <c r="F5397">
        <v>4864112094</v>
      </c>
      <c r="G5397" t="s">
        <v>335</v>
      </c>
      <c r="H5397" s="1">
        <v>24294</v>
      </c>
      <c r="I5397" t="s">
        <v>21572</v>
      </c>
      <c r="J5397" t="s">
        <v>3632</v>
      </c>
      <c r="K5397">
        <v>74444</v>
      </c>
      <c r="L5397" t="s">
        <v>335</v>
      </c>
    </row>
    <row r="5398" spans="1:12" x14ac:dyDescent="0.3">
      <c r="A5398">
        <v>28715</v>
      </c>
      <c r="B5398" t="s">
        <v>814</v>
      </c>
      <c r="C5398" t="s">
        <v>62</v>
      </c>
      <c r="D5398" t="s">
        <v>14</v>
      </c>
      <c r="E5398" t="s">
        <v>21573</v>
      </c>
      <c r="F5398" t="s">
        <v>21574</v>
      </c>
      <c r="G5398" t="s">
        <v>261</v>
      </c>
      <c r="H5398" s="1">
        <v>31099</v>
      </c>
      <c r="I5398" t="s">
        <v>21575</v>
      </c>
      <c r="J5398" t="s">
        <v>21576</v>
      </c>
      <c r="K5398">
        <v>22949</v>
      </c>
      <c r="L5398" t="s">
        <v>261</v>
      </c>
    </row>
    <row r="5399" spans="1:12" x14ac:dyDescent="0.3">
      <c r="A5399">
        <v>28716</v>
      </c>
      <c r="B5399" t="s">
        <v>300</v>
      </c>
      <c r="C5399" t="s">
        <v>1153</v>
      </c>
      <c r="D5399" t="s">
        <v>14</v>
      </c>
      <c r="E5399" t="s">
        <v>21577</v>
      </c>
      <c r="F5399" t="s">
        <v>21578</v>
      </c>
      <c r="G5399" t="s">
        <v>24</v>
      </c>
      <c r="H5399" s="1">
        <v>32492</v>
      </c>
      <c r="I5399" t="s">
        <v>21579</v>
      </c>
      <c r="J5399" t="s">
        <v>19858</v>
      </c>
      <c r="K5399">
        <v>4534</v>
      </c>
      <c r="L5399" t="s">
        <v>24</v>
      </c>
    </row>
    <row r="5400" spans="1:12" x14ac:dyDescent="0.3">
      <c r="A5400">
        <v>28717</v>
      </c>
      <c r="B5400" t="s">
        <v>1152</v>
      </c>
      <c r="C5400" t="s">
        <v>48</v>
      </c>
      <c r="D5400" t="s">
        <v>14</v>
      </c>
      <c r="E5400" t="s">
        <v>21580</v>
      </c>
      <c r="F5400" t="s">
        <v>21581</v>
      </c>
      <c r="G5400" t="s">
        <v>744</v>
      </c>
      <c r="H5400" s="1">
        <v>23426</v>
      </c>
      <c r="I5400" t="s">
        <v>21582</v>
      </c>
      <c r="J5400" t="s">
        <v>21583</v>
      </c>
      <c r="K5400">
        <v>63958</v>
      </c>
      <c r="L5400" t="s">
        <v>744</v>
      </c>
    </row>
    <row r="5401" spans="1:12" x14ac:dyDescent="0.3">
      <c r="A5401">
        <v>28718</v>
      </c>
      <c r="B5401" t="s">
        <v>405</v>
      </c>
      <c r="C5401" t="s">
        <v>48</v>
      </c>
      <c r="D5401" t="s">
        <v>14</v>
      </c>
      <c r="E5401" t="s">
        <v>21584</v>
      </c>
      <c r="F5401" t="s">
        <v>21585</v>
      </c>
      <c r="G5401" t="s">
        <v>58</v>
      </c>
      <c r="H5401" s="1">
        <v>20497</v>
      </c>
      <c r="I5401" t="s">
        <v>21586</v>
      </c>
      <c r="J5401" t="s">
        <v>21587</v>
      </c>
      <c r="K5401">
        <v>67294</v>
      </c>
      <c r="L5401" t="s">
        <v>58</v>
      </c>
    </row>
    <row r="5402" spans="1:12" x14ac:dyDescent="0.3">
      <c r="A5402">
        <v>28719</v>
      </c>
      <c r="B5402" t="s">
        <v>96</v>
      </c>
      <c r="C5402" t="s">
        <v>805</v>
      </c>
      <c r="D5402" t="s">
        <v>14</v>
      </c>
      <c r="E5402" t="s">
        <v>21588</v>
      </c>
      <c r="F5402" t="s">
        <v>21589</v>
      </c>
      <c r="G5402" t="s">
        <v>261</v>
      </c>
      <c r="H5402" s="1">
        <v>23962</v>
      </c>
      <c r="I5402" t="s">
        <v>21590</v>
      </c>
      <c r="J5402" t="s">
        <v>21591</v>
      </c>
      <c r="K5402">
        <v>78246</v>
      </c>
      <c r="L5402" t="s">
        <v>261</v>
      </c>
    </row>
    <row r="5403" spans="1:12" x14ac:dyDescent="0.3">
      <c r="A5403">
        <v>28720</v>
      </c>
      <c r="B5403" t="s">
        <v>2917</v>
      </c>
      <c r="C5403" t="s">
        <v>2152</v>
      </c>
      <c r="D5403" t="s">
        <v>14</v>
      </c>
      <c r="E5403" t="s">
        <v>21592</v>
      </c>
      <c r="F5403">
        <f>1-615-349-2890</f>
        <v>-3853</v>
      </c>
      <c r="G5403" t="s">
        <v>93</v>
      </c>
      <c r="H5403" s="1">
        <v>17975</v>
      </c>
      <c r="I5403" t="s">
        <v>21593</v>
      </c>
      <c r="J5403" t="s">
        <v>21594</v>
      </c>
      <c r="K5403">
        <v>43986</v>
      </c>
      <c r="L5403" t="s">
        <v>93</v>
      </c>
    </row>
    <row r="5404" spans="1:12" x14ac:dyDescent="0.3">
      <c r="A5404">
        <v>28721</v>
      </c>
      <c r="B5404" t="s">
        <v>73</v>
      </c>
      <c r="C5404" t="s">
        <v>62</v>
      </c>
      <c r="D5404" t="s">
        <v>14</v>
      </c>
      <c r="E5404" t="s">
        <v>21595</v>
      </c>
      <c r="F5404">
        <v>7434906690</v>
      </c>
      <c r="G5404" t="s">
        <v>124</v>
      </c>
      <c r="H5404" s="1">
        <v>25576</v>
      </c>
      <c r="I5404" t="s">
        <v>21596</v>
      </c>
      <c r="J5404" t="s">
        <v>21597</v>
      </c>
      <c r="K5404">
        <v>63057</v>
      </c>
      <c r="L5404" t="s">
        <v>124</v>
      </c>
    </row>
    <row r="5405" spans="1:12" x14ac:dyDescent="0.3">
      <c r="A5405">
        <v>28722</v>
      </c>
      <c r="B5405" t="s">
        <v>837</v>
      </c>
      <c r="C5405" t="s">
        <v>8550</v>
      </c>
      <c r="D5405" t="s">
        <v>22</v>
      </c>
      <c r="E5405" t="s">
        <v>21598</v>
      </c>
      <c r="F5405" t="s">
        <v>21599</v>
      </c>
      <c r="G5405" t="s">
        <v>744</v>
      </c>
      <c r="H5405" s="1">
        <v>27216</v>
      </c>
      <c r="I5405" t="s">
        <v>21600</v>
      </c>
      <c r="J5405" t="s">
        <v>10388</v>
      </c>
      <c r="K5405">
        <v>22060</v>
      </c>
      <c r="L5405" t="s">
        <v>744</v>
      </c>
    </row>
    <row r="5406" spans="1:12" x14ac:dyDescent="0.3">
      <c r="A5406">
        <v>28723</v>
      </c>
      <c r="B5406" t="s">
        <v>911</v>
      </c>
      <c r="C5406" t="s">
        <v>2176</v>
      </c>
      <c r="D5406" t="s">
        <v>14</v>
      </c>
      <c r="E5406" t="s">
        <v>21601</v>
      </c>
      <c r="F5406" t="s">
        <v>21602</v>
      </c>
      <c r="G5406" t="s">
        <v>38</v>
      </c>
      <c r="H5406" s="1">
        <v>27954</v>
      </c>
      <c r="I5406" t="s">
        <v>21603</v>
      </c>
      <c r="J5406" t="s">
        <v>21604</v>
      </c>
      <c r="K5406">
        <v>25826</v>
      </c>
      <c r="L5406" t="s">
        <v>38</v>
      </c>
    </row>
    <row r="5407" spans="1:12" x14ac:dyDescent="0.3">
      <c r="A5407">
        <v>28724</v>
      </c>
      <c r="B5407" t="s">
        <v>306</v>
      </c>
      <c r="C5407" t="s">
        <v>1014</v>
      </c>
      <c r="D5407" t="s">
        <v>14</v>
      </c>
      <c r="E5407" t="s">
        <v>21605</v>
      </c>
      <c r="F5407" t="s">
        <v>21606</v>
      </c>
      <c r="G5407" t="s">
        <v>324</v>
      </c>
      <c r="H5407" s="1">
        <v>24470</v>
      </c>
      <c r="I5407" t="s">
        <v>21607</v>
      </c>
      <c r="J5407" t="s">
        <v>21608</v>
      </c>
      <c r="K5407">
        <v>27080</v>
      </c>
      <c r="L5407" t="s">
        <v>324</v>
      </c>
    </row>
    <row r="5408" spans="1:12" x14ac:dyDescent="0.3">
      <c r="A5408">
        <v>28725</v>
      </c>
      <c r="B5408" t="s">
        <v>5713</v>
      </c>
      <c r="C5408" t="s">
        <v>5143</v>
      </c>
      <c r="D5408" t="s">
        <v>22</v>
      </c>
      <c r="E5408" t="s">
        <v>21609</v>
      </c>
      <c r="F5408" t="s">
        <v>21610</v>
      </c>
      <c r="G5408" t="s">
        <v>31</v>
      </c>
      <c r="H5408" s="1">
        <v>37346</v>
      </c>
      <c r="I5408" t="s">
        <v>21611</v>
      </c>
      <c r="J5408" t="s">
        <v>2175</v>
      </c>
      <c r="K5408">
        <v>60651</v>
      </c>
      <c r="L5408" t="s">
        <v>31</v>
      </c>
    </row>
    <row r="5409" spans="1:12" x14ac:dyDescent="0.3">
      <c r="A5409">
        <v>28726</v>
      </c>
      <c r="B5409" t="s">
        <v>197</v>
      </c>
      <c r="C5409" t="s">
        <v>1822</v>
      </c>
      <c r="D5409" t="s">
        <v>22</v>
      </c>
      <c r="E5409" t="s">
        <v>21612</v>
      </c>
      <c r="F5409" t="s">
        <v>21613</v>
      </c>
      <c r="G5409" t="s">
        <v>231</v>
      </c>
      <c r="H5409" s="1">
        <v>19791</v>
      </c>
      <c r="I5409" t="s">
        <v>21614</v>
      </c>
      <c r="J5409" t="s">
        <v>21615</v>
      </c>
      <c r="K5409">
        <v>81147</v>
      </c>
      <c r="L5409" t="s">
        <v>231</v>
      </c>
    </row>
    <row r="5410" spans="1:12" x14ac:dyDescent="0.3">
      <c r="A5410">
        <v>28727</v>
      </c>
      <c r="B5410" t="s">
        <v>91</v>
      </c>
      <c r="C5410" t="s">
        <v>396</v>
      </c>
      <c r="D5410" t="s">
        <v>22</v>
      </c>
      <c r="E5410" t="s">
        <v>21616</v>
      </c>
      <c r="F5410" t="s">
        <v>21617</v>
      </c>
      <c r="G5410" t="s">
        <v>430</v>
      </c>
      <c r="H5410" s="1">
        <v>35745</v>
      </c>
      <c r="I5410" t="s">
        <v>21618</v>
      </c>
      <c r="J5410" t="s">
        <v>19865</v>
      </c>
      <c r="K5410">
        <v>60021</v>
      </c>
      <c r="L5410" t="s">
        <v>430</v>
      </c>
    </row>
    <row r="5411" spans="1:12" x14ac:dyDescent="0.3">
      <c r="A5411">
        <v>28728</v>
      </c>
      <c r="B5411" t="s">
        <v>21619</v>
      </c>
      <c r="C5411" t="s">
        <v>7773</v>
      </c>
      <c r="D5411" t="s">
        <v>14</v>
      </c>
      <c r="E5411" t="s">
        <v>21620</v>
      </c>
      <c r="F5411" t="s">
        <v>21621</v>
      </c>
      <c r="G5411" t="s">
        <v>775</v>
      </c>
      <c r="H5411" s="1">
        <v>35428</v>
      </c>
      <c r="I5411" t="s">
        <v>21622</v>
      </c>
      <c r="J5411" t="s">
        <v>21623</v>
      </c>
      <c r="K5411">
        <v>51535</v>
      </c>
      <c r="L5411" t="s">
        <v>775</v>
      </c>
    </row>
    <row r="5412" spans="1:12" x14ac:dyDescent="0.3">
      <c r="A5412">
        <v>28729</v>
      </c>
      <c r="B5412" t="s">
        <v>490</v>
      </c>
      <c r="C5412" t="s">
        <v>2865</v>
      </c>
      <c r="D5412" t="s">
        <v>22</v>
      </c>
      <c r="E5412" t="s">
        <v>21624</v>
      </c>
      <c r="F5412" t="s">
        <v>21625</v>
      </c>
      <c r="G5412" t="s">
        <v>368</v>
      </c>
      <c r="H5412" s="1">
        <v>21628</v>
      </c>
      <c r="I5412" t="s">
        <v>21626</v>
      </c>
      <c r="J5412" t="s">
        <v>21627</v>
      </c>
      <c r="K5412">
        <v>15534</v>
      </c>
      <c r="L5412" t="s">
        <v>368</v>
      </c>
    </row>
    <row r="5413" spans="1:12" x14ac:dyDescent="0.3">
      <c r="A5413">
        <v>28730</v>
      </c>
      <c r="B5413" t="s">
        <v>541</v>
      </c>
      <c r="C5413" t="s">
        <v>1721</v>
      </c>
      <c r="D5413" t="s">
        <v>14</v>
      </c>
      <c r="E5413" t="s">
        <v>21628</v>
      </c>
      <c r="F5413" t="s">
        <v>21629</v>
      </c>
      <c r="G5413" t="s">
        <v>124</v>
      </c>
      <c r="H5413" s="1">
        <v>27120</v>
      </c>
      <c r="I5413" t="s">
        <v>21630</v>
      </c>
      <c r="J5413" t="s">
        <v>21631</v>
      </c>
      <c r="K5413">
        <v>777</v>
      </c>
      <c r="L5413" t="s">
        <v>124</v>
      </c>
    </row>
    <row r="5414" spans="1:12" x14ac:dyDescent="0.3">
      <c r="A5414">
        <v>28731</v>
      </c>
      <c r="B5414" t="s">
        <v>1455</v>
      </c>
      <c r="C5414" t="s">
        <v>1721</v>
      </c>
      <c r="D5414" t="s">
        <v>22</v>
      </c>
      <c r="E5414" t="s">
        <v>21632</v>
      </c>
      <c r="F5414" t="s">
        <v>21633</v>
      </c>
      <c r="G5414" t="s">
        <v>51</v>
      </c>
      <c r="H5414" s="1">
        <v>28442</v>
      </c>
      <c r="I5414" t="s">
        <v>21634</v>
      </c>
      <c r="J5414" t="s">
        <v>12780</v>
      </c>
      <c r="K5414">
        <v>57254</v>
      </c>
      <c r="L5414" t="s">
        <v>51</v>
      </c>
    </row>
    <row r="5415" spans="1:12" x14ac:dyDescent="0.3">
      <c r="A5415">
        <v>28732</v>
      </c>
      <c r="B5415" t="s">
        <v>490</v>
      </c>
      <c r="C5415" t="s">
        <v>3447</v>
      </c>
      <c r="D5415" t="s">
        <v>22</v>
      </c>
      <c r="E5415" t="s">
        <v>21635</v>
      </c>
      <c r="F5415" t="s">
        <v>21636</v>
      </c>
      <c r="G5415" t="s">
        <v>218</v>
      </c>
      <c r="H5415" s="1">
        <v>26395</v>
      </c>
      <c r="I5415" t="s">
        <v>21637</v>
      </c>
      <c r="J5415" t="s">
        <v>21638</v>
      </c>
      <c r="K5415">
        <v>52126</v>
      </c>
      <c r="L5415" t="s">
        <v>218</v>
      </c>
    </row>
    <row r="5416" spans="1:12" x14ac:dyDescent="0.3">
      <c r="A5416">
        <v>28733</v>
      </c>
      <c r="B5416" t="s">
        <v>333</v>
      </c>
      <c r="C5416" t="s">
        <v>630</v>
      </c>
      <c r="D5416" t="s">
        <v>22</v>
      </c>
      <c r="E5416" t="s">
        <v>21639</v>
      </c>
      <c r="F5416" t="s">
        <v>21640</v>
      </c>
      <c r="G5416" t="s">
        <v>211</v>
      </c>
      <c r="H5416" s="1">
        <v>17878</v>
      </c>
      <c r="I5416" t="s">
        <v>21641</v>
      </c>
      <c r="J5416" t="s">
        <v>11855</v>
      </c>
      <c r="K5416">
        <v>98843</v>
      </c>
      <c r="L5416" t="s">
        <v>211</v>
      </c>
    </row>
    <row r="5417" spans="1:12" x14ac:dyDescent="0.3">
      <c r="A5417">
        <v>28734</v>
      </c>
      <c r="B5417" t="s">
        <v>21642</v>
      </c>
      <c r="C5417" t="s">
        <v>3231</v>
      </c>
      <c r="D5417" t="s">
        <v>22</v>
      </c>
      <c r="E5417" t="s">
        <v>21643</v>
      </c>
      <c r="F5417">
        <f>1-696-442-8715</f>
        <v>-9852</v>
      </c>
      <c r="G5417" t="s">
        <v>157</v>
      </c>
      <c r="H5417" s="1">
        <v>17748</v>
      </c>
      <c r="I5417" t="s">
        <v>21644</v>
      </c>
      <c r="J5417" t="s">
        <v>21645</v>
      </c>
      <c r="K5417">
        <v>75872</v>
      </c>
      <c r="L5417" t="s">
        <v>157</v>
      </c>
    </row>
    <row r="5418" spans="1:12" x14ac:dyDescent="0.3">
      <c r="A5418">
        <v>28735</v>
      </c>
      <c r="B5418" t="s">
        <v>42</v>
      </c>
      <c r="C5418" t="s">
        <v>1414</v>
      </c>
      <c r="D5418" t="s">
        <v>14</v>
      </c>
      <c r="E5418" t="s">
        <v>21646</v>
      </c>
      <c r="F5418" t="s">
        <v>21647</v>
      </c>
      <c r="G5418" t="s">
        <v>76</v>
      </c>
      <c r="H5418" s="1">
        <v>24151</v>
      </c>
      <c r="I5418" t="s">
        <v>21648</v>
      </c>
      <c r="J5418" t="s">
        <v>15697</v>
      </c>
      <c r="K5418">
        <v>71303</v>
      </c>
      <c r="L5418" t="s">
        <v>76</v>
      </c>
    </row>
    <row r="5419" spans="1:12" x14ac:dyDescent="0.3">
      <c r="A5419">
        <v>28736</v>
      </c>
      <c r="B5419" t="s">
        <v>458</v>
      </c>
      <c r="C5419" t="s">
        <v>161</v>
      </c>
      <c r="D5419" t="s">
        <v>22</v>
      </c>
      <c r="E5419" t="s">
        <v>21649</v>
      </c>
      <c r="F5419" t="s">
        <v>21650</v>
      </c>
      <c r="G5419" t="s">
        <v>1076</v>
      </c>
      <c r="H5419" s="1">
        <v>27412</v>
      </c>
      <c r="I5419" t="s">
        <v>21651</v>
      </c>
      <c r="J5419" t="s">
        <v>10780</v>
      </c>
      <c r="K5419">
        <v>84668</v>
      </c>
      <c r="L5419" t="s">
        <v>1076</v>
      </c>
    </row>
    <row r="5420" spans="1:12" x14ac:dyDescent="0.3">
      <c r="A5420">
        <v>28737</v>
      </c>
      <c r="B5420" t="s">
        <v>1584</v>
      </c>
      <c r="C5420" t="s">
        <v>67</v>
      </c>
      <c r="D5420" t="s">
        <v>22</v>
      </c>
      <c r="E5420" t="s">
        <v>21652</v>
      </c>
      <c r="F5420" t="s">
        <v>21653</v>
      </c>
      <c r="G5420" t="s">
        <v>124</v>
      </c>
      <c r="H5420" s="1">
        <v>37529</v>
      </c>
      <c r="I5420" t="s">
        <v>21654</v>
      </c>
      <c r="J5420" t="s">
        <v>21655</v>
      </c>
      <c r="K5420">
        <v>35041</v>
      </c>
      <c r="L5420" t="s">
        <v>124</v>
      </c>
    </row>
    <row r="5421" spans="1:12" x14ac:dyDescent="0.3">
      <c r="A5421">
        <v>28739</v>
      </c>
      <c r="B5421" t="s">
        <v>1098</v>
      </c>
      <c r="C5421" t="s">
        <v>6107</v>
      </c>
      <c r="D5421" t="s">
        <v>14</v>
      </c>
      <c r="E5421" t="s">
        <v>21656</v>
      </c>
      <c r="F5421">
        <v>7646131400</v>
      </c>
      <c r="G5421" t="s">
        <v>218</v>
      </c>
      <c r="H5421" s="1">
        <v>36300</v>
      </c>
      <c r="I5421" t="s">
        <v>21657</v>
      </c>
      <c r="J5421" t="s">
        <v>18236</v>
      </c>
      <c r="K5421">
        <v>25575</v>
      </c>
      <c r="L5421" t="s">
        <v>218</v>
      </c>
    </row>
    <row r="5422" spans="1:12" x14ac:dyDescent="0.3">
      <c r="A5422">
        <v>28740</v>
      </c>
      <c r="B5422" t="s">
        <v>79</v>
      </c>
      <c r="C5422" t="s">
        <v>240</v>
      </c>
      <c r="D5422" t="s">
        <v>22</v>
      </c>
      <c r="E5422" t="s">
        <v>21658</v>
      </c>
      <c r="F5422" t="s">
        <v>21659</v>
      </c>
      <c r="G5422" t="s">
        <v>250</v>
      </c>
      <c r="H5422" s="1">
        <v>24156</v>
      </c>
      <c r="I5422" t="s">
        <v>21660</v>
      </c>
      <c r="J5422" t="s">
        <v>4841</v>
      </c>
      <c r="K5422">
        <v>40907</v>
      </c>
      <c r="L5422" t="s">
        <v>250</v>
      </c>
    </row>
    <row r="5423" spans="1:12" x14ac:dyDescent="0.3">
      <c r="A5423">
        <v>28741</v>
      </c>
      <c r="B5423" t="s">
        <v>3054</v>
      </c>
      <c r="C5423" t="s">
        <v>11371</v>
      </c>
      <c r="D5423" t="s">
        <v>22</v>
      </c>
      <c r="E5423" t="s">
        <v>21661</v>
      </c>
      <c r="F5423" t="s">
        <v>21662</v>
      </c>
      <c r="G5423" t="s">
        <v>231</v>
      </c>
      <c r="H5423" s="1">
        <v>20333</v>
      </c>
      <c r="I5423" t="s">
        <v>21663</v>
      </c>
      <c r="J5423" t="s">
        <v>21664</v>
      </c>
      <c r="K5423">
        <v>78066</v>
      </c>
      <c r="L5423" t="s">
        <v>231</v>
      </c>
    </row>
    <row r="5424" spans="1:12" x14ac:dyDescent="0.3">
      <c r="A5424">
        <v>28742</v>
      </c>
      <c r="B5424" t="s">
        <v>2444</v>
      </c>
      <c r="C5424" t="s">
        <v>1481</v>
      </c>
      <c r="D5424" t="s">
        <v>14</v>
      </c>
      <c r="E5424" t="s">
        <v>21665</v>
      </c>
      <c r="F5424" t="s">
        <v>21666</v>
      </c>
      <c r="G5424" t="s">
        <v>38</v>
      </c>
      <c r="H5424" s="1">
        <v>31984</v>
      </c>
      <c r="I5424" t="s">
        <v>21667</v>
      </c>
      <c r="J5424" t="s">
        <v>3587</v>
      </c>
      <c r="K5424">
        <v>53048</v>
      </c>
      <c r="L5424" t="s">
        <v>38</v>
      </c>
    </row>
    <row r="5425" spans="1:12" x14ac:dyDescent="0.3">
      <c r="A5425">
        <v>28743</v>
      </c>
      <c r="B5425" t="s">
        <v>4903</v>
      </c>
      <c r="C5425" t="s">
        <v>1502</v>
      </c>
      <c r="D5425" t="s">
        <v>22</v>
      </c>
      <c r="E5425" t="s">
        <v>21668</v>
      </c>
      <c r="F5425" t="s">
        <v>21669</v>
      </c>
      <c r="G5425" t="s">
        <v>131</v>
      </c>
      <c r="H5425" s="1">
        <v>19442</v>
      </c>
      <c r="I5425" t="s">
        <v>21670</v>
      </c>
      <c r="J5425" t="s">
        <v>21671</v>
      </c>
      <c r="K5425">
        <v>45034</v>
      </c>
      <c r="L5425" t="s">
        <v>131</v>
      </c>
    </row>
    <row r="5426" spans="1:12" x14ac:dyDescent="0.3">
      <c r="A5426">
        <v>28744</v>
      </c>
      <c r="B5426" t="s">
        <v>1244</v>
      </c>
      <c r="C5426" t="s">
        <v>6157</v>
      </c>
      <c r="D5426" t="s">
        <v>14</v>
      </c>
      <c r="E5426" t="s">
        <v>21672</v>
      </c>
      <c r="F5426" t="s">
        <v>21673</v>
      </c>
      <c r="G5426" t="s">
        <v>218</v>
      </c>
      <c r="H5426" s="1">
        <v>20710</v>
      </c>
      <c r="I5426" t="s">
        <v>21674</v>
      </c>
      <c r="J5426" t="s">
        <v>21675</v>
      </c>
      <c r="K5426">
        <v>80964</v>
      </c>
      <c r="L5426" t="s">
        <v>218</v>
      </c>
    </row>
    <row r="5427" spans="1:12" x14ac:dyDescent="0.3">
      <c r="A5427">
        <v>28745</v>
      </c>
      <c r="B5427" t="s">
        <v>10404</v>
      </c>
      <c r="C5427" t="s">
        <v>1260</v>
      </c>
      <c r="D5427" t="s">
        <v>14</v>
      </c>
      <c r="E5427" t="s">
        <v>21676</v>
      </c>
      <c r="F5427" t="s">
        <v>21677</v>
      </c>
      <c r="G5427" t="s">
        <v>243</v>
      </c>
      <c r="H5427" s="1">
        <v>31056</v>
      </c>
      <c r="I5427" t="s">
        <v>21678</v>
      </c>
      <c r="J5427" t="s">
        <v>8854</v>
      </c>
      <c r="K5427">
        <v>50426</v>
      </c>
      <c r="L5427" t="s">
        <v>243</v>
      </c>
    </row>
    <row r="5428" spans="1:12" x14ac:dyDescent="0.3">
      <c r="A5428">
        <v>28746</v>
      </c>
      <c r="B5428" t="s">
        <v>7383</v>
      </c>
      <c r="C5428" t="s">
        <v>1938</v>
      </c>
      <c r="D5428" t="s">
        <v>22</v>
      </c>
      <c r="E5428" t="s">
        <v>21679</v>
      </c>
      <c r="F5428" t="s">
        <v>21680</v>
      </c>
      <c r="G5428" t="s">
        <v>24</v>
      </c>
      <c r="H5428" s="1">
        <v>21886</v>
      </c>
      <c r="I5428" t="s">
        <v>21681</v>
      </c>
      <c r="J5428" t="s">
        <v>21682</v>
      </c>
      <c r="K5428">
        <v>65966</v>
      </c>
      <c r="L5428" t="s">
        <v>24</v>
      </c>
    </row>
    <row r="5429" spans="1:12" x14ac:dyDescent="0.3">
      <c r="A5429">
        <v>28747</v>
      </c>
      <c r="B5429" t="s">
        <v>174</v>
      </c>
      <c r="C5429" t="s">
        <v>491</v>
      </c>
      <c r="D5429" t="s">
        <v>14</v>
      </c>
      <c r="E5429" t="s">
        <v>21683</v>
      </c>
      <c r="F5429" t="s">
        <v>21684</v>
      </c>
      <c r="G5429" t="s">
        <v>17</v>
      </c>
      <c r="H5429" s="1">
        <v>16252</v>
      </c>
      <c r="I5429" t="s">
        <v>21685</v>
      </c>
      <c r="J5429" t="s">
        <v>21686</v>
      </c>
      <c r="K5429">
        <v>85335</v>
      </c>
      <c r="L5429" t="s">
        <v>17</v>
      </c>
    </row>
    <row r="5430" spans="1:12" x14ac:dyDescent="0.3">
      <c r="A5430">
        <v>28749</v>
      </c>
      <c r="B5430" t="s">
        <v>6024</v>
      </c>
      <c r="C5430" t="s">
        <v>14503</v>
      </c>
      <c r="D5430" t="s">
        <v>22</v>
      </c>
      <c r="E5430" t="s">
        <v>21687</v>
      </c>
      <c r="F5430" t="s">
        <v>21688</v>
      </c>
      <c r="G5430" t="s">
        <v>231</v>
      </c>
      <c r="H5430" s="1">
        <v>29518</v>
      </c>
      <c r="I5430" t="s">
        <v>21689</v>
      </c>
      <c r="J5430" t="s">
        <v>21690</v>
      </c>
      <c r="K5430">
        <v>3137</v>
      </c>
      <c r="L5430" t="s">
        <v>231</v>
      </c>
    </row>
    <row r="5431" spans="1:12" x14ac:dyDescent="0.3">
      <c r="A5431">
        <v>28750</v>
      </c>
      <c r="B5431" t="s">
        <v>12260</v>
      </c>
      <c r="C5431" t="s">
        <v>7124</v>
      </c>
      <c r="D5431" t="s">
        <v>22</v>
      </c>
      <c r="E5431" t="s">
        <v>21691</v>
      </c>
      <c r="F5431" t="s">
        <v>21692</v>
      </c>
      <c r="G5431" t="s">
        <v>595</v>
      </c>
      <c r="H5431" s="1">
        <v>30066</v>
      </c>
      <c r="I5431" t="s">
        <v>21693</v>
      </c>
      <c r="J5431" t="s">
        <v>17919</v>
      </c>
      <c r="K5431">
        <v>53134</v>
      </c>
      <c r="L5431" t="s">
        <v>595</v>
      </c>
    </row>
    <row r="5432" spans="1:12" x14ac:dyDescent="0.3">
      <c r="A5432">
        <v>28751</v>
      </c>
      <c r="B5432" t="s">
        <v>9847</v>
      </c>
      <c r="C5432" t="s">
        <v>3030</v>
      </c>
      <c r="D5432" t="s">
        <v>14</v>
      </c>
      <c r="E5432" t="s">
        <v>21694</v>
      </c>
      <c r="F5432" t="s">
        <v>21695</v>
      </c>
      <c r="G5432" t="s">
        <v>339</v>
      </c>
      <c r="H5432" s="1">
        <v>17647</v>
      </c>
      <c r="I5432" t="s">
        <v>21696</v>
      </c>
      <c r="J5432" t="s">
        <v>6720</v>
      </c>
      <c r="K5432">
        <v>82634</v>
      </c>
      <c r="L5432" t="s">
        <v>339</v>
      </c>
    </row>
    <row r="5433" spans="1:12" x14ac:dyDescent="0.3">
      <c r="A5433">
        <v>28752</v>
      </c>
      <c r="B5433" t="s">
        <v>490</v>
      </c>
      <c r="C5433" t="s">
        <v>805</v>
      </c>
      <c r="D5433" t="s">
        <v>14</v>
      </c>
      <c r="E5433" t="s">
        <v>21697</v>
      </c>
      <c r="F5433" t="s">
        <v>21698</v>
      </c>
      <c r="G5433" t="s">
        <v>44</v>
      </c>
      <c r="H5433" s="1">
        <v>37299</v>
      </c>
      <c r="I5433" t="s">
        <v>21699</v>
      </c>
      <c r="J5433" t="s">
        <v>21700</v>
      </c>
      <c r="K5433">
        <v>52053</v>
      </c>
      <c r="L5433" t="s">
        <v>44</v>
      </c>
    </row>
    <row r="5434" spans="1:12" x14ac:dyDescent="0.3">
      <c r="A5434">
        <v>28754</v>
      </c>
      <c r="B5434" t="s">
        <v>3868</v>
      </c>
      <c r="C5434" t="s">
        <v>198</v>
      </c>
      <c r="D5434" t="s">
        <v>22</v>
      </c>
      <c r="E5434" t="s">
        <v>21701</v>
      </c>
      <c r="F5434" t="s">
        <v>21702</v>
      </c>
      <c r="G5434" t="s">
        <v>124</v>
      </c>
      <c r="H5434" s="1">
        <v>21102</v>
      </c>
      <c r="I5434" t="s">
        <v>21703</v>
      </c>
      <c r="J5434" t="s">
        <v>21704</v>
      </c>
      <c r="K5434">
        <v>8695</v>
      </c>
      <c r="L5434" t="s">
        <v>124</v>
      </c>
    </row>
    <row r="5435" spans="1:12" x14ac:dyDescent="0.3">
      <c r="A5435">
        <v>28755</v>
      </c>
      <c r="B5435" t="s">
        <v>2248</v>
      </c>
      <c r="C5435" t="s">
        <v>788</v>
      </c>
      <c r="D5435" t="s">
        <v>14</v>
      </c>
      <c r="E5435" t="s">
        <v>21705</v>
      </c>
      <c r="F5435" t="s">
        <v>21706</v>
      </c>
      <c r="G5435" t="s">
        <v>118</v>
      </c>
      <c r="H5435" s="1">
        <v>16227</v>
      </c>
      <c r="I5435" t="s">
        <v>21707</v>
      </c>
      <c r="J5435" t="s">
        <v>21708</v>
      </c>
      <c r="K5435">
        <v>53052</v>
      </c>
      <c r="L5435" t="s">
        <v>118</v>
      </c>
    </row>
    <row r="5436" spans="1:12" x14ac:dyDescent="0.3">
      <c r="A5436">
        <v>28756</v>
      </c>
      <c r="B5436" t="s">
        <v>221</v>
      </c>
      <c r="C5436" t="s">
        <v>21709</v>
      </c>
      <c r="D5436" t="s">
        <v>22</v>
      </c>
      <c r="E5436" t="s">
        <v>21710</v>
      </c>
      <c r="F5436" t="s">
        <v>21711</v>
      </c>
      <c r="G5436" t="s">
        <v>64</v>
      </c>
      <c r="H5436" s="1">
        <v>27239</v>
      </c>
      <c r="I5436" t="s">
        <v>21712</v>
      </c>
      <c r="J5436" t="s">
        <v>21713</v>
      </c>
      <c r="K5436">
        <v>36792</v>
      </c>
      <c r="L5436" t="s">
        <v>64</v>
      </c>
    </row>
    <row r="5437" spans="1:12" x14ac:dyDescent="0.3">
      <c r="A5437">
        <v>28757</v>
      </c>
      <c r="B5437" t="s">
        <v>15783</v>
      </c>
      <c r="C5437" t="s">
        <v>518</v>
      </c>
      <c r="D5437" t="s">
        <v>22</v>
      </c>
      <c r="E5437" t="s">
        <v>21714</v>
      </c>
      <c r="F5437" t="s">
        <v>21715</v>
      </c>
      <c r="G5437" t="s">
        <v>38</v>
      </c>
      <c r="H5437" s="1">
        <v>18222</v>
      </c>
      <c r="I5437" t="s">
        <v>21716</v>
      </c>
      <c r="J5437" t="s">
        <v>21717</v>
      </c>
      <c r="K5437">
        <v>80900</v>
      </c>
      <c r="L5437" t="s">
        <v>38</v>
      </c>
    </row>
    <row r="5438" spans="1:12" x14ac:dyDescent="0.3">
      <c r="A5438">
        <v>28759</v>
      </c>
      <c r="B5438" t="s">
        <v>333</v>
      </c>
      <c r="C5438" t="s">
        <v>372</v>
      </c>
      <c r="D5438" t="s">
        <v>22</v>
      </c>
      <c r="E5438" t="s">
        <v>21718</v>
      </c>
      <c r="F5438" t="s">
        <v>21719</v>
      </c>
      <c r="G5438" t="s">
        <v>368</v>
      </c>
      <c r="H5438" s="1">
        <v>16668</v>
      </c>
      <c r="I5438" t="s">
        <v>21720</v>
      </c>
      <c r="J5438" t="s">
        <v>15637</v>
      </c>
      <c r="K5438">
        <v>59144</v>
      </c>
      <c r="L5438" t="s">
        <v>368</v>
      </c>
    </row>
    <row r="5439" spans="1:12" x14ac:dyDescent="0.3">
      <c r="A5439">
        <v>28760</v>
      </c>
      <c r="B5439" t="s">
        <v>1088</v>
      </c>
      <c r="C5439" t="s">
        <v>3513</v>
      </c>
      <c r="D5439" t="s">
        <v>22</v>
      </c>
      <c r="E5439" t="s">
        <v>21721</v>
      </c>
      <c r="F5439" t="s">
        <v>21722</v>
      </c>
      <c r="G5439" t="s">
        <v>124</v>
      </c>
      <c r="H5439" s="1">
        <v>32004</v>
      </c>
      <c r="I5439" t="s">
        <v>21723</v>
      </c>
      <c r="J5439" t="s">
        <v>21724</v>
      </c>
      <c r="K5439">
        <v>16457</v>
      </c>
      <c r="L5439" t="s">
        <v>124</v>
      </c>
    </row>
    <row r="5440" spans="1:12" x14ac:dyDescent="0.3">
      <c r="A5440">
        <v>28761</v>
      </c>
      <c r="B5440" t="s">
        <v>2368</v>
      </c>
      <c r="C5440" t="s">
        <v>17411</v>
      </c>
      <c r="D5440" t="s">
        <v>14</v>
      </c>
      <c r="E5440" t="s">
        <v>21725</v>
      </c>
      <c r="F5440" t="s">
        <v>21726</v>
      </c>
      <c r="G5440" t="s">
        <v>775</v>
      </c>
      <c r="H5440" s="1">
        <v>16776</v>
      </c>
      <c r="I5440" t="s">
        <v>21727</v>
      </c>
      <c r="J5440" t="s">
        <v>4597</v>
      </c>
      <c r="K5440">
        <v>27207</v>
      </c>
      <c r="L5440" t="s">
        <v>775</v>
      </c>
    </row>
    <row r="5441" spans="1:12" x14ac:dyDescent="0.3">
      <c r="A5441">
        <v>28762</v>
      </c>
      <c r="B5441" t="s">
        <v>34</v>
      </c>
      <c r="C5441" t="s">
        <v>1186</v>
      </c>
      <c r="D5441" t="s">
        <v>14</v>
      </c>
      <c r="E5441" t="s">
        <v>21728</v>
      </c>
      <c r="F5441" t="s">
        <v>21729</v>
      </c>
      <c r="G5441" t="s">
        <v>211</v>
      </c>
      <c r="H5441" s="1">
        <v>28374</v>
      </c>
      <c r="I5441" t="s">
        <v>21730</v>
      </c>
      <c r="J5441" t="s">
        <v>8620</v>
      </c>
      <c r="K5441">
        <v>40001</v>
      </c>
      <c r="L5441" t="s">
        <v>211</v>
      </c>
    </row>
    <row r="5442" spans="1:12" x14ac:dyDescent="0.3">
      <c r="A5442">
        <v>28763</v>
      </c>
      <c r="B5442" t="s">
        <v>1537</v>
      </c>
      <c r="C5442" t="s">
        <v>3117</v>
      </c>
      <c r="D5442" t="s">
        <v>22</v>
      </c>
      <c r="E5442" t="s">
        <v>21731</v>
      </c>
      <c r="F5442" t="s">
        <v>21732</v>
      </c>
      <c r="G5442" t="s">
        <v>261</v>
      </c>
      <c r="H5442" s="1">
        <v>31035</v>
      </c>
      <c r="I5442" t="s">
        <v>21733</v>
      </c>
      <c r="J5442" t="s">
        <v>21734</v>
      </c>
      <c r="K5442">
        <v>31185</v>
      </c>
      <c r="L5442" t="s">
        <v>261</v>
      </c>
    </row>
    <row r="5443" spans="1:12" x14ac:dyDescent="0.3">
      <c r="A5443">
        <v>28765</v>
      </c>
      <c r="B5443" t="s">
        <v>167</v>
      </c>
      <c r="C5443" t="s">
        <v>1575</v>
      </c>
      <c r="D5443" t="s">
        <v>14</v>
      </c>
      <c r="E5443" t="s">
        <v>21735</v>
      </c>
      <c r="F5443" t="s">
        <v>21736</v>
      </c>
      <c r="G5443" t="s">
        <v>131</v>
      </c>
      <c r="H5443" s="1">
        <v>27061</v>
      </c>
      <c r="I5443" t="s">
        <v>21737</v>
      </c>
      <c r="J5443" t="s">
        <v>2747</v>
      </c>
      <c r="K5443">
        <v>87307</v>
      </c>
      <c r="L5443" t="s">
        <v>131</v>
      </c>
    </row>
    <row r="5444" spans="1:12" x14ac:dyDescent="0.3">
      <c r="A5444">
        <v>28766</v>
      </c>
      <c r="B5444" t="s">
        <v>61</v>
      </c>
      <c r="C5444" t="s">
        <v>5329</v>
      </c>
      <c r="D5444" t="s">
        <v>14</v>
      </c>
      <c r="E5444" t="s">
        <v>21738</v>
      </c>
      <c r="F5444" t="s">
        <v>21739</v>
      </c>
      <c r="G5444" t="s">
        <v>243</v>
      </c>
      <c r="H5444" s="1">
        <v>35407</v>
      </c>
      <c r="I5444" t="s">
        <v>21740</v>
      </c>
      <c r="J5444" t="s">
        <v>4799</v>
      </c>
      <c r="K5444">
        <v>27027</v>
      </c>
      <c r="L5444" t="s">
        <v>243</v>
      </c>
    </row>
    <row r="5445" spans="1:12" x14ac:dyDescent="0.3">
      <c r="A5445">
        <v>28767</v>
      </c>
      <c r="B5445" t="s">
        <v>1098</v>
      </c>
      <c r="C5445" t="s">
        <v>1162</v>
      </c>
      <c r="D5445" t="s">
        <v>14</v>
      </c>
      <c r="E5445" t="s">
        <v>21741</v>
      </c>
      <c r="F5445" t="s">
        <v>21742</v>
      </c>
      <c r="G5445" t="s">
        <v>335</v>
      </c>
      <c r="H5445" s="1">
        <v>28786</v>
      </c>
      <c r="I5445" t="s">
        <v>21743</v>
      </c>
      <c r="J5445" t="s">
        <v>21744</v>
      </c>
      <c r="K5445">
        <v>26752</v>
      </c>
      <c r="L5445" t="s">
        <v>335</v>
      </c>
    </row>
    <row r="5446" spans="1:12" x14ac:dyDescent="0.3">
      <c r="A5446">
        <v>28768</v>
      </c>
      <c r="B5446" t="s">
        <v>214</v>
      </c>
      <c r="C5446" t="s">
        <v>3022</v>
      </c>
      <c r="D5446" t="s">
        <v>14</v>
      </c>
      <c r="E5446" t="s">
        <v>21745</v>
      </c>
      <c r="F5446" t="s">
        <v>21746</v>
      </c>
      <c r="G5446" t="s">
        <v>567</v>
      </c>
      <c r="H5446" s="1">
        <v>32519</v>
      </c>
      <c r="I5446" t="s">
        <v>21747</v>
      </c>
      <c r="J5446" t="s">
        <v>3844</v>
      </c>
      <c r="K5446">
        <v>62979</v>
      </c>
      <c r="L5446" t="s">
        <v>567</v>
      </c>
    </row>
    <row r="5447" spans="1:12" x14ac:dyDescent="0.3">
      <c r="A5447">
        <v>28769</v>
      </c>
      <c r="B5447" t="s">
        <v>91</v>
      </c>
      <c r="C5447" t="s">
        <v>805</v>
      </c>
      <c r="D5447" t="s">
        <v>22</v>
      </c>
      <c r="E5447" t="s">
        <v>21748</v>
      </c>
      <c r="F5447">
        <f>1-612-568-8363</f>
        <v>-9542</v>
      </c>
      <c r="G5447" t="s">
        <v>31</v>
      </c>
      <c r="H5447" s="1">
        <v>29544</v>
      </c>
      <c r="I5447" t="s">
        <v>21749</v>
      </c>
      <c r="J5447" t="s">
        <v>21750</v>
      </c>
      <c r="K5447">
        <v>33923</v>
      </c>
      <c r="L5447" t="s">
        <v>31</v>
      </c>
    </row>
    <row r="5448" spans="1:12" x14ac:dyDescent="0.3">
      <c r="A5448">
        <v>28770</v>
      </c>
      <c r="B5448" t="s">
        <v>1537</v>
      </c>
      <c r="C5448" t="s">
        <v>5320</v>
      </c>
      <c r="D5448" t="s">
        <v>22</v>
      </c>
      <c r="E5448" t="s">
        <v>21751</v>
      </c>
      <c r="F5448">
        <v>2687042314</v>
      </c>
      <c r="G5448" t="s">
        <v>111</v>
      </c>
      <c r="H5448" s="1">
        <v>28549</v>
      </c>
      <c r="I5448" t="s">
        <v>21752</v>
      </c>
      <c r="J5448" t="s">
        <v>21753</v>
      </c>
      <c r="K5448">
        <v>10654</v>
      </c>
      <c r="L5448" t="s">
        <v>111</v>
      </c>
    </row>
    <row r="5449" spans="1:12" x14ac:dyDescent="0.3">
      <c r="A5449">
        <v>28771</v>
      </c>
      <c r="B5449" t="s">
        <v>1666</v>
      </c>
      <c r="C5449" t="s">
        <v>640</v>
      </c>
      <c r="D5449" t="s">
        <v>22</v>
      </c>
      <c r="E5449" t="s">
        <v>21754</v>
      </c>
      <c r="F5449" t="s">
        <v>21755</v>
      </c>
      <c r="G5449" t="s">
        <v>430</v>
      </c>
      <c r="H5449" s="1">
        <v>37185</v>
      </c>
      <c r="I5449" t="s">
        <v>21756</v>
      </c>
      <c r="J5449" t="s">
        <v>21757</v>
      </c>
      <c r="K5449">
        <v>50572</v>
      </c>
      <c r="L5449" t="s">
        <v>430</v>
      </c>
    </row>
    <row r="5450" spans="1:12" x14ac:dyDescent="0.3">
      <c r="A5450">
        <v>28772</v>
      </c>
      <c r="B5450" t="s">
        <v>9847</v>
      </c>
      <c r="C5450" t="s">
        <v>12945</v>
      </c>
      <c r="D5450" t="s">
        <v>14</v>
      </c>
      <c r="E5450" t="s">
        <v>21758</v>
      </c>
      <c r="F5450" t="s">
        <v>21759</v>
      </c>
      <c r="G5450" t="s">
        <v>567</v>
      </c>
      <c r="H5450" s="1">
        <v>32680</v>
      </c>
      <c r="I5450" t="s">
        <v>21760</v>
      </c>
      <c r="J5450" t="s">
        <v>21761</v>
      </c>
      <c r="K5450">
        <v>40662</v>
      </c>
      <c r="L5450" t="s">
        <v>567</v>
      </c>
    </row>
    <row r="5451" spans="1:12" x14ac:dyDescent="0.3">
      <c r="A5451">
        <v>28773</v>
      </c>
      <c r="B5451" t="s">
        <v>2208</v>
      </c>
      <c r="C5451" t="s">
        <v>630</v>
      </c>
      <c r="D5451" t="s">
        <v>22</v>
      </c>
      <c r="E5451" t="s">
        <v>21762</v>
      </c>
      <c r="F5451" t="s">
        <v>21763</v>
      </c>
      <c r="G5451" t="s">
        <v>51</v>
      </c>
      <c r="H5451" s="1">
        <v>27338</v>
      </c>
      <c r="I5451" t="s">
        <v>21764</v>
      </c>
      <c r="J5451" t="s">
        <v>21765</v>
      </c>
      <c r="K5451">
        <v>74686</v>
      </c>
      <c r="L5451" t="s">
        <v>51</v>
      </c>
    </row>
    <row r="5452" spans="1:12" x14ac:dyDescent="0.3">
      <c r="A5452">
        <v>28774</v>
      </c>
      <c r="B5452" t="s">
        <v>2383</v>
      </c>
      <c r="C5452" t="s">
        <v>630</v>
      </c>
      <c r="D5452" t="s">
        <v>22</v>
      </c>
      <c r="E5452" t="s">
        <v>21766</v>
      </c>
      <c r="F5452" t="s">
        <v>21767</v>
      </c>
      <c r="G5452" t="s">
        <v>335</v>
      </c>
      <c r="H5452" s="1">
        <v>37010</v>
      </c>
      <c r="I5452" t="s">
        <v>21768</v>
      </c>
      <c r="J5452" t="s">
        <v>20023</v>
      </c>
      <c r="K5452">
        <v>1353</v>
      </c>
      <c r="L5452" t="s">
        <v>335</v>
      </c>
    </row>
    <row r="5453" spans="1:12" x14ac:dyDescent="0.3">
      <c r="A5453">
        <v>28775</v>
      </c>
      <c r="B5453" t="s">
        <v>1152</v>
      </c>
      <c r="C5453" t="s">
        <v>968</v>
      </c>
      <c r="D5453" t="s">
        <v>22</v>
      </c>
      <c r="E5453" t="s">
        <v>21769</v>
      </c>
      <c r="F5453" t="s">
        <v>21770</v>
      </c>
      <c r="G5453" t="s">
        <v>567</v>
      </c>
      <c r="H5453" s="1">
        <v>36506</v>
      </c>
      <c r="I5453" t="s">
        <v>21771</v>
      </c>
      <c r="J5453" t="s">
        <v>16846</v>
      </c>
      <c r="K5453">
        <v>25261</v>
      </c>
      <c r="L5453" t="s">
        <v>567</v>
      </c>
    </row>
    <row r="5454" spans="1:12" x14ac:dyDescent="0.3">
      <c r="A5454">
        <v>28777</v>
      </c>
      <c r="B5454" t="s">
        <v>724</v>
      </c>
      <c r="C5454" t="s">
        <v>848</v>
      </c>
      <c r="D5454" t="s">
        <v>22</v>
      </c>
      <c r="E5454" t="s">
        <v>21772</v>
      </c>
      <c r="F5454" t="s">
        <v>21773</v>
      </c>
      <c r="G5454" t="s">
        <v>71</v>
      </c>
      <c r="H5454" s="1">
        <v>30000</v>
      </c>
      <c r="I5454" t="s">
        <v>21774</v>
      </c>
      <c r="J5454" t="s">
        <v>21775</v>
      </c>
      <c r="K5454">
        <v>6533</v>
      </c>
      <c r="L5454" t="s">
        <v>71</v>
      </c>
    </row>
    <row r="5455" spans="1:12" x14ac:dyDescent="0.3">
      <c r="A5455">
        <v>28778</v>
      </c>
      <c r="B5455" t="s">
        <v>747</v>
      </c>
      <c r="C5455" t="s">
        <v>3498</v>
      </c>
      <c r="D5455" t="s">
        <v>22</v>
      </c>
      <c r="E5455" t="s">
        <v>21776</v>
      </c>
      <c r="F5455">
        <f>1-452-913-7551</f>
        <v>-8915</v>
      </c>
      <c r="G5455" t="s">
        <v>261</v>
      </c>
      <c r="H5455" s="1">
        <v>17688</v>
      </c>
      <c r="I5455" t="s">
        <v>21777</v>
      </c>
      <c r="J5455" t="s">
        <v>21778</v>
      </c>
      <c r="K5455">
        <v>40143</v>
      </c>
      <c r="L5455" t="s">
        <v>261</v>
      </c>
    </row>
    <row r="5456" spans="1:12" x14ac:dyDescent="0.3">
      <c r="A5456">
        <v>28780</v>
      </c>
      <c r="B5456" t="s">
        <v>140</v>
      </c>
      <c r="C5456" t="s">
        <v>21779</v>
      </c>
      <c r="D5456" t="s">
        <v>14</v>
      </c>
      <c r="E5456" t="s">
        <v>21780</v>
      </c>
      <c r="F5456" t="s">
        <v>21781</v>
      </c>
      <c r="G5456" t="s">
        <v>171</v>
      </c>
      <c r="H5456" s="1">
        <v>16308</v>
      </c>
      <c r="I5456" t="s">
        <v>21782</v>
      </c>
      <c r="J5456" t="s">
        <v>17439</v>
      </c>
      <c r="K5456">
        <v>35178</v>
      </c>
      <c r="L5456" t="s">
        <v>171</v>
      </c>
    </row>
    <row r="5457" spans="1:12" x14ac:dyDescent="0.3">
      <c r="A5457">
        <v>28781</v>
      </c>
      <c r="B5457" t="s">
        <v>378</v>
      </c>
      <c r="C5457" t="s">
        <v>11380</v>
      </c>
      <c r="D5457" t="s">
        <v>14</v>
      </c>
      <c r="E5457" t="s">
        <v>21783</v>
      </c>
      <c r="F5457" t="s">
        <v>21784</v>
      </c>
      <c r="G5457" t="s">
        <v>430</v>
      </c>
      <c r="H5457" s="1">
        <v>34661</v>
      </c>
      <c r="I5457" t="s">
        <v>21785</v>
      </c>
      <c r="J5457" t="s">
        <v>21786</v>
      </c>
      <c r="K5457">
        <v>87403</v>
      </c>
      <c r="L5457" t="s">
        <v>430</v>
      </c>
    </row>
    <row r="5458" spans="1:12" x14ac:dyDescent="0.3">
      <c r="A5458">
        <v>28782</v>
      </c>
      <c r="B5458" t="s">
        <v>1644</v>
      </c>
      <c r="C5458" t="s">
        <v>7253</v>
      </c>
      <c r="D5458" t="s">
        <v>22</v>
      </c>
      <c r="E5458" t="s">
        <v>21787</v>
      </c>
      <c r="F5458" t="s">
        <v>21788</v>
      </c>
      <c r="G5458" t="s">
        <v>430</v>
      </c>
      <c r="H5458" s="1">
        <v>17869</v>
      </c>
      <c r="I5458" t="s">
        <v>21789</v>
      </c>
      <c r="J5458" t="s">
        <v>21790</v>
      </c>
      <c r="K5458">
        <v>43927</v>
      </c>
      <c r="L5458" t="s">
        <v>430</v>
      </c>
    </row>
    <row r="5459" spans="1:12" x14ac:dyDescent="0.3">
      <c r="A5459">
        <v>28783</v>
      </c>
      <c r="B5459" t="s">
        <v>1726</v>
      </c>
      <c r="C5459" t="s">
        <v>9756</v>
      </c>
      <c r="D5459" t="s">
        <v>22</v>
      </c>
      <c r="E5459" t="s">
        <v>21791</v>
      </c>
      <c r="F5459" t="s">
        <v>21792</v>
      </c>
      <c r="G5459" t="s">
        <v>1076</v>
      </c>
      <c r="H5459" s="1">
        <v>26689</v>
      </c>
      <c r="I5459" t="s">
        <v>21793</v>
      </c>
      <c r="J5459" t="s">
        <v>315</v>
      </c>
      <c r="K5459">
        <v>22643</v>
      </c>
      <c r="L5459" t="s">
        <v>1076</v>
      </c>
    </row>
    <row r="5460" spans="1:12" x14ac:dyDescent="0.3">
      <c r="A5460">
        <v>28784</v>
      </c>
      <c r="B5460" t="s">
        <v>6934</v>
      </c>
      <c r="C5460" t="s">
        <v>901</v>
      </c>
      <c r="D5460" t="s">
        <v>22</v>
      </c>
      <c r="E5460" t="s">
        <v>21794</v>
      </c>
      <c r="F5460" t="s">
        <v>21795</v>
      </c>
      <c r="G5460" t="s">
        <v>339</v>
      </c>
      <c r="H5460" s="1">
        <v>23821</v>
      </c>
      <c r="I5460" t="s">
        <v>21796</v>
      </c>
      <c r="J5460" t="s">
        <v>21797</v>
      </c>
      <c r="K5460">
        <v>40682</v>
      </c>
      <c r="L5460" t="s">
        <v>339</v>
      </c>
    </row>
    <row r="5461" spans="1:12" x14ac:dyDescent="0.3">
      <c r="A5461">
        <v>28785</v>
      </c>
      <c r="B5461" t="s">
        <v>73</v>
      </c>
      <c r="C5461" t="s">
        <v>1014</v>
      </c>
      <c r="D5461" t="s">
        <v>22</v>
      </c>
      <c r="E5461" t="s">
        <v>21798</v>
      </c>
      <c r="F5461" t="s">
        <v>21799</v>
      </c>
      <c r="G5461" t="s">
        <v>58</v>
      </c>
      <c r="H5461" s="1">
        <v>23424</v>
      </c>
      <c r="I5461" t="s">
        <v>21800</v>
      </c>
      <c r="J5461" t="s">
        <v>21801</v>
      </c>
      <c r="K5461">
        <v>58275</v>
      </c>
      <c r="L5461" t="s">
        <v>58</v>
      </c>
    </row>
    <row r="5462" spans="1:12" x14ac:dyDescent="0.3">
      <c r="A5462">
        <v>28786</v>
      </c>
      <c r="B5462" t="s">
        <v>1088</v>
      </c>
      <c r="C5462" t="s">
        <v>12760</v>
      </c>
      <c r="D5462" t="s">
        <v>14</v>
      </c>
      <c r="E5462" t="s">
        <v>21802</v>
      </c>
      <c r="F5462" t="s">
        <v>21803</v>
      </c>
      <c r="G5462" t="s">
        <v>150</v>
      </c>
      <c r="H5462" s="1">
        <v>16888</v>
      </c>
      <c r="I5462" t="s">
        <v>21804</v>
      </c>
      <c r="J5462" t="s">
        <v>21805</v>
      </c>
      <c r="K5462">
        <v>27408</v>
      </c>
      <c r="L5462" t="s">
        <v>150</v>
      </c>
    </row>
    <row r="5463" spans="1:12" x14ac:dyDescent="0.3">
      <c r="A5463">
        <v>28787</v>
      </c>
      <c r="B5463" t="s">
        <v>2595</v>
      </c>
      <c r="C5463" t="s">
        <v>383</v>
      </c>
      <c r="D5463" t="s">
        <v>14</v>
      </c>
      <c r="E5463" t="s">
        <v>21806</v>
      </c>
      <c r="F5463" t="s">
        <v>21807</v>
      </c>
      <c r="G5463" t="s">
        <v>335</v>
      </c>
      <c r="H5463" s="1">
        <v>21213</v>
      </c>
      <c r="I5463" t="s">
        <v>21808</v>
      </c>
      <c r="J5463" t="s">
        <v>21809</v>
      </c>
      <c r="K5463">
        <v>85908</v>
      </c>
      <c r="L5463" t="s">
        <v>335</v>
      </c>
    </row>
    <row r="5464" spans="1:12" x14ac:dyDescent="0.3">
      <c r="A5464">
        <v>28788</v>
      </c>
      <c r="B5464" t="s">
        <v>312</v>
      </c>
      <c r="C5464" t="s">
        <v>4644</v>
      </c>
      <c r="D5464" t="s">
        <v>14</v>
      </c>
      <c r="E5464" t="s">
        <v>21810</v>
      </c>
      <c r="F5464" t="s">
        <v>21811</v>
      </c>
      <c r="G5464" t="s">
        <v>171</v>
      </c>
      <c r="H5464" s="1">
        <v>24484</v>
      </c>
      <c r="I5464" t="s">
        <v>21812</v>
      </c>
      <c r="J5464" t="s">
        <v>21813</v>
      </c>
      <c r="K5464">
        <v>95025</v>
      </c>
      <c r="L5464" t="s">
        <v>171</v>
      </c>
    </row>
    <row r="5465" spans="1:12" x14ac:dyDescent="0.3">
      <c r="A5465">
        <v>28789</v>
      </c>
      <c r="B5465" t="s">
        <v>312</v>
      </c>
      <c r="C5465" t="s">
        <v>349</v>
      </c>
      <c r="D5465" t="s">
        <v>14</v>
      </c>
      <c r="E5465" t="s">
        <v>21814</v>
      </c>
      <c r="F5465" t="s">
        <v>21815</v>
      </c>
      <c r="G5465" t="s">
        <v>231</v>
      </c>
      <c r="H5465" s="1">
        <v>15820</v>
      </c>
      <c r="I5465" t="s">
        <v>21816</v>
      </c>
      <c r="J5465" t="s">
        <v>21817</v>
      </c>
      <c r="K5465">
        <v>23810</v>
      </c>
      <c r="L5465" t="s">
        <v>231</v>
      </c>
    </row>
    <row r="5466" spans="1:12" x14ac:dyDescent="0.3">
      <c r="A5466">
        <v>28790</v>
      </c>
      <c r="B5466" t="s">
        <v>312</v>
      </c>
      <c r="C5466" t="s">
        <v>2865</v>
      </c>
      <c r="D5466" t="s">
        <v>22</v>
      </c>
      <c r="E5466" t="s">
        <v>21818</v>
      </c>
      <c r="F5466" t="s">
        <v>21819</v>
      </c>
      <c r="G5466" t="s">
        <v>17</v>
      </c>
      <c r="H5466" s="1">
        <v>21981</v>
      </c>
      <c r="I5466" t="s">
        <v>21820</v>
      </c>
      <c r="J5466" t="s">
        <v>21821</v>
      </c>
      <c r="K5466">
        <v>22545</v>
      </c>
      <c r="L5466" t="s">
        <v>17</v>
      </c>
    </row>
    <row r="5467" spans="1:12" x14ac:dyDescent="0.3">
      <c r="A5467">
        <v>28791</v>
      </c>
      <c r="B5467" t="s">
        <v>1088</v>
      </c>
      <c r="C5467" t="s">
        <v>5962</v>
      </c>
      <c r="D5467" t="s">
        <v>22</v>
      </c>
      <c r="E5467" t="s">
        <v>21822</v>
      </c>
      <c r="F5467">
        <f>1-478-435-5710</f>
        <v>-6622</v>
      </c>
      <c r="G5467" t="s">
        <v>368</v>
      </c>
      <c r="H5467" s="1">
        <v>18248</v>
      </c>
      <c r="I5467" t="s">
        <v>21823</v>
      </c>
      <c r="J5467" t="s">
        <v>21824</v>
      </c>
      <c r="K5467">
        <v>21772</v>
      </c>
      <c r="L5467" t="s">
        <v>368</v>
      </c>
    </row>
    <row r="5468" spans="1:12" x14ac:dyDescent="0.3">
      <c r="A5468">
        <v>28792</v>
      </c>
      <c r="B5468" t="s">
        <v>3343</v>
      </c>
      <c r="C5468" t="s">
        <v>4545</v>
      </c>
      <c r="D5468" t="s">
        <v>22</v>
      </c>
      <c r="E5468" t="s">
        <v>21825</v>
      </c>
      <c r="F5468" t="s">
        <v>21826</v>
      </c>
      <c r="G5468" t="s">
        <v>64</v>
      </c>
      <c r="H5468" s="1">
        <v>30769</v>
      </c>
      <c r="I5468" t="s">
        <v>21827</v>
      </c>
      <c r="J5468" t="s">
        <v>21828</v>
      </c>
      <c r="K5468">
        <v>14540</v>
      </c>
      <c r="L5468" t="s">
        <v>64</v>
      </c>
    </row>
    <row r="5469" spans="1:12" x14ac:dyDescent="0.3">
      <c r="A5469">
        <v>28793</v>
      </c>
      <c r="B5469" t="s">
        <v>12448</v>
      </c>
      <c r="C5469" t="s">
        <v>6779</v>
      </c>
      <c r="D5469" t="s">
        <v>22</v>
      </c>
      <c r="E5469" t="s">
        <v>21829</v>
      </c>
      <c r="F5469" t="s">
        <v>21830</v>
      </c>
      <c r="G5469" t="s">
        <v>211</v>
      </c>
      <c r="H5469" s="1">
        <v>19791</v>
      </c>
      <c r="I5469" t="s">
        <v>21831</v>
      </c>
      <c r="J5469" t="s">
        <v>21832</v>
      </c>
      <c r="K5469">
        <v>82057</v>
      </c>
      <c r="L5469" t="s">
        <v>211</v>
      </c>
    </row>
    <row r="5470" spans="1:12" x14ac:dyDescent="0.3">
      <c r="A5470">
        <v>28794</v>
      </c>
      <c r="B5470" t="s">
        <v>21833</v>
      </c>
      <c r="C5470" t="s">
        <v>3569</v>
      </c>
      <c r="D5470" t="s">
        <v>14</v>
      </c>
      <c r="E5470" t="s">
        <v>21834</v>
      </c>
      <c r="F5470" t="s">
        <v>21835</v>
      </c>
      <c r="G5470" t="s">
        <v>124</v>
      </c>
      <c r="H5470" s="1">
        <v>25443</v>
      </c>
      <c r="I5470" t="s">
        <v>21836</v>
      </c>
      <c r="J5470" t="s">
        <v>21837</v>
      </c>
      <c r="K5470">
        <v>92470</v>
      </c>
      <c r="L5470" t="s">
        <v>124</v>
      </c>
    </row>
    <row r="5471" spans="1:12" x14ac:dyDescent="0.3">
      <c r="A5471">
        <v>28795</v>
      </c>
      <c r="B5471" t="s">
        <v>6548</v>
      </c>
      <c r="C5471" t="s">
        <v>28</v>
      </c>
      <c r="D5471" t="s">
        <v>22</v>
      </c>
      <c r="E5471" t="s">
        <v>21838</v>
      </c>
      <c r="F5471" t="s">
        <v>21839</v>
      </c>
      <c r="G5471" t="s">
        <v>339</v>
      </c>
      <c r="H5471" s="1">
        <v>23587</v>
      </c>
      <c r="I5471" t="s">
        <v>21840</v>
      </c>
      <c r="J5471" t="s">
        <v>21841</v>
      </c>
      <c r="K5471">
        <v>69422</v>
      </c>
      <c r="L5471" t="s">
        <v>339</v>
      </c>
    </row>
    <row r="5472" spans="1:12" x14ac:dyDescent="0.3">
      <c r="A5472">
        <v>28796</v>
      </c>
      <c r="B5472" t="s">
        <v>1088</v>
      </c>
      <c r="C5472" t="s">
        <v>1236</v>
      </c>
      <c r="D5472" t="s">
        <v>14</v>
      </c>
      <c r="E5472" t="s">
        <v>21842</v>
      </c>
      <c r="F5472" t="s">
        <v>21843</v>
      </c>
      <c r="G5472" t="s">
        <v>76</v>
      </c>
      <c r="H5472" s="1">
        <v>34126</v>
      </c>
      <c r="I5472" t="s">
        <v>21844</v>
      </c>
      <c r="J5472" t="s">
        <v>21845</v>
      </c>
      <c r="K5472">
        <v>32298</v>
      </c>
      <c r="L5472" t="s">
        <v>76</v>
      </c>
    </row>
    <row r="5473" spans="1:12" x14ac:dyDescent="0.3">
      <c r="A5473">
        <v>28797</v>
      </c>
      <c r="B5473" t="s">
        <v>747</v>
      </c>
      <c r="C5473" t="s">
        <v>97</v>
      </c>
      <c r="D5473" t="s">
        <v>14</v>
      </c>
      <c r="E5473" t="s">
        <v>21846</v>
      </c>
      <c r="F5473" t="s">
        <v>21847</v>
      </c>
      <c r="G5473" t="s">
        <v>131</v>
      </c>
      <c r="H5473" s="1">
        <v>23482</v>
      </c>
      <c r="I5473" t="s">
        <v>21848</v>
      </c>
      <c r="J5473" t="s">
        <v>21849</v>
      </c>
      <c r="K5473">
        <v>60086</v>
      </c>
      <c r="L5473" t="s">
        <v>131</v>
      </c>
    </row>
    <row r="5474" spans="1:12" x14ac:dyDescent="0.3">
      <c r="A5474">
        <v>28798</v>
      </c>
      <c r="B5474" t="s">
        <v>289</v>
      </c>
      <c r="C5474" t="s">
        <v>12654</v>
      </c>
      <c r="D5474" t="s">
        <v>22</v>
      </c>
      <c r="E5474" t="s">
        <v>21850</v>
      </c>
      <c r="F5474" t="s">
        <v>21851</v>
      </c>
      <c r="G5474" t="s">
        <v>71</v>
      </c>
      <c r="H5474" s="1">
        <v>20460</v>
      </c>
      <c r="I5474" t="s">
        <v>21852</v>
      </c>
      <c r="J5474" t="s">
        <v>21853</v>
      </c>
      <c r="K5474">
        <v>586</v>
      </c>
      <c r="L5474" t="s">
        <v>71</v>
      </c>
    </row>
    <row r="5475" spans="1:12" x14ac:dyDescent="0.3">
      <c r="A5475">
        <v>28799</v>
      </c>
      <c r="B5475" t="s">
        <v>15343</v>
      </c>
      <c r="C5475" t="s">
        <v>748</v>
      </c>
      <c r="D5475" t="s">
        <v>22</v>
      </c>
      <c r="E5475" t="s">
        <v>21854</v>
      </c>
      <c r="F5475" t="s">
        <v>21855</v>
      </c>
      <c r="G5475" t="s">
        <v>430</v>
      </c>
      <c r="H5475" s="1">
        <v>30110</v>
      </c>
      <c r="I5475" t="s">
        <v>21856</v>
      </c>
      <c r="J5475" t="s">
        <v>21857</v>
      </c>
      <c r="K5475">
        <v>51639</v>
      </c>
      <c r="L5475" t="s">
        <v>430</v>
      </c>
    </row>
    <row r="5476" spans="1:12" x14ac:dyDescent="0.3">
      <c r="A5476">
        <v>28800</v>
      </c>
      <c r="B5476" t="s">
        <v>675</v>
      </c>
      <c r="C5476" t="s">
        <v>587</v>
      </c>
      <c r="D5476" t="s">
        <v>14</v>
      </c>
      <c r="E5476" t="s">
        <v>21858</v>
      </c>
      <c r="F5476" t="s">
        <v>21859</v>
      </c>
      <c r="G5476" t="s">
        <v>436</v>
      </c>
      <c r="H5476" s="1">
        <v>25221</v>
      </c>
      <c r="I5476" t="s">
        <v>21860</v>
      </c>
      <c r="J5476" t="s">
        <v>21861</v>
      </c>
      <c r="K5476">
        <v>80016</v>
      </c>
      <c r="L5476" t="s">
        <v>436</v>
      </c>
    </row>
    <row r="5477" spans="1:12" x14ac:dyDescent="0.3">
      <c r="A5477">
        <v>28801</v>
      </c>
      <c r="B5477" t="s">
        <v>1098</v>
      </c>
      <c r="C5477" t="s">
        <v>8250</v>
      </c>
      <c r="D5477" t="s">
        <v>22</v>
      </c>
      <c r="E5477" t="s">
        <v>21862</v>
      </c>
      <c r="F5477">
        <v>5316609289</v>
      </c>
      <c r="G5477" t="s">
        <v>231</v>
      </c>
      <c r="H5477" s="1">
        <v>20047</v>
      </c>
      <c r="I5477" t="s">
        <v>21863</v>
      </c>
      <c r="J5477" t="s">
        <v>410</v>
      </c>
      <c r="K5477">
        <v>9805</v>
      </c>
      <c r="L5477" t="s">
        <v>231</v>
      </c>
    </row>
    <row r="5478" spans="1:12" x14ac:dyDescent="0.3">
      <c r="A5478">
        <v>28803</v>
      </c>
      <c r="B5478" t="s">
        <v>13086</v>
      </c>
      <c r="C5478" t="s">
        <v>3217</v>
      </c>
      <c r="D5478" t="s">
        <v>22</v>
      </c>
      <c r="E5478" t="s">
        <v>21864</v>
      </c>
      <c r="F5478">
        <v>9743566623</v>
      </c>
      <c r="G5478" t="s">
        <v>17</v>
      </c>
      <c r="H5478" s="1">
        <v>20168</v>
      </c>
      <c r="I5478" t="s">
        <v>21865</v>
      </c>
      <c r="J5478" t="s">
        <v>21866</v>
      </c>
      <c r="K5478">
        <v>37961</v>
      </c>
      <c r="L5478" t="s">
        <v>17</v>
      </c>
    </row>
    <row r="5479" spans="1:12" x14ac:dyDescent="0.3">
      <c r="A5479">
        <v>28804</v>
      </c>
      <c r="B5479" t="s">
        <v>490</v>
      </c>
      <c r="C5479" t="s">
        <v>748</v>
      </c>
      <c r="D5479" t="s">
        <v>22</v>
      </c>
      <c r="E5479" t="s">
        <v>21867</v>
      </c>
      <c r="F5479" t="s">
        <v>21868</v>
      </c>
      <c r="G5479" t="s">
        <v>44</v>
      </c>
      <c r="H5479" s="1">
        <v>19224</v>
      </c>
      <c r="I5479" t="s">
        <v>21869</v>
      </c>
      <c r="J5479" t="s">
        <v>21870</v>
      </c>
      <c r="K5479">
        <v>83378</v>
      </c>
      <c r="L5479" t="s">
        <v>44</v>
      </c>
    </row>
    <row r="5480" spans="1:12" x14ac:dyDescent="0.3">
      <c r="A5480">
        <v>28805</v>
      </c>
      <c r="B5480" t="s">
        <v>1427</v>
      </c>
      <c r="C5480" t="s">
        <v>2936</v>
      </c>
      <c r="D5480" t="s">
        <v>22</v>
      </c>
      <c r="E5480" t="s">
        <v>21871</v>
      </c>
      <c r="F5480">
        <f>1-348-728-7650</f>
        <v>-8725</v>
      </c>
      <c r="G5480" t="s">
        <v>261</v>
      </c>
      <c r="H5480" s="1">
        <v>27473</v>
      </c>
      <c r="I5480" t="s">
        <v>21872</v>
      </c>
      <c r="J5480" t="s">
        <v>21873</v>
      </c>
      <c r="K5480">
        <v>10567</v>
      </c>
      <c r="L5480" t="s">
        <v>261</v>
      </c>
    </row>
    <row r="5481" spans="1:12" x14ac:dyDescent="0.3">
      <c r="A5481">
        <v>28806</v>
      </c>
      <c r="B5481" t="s">
        <v>6963</v>
      </c>
      <c r="C5481" t="s">
        <v>6056</v>
      </c>
      <c r="D5481" t="s">
        <v>22</v>
      </c>
      <c r="E5481" t="s">
        <v>21874</v>
      </c>
      <c r="F5481" t="s">
        <v>21875</v>
      </c>
      <c r="G5481" t="s">
        <v>82</v>
      </c>
      <c r="H5481" s="1">
        <v>27707</v>
      </c>
      <c r="I5481" t="s">
        <v>21876</v>
      </c>
      <c r="J5481" t="s">
        <v>21877</v>
      </c>
      <c r="K5481">
        <v>35238</v>
      </c>
      <c r="L5481" t="s">
        <v>82</v>
      </c>
    </row>
    <row r="5482" spans="1:12" x14ac:dyDescent="0.3">
      <c r="A5482">
        <v>28807</v>
      </c>
      <c r="B5482" t="s">
        <v>253</v>
      </c>
      <c r="C5482" t="s">
        <v>9915</v>
      </c>
      <c r="D5482" t="s">
        <v>22</v>
      </c>
      <c r="E5482" t="s">
        <v>21878</v>
      </c>
      <c r="F5482" t="s">
        <v>21879</v>
      </c>
      <c r="G5482" t="s">
        <v>171</v>
      </c>
      <c r="H5482" s="1">
        <v>36443</v>
      </c>
      <c r="I5482" t="s">
        <v>21880</v>
      </c>
      <c r="J5482" t="s">
        <v>21881</v>
      </c>
      <c r="K5482">
        <v>67540</v>
      </c>
      <c r="L5482" t="s">
        <v>171</v>
      </c>
    </row>
    <row r="5483" spans="1:12" x14ac:dyDescent="0.3">
      <c r="A5483">
        <v>28808</v>
      </c>
      <c r="B5483" t="s">
        <v>2248</v>
      </c>
      <c r="C5483" t="s">
        <v>5934</v>
      </c>
      <c r="D5483" t="s">
        <v>14</v>
      </c>
      <c r="E5483" t="s">
        <v>21882</v>
      </c>
      <c r="F5483">
        <v>8854378072</v>
      </c>
      <c r="G5483" t="s">
        <v>368</v>
      </c>
      <c r="H5483" s="1">
        <v>22561</v>
      </c>
      <c r="I5483" t="s">
        <v>21883</v>
      </c>
      <c r="J5483" t="s">
        <v>21884</v>
      </c>
      <c r="K5483">
        <v>27976</v>
      </c>
      <c r="L5483" t="s">
        <v>368</v>
      </c>
    </row>
    <row r="5484" spans="1:12" x14ac:dyDescent="0.3">
      <c r="A5484">
        <v>28809</v>
      </c>
      <c r="B5484" t="s">
        <v>464</v>
      </c>
      <c r="C5484" t="s">
        <v>2792</v>
      </c>
      <c r="D5484" t="s">
        <v>14</v>
      </c>
      <c r="E5484" t="s">
        <v>21885</v>
      </c>
      <c r="F5484" t="s">
        <v>21886</v>
      </c>
      <c r="G5484" t="s">
        <v>335</v>
      </c>
      <c r="H5484" s="1">
        <v>36912</v>
      </c>
      <c r="I5484" t="s">
        <v>21887</v>
      </c>
      <c r="J5484" t="s">
        <v>21888</v>
      </c>
      <c r="K5484">
        <v>673</v>
      </c>
      <c r="L5484" t="s">
        <v>335</v>
      </c>
    </row>
    <row r="5485" spans="1:12" x14ac:dyDescent="0.3">
      <c r="A5485">
        <v>28810</v>
      </c>
      <c r="B5485" t="s">
        <v>3824</v>
      </c>
      <c r="C5485" t="s">
        <v>14392</v>
      </c>
      <c r="D5485" t="s">
        <v>22</v>
      </c>
      <c r="E5485" t="s">
        <v>21889</v>
      </c>
      <c r="F5485" t="s">
        <v>21890</v>
      </c>
      <c r="G5485" t="s">
        <v>124</v>
      </c>
      <c r="H5485" s="1">
        <v>22044</v>
      </c>
      <c r="I5485" t="s">
        <v>21891</v>
      </c>
      <c r="J5485" t="s">
        <v>19865</v>
      </c>
      <c r="K5485">
        <v>76853</v>
      </c>
      <c r="L5485" t="s">
        <v>124</v>
      </c>
    </row>
    <row r="5486" spans="1:12" x14ac:dyDescent="0.3">
      <c r="A5486">
        <v>28811</v>
      </c>
      <c r="B5486" t="s">
        <v>12692</v>
      </c>
      <c r="C5486" t="s">
        <v>42</v>
      </c>
      <c r="D5486" t="s">
        <v>14</v>
      </c>
      <c r="E5486" t="s">
        <v>21892</v>
      </c>
      <c r="F5486" t="s">
        <v>21893</v>
      </c>
      <c r="G5486" t="s">
        <v>31</v>
      </c>
      <c r="H5486" s="1">
        <v>36878</v>
      </c>
      <c r="I5486" t="s">
        <v>21894</v>
      </c>
      <c r="J5486" t="s">
        <v>19869</v>
      </c>
      <c r="K5486">
        <v>15876</v>
      </c>
      <c r="L5486" t="s">
        <v>31</v>
      </c>
    </row>
    <row r="5487" spans="1:12" x14ac:dyDescent="0.3">
      <c r="A5487">
        <v>28812</v>
      </c>
      <c r="B5487" t="s">
        <v>1835</v>
      </c>
      <c r="C5487" t="s">
        <v>6429</v>
      </c>
      <c r="D5487" t="s">
        <v>14</v>
      </c>
      <c r="E5487" t="s">
        <v>21895</v>
      </c>
      <c r="F5487" t="s">
        <v>21896</v>
      </c>
      <c r="G5487" t="s">
        <v>250</v>
      </c>
      <c r="H5487" s="1">
        <v>32347</v>
      </c>
      <c r="I5487" t="s">
        <v>21897</v>
      </c>
      <c r="J5487" t="s">
        <v>21898</v>
      </c>
      <c r="K5487">
        <v>61039</v>
      </c>
      <c r="L5487" t="s">
        <v>250</v>
      </c>
    </row>
    <row r="5488" spans="1:12" x14ac:dyDescent="0.3">
      <c r="A5488">
        <v>28813</v>
      </c>
      <c r="B5488" t="s">
        <v>1296</v>
      </c>
      <c r="C5488" t="s">
        <v>630</v>
      </c>
      <c r="D5488" t="s">
        <v>22</v>
      </c>
      <c r="E5488" t="s">
        <v>21899</v>
      </c>
      <c r="F5488">
        <v>4333123159</v>
      </c>
      <c r="G5488" t="s">
        <v>31</v>
      </c>
      <c r="H5488" s="1">
        <v>38283</v>
      </c>
      <c r="I5488" t="s">
        <v>21900</v>
      </c>
      <c r="J5488" t="s">
        <v>21901</v>
      </c>
      <c r="K5488">
        <v>10976</v>
      </c>
      <c r="L5488" t="s">
        <v>31</v>
      </c>
    </row>
    <row r="5489" spans="1:12" x14ac:dyDescent="0.3">
      <c r="A5489">
        <v>28814</v>
      </c>
      <c r="B5489" t="s">
        <v>1537</v>
      </c>
      <c r="C5489" t="s">
        <v>1073</v>
      </c>
      <c r="D5489" t="s">
        <v>22</v>
      </c>
      <c r="E5489" t="s">
        <v>21902</v>
      </c>
      <c r="F5489" t="s">
        <v>21903</v>
      </c>
      <c r="G5489" t="s">
        <v>124</v>
      </c>
      <c r="H5489" s="1">
        <v>31719</v>
      </c>
      <c r="I5489" t="s">
        <v>21904</v>
      </c>
      <c r="J5489" t="s">
        <v>21905</v>
      </c>
      <c r="K5489">
        <v>90838</v>
      </c>
      <c r="L5489" t="s">
        <v>124</v>
      </c>
    </row>
    <row r="5490" spans="1:12" x14ac:dyDescent="0.3">
      <c r="A5490">
        <v>28815</v>
      </c>
      <c r="B5490" t="s">
        <v>535</v>
      </c>
      <c r="C5490" t="s">
        <v>1958</v>
      </c>
      <c r="D5490" t="s">
        <v>22</v>
      </c>
      <c r="E5490" t="s">
        <v>21906</v>
      </c>
      <c r="F5490" t="s">
        <v>21907</v>
      </c>
      <c r="G5490" t="s">
        <v>368</v>
      </c>
      <c r="H5490" s="1">
        <v>29221</v>
      </c>
      <c r="I5490" t="s">
        <v>21908</v>
      </c>
      <c r="J5490" t="s">
        <v>21909</v>
      </c>
      <c r="K5490">
        <v>53848</v>
      </c>
      <c r="L5490" t="s">
        <v>368</v>
      </c>
    </row>
    <row r="5491" spans="1:12" x14ac:dyDescent="0.3">
      <c r="A5491">
        <v>28816</v>
      </c>
      <c r="B5491" t="s">
        <v>814</v>
      </c>
      <c r="C5491" t="s">
        <v>3991</v>
      </c>
      <c r="D5491" t="s">
        <v>14</v>
      </c>
      <c r="E5491" t="s">
        <v>21910</v>
      </c>
      <c r="F5491" t="s">
        <v>21911</v>
      </c>
      <c r="G5491" t="s">
        <v>93</v>
      </c>
      <c r="H5491" s="1">
        <v>23533</v>
      </c>
      <c r="I5491" t="s">
        <v>21912</v>
      </c>
      <c r="J5491" t="s">
        <v>21913</v>
      </c>
      <c r="K5491">
        <v>96635</v>
      </c>
      <c r="L5491" t="s">
        <v>93</v>
      </c>
    </row>
    <row r="5492" spans="1:12" x14ac:dyDescent="0.3">
      <c r="A5492">
        <v>28817</v>
      </c>
      <c r="B5492" t="s">
        <v>490</v>
      </c>
      <c r="C5492" t="s">
        <v>1009</v>
      </c>
      <c r="D5492" t="s">
        <v>22</v>
      </c>
      <c r="E5492" t="s">
        <v>21914</v>
      </c>
      <c r="F5492" t="s">
        <v>21915</v>
      </c>
      <c r="G5492" t="s">
        <v>31</v>
      </c>
      <c r="H5492" s="1">
        <v>27739</v>
      </c>
      <c r="I5492" t="s">
        <v>21916</v>
      </c>
      <c r="J5492" t="s">
        <v>21917</v>
      </c>
      <c r="K5492">
        <v>92968</v>
      </c>
      <c r="L5492" t="s">
        <v>31</v>
      </c>
    </row>
    <row r="5493" spans="1:12" x14ac:dyDescent="0.3">
      <c r="A5493">
        <v>28818</v>
      </c>
      <c r="B5493" t="s">
        <v>2631</v>
      </c>
      <c r="C5493" t="s">
        <v>6639</v>
      </c>
      <c r="D5493" t="s">
        <v>14</v>
      </c>
      <c r="E5493" t="s">
        <v>21918</v>
      </c>
      <c r="F5493" t="s">
        <v>21919</v>
      </c>
      <c r="G5493" t="s">
        <v>368</v>
      </c>
      <c r="H5493" s="1">
        <v>18167</v>
      </c>
      <c r="I5493" t="s">
        <v>21920</v>
      </c>
      <c r="J5493" t="s">
        <v>21921</v>
      </c>
      <c r="K5493">
        <v>48306</v>
      </c>
      <c r="L5493" t="s">
        <v>368</v>
      </c>
    </row>
    <row r="5494" spans="1:12" x14ac:dyDescent="0.3">
      <c r="A5494">
        <v>28819</v>
      </c>
      <c r="B5494" t="s">
        <v>4078</v>
      </c>
      <c r="C5494" t="s">
        <v>349</v>
      </c>
      <c r="D5494" t="s">
        <v>14</v>
      </c>
      <c r="E5494" t="s">
        <v>21922</v>
      </c>
      <c r="F5494" t="s">
        <v>21923</v>
      </c>
      <c r="G5494" t="s">
        <v>368</v>
      </c>
      <c r="H5494" s="1">
        <v>37040</v>
      </c>
      <c r="I5494" t="s">
        <v>21924</v>
      </c>
      <c r="J5494" t="s">
        <v>21925</v>
      </c>
      <c r="K5494">
        <v>41990</v>
      </c>
      <c r="L5494" t="s">
        <v>368</v>
      </c>
    </row>
    <row r="5495" spans="1:12" x14ac:dyDescent="0.3">
      <c r="A5495">
        <v>28820</v>
      </c>
      <c r="B5495" t="s">
        <v>2576</v>
      </c>
      <c r="C5495" t="s">
        <v>1810</v>
      </c>
      <c r="D5495" t="s">
        <v>22</v>
      </c>
      <c r="E5495" t="s">
        <v>21926</v>
      </c>
      <c r="F5495" t="s">
        <v>21927</v>
      </c>
      <c r="G5495" t="s">
        <v>93</v>
      </c>
      <c r="H5495" s="1">
        <v>31975</v>
      </c>
      <c r="I5495" t="s">
        <v>21928</v>
      </c>
      <c r="J5495" t="s">
        <v>7702</v>
      </c>
      <c r="K5495">
        <v>58419</v>
      </c>
      <c r="L5495" t="s">
        <v>93</v>
      </c>
    </row>
    <row r="5496" spans="1:12" x14ac:dyDescent="0.3">
      <c r="A5496">
        <v>28821</v>
      </c>
      <c r="B5496" t="s">
        <v>127</v>
      </c>
      <c r="C5496" t="s">
        <v>79</v>
      </c>
      <c r="D5496" t="s">
        <v>22</v>
      </c>
      <c r="E5496" t="s">
        <v>21929</v>
      </c>
      <c r="F5496" t="s">
        <v>21930</v>
      </c>
      <c r="G5496" t="s">
        <v>368</v>
      </c>
      <c r="H5496" s="1">
        <v>25435</v>
      </c>
      <c r="I5496" t="s">
        <v>21931</v>
      </c>
      <c r="J5496" t="s">
        <v>21932</v>
      </c>
      <c r="K5496">
        <v>59222</v>
      </c>
      <c r="L5496" t="s">
        <v>368</v>
      </c>
    </row>
    <row r="5497" spans="1:12" x14ac:dyDescent="0.3">
      <c r="A5497">
        <v>28822</v>
      </c>
      <c r="B5497" t="s">
        <v>1043</v>
      </c>
      <c r="C5497" t="s">
        <v>696</v>
      </c>
      <c r="D5497" t="s">
        <v>14</v>
      </c>
      <c r="E5497" t="s">
        <v>21933</v>
      </c>
      <c r="F5497" t="s">
        <v>21934</v>
      </c>
      <c r="G5497" t="s">
        <v>567</v>
      </c>
      <c r="H5497" s="1">
        <v>20147</v>
      </c>
      <c r="I5497" t="s">
        <v>21935</v>
      </c>
      <c r="J5497" t="s">
        <v>21936</v>
      </c>
      <c r="K5497">
        <v>75693</v>
      </c>
      <c r="L5497" t="s">
        <v>567</v>
      </c>
    </row>
    <row r="5498" spans="1:12" x14ac:dyDescent="0.3">
      <c r="A5498">
        <v>28823</v>
      </c>
      <c r="B5498" t="s">
        <v>3359</v>
      </c>
      <c r="C5498" t="s">
        <v>18324</v>
      </c>
      <c r="D5498" t="s">
        <v>22</v>
      </c>
      <c r="E5498" t="s">
        <v>21937</v>
      </c>
      <c r="F5498" t="s">
        <v>21938</v>
      </c>
      <c r="G5498" t="s">
        <v>1194</v>
      </c>
      <c r="H5498" s="1">
        <v>33740</v>
      </c>
      <c r="I5498" t="s">
        <v>21939</v>
      </c>
      <c r="J5498" t="s">
        <v>21940</v>
      </c>
      <c r="K5498">
        <v>25488</v>
      </c>
      <c r="L5498" t="s">
        <v>1194</v>
      </c>
    </row>
    <row r="5499" spans="1:12" x14ac:dyDescent="0.3">
      <c r="A5499">
        <v>28824</v>
      </c>
      <c r="B5499" t="s">
        <v>167</v>
      </c>
      <c r="C5499" t="s">
        <v>2059</v>
      </c>
      <c r="D5499" t="s">
        <v>14</v>
      </c>
      <c r="E5499" t="s">
        <v>21941</v>
      </c>
      <c r="F5499" t="s">
        <v>21942</v>
      </c>
      <c r="G5499" t="s">
        <v>51</v>
      </c>
      <c r="H5499" s="1">
        <v>35328</v>
      </c>
      <c r="I5499" t="s">
        <v>21943</v>
      </c>
      <c r="J5499" t="s">
        <v>9259</v>
      </c>
      <c r="K5499">
        <v>65561</v>
      </c>
      <c r="L5499" t="s">
        <v>51</v>
      </c>
    </row>
    <row r="5500" spans="1:12" x14ac:dyDescent="0.3">
      <c r="A5500">
        <v>28825</v>
      </c>
      <c r="B5500" t="s">
        <v>1147</v>
      </c>
      <c r="C5500" t="s">
        <v>886</v>
      </c>
      <c r="D5500" t="s">
        <v>22</v>
      </c>
      <c r="E5500" t="s">
        <v>17782</v>
      </c>
      <c r="F5500" t="s">
        <v>21944</v>
      </c>
      <c r="G5500" t="s">
        <v>51</v>
      </c>
      <c r="H5500" s="1">
        <v>37468</v>
      </c>
      <c r="I5500" t="s">
        <v>21945</v>
      </c>
      <c r="J5500" t="s">
        <v>21946</v>
      </c>
      <c r="K5500">
        <v>9186</v>
      </c>
      <c r="L5500" t="s">
        <v>51</v>
      </c>
    </row>
    <row r="5501" spans="1:12" x14ac:dyDescent="0.3">
      <c r="A5501">
        <v>28826</v>
      </c>
      <c r="B5501" t="s">
        <v>2325</v>
      </c>
      <c r="C5501" t="s">
        <v>1249</v>
      </c>
      <c r="D5501" t="s">
        <v>22</v>
      </c>
      <c r="E5501" t="s">
        <v>21947</v>
      </c>
      <c r="F5501" t="s">
        <v>21948</v>
      </c>
      <c r="G5501" t="s">
        <v>82</v>
      </c>
      <c r="H5501" s="1">
        <v>32802</v>
      </c>
      <c r="I5501" t="s">
        <v>21949</v>
      </c>
      <c r="J5501" t="s">
        <v>21950</v>
      </c>
      <c r="K5501">
        <v>99766</v>
      </c>
      <c r="L5501" t="s">
        <v>82</v>
      </c>
    </row>
    <row r="5502" spans="1:12" x14ac:dyDescent="0.3">
      <c r="A5502">
        <v>28827</v>
      </c>
      <c r="B5502" t="s">
        <v>1254</v>
      </c>
      <c r="C5502" t="s">
        <v>998</v>
      </c>
      <c r="D5502" t="s">
        <v>22</v>
      </c>
      <c r="E5502" t="s">
        <v>21951</v>
      </c>
      <c r="F5502" t="s">
        <v>21952</v>
      </c>
      <c r="G5502" t="s">
        <v>44</v>
      </c>
      <c r="H5502" s="1">
        <v>30456</v>
      </c>
      <c r="I5502" t="s">
        <v>21953</v>
      </c>
      <c r="J5502" t="s">
        <v>21954</v>
      </c>
      <c r="K5502">
        <v>39467</v>
      </c>
      <c r="L5502" t="s">
        <v>44</v>
      </c>
    </row>
    <row r="5503" spans="1:12" x14ac:dyDescent="0.3">
      <c r="A5503">
        <v>28828</v>
      </c>
      <c r="B5503" t="s">
        <v>4829</v>
      </c>
      <c r="C5503" t="s">
        <v>186</v>
      </c>
      <c r="D5503" t="s">
        <v>22</v>
      </c>
      <c r="E5503" t="s">
        <v>21955</v>
      </c>
      <c r="F5503" t="s">
        <v>21956</v>
      </c>
      <c r="G5503" t="s">
        <v>124</v>
      </c>
      <c r="H5503" s="1">
        <v>30596</v>
      </c>
      <c r="I5503" t="s">
        <v>21957</v>
      </c>
      <c r="J5503" t="s">
        <v>21958</v>
      </c>
      <c r="K5503">
        <v>15160</v>
      </c>
      <c r="L5503" t="s">
        <v>124</v>
      </c>
    </row>
    <row r="5504" spans="1:12" x14ac:dyDescent="0.3">
      <c r="A5504">
        <v>28829</v>
      </c>
      <c r="B5504" t="s">
        <v>9436</v>
      </c>
      <c r="C5504" t="s">
        <v>4904</v>
      </c>
      <c r="D5504" t="s">
        <v>14</v>
      </c>
      <c r="E5504" t="s">
        <v>21959</v>
      </c>
      <c r="F5504" t="s">
        <v>21960</v>
      </c>
      <c r="G5504" t="s">
        <v>17</v>
      </c>
      <c r="H5504" s="1">
        <v>38169</v>
      </c>
      <c r="I5504" t="s">
        <v>21961</v>
      </c>
      <c r="J5504" t="s">
        <v>21962</v>
      </c>
      <c r="K5504">
        <v>72713</v>
      </c>
      <c r="L5504" t="s">
        <v>17</v>
      </c>
    </row>
    <row r="5505" spans="1:12" x14ac:dyDescent="0.3">
      <c r="A5505">
        <v>28831</v>
      </c>
      <c r="B5505" t="s">
        <v>2631</v>
      </c>
      <c r="C5505" t="s">
        <v>4562</v>
      </c>
      <c r="D5505" t="s">
        <v>22</v>
      </c>
      <c r="E5505" t="s">
        <v>21963</v>
      </c>
      <c r="F5505" t="s">
        <v>21964</v>
      </c>
      <c r="G5505" t="s">
        <v>76</v>
      </c>
      <c r="H5505" s="1">
        <v>19337</v>
      </c>
      <c r="I5505" t="s">
        <v>21965</v>
      </c>
      <c r="J5505" t="s">
        <v>21966</v>
      </c>
      <c r="K5505">
        <v>7707</v>
      </c>
      <c r="L5505" t="s">
        <v>76</v>
      </c>
    </row>
    <row r="5506" spans="1:12" x14ac:dyDescent="0.3">
      <c r="A5506">
        <v>28832</v>
      </c>
      <c r="B5506" t="s">
        <v>490</v>
      </c>
      <c r="C5506" t="s">
        <v>3462</v>
      </c>
      <c r="D5506" t="s">
        <v>14</v>
      </c>
      <c r="E5506" t="s">
        <v>21967</v>
      </c>
      <c r="F5506" t="s">
        <v>21968</v>
      </c>
      <c r="G5506" t="s">
        <v>124</v>
      </c>
      <c r="H5506" s="1">
        <v>36378</v>
      </c>
      <c r="I5506" t="s">
        <v>21969</v>
      </c>
      <c r="J5506" t="s">
        <v>21970</v>
      </c>
      <c r="K5506">
        <v>10586</v>
      </c>
      <c r="L5506" t="s">
        <v>124</v>
      </c>
    </row>
    <row r="5507" spans="1:12" x14ac:dyDescent="0.3">
      <c r="A5507">
        <v>28833</v>
      </c>
      <c r="B5507" t="s">
        <v>458</v>
      </c>
      <c r="C5507" t="s">
        <v>1132</v>
      </c>
      <c r="D5507" t="s">
        <v>14</v>
      </c>
      <c r="E5507" t="s">
        <v>21971</v>
      </c>
      <c r="F5507" t="s">
        <v>21972</v>
      </c>
      <c r="G5507" t="s">
        <v>250</v>
      </c>
      <c r="H5507" s="1">
        <v>21340</v>
      </c>
      <c r="I5507" t="s">
        <v>21973</v>
      </c>
      <c r="J5507" t="s">
        <v>21974</v>
      </c>
      <c r="K5507">
        <v>92263</v>
      </c>
      <c r="L5507" t="s">
        <v>250</v>
      </c>
    </row>
    <row r="5508" spans="1:12" x14ac:dyDescent="0.3">
      <c r="A5508">
        <v>28834</v>
      </c>
      <c r="B5508" t="s">
        <v>1835</v>
      </c>
      <c r="C5508" t="s">
        <v>443</v>
      </c>
      <c r="D5508" t="s">
        <v>22</v>
      </c>
      <c r="E5508" t="s">
        <v>21975</v>
      </c>
      <c r="F5508" t="s">
        <v>21976</v>
      </c>
      <c r="G5508" t="s">
        <v>124</v>
      </c>
      <c r="H5508" s="1">
        <v>17303</v>
      </c>
      <c r="I5508" t="s">
        <v>21977</v>
      </c>
      <c r="J5508" t="s">
        <v>21978</v>
      </c>
      <c r="K5508">
        <v>20837</v>
      </c>
      <c r="L5508" t="s">
        <v>124</v>
      </c>
    </row>
    <row r="5509" spans="1:12" x14ac:dyDescent="0.3">
      <c r="A5509">
        <v>28835</v>
      </c>
      <c r="B5509" t="s">
        <v>378</v>
      </c>
      <c r="C5509" t="s">
        <v>1822</v>
      </c>
      <c r="D5509" t="s">
        <v>22</v>
      </c>
      <c r="E5509" t="s">
        <v>21979</v>
      </c>
      <c r="F5509" t="s">
        <v>21980</v>
      </c>
      <c r="G5509" t="s">
        <v>118</v>
      </c>
      <c r="H5509" s="1">
        <v>23654</v>
      </c>
      <c r="I5509" t="s">
        <v>21981</v>
      </c>
      <c r="J5509" t="s">
        <v>21982</v>
      </c>
      <c r="K5509">
        <v>45034</v>
      </c>
      <c r="L5509" t="s">
        <v>118</v>
      </c>
    </row>
    <row r="5510" spans="1:12" x14ac:dyDescent="0.3">
      <c r="A5510">
        <v>28836</v>
      </c>
      <c r="B5510" t="s">
        <v>174</v>
      </c>
      <c r="C5510" t="s">
        <v>4529</v>
      </c>
      <c r="D5510" t="s">
        <v>22</v>
      </c>
      <c r="E5510" t="s">
        <v>21983</v>
      </c>
      <c r="F5510" t="s">
        <v>21984</v>
      </c>
      <c r="G5510" t="s">
        <v>218</v>
      </c>
      <c r="H5510" s="1">
        <v>22161</v>
      </c>
      <c r="I5510" t="s">
        <v>21985</v>
      </c>
      <c r="J5510" t="s">
        <v>21986</v>
      </c>
      <c r="K5510">
        <v>87884</v>
      </c>
      <c r="L5510" t="s">
        <v>218</v>
      </c>
    </row>
    <row r="5511" spans="1:12" x14ac:dyDescent="0.3">
      <c r="A5511">
        <v>28838</v>
      </c>
      <c r="B5511" t="s">
        <v>316</v>
      </c>
      <c r="C5511" t="s">
        <v>28</v>
      </c>
      <c r="D5511" t="s">
        <v>22</v>
      </c>
      <c r="E5511" t="s">
        <v>21987</v>
      </c>
      <c r="F5511">
        <v>8326065548</v>
      </c>
      <c r="G5511" t="s">
        <v>567</v>
      </c>
      <c r="H5511" s="1">
        <v>35922</v>
      </c>
      <c r="I5511" t="s">
        <v>21988</v>
      </c>
      <c r="J5511" t="s">
        <v>21989</v>
      </c>
      <c r="K5511">
        <v>2389</v>
      </c>
      <c r="L5511" t="s">
        <v>567</v>
      </c>
    </row>
    <row r="5512" spans="1:12" x14ac:dyDescent="0.3">
      <c r="A5512">
        <v>28839</v>
      </c>
      <c r="B5512" t="s">
        <v>4829</v>
      </c>
      <c r="C5512" t="s">
        <v>530</v>
      </c>
      <c r="D5512" t="s">
        <v>22</v>
      </c>
      <c r="E5512" t="s">
        <v>21990</v>
      </c>
      <c r="F5512" t="s">
        <v>21991</v>
      </c>
      <c r="G5512" t="s">
        <v>82</v>
      </c>
      <c r="H5512" s="1">
        <v>19593</v>
      </c>
      <c r="I5512" t="s">
        <v>21992</v>
      </c>
      <c r="J5512" t="s">
        <v>21993</v>
      </c>
      <c r="K5512">
        <v>85199</v>
      </c>
      <c r="L5512" t="s">
        <v>82</v>
      </c>
    </row>
    <row r="5513" spans="1:12" x14ac:dyDescent="0.3">
      <c r="A5513">
        <v>28840</v>
      </c>
      <c r="B5513" t="s">
        <v>246</v>
      </c>
      <c r="C5513" t="s">
        <v>11820</v>
      </c>
      <c r="D5513" t="s">
        <v>14</v>
      </c>
      <c r="E5513" t="s">
        <v>21994</v>
      </c>
      <c r="F5513" t="s">
        <v>21995</v>
      </c>
      <c r="G5513" t="s">
        <v>250</v>
      </c>
      <c r="H5513" s="1">
        <v>18305</v>
      </c>
      <c r="I5513" t="s">
        <v>21996</v>
      </c>
      <c r="J5513" t="s">
        <v>21997</v>
      </c>
      <c r="K5513">
        <v>93848</v>
      </c>
      <c r="L5513" t="s">
        <v>250</v>
      </c>
    </row>
    <row r="5514" spans="1:12" x14ac:dyDescent="0.3">
      <c r="A5514">
        <v>28841</v>
      </c>
      <c r="B5514" t="s">
        <v>1024</v>
      </c>
      <c r="C5514" t="s">
        <v>2847</v>
      </c>
      <c r="D5514" t="s">
        <v>22</v>
      </c>
      <c r="E5514" t="s">
        <v>21998</v>
      </c>
      <c r="F5514" t="s">
        <v>21999</v>
      </c>
      <c r="G5514" t="s">
        <v>368</v>
      </c>
      <c r="H5514" s="1">
        <v>23825</v>
      </c>
      <c r="I5514" t="s">
        <v>22000</v>
      </c>
      <c r="J5514" t="s">
        <v>22001</v>
      </c>
      <c r="K5514">
        <v>28632</v>
      </c>
      <c r="L5514" t="s">
        <v>368</v>
      </c>
    </row>
    <row r="5515" spans="1:12" x14ac:dyDescent="0.3">
      <c r="A5515">
        <v>28842</v>
      </c>
      <c r="B5515" t="s">
        <v>203</v>
      </c>
      <c r="C5515" t="s">
        <v>2075</v>
      </c>
      <c r="D5515" t="s">
        <v>22</v>
      </c>
      <c r="E5515" t="s">
        <v>22002</v>
      </c>
      <c r="F5515" t="s">
        <v>22003</v>
      </c>
      <c r="G5515" t="s">
        <v>157</v>
      </c>
      <c r="H5515" s="1">
        <v>19803</v>
      </c>
      <c r="I5515" t="s">
        <v>22004</v>
      </c>
      <c r="J5515" t="s">
        <v>3837</v>
      </c>
      <c r="K5515">
        <v>22457</v>
      </c>
      <c r="L5515" t="s">
        <v>157</v>
      </c>
    </row>
    <row r="5516" spans="1:12" x14ac:dyDescent="0.3">
      <c r="A5516">
        <v>28843</v>
      </c>
      <c r="B5516" t="s">
        <v>740</v>
      </c>
      <c r="C5516" t="s">
        <v>4739</v>
      </c>
      <c r="D5516" t="s">
        <v>14</v>
      </c>
      <c r="E5516" t="s">
        <v>22005</v>
      </c>
      <c r="F5516" t="s">
        <v>22006</v>
      </c>
      <c r="G5516" t="s">
        <v>171</v>
      </c>
      <c r="H5516" s="1">
        <v>22544</v>
      </c>
      <c r="I5516" t="s">
        <v>22007</v>
      </c>
      <c r="J5516" t="s">
        <v>22008</v>
      </c>
      <c r="K5516">
        <v>70699</v>
      </c>
      <c r="L5516" t="s">
        <v>171</v>
      </c>
    </row>
    <row r="5517" spans="1:12" x14ac:dyDescent="0.3">
      <c r="A5517">
        <v>28844</v>
      </c>
      <c r="B5517" t="s">
        <v>2595</v>
      </c>
      <c r="C5517" t="s">
        <v>2059</v>
      </c>
      <c r="D5517" t="s">
        <v>22</v>
      </c>
      <c r="E5517" t="s">
        <v>22009</v>
      </c>
      <c r="F5517" t="s">
        <v>22010</v>
      </c>
      <c r="G5517" t="s">
        <v>111</v>
      </c>
      <c r="H5517" s="1">
        <v>29302</v>
      </c>
      <c r="I5517" t="s">
        <v>22011</v>
      </c>
      <c r="J5517" t="s">
        <v>22012</v>
      </c>
      <c r="K5517">
        <v>53897</v>
      </c>
      <c r="L5517" t="s">
        <v>111</v>
      </c>
    </row>
    <row r="5518" spans="1:12" x14ac:dyDescent="0.3">
      <c r="A5518">
        <v>28845</v>
      </c>
      <c r="B5518" t="s">
        <v>12500</v>
      </c>
      <c r="C5518" t="s">
        <v>2823</v>
      </c>
      <c r="D5518" t="s">
        <v>22</v>
      </c>
      <c r="E5518" t="s">
        <v>22013</v>
      </c>
      <c r="F5518" t="s">
        <v>22014</v>
      </c>
      <c r="G5518" t="s">
        <v>231</v>
      </c>
      <c r="H5518" s="1">
        <v>33586</v>
      </c>
      <c r="I5518" t="s">
        <v>22015</v>
      </c>
      <c r="J5518" t="s">
        <v>11611</v>
      </c>
      <c r="K5518">
        <v>82938</v>
      </c>
      <c r="L5518" t="s">
        <v>231</v>
      </c>
    </row>
    <row r="5519" spans="1:12" x14ac:dyDescent="0.3">
      <c r="A5519">
        <v>28846</v>
      </c>
      <c r="B5519" t="s">
        <v>3270</v>
      </c>
      <c r="C5519" t="s">
        <v>28</v>
      </c>
      <c r="D5519" t="s">
        <v>22</v>
      </c>
      <c r="E5519" t="s">
        <v>22016</v>
      </c>
      <c r="F5519" t="s">
        <v>22017</v>
      </c>
      <c r="G5519" t="s">
        <v>131</v>
      </c>
      <c r="H5519" s="1">
        <v>36703</v>
      </c>
      <c r="I5519" t="s">
        <v>22018</v>
      </c>
      <c r="J5519" t="s">
        <v>22019</v>
      </c>
      <c r="K5519">
        <v>53050</v>
      </c>
      <c r="L5519" t="s">
        <v>131</v>
      </c>
    </row>
    <row r="5520" spans="1:12" x14ac:dyDescent="0.3">
      <c r="A5520">
        <v>28847</v>
      </c>
      <c r="B5520" t="s">
        <v>1628</v>
      </c>
      <c r="C5520" t="s">
        <v>186</v>
      </c>
      <c r="D5520" t="s">
        <v>14</v>
      </c>
      <c r="E5520" t="s">
        <v>22020</v>
      </c>
      <c r="F5520" t="s">
        <v>22021</v>
      </c>
      <c r="G5520" t="s">
        <v>335</v>
      </c>
      <c r="H5520" s="1">
        <v>34470</v>
      </c>
      <c r="I5520" t="s">
        <v>22022</v>
      </c>
      <c r="J5520" t="s">
        <v>9195</v>
      </c>
      <c r="K5520">
        <v>81451</v>
      </c>
      <c r="L5520" t="s">
        <v>335</v>
      </c>
    </row>
    <row r="5521" spans="1:12" x14ac:dyDescent="0.3">
      <c r="A5521">
        <v>28848</v>
      </c>
      <c r="B5521" t="s">
        <v>54</v>
      </c>
      <c r="C5521" t="s">
        <v>881</v>
      </c>
      <c r="D5521" t="s">
        <v>14</v>
      </c>
      <c r="E5521" t="s">
        <v>22023</v>
      </c>
      <c r="F5521" t="s">
        <v>22024</v>
      </c>
      <c r="G5521" t="s">
        <v>31</v>
      </c>
      <c r="H5521" s="1">
        <v>26006</v>
      </c>
      <c r="I5521" t="s">
        <v>22025</v>
      </c>
      <c r="J5521" t="s">
        <v>22026</v>
      </c>
      <c r="K5521">
        <v>76704</v>
      </c>
      <c r="L5521" t="s">
        <v>31</v>
      </c>
    </row>
    <row r="5522" spans="1:12" x14ac:dyDescent="0.3">
      <c r="A5522">
        <v>28849</v>
      </c>
      <c r="B5522" t="s">
        <v>371</v>
      </c>
      <c r="C5522" t="s">
        <v>6081</v>
      </c>
      <c r="D5522" t="s">
        <v>14</v>
      </c>
      <c r="E5522" t="s">
        <v>22027</v>
      </c>
      <c r="F5522" t="s">
        <v>22028</v>
      </c>
      <c r="G5522" t="s">
        <v>124</v>
      </c>
      <c r="H5522" s="1">
        <v>26240</v>
      </c>
      <c r="I5522" t="s">
        <v>22029</v>
      </c>
      <c r="J5522" t="s">
        <v>2001</v>
      </c>
      <c r="K5522">
        <v>68570</v>
      </c>
      <c r="L5522" t="s">
        <v>124</v>
      </c>
    </row>
    <row r="5523" spans="1:12" x14ac:dyDescent="0.3">
      <c r="A5523">
        <v>28850</v>
      </c>
      <c r="B5523" t="s">
        <v>1054</v>
      </c>
      <c r="C5523" t="s">
        <v>485</v>
      </c>
      <c r="D5523" t="s">
        <v>14</v>
      </c>
      <c r="E5523" t="s">
        <v>22030</v>
      </c>
      <c r="F5523" t="s">
        <v>22031</v>
      </c>
      <c r="G5523" t="s">
        <v>82</v>
      </c>
      <c r="H5523" s="1">
        <v>27357</v>
      </c>
      <c r="I5523" t="s">
        <v>22032</v>
      </c>
      <c r="J5523" t="s">
        <v>20926</v>
      </c>
      <c r="K5523">
        <v>73685</v>
      </c>
      <c r="L5523" t="s">
        <v>82</v>
      </c>
    </row>
    <row r="5524" spans="1:12" x14ac:dyDescent="0.3">
      <c r="A5524">
        <v>28852</v>
      </c>
      <c r="B5524" t="s">
        <v>79</v>
      </c>
      <c r="C5524" t="s">
        <v>6081</v>
      </c>
      <c r="D5524" t="s">
        <v>22</v>
      </c>
      <c r="E5524" t="s">
        <v>22033</v>
      </c>
      <c r="F5524" t="s">
        <v>22034</v>
      </c>
      <c r="G5524" t="s">
        <v>595</v>
      </c>
      <c r="H5524" s="1">
        <v>16903</v>
      </c>
      <c r="I5524" t="s">
        <v>22035</v>
      </c>
      <c r="J5524" t="s">
        <v>22036</v>
      </c>
      <c r="K5524">
        <v>9685</v>
      </c>
      <c r="L5524" t="s">
        <v>595</v>
      </c>
    </row>
    <row r="5525" spans="1:12" x14ac:dyDescent="0.3">
      <c r="A5525">
        <v>28854</v>
      </c>
      <c r="B5525" t="s">
        <v>312</v>
      </c>
      <c r="C5525" t="s">
        <v>378</v>
      </c>
      <c r="D5525" t="s">
        <v>22</v>
      </c>
      <c r="E5525" t="s">
        <v>22037</v>
      </c>
      <c r="F5525">
        <f>1-206-460-5848</f>
        <v>-6513</v>
      </c>
      <c r="G5525" t="s">
        <v>243</v>
      </c>
      <c r="H5525" s="1">
        <v>24474</v>
      </c>
      <c r="I5525" t="s">
        <v>22038</v>
      </c>
      <c r="J5525" t="s">
        <v>22039</v>
      </c>
      <c r="K5525">
        <v>40748</v>
      </c>
      <c r="L5525" t="s">
        <v>243</v>
      </c>
    </row>
    <row r="5526" spans="1:12" x14ac:dyDescent="0.3">
      <c r="A5526">
        <v>28855</v>
      </c>
      <c r="B5526" t="s">
        <v>474</v>
      </c>
      <c r="C5526" t="s">
        <v>1236</v>
      </c>
      <c r="D5526" t="s">
        <v>14</v>
      </c>
      <c r="E5526" t="s">
        <v>22040</v>
      </c>
      <c r="F5526" t="s">
        <v>22041</v>
      </c>
      <c r="G5526" t="s">
        <v>76</v>
      </c>
      <c r="H5526" s="1">
        <v>33681</v>
      </c>
      <c r="I5526" t="s">
        <v>22042</v>
      </c>
      <c r="J5526" t="s">
        <v>22043</v>
      </c>
      <c r="K5526">
        <v>51649</v>
      </c>
      <c r="L5526" t="s">
        <v>76</v>
      </c>
    </row>
    <row r="5527" spans="1:12" x14ac:dyDescent="0.3">
      <c r="A5527">
        <v>28856</v>
      </c>
      <c r="B5527" t="s">
        <v>1465</v>
      </c>
      <c r="C5527" t="s">
        <v>10139</v>
      </c>
      <c r="D5527" t="s">
        <v>14</v>
      </c>
      <c r="E5527" t="s">
        <v>22044</v>
      </c>
      <c r="F5527" t="s">
        <v>22045</v>
      </c>
      <c r="G5527" t="s">
        <v>243</v>
      </c>
      <c r="H5527" s="1">
        <v>20869</v>
      </c>
      <c r="I5527" t="s">
        <v>22046</v>
      </c>
      <c r="J5527" t="s">
        <v>22047</v>
      </c>
      <c r="K5527">
        <v>42369</v>
      </c>
      <c r="L5527" t="s">
        <v>243</v>
      </c>
    </row>
    <row r="5528" spans="1:12" x14ac:dyDescent="0.3">
      <c r="A5528">
        <v>28857</v>
      </c>
      <c r="B5528" t="s">
        <v>197</v>
      </c>
      <c r="C5528" t="s">
        <v>906</v>
      </c>
      <c r="D5528" t="s">
        <v>14</v>
      </c>
      <c r="E5528" t="s">
        <v>22048</v>
      </c>
      <c r="F5528" t="s">
        <v>22049</v>
      </c>
      <c r="G5528" t="s">
        <v>124</v>
      </c>
      <c r="H5528" s="1">
        <v>29739</v>
      </c>
      <c r="I5528" t="s">
        <v>22050</v>
      </c>
      <c r="J5528" t="s">
        <v>22051</v>
      </c>
      <c r="K5528">
        <v>78337</v>
      </c>
      <c r="L5528" t="s">
        <v>124</v>
      </c>
    </row>
    <row r="5529" spans="1:12" x14ac:dyDescent="0.3">
      <c r="A5529">
        <v>28858</v>
      </c>
      <c r="B5529" t="s">
        <v>1152</v>
      </c>
      <c r="C5529" t="s">
        <v>22052</v>
      </c>
      <c r="D5529" t="s">
        <v>14</v>
      </c>
      <c r="E5529" t="s">
        <v>22053</v>
      </c>
      <c r="F5529" t="s">
        <v>22054</v>
      </c>
      <c r="G5529" t="s">
        <v>93</v>
      </c>
      <c r="H5529" s="1">
        <v>37240</v>
      </c>
      <c r="I5529" t="s">
        <v>22055</v>
      </c>
      <c r="J5529" t="s">
        <v>22056</v>
      </c>
      <c r="K5529">
        <v>35959</v>
      </c>
      <c r="L5529" t="s">
        <v>93</v>
      </c>
    </row>
    <row r="5530" spans="1:12" x14ac:dyDescent="0.3">
      <c r="A5530">
        <v>28859</v>
      </c>
      <c r="B5530" t="s">
        <v>1996</v>
      </c>
      <c r="C5530" t="s">
        <v>443</v>
      </c>
      <c r="D5530" t="s">
        <v>22</v>
      </c>
      <c r="E5530" t="s">
        <v>22057</v>
      </c>
      <c r="F5530" t="s">
        <v>22058</v>
      </c>
      <c r="G5530" t="s">
        <v>111</v>
      </c>
      <c r="H5530" s="1">
        <v>30213</v>
      </c>
      <c r="I5530" t="s">
        <v>22059</v>
      </c>
      <c r="J5530" t="s">
        <v>22060</v>
      </c>
      <c r="K5530">
        <v>69463</v>
      </c>
      <c r="L5530" t="s">
        <v>111</v>
      </c>
    </row>
    <row r="5531" spans="1:12" x14ac:dyDescent="0.3">
      <c r="A5531">
        <v>28860</v>
      </c>
      <c r="B5531" t="s">
        <v>2084</v>
      </c>
      <c r="C5531" t="s">
        <v>2302</v>
      </c>
      <c r="D5531" t="s">
        <v>14</v>
      </c>
      <c r="E5531" t="s">
        <v>22061</v>
      </c>
      <c r="F5531" t="s">
        <v>22062</v>
      </c>
      <c r="G5531" t="s">
        <v>64</v>
      </c>
      <c r="H5531" s="1">
        <v>20562</v>
      </c>
      <c r="I5531" t="s">
        <v>22063</v>
      </c>
      <c r="J5531" t="s">
        <v>20629</v>
      </c>
      <c r="K5531">
        <v>4916</v>
      </c>
      <c r="L5531" t="s">
        <v>64</v>
      </c>
    </row>
    <row r="5532" spans="1:12" x14ac:dyDescent="0.3">
      <c r="A5532">
        <v>28861</v>
      </c>
      <c r="B5532" t="s">
        <v>4678</v>
      </c>
      <c r="C5532" t="s">
        <v>2756</v>
      </c>
      <c r="D5532" t="s">
        <v>14</v>
      </c>
      <c r="E5532" t="s">
        <v>22064</v>
      </c>
      <c r="F5532">
        <f>1-497-935-3458</f>
        <v>-4889</v>
      </c>
      <c r="G5532" t="s">
        <v>339</v>
      </c>
      <c r="H5532" s="1">
        <v>19009</v>
      </c>
      <c r="I5532" t="s">
        <v>22065</v>
      </c>
      <c r="J5532" t="s">
        <v>14332</v>
      </c>
      <c r="K5532">
        <v>75684</v>
      </c>
      <c r="L5532" t="s">
        <v>339</v>
      </c>
    </row>
    <row r="5533" spans="1:12" x14ac:dyDescent="0.3">
      <c r="A5533">
        <v>28862</v>
      </c>
      <c r="B5533" t="s">
        <v>3129</v>
      </c>
      <c r="C5533" t="s">
        <v>115</v>
      </c>
      <c r="D5533" t="s">
        <v>14</v>
      </c>
      <c r="E5533" t="s">
        <v>22066</v>
      </c>
      <c r="F5533" t="s">
        <v>22067</v>
      </c>
      <c r="G5533" t="s">
        <v>31</v>
      </c>
      <c r="H5533" s="1">
        <v>24886</v>
      </c>
      <c r="I5533" t="s">
        <v>22068</v>
      </c>
      <c r="J5533" t="s">
        <v>22069</v>
      </c>
      <c r="K5533">
        <v>35451</v>
      </c>
      <c r="L5533" t="s">
        <v>31</v>
      </c>
    </row>
    <row r="5534" spans="1:12" x14ac:dyDescent="0.3">
      <c r="A5534">
        <v>28863</v>
      </c>
      <c r="B5534" t="s">
        <v>1244</v>
      </c>
      <c r="C5534" t="s">
        <v>28</v>
      </c>
      <c r="D5534" t="s">
        <v>22</v>
      </c>
      <c r="E5534" t="s">
        <v>22070</v>
      </c>
      <c r="F5534" t="s">
        <v>22071</v>
      </c>
      <c r="G5534" t="s">
        <v>324</v>
      </c>
      <c r="H5534" s="1">
        <v>28625</v>
      </c>
      <c r="I5534" t="s">
        <v>22072</v>
      </c>
      <c r="J5534" t="s">
        <v>22073</v>
      </c>
      <c r="K5534">
        <v>17861</v>
      </c>
      <c r="L5534" t="s">
        <v>324</v>
      </c>
    </row>
    <row r="5535" spans="1:12" x14ac:dyDescent="0.3">
      <c r="A5535">
        <v>28864</v>
      </c>
      <c r="B5535" t="s">
        <v>146</v>
      </c>
      <c r="C5535" t="s">
        <v>8071</v>
      </c>
      <c r="D5535" t="s">
        <v>14</v>
      </c>
      <c r="E5535" t="s">
        <v>22074</v>
      </c>
      <c r="F5535" t="s">
        <v>22075</v>
      </c>
      <c r="G5535" t="s">
        <v>124</v>
      </c>
      <c r="H5535" s="1">
        <v>33008</v>
      </c>
      <c r="I5535" t="s">
        <v>22076</v>
      </c>
      <c r="J5535" t="s">
        <v>4629</v>
      </c>
      <c r="K5535">
        <v>25277</v>
      </c>
      <c r="L5535" t="s">
        <v>124</v>
      </c>
    </row>
    <row r="5536" spans="1:12" x14ac:dyDescent="0.3">
      <c r="A5536">
        <v>28865</v>
      </c>
      <c r="B5536" t="s">
        <v>22077</v>
      </c>
      <c r="C5536" t="s">
        <v>2756</v>
      </c>
      <c r="D5536" t="s">
        <v>22</v>
      </c>
      <c r="E5536" t="s">
        <v>22078</v>
      </c>
      <c r="F5536" t="s">
        <v>22079</v>
      </c>
      <c r="G5536" t="s">
        <v>38</v>
      </c>
      <c r="H5536" s="1">
        <v>38696</v>
      </c>
      <c r="I5536" t="s">
        <v>22080</v>
      </c>
      <c r="J5536" t="s">
        <v>1639</v>
      </c>
      <c r="K5536">
        <v>33422</v>
      </c>
      <c r="L5536" t="s">
        <v>38</v>
      </c>
    </row>
    <row r="5537" spans="1:12" x14ac:dyDescent="0.3">
      <c r="A5537">
        <v>28866</v>
      </c>
      <c r="B5537" t="s">
        <v>73</v>
      </c>
      <c r="C5537" t="s">
        <v>2918</v>
      </c>
      <c r="D5537" t="s">
        <v>22</v>
      </c>
      <c r="E5537" t="s">
        <v>22081</v>
      </c>
      <c r="F5537" t="s">
        <v>22082</v>
      </c>
      <c r="G5537" t="s">
        <v>775</v>
      </c>
      <c r="H5537" s="1">
        <v>20133</v>
      </c>
      <c r="I5537" t="s">
        <v>22083</v>
      </c>
      <c r="J5537" t="s">
        <v>22084</v>
      </c>
      <c r="K5537">
        <v>2003</v>
      </c>
      <c r="L5537" t="s">
        <v>775</v>
      </c>
    </row>
    <row r="5538" spans="1:12" x14ac:dyDescent="0.3">
      <c r="A5538">
        <v>28867</v>
      </c>
      <c r="B5538" t="s">
        <v>1666</v>
      </c>
      <c r="C5538" t="s">
        <v>1496</v>
      </c>
      <c r="D5538" t="s">
        <v>22</v>
      </c>
      <c r="E5538" t="s">
        <v>22085</v>
      </c>
      <c r="F5538" t="s">
        <v>22086</v>
      </c>
      <c r="G5538" t="s">
        <v>1076</v>
      </c>
      <c r="H5538" s="1">
        <v>19495</v>
      </c>
      <c r="I5538" t="s">
        <v>22087</v>
      </c>
      <c r="J5538" t="s">
        <v>22088</v>
      </c>
      <c r="K5538">
        <v>43323</v>
      </c>
      <c r="L5538" t="s">
        <v>1076</v>
      </c>
    </row>
    <row r="5539" spans="1:12" x14ac:dyDescent="0.3">
      <c r="A5539">
        <v>28868</v>
      </c>
      <c r="B5539" t="s">
        <v>34</v>
      </c>
      <c r="C5539" t="s">
        <v>9387</v>
      </c>
      <c r="D5539" t="s">
        <v>14</v>
      </c>
      <c r="E5539" t="s">
        <v>22089</v>
      </c>
      <c r="F5539" t="s">
        <v>22090</v>
      </c>
      <c r="G5539" t="s">
        <v>93</v>
      </c>
      <c r="H5539" s="1">
        <v>22598</v>
      </c>
      <c r="I5539" t="s">
        <v>22091</v>
      </c>
      <c r="J5539" t="s">
        <v>19767</v>
      </c>
      <c r="K5539">
        <v>75627</v>
      </c>
      <c r="L5539" t="s">
        <v>93</v>
      </c>
    </row>
    <row r="5540" spans="1:12" x14ac:dyDescent="0.3">
      <c r="A5540">
        <v>28869</v>
      </c>
      <c r="B5540" t="s">
        <v>1981</v>
      </c>
      <c r="C5540" t="s">
        <v>1162</v>
      </c>
      <c r="D5540" t="s">
        <v>22</v>
      </c>
      <c r="E5540" t="s">
        <v>22092</v>
      </c>
      <c r="F5540" t="s">
        <v>22093</v>
      </c>
      <c r="G5540" t="s">
        <v>231</v>
      </c>
      <c r="H5540" s="1">
        <v>22031</v>
      </c>
      <c r="I5540" t="s">
        <v>22094</v>
      </c>
      <c r="J5540" t="s">
        <v>22095</v>
      </c>
      <c r="K5540">
        <v>65227</v>
      </c>
      <c r="L5540" t="s">
        <v>231</v>
      </c>
    </row>
    <row r="5541" spans="1:12" x14ac:dyDescent="0.3">
      <c r="A5541">
        <v>28870</v>
      </c>
      <c r="B5541" t="s">
        <v>54</v>
      </c>
      <c r="C5541" t="s">
        <v>1554</v>
      </c>
      <c r="D5541" t="s">
        <v>22</v>
      </c>
      <c r="E5541" t="s">
        <v>22096</v>
      </c>
      <c r="F5541" t="s">
        <v>22097</v>
      </c>
      <c r="G5541" t="s">
        <v>58</v>
      </c>
      <c r="H5541" s="1">
        <v>29980</v>
      </c>
      <c r="I5541" t="s">
        <v>22098</v>
      </c>
      <c r="J5541" t="s">
        <v>22099</v>
      </c>
      <c r="K5541">
        <v>34433</v>
      </c>
      <c r="L5541" t="s">
        <v>58</v>
      </c>
    </row>
    <row r="5542" spans="1:12" x14ac:dyDescent="0.3">
      <c r="A5542">
        <v>28872</v>
      </c>
      <c r="B5542" t="s">
        <v>814</v>
      </c>
      <c r="C5542" t="s">
        <v>1249</v>
      </c>
      <c r="D5542" t="s">
        <v>22</v>
      </c>
      <c r="E5542" t="s">
        <v>22100</v>
      </c>
      <c r="F5542" t="s">
        <v>22101</v>
      </c>
      <c r="G5542" t="s">
        <v>58</v>
      </c>
      <c r="H5542" s="1">
        <v>22917</v>
      </c>
      <c r="I5542" t="s">
        <v>22102</v>
      </c>
      <c r="J5542" t="s">
        <v>7842</v>
      </c>
      <c r="K5542">
        <v>52898</v>
      </c>
      <c r="L5542" t="s">
        <v>58</v>
      </c>
    </row>
    <row r="5543" spans="1:12" x14ac:dyDescent="0.3">
      <c r="A5543">
        <v>28873</v>
      </c>
      <c r="B5543" t="s">
        <v>389</v>
      </c>
      <c r="C5543" t="s">
        <v>1186</v>
      </c>
      <c r="D5543" t="s">
        <v>14</v>
      </c>
      <c r="E5543" t="s">
        <v>22103</v>
      </c>
      <c r="F5543" t="s">
        <v>22104</v>
      </c>
      <c r="G5543" t="s">
        <v>339</v>
      </c>
      <c r="H5543" s="1">
        <v>17203</v>
      </c>
      <c r="I5543" t="s">
        <v>22105</v>
      </c>
      <c r="J5543" t="s">
        <v>22106</v>
      </c>
      <c r="K5543">
        <v>20341</v>
      </c>
      <c r="L5543" t="s">
        <v>339</v>
      </c>
    </row>
    <row r="5544" spans="1:12" x14ac:dyDescent="0.3">
      <c r="A5544">
        <v>28874</v>
      </c>
      <c r="B5544" t="s">
        <v>592</v>
      </c>
      <c r="C5544" t="s">
        <v>844</v>
      </c>
      <c r="D5544" t="s">
        <v>22</v>
      </c>
      <c r="E5544" t="s">
        <v>22107</v>
      </c>
      <c r="F5544" t="s">
        <v>22108</v>
      </c>
      <c r="G5544" t="s">
        <v>124</v>
      </c>
      <c r="H5544" s="1">
        <v>27029</v>
      </c>
      <c r="I5544" t="s">
        <v>22109</v>
      </c>
      <c r="J5544" t="s">
        <v>5491</v>
      </c>
      <c r="K5544">
        <v>3918</v>
      </c>
      <c r="L5544" t="s">
        <v>124</v>
      </c>
    </row>
    <row r="5545" spans="1:12" x14ac:dyDescent="0.3">
      <c r="A5545">
        <v>28876</v>
      </c>
      <c r="B5545" t="s">
        <v>11517</v>
      </c>
      <c r="C5545" t="s">
        <v>1414</v>
      </c>
      <c r="D5545" t="s">
        <v>22</v>
      </c>
      <c r="E5545" t="s">
        <v>22110</v>
      </c>
      <c r="F5545" t="s">
        <v>22111</v>
      </c>
      <c r="G5545" t="s">
        <v>430</v>
      </c>
      <c r="H5545" s="1">
        <v>21867</v>
      </c>
      <c r="I5545" t="s">
        <v>22112</v>
      </c>
      <c r="J5545" t="s">
        <v>20368</v>
      </c>
      <c r="K5545">
        <v>84218</v>
      </c>
      <c r="L5545" t="s">
        <v>430</v>
      </c>
    </row>
    <row r="5546" spans="1:12" x14ac:dyDescent="0.3">
      <c r="A5546">
        <v>28877</v>
      </c>
      <c r="B5546" t="s">
        <v>2654</v>
      </c>
      <c r="C5546" t="s">
        <v>731</v>
      </c>
      <c r="D5546" t="s">
        <v>22</v>
      </c>
      <c r="E5546" t="s">
        <v>22113</v>
      </c>
      <c r="F5546" t="s">
        <v>22114</v>
      </c>
      <c r="G5546" t="s">
        <v>231</v>
      </c>
      <c r="H5546" s="1">
        <v>31976</v>
      </c>
      <c r="I5546" t="s">
        <v>22115</v>
      </c>
      <c r="J5546" t="s">
        <v>22116</v>
      </c>
      <c r="K5546">
        <v>25003</v>
      </c>
      <c r="L5546" t="s">
        <v>231</v>
      </c>
    </row>
    <row r="5547" spans="1:12" x14ac:dyDescent="0.3">
      <c r="A5547">
        <v>28878</v>
      </c>
      <c r="B5547" t="s">
        <v>3351</v>
      </c>
      <c r="C5547" t="s">
        <v>570</v>
      </c>
      <c r="D5547" t="s">
        <v>14</v>
      </c>
      <c r="E5547" t="s">
        <v>22117</v>
      </c>
      <c r="F5547" t="s">
        <v>22118</v>
      </c>
      <c r="G5547" t="s">
        <v>82</v>
      </c>
      <c r="H5547" s="1">
        <v>25852</v>
      </c>
      <c r="I5547" t="s">
        <v>22119</v>
      </c>
      <c r="J5547" t="s">
        <v>22120</v>
      </c>
      <c r="K5547">
        <v>88866</v>
      </c>
      <c r="L5547" t="s">
        <v>82</v>
      </c>
    </row>
    <row r="5548" spans="1:12" x14ac:dyDescent="0.3">
      <c r="A5548">
        <v>28879</v>
      </c>
      <c r="B5548" t="s">
        <v>490</v>
      </c>
      <c r="C5548" t="s">
        <v>3830</v>
      </c>
      <c r="D5548" t="s">
        <v>14</v>
      </c>
      <c r="E5548" t="s">
        <v>22121</v>
      </c>
      <c r="F5548" t="s">
        <v>22122</v>
      </c>
      <c r="G5548" t="s">
        <v>261</v>
      </c>
      <c r="H5548" s="1">
        <v>25014</v>
      </c>
      <c r="I5548" t="s">
        <v>22123</v>
      </c>
      <c r="J5548" t="s">
        <v>22124</v>
      </c>
      <c r="K5548">
        <v>76533</v>
      </c>
      <c r="L5548" t="s">
        <v>261</v>
      </c>
    </row>
    <row r="5549" spans="1:12" x14ac:dyDescent="0.3">
      <c r="A5549">
        <v>28880</v>
      </c>
      <c r="B5549" t="s">
        <v>1622</v>
      </c>
      <c r="C5549" t="s">
        <v>691</v>
      </c>
      <c r="D5549" t="s">
        <v>14</v>
      </c>
      <c r="E5549" t="s">
        <v>22125</v>
      </c>
      <c r="F5549" t="s">
        <v>22126</v>
      </c>
      <c r="G5549" t="s">
        <v>211</v>
      </c>
      <c r="H5549" s="1">
        <v>29933</v>
      </c>
      <c r="I5549" t="s">
        <v>22127</v>
      </c>
      <c r="J5549" t="s">
        <v>22128</v>
      </c>
      <c r="K5549">
        <v>31816</v>
      </c>
      <c r="L5549" t="s">
        <v>211</v>
      </c>
    </row>
    <row r="5550" spans="1:12" x14ac:dyDescent="0.3">
      <c r="A5550">
        <v>28881</v>
      </c>
      <c r="B5550" t="s">
        <v>1584</v>
      </c>
      <c r="C5550" t="s">
        <v>97</v>
      </c>
      <c r="D5550" t="s">
        <v>22</v>
      </c>
      <c r="E5550" t="s">
        <v>22129</v>
      </c>
      <c r="F5550" t="s">
        <v>22130</v>
      </c>
      <c r="G5550" t="s">
        <v>82</v>
      </c>
      <c r="H5550" s="1">
        <v>31792</v>
      </c>
      <c r="I5550" t="s">
        <v>22131</v>
      </c>
      <c r="J5550" t="s">
        <v>22132</v>
      </c>
      <c r="K5550">
        <v>57946</v>
      </c>
      <c r="L5550" t="s">
        <v>82</v>
      </c>
    </row>
    <row r="5551" spans="1:12" x14ac:dyDescent="0.3">
      <c r="A5551">
        <v>28882</v>
      </c>
      <c r="B5551" t="s">
        <v>1104</v>
      </c>
      <c r="C5551" t="s">
        <v>3307</v>
      </c>
      <c r="D5551" t="s">
        <v>22</v>
      </c>
      <c r="E5551" t="s">
        <v>22133</v>
      </c>
      <c r="F5551" t="s">
        <v>22134</v>
      </c>
      <c r="G5551" t="s">
        <v>368</v>
      </c>
      <c r="H5551" s="1">
        <v>26385</v>
      </c>
      <c r="I5551" t="s">
        <v>22135</v>
      </c>
      <c r="J5551" t="s">
        <v>22136</v>
      </c>
      <c r="K5551">
        <v>32178</v>
      </c>
      <c r="L5551" t="s">
        <v>368</v>
      </c>
    </row>
    <row r="5552" spans="1:12" x14ac:dyDescent="0.3">
      <c r="A5552">
        <v>28883</v>
      </c>
      <c r="B5552" t="s">
        <v>2923</v>
      </c>
      <c r="C5552" t="s">
        <v>321</v>
      </c>
      <c r="D5552" t="s">
        <v>22</v>
      </c>
      <c r="E5552" t="s">
        <v>22137</v>
      </c>
      <c r="F5552" t="s">
        <v>22138</v>
      </c>
      <c r="G5552" t="s">
        <v>124</v>
      </c>
      <c r="H5552" s="1">
        <v>27943</v>
      </c>
      <c r="I5552" t="s">
        <v>22139</v>
      </c>
      <c r="J5552" t="s">
        <v>22140</v>
      </c>
      <c r="K5552">
        <v>69934</v>
      </c>
      <c r="L5552" t="s">
        <v>124</v>
      </c>
    </row>
    <row r="5553" spans="1:12" x14ac:dyDescent="0.3">
      <c r="A5553">
        <v>28884</v>
      </c>
      <c r="B5553" t="s">
        <v>405</v>
      </c>
      <c r="C5553" t="s">
        <v>11265</v>
      </c>
      <c r="D5553" t="s">
        <v>14</v>
      </c>
      <c r="E5553" t="s">
        <v>22141</v>
      </c>
      <c r="F5553" t="s">
        <v>22142</v>
      </c>
      <c r="G5553" t="s">
        <v>51</v>
      </c>
      <c r="H5553" s="1">
        <v>27935</v>
      </c>
      <c r="I5553" t="s">
        <v>22143</v>
      </c>
      <c r="J5553" t="s">
        <v>3115</v>
      </c>
      <c r="K5553">
        <v>67698</v>
      </c>
      <c r="L5553" t="s">
        <v>51</v>
      </c>
    </row>
    <row r="5554" spans="1:12" x14ac:dyDescent="0.3">
      <c r="A5554">
        <v>28885</v>
      </c>
      <c r="B5554" t="s">
        <v>312</v>
      </c>
      <c r="C5554" t="s">
        <v>3212</v>
      </c>
      <c r="D5554" t="s">
        <v>22</v>
      </c>
      <c r="E5554" t="s">
        <v>22144</v>
      </c>
      <c r="F5554" t="s">
        <v>22145</v>
      </c>
      <c r="G5554" t="s">
        <v>38</v>
      </c>
      <c r="H5554" s="1">
        <v>31912</v>
      </c>
      <c r="I5554" t="s">
        <v>22146</v>
      </c>
      <c r="J5554" t="s">
        <v>22147</v>
      </c>
      <c r="K5554">
        <v>51172</v>
      </c>
      <c r="L5554" t="s">
        <v>38</v>
      </c>
    </row>
    <row r="5555" spans="1:12" x14ac:dyDescent="0.3">
      <c r="A5555">
        <v>28886</v>
      </c>
      <c r="B5555" t="s">
        <v>257</v>
      </c>
      <c r="C5555" t="s">
        <v>799</v>
      </c>
      <c r="D5555" t="s">
        <v>22</v>
      </c>
      <c r="E5555" t="s">
        <v>22148</v>
      </c>
      <c r="F5555" t="s">
        <v>22149</v>
      </c>
      <c r="G5555" t="s">
        <v>76</v>
      </c>
      <c r="H5555" s="1">
        <v>25894</v>
      </c>
      <c r="I5555" t="s">
        <v>22150</v>
      </c>
      <c r="J5555" t="s">
        <v>22151</v>
      </c>
      <c r="K5555">
        <v>96698</v>
      </c>
      <c r="L5555" t="s">
        <v>76</v>
      </c>
    </row>
    <row r="5556" spans="1:12" x14ac:dyDescent="0.3">
      <c r="A5556">
        <v>28887</v>
      </c>
      <c r="B5556" t="s">
        <v>767</v>
      </c>
      <c r="C5556" t="s">
        <v>3049</v>
      </c>
      <c r="D5556" t="s">
        <v>22</v>
      </c>
      <c r="E5556" t="s">
        <v>22152</v>
      </c>
      <c r="F5556" t="s">
        <v>22153</v>
      </c>
      <c r="G5556" t="s">
        <v>44</v>
      </c>
      <c r="H5556" s="1">
        <v>32328</v>
      </c>
      <c r="I5556" t="s">
        <v>22154</v>
      </c>
      <c r="J5556" t="s">
        <v>22155</v>
      </c>
      <c r="K5556">
        <v>61131</v>
      </c>
      <c r="L5556" t="s">
        <v>44</v>
      </c>
    </row>
    <row r="5557" spans="1:12" x14ac:dyDescent="0.3">
      <c r="A5557">
        <v>28888</v>
      </c>
      <c r="B5557" t="s">
        <v>1244</v>
      </c>
      <c r="C5557" t="s">
        <v>14503</v>
      </c>
      <c r="D5557" t="s">
        <v>14</v>
      </c>
      <c r="E5557" t="s">
        <v>22156</v>
      </c>
      <c r="F5557" t="s">
        <v>22157</v>
      </c>
      <c r="G5557" t="s">
        <v>1076</v>
      </c>
      <c r="H5557" s="1">
        <v>36304</v>
      </c>
      <c r="I5557" t="s">
        <v>22158</v>
      </c>
      <c r="J5557" t="s">
        <v>22159</v>
      </c>
      <c r="K5557">
        <v>37891</v>
      </c>
      <c r="L5557" t="s">
        <v>1076</v>
      </c>
    </row>
    <row r="5558" spans="1:12" x14ac:dyDescent="0.3">
      <c r="A5558">
        <v>28889</v>
      </c>
      <c r="B5558" t="s">
        <v>1750</v>
      </c>
      <c r="C5558" t="s">
        <v>2918</v>
      </c>
      <c r="D5558" t="s">
        <v>14</v>
      </c>
      <c r="E5558" t="s">
        <v>22160</v>
      </c>
      <c r="F5558">
        <v>9378287689</v>
      </c>
      <c r="G5558" t="s">
        <v>324</v>
      </c>
      <c r="H5558" s="1">
        <v>33295</v>
      </c>
      <c r="I5558" t="s">
        <v>22161</v>
      </c>
      <c r="J5558" t="s">
        <v>22162</v>
      </c>
      <c r="K5558">
        <v>79312</v>
      </c>
      <c r="L5558" t="s">
        <v>324</v>
      </c>
    </row>
    <row r="5559" spans="1:12" x14ac:dyDescent="0.3">
      <c r="A5559">
        <v>28890</v>
      </c>
      <c r="B5559" t="s">
        <v>866</v>
      </c>
      <c r="C5559" t="s">
        <v>3307</v>
      </c>
      <c r="D5559" t="s">
        <v>22</v>
      </c>
      <c r="E5559" t="s">
        <v>22163</v>
      </c>
      <c r="F5559" t="s">
        <v>22164</v>
      </c>
      <c r="G5559" t="s">
        <v>211</v>
      </c>
      <c r="H5559" s="1">
        <v>17444</v>
      </c>
      <c r="I5559" t="s">
        <v>22165</v>
      </c>
      <c r="J5559" t="s">
        <v>22166</v>
      </c>
      <c r="K5559">
        <v>76702</v>
      </c>
      <c r="L5559" t="s">
        <v>211</v>
      </c>
    </row>
    <row r="5560" spans="1:12" x14ac:dyDescent="0.3">
      <c r="A5560">
        <v>28891</v>
      </c>
      <c r="B5560" t="s">
        <v>2383</v>
      </c>
      <c r="C5560" t="s">
        <v>4165</v>
      </c>
      <c r="D5560" t="s">
        <v>22</v>
      </c>
      <c r="E5560" t="s">
        <v>22167</v>
      </c>
      <c r="F5560" t="s">
        <v>22168</v>
      </c>
      <c r="G5560" t="s">
        <v>218</v>
      </c>
      <c r="H5560" s="1">
        <v>38243</v>
      </c>
      <c r="I5560" t="s">
        <v>22169</v>
      </c>
      <c r="J5560" t="s">
        <v>22170</v>
      </c>
      <c r="K5560">
        <v>80840</v>
      </c>
      <c r="L5560" t="s">
        <v>218</v>
      </c>
    </row>
    <row r="5561" spans="1:12" x14ac:dyDescent="0.3">
      <c r="A5561">
        <v>28892</v>
      </c>
      <c r="B5561" t="s">
        <v>2470</v>
      </c>
      <c r="C5561" t="s">
        <v>1721</v>
      </c>
      <c r="D5561" t="s">
        <v>22</v>
      </c>
      <c r="E5561" t="s">
        <v>22171</v>
      </c>
      <c r="F5561" t="s">
        <v>22172</v>
      </c>
      <c r="G5561" t="s">
        <v>436</v>
      </c>
      <c r="H5561" s="1">
        <v>32924</v>
      </c>
      <c r="I5561" t="s">
        <v>22173</v>
      </c>
      <c r="J5561" t="s">
        <v>22174</v>
      </c>
      <c r="K5561">
        <v>88995</v>
      </c>
      <c r="L5561" t="s">
        <v>436</v>
      </c>
    </row>
    <row r="5562" spans="1:12" x14ac:dyDescent="0.3">
      <c r="A5562">
        <v>28893</v>
      </c>
      <c r="B5562" t="s">
        <v>174</v>
      </c>
      <c r="C5562" t="s">
        <v>85</v>
      </c>
      <c r="D5562" t="s">
        <v>22</v>
      </c>
      <c r="E5562" t="s">
        <v>867</v>
      </c>
      <c r="F5562" t="s">
        <v>22175</v>
      </c>
      <c r="G5562" t="s">
        <v>211</v>
      </c>
      <c r="H5562" s="1">
        <v>37145</v>
      </c>
      <c r="I5562" t="s">
        <v>22176</v>
      </c>
      <c r="J5562" t="s">
        <v>22177</v>
      </c>
      <c r="K5562">
        <v>87835</v>
      </c>
      <c r="L5562" t="s">
        <v>211</v>
      </c>
    </row>
    <row r="5563" spans="1:12" x14ac:dyDescent="0.3">
      <c r="A5563">
        <v>28894</v>
      </c>
      <c r="B5563" t="s">
        <v>464</v>
      </c>
      <c r="C5563" t="s">
        <v>22178</v>
      </c>
      <c r="D5563" t="s">
        <v>22</v>
      </c>
      <c r="E5563" t="s">
        <v>22179</v>
      </c>
      <c r="F5563" t="s">
        <v>22180</v>
      </c>
      <c r="G5563" t="s">
        <v>335</v>
      </c>
      <c r="H5563" s="1">
        <v>30031</v>
      </c>
      <c r="I5563" t="s">
        <v>22181</v>
      </c>
      <c r="J5563" t="s">
        <v>6450</v>
      </c>
      <c r="K5563">
        <v>24808</v>
      </c>
      <c r="L5563" t="s">
        <v>335</v>
      </c>
    </row>
    <row r="5564" spans="1:12" x14ac:dyDescent="0.3">
      <c r="A5564">
        <v>28895</v>
      </c>
      <c r="B5564" t="s">
        <v>724</v>
      </c>
      <c r="C5564" t="s">
        <v>1822</v>
      </c>
      <c r="D5564" t="s">
        <v>14</v>
      </c>
      <c r="E5564" t="s">
        <v>22182</v>
      </c>
      <c r="F5564" t="s">
        <v>22183</v>
      </c>
      <c r="G5564" t="s">
        <v>17</v>
      </c>
      <c r="H5564" s="1">
        <v>36687</v>
      </c>
      <c r="I5564" t="s">
        <v>22184</v>
      </c>
      <c r="J5564" t="s">
        <v>2399</v>
      </c>
      <c r="K5564">
        <v>91271</v>
      </c>
      <c r="L5564" t="s">
        <v>17</v>
      </c>
    </row>
    <row r="5565" spans="1:12" x14ac:dyDescent="0.3">
      <c r="A5565">
        <v>28896</v>
      </c>
      <c r="B5565" t="s">
        <v>9755</v>
      </c>
      <c r="C5565" t="s">
        <v>22185</v>
      </c>
      <c r="D5565" t="s">
        <v>22</v>
      </c>
      <c r="E5565" t="s">
        <v>22186</v>
      </c>
      <c r="F5565" t="s">
        <v>22187</v>
      </c>
      <c r="G5565" t="s">
        <v>44</v>
      </c>
      <c r="H5565" s="1">
        <v>22566</v>
      </c>
      <c r="I5565" t="s">
        <v>22188</v>
      </c>
      <c r="J5565" t="s">
        <v>22189</v>
      </c>
      <c r="K5565">
        <v>71143</v>
      </c>
      <c r="L5565" t="s">
        <v>44</v>
      </c>
    </row>
    <row r="5566" spans="1:12" x14ac:dyDescent="0.3">
      <c r="A5566">
        <v>28898</v>
      </c>
      <c r="B5566" t="s">
        <v>312</v>
      </c>
      <c r="C5566" t="s">
        <v>1329</v>
      </c>
      <c r="D5566" t="s">
        <v>14</v>
      </c>
      <c r="E5566" t="s">
        <v>22190</v>
      </c>
      <c r="F5566" t="s">
        <v>22191</v>
      </c>
      <c r="G5566" t="s">
        <v>744</v>
      </c>
      <c r="H5566" s="1">
        <v>18333</v>
      </c>
      <c r="I5566" t="s">
        <v>22192</v>
      </c>
      <c r="J5566" t="s">
        <v>22193</v>
      </c>
      <c r="K5566">
        <v>26520</v>
      </c>
      <c r="L5566" t="s">
        <v>744</v>
      </c>
    </row>
    <row r="5567" spans="1:12" x14ac:dyDescent="0.3">
      <c r="A5567">
        <v>28900</v>
      </c>
      <c r="B5567" t="s">
        <v>15858</v>
      </c>
      <c r="C5567" t="s">
        <v>587</v>
      </c>
      <c r="D5567" t="s">
        <v>14</v>
      </c>
      <c r="E5567" t="s">
        <v>22194</v>
      </c>
      <c r="F5567">
        <v>6985186617</v>
      </c>
      <c r="G5567" t="s">
        <v>44</v>
      </c>
      <c r="H5567" s="1">
        <v>33386</v>
      </c>
      <c r="I5567" t="s">
        <v>22195</v>
      </c>
      <c r="J5567" t="s">
        <v>22196</v>
      </c>
      <c r="K5567">
        <v>56240</v>
      </c>
      <c r="L5567" t="s">
        <v>44</v>
      </c>
    </row>
    <row r="5568" spans="1:12" x14ac:dyDescent="0.3">
      <c r="A5568">
        <v>28901</v>
      </c>
      <c r="B5568" t="s">
        <v>22197</v>
      </c>
      <c r="C5568" t="s">
        <v>2530</v>
      </c>
      <c r="D5568" t="s">
        <v>14</v>
      </c>
      <c r="E5568" t="s">
        <v>22198</v>
      </c>
      <c r="F5568" t="s">
        <v>22199</v>
      </c>
      <c r="G5568" t="s">
        <v>157</v>
      </c>
      <c r="H5568" s="1">
        <v>31693</v>
      </c>
      <c r="I5568" t="s">
        <v>22200</v>
      </c>
      <c r="J5568" t="s">
        <v>22201</v>
      </c>
      <c r="K5568">
        <v>48605</v>
      </c>
      <c r="L5568" t="s">
        <v>157</v>
      </c>
    </row>
    <row r="5569" spans="1:12" x14ac:dyDescent="0.3">
      <c r="A5569">
        <v>28903</v>
      </c>
      <c r="B5569" t="s">
        <v>312</v>
      </c>
      <c r="C5569" t="s">
        <v>11158</v>
      </c>
      <c r="D5569" t="s">
        <v>14</v>
      </c>
      <c r="E5569" t="s">
        <v>22202</v>
      </c>
      <c r="F5569" t="s">
        <v>22203</v>
      </c>
      <c r="G5569" t="s">
        <v>38</v>
      </c>
      <c r="H5569" s="1">
        <v>16669</v>
      </c>
      <c r="I5569" t="s">
        <v>22204</v>
      </c>
      <c r="J5569" t="s">
        <v>15316</v>
      </c>
      <c r="K5569">
        <v>23357</v>
      </c>
      <c r="L5569" t="s">
        <v>38</v>
      </c>
    </row>
    <row r="5570" spans="1:12" x14ac:dyDescent="0.3">
      <c r="A5570">
        <v>28905</v>
      </c>
      <c r="B5570" t="s">
        <v>1767</v>
      </c>
      <c r="C5570" t="s">
        <v>22205</v>
      </c>
      <c r="D5570" t="s">
        <v>22</v>
      </c>
      <c r="E5570" t="s">
        <v>22206</v>
      </c>
      <c r="F5570" t="s">
        <v>22207</v>
      </c>
      <c r="G5570" t="s">
        <v>243</v>
      </c>
      <c r="H5570" s="1">
        <v>17820</v>
      </c>
      <c r="I5570" t="s">
        <v>22208</v>
      </c>
      <c r="J5570" t="s">
        <v>22209</v>
      </c>
      <c r="K5570">
        <v>98961</v>
      </c>
      <c r="L5570" t="s">
        <v>243</v>
      </c>
    </row>
    <row r="5571" spans="1:12" x14ac:dyDescent="0.3">
      <c r="A5571">
        <v>28906</v>
      </c>
      <c r="B5571" t="s">
        <v>2529</v>
      </c>
      <c r="C5571" t="s">
        <v>97</v>
      </c>
      <c r="D5571" t="s">
        <v>22</v>
      </c>
      <c r="E5571" t="s">
        <v>22210</v>
      </c>
      <c r="F5571" t="s">
        <v>22211</v>
      </c>
      <c r="G5571" t="s">
        <v>218</v>
      </c>
      <c r="H5571" s="1">
        <v>28584</v>
      </c>
      <c r="I5571" t="s">
        <v>22212</v>
      </c>
      <c r="J5571" t="s">
        <v>22213</v>
      </c>
      <c r="K5571">
        <v>99572</v>
      </c>
      <c r="L5571" t="s">
        <v>218</v>
      </c>
    </row>
    <row r="5572" spans="1:12" x14ac:dyDescent="0.3">
      <c r="A5572">
        <v>28907</v>
      </c>
      <c r="B5572" t="s">
        <v>1152</v>
      </c>
      <c r="C5572" t="s">
        <v>1517</v>
      </c>
      <c r="D5572" t="s">
        <v>22</v>
      </c>
      <c r="E5572" t="s">
        <v>22214</v>
      </c>
      <c r="F5572" t="s">
        <v>22215</v>
      </c>
      <c r="G5572" t="s">
        <v>335</v>
      </c>
      <c r="H5572" s="1">
        <v>35245</v>
      </c>
      <c r="I5572" t="s">
        <v>22216</v>
      </c>
      <c r="J5572" t="s">
        <v>22217</v>
      </c>
      <c r="K5572">
        <v>60232</v>
      </c>
      <c r="L5572" t="s">
        <v>335</v>
      </c>
    </row>
    <row r="5573" spans="1:12" x14ac:dyDescent="0.3">
      <c r="A5573">
        <v>28908</v>
      </c>
      <c r="B5573" t="s">
        <v>1741</v>
      </c>
      <c r="C5573" t="s">
        <v>3221</v>
      </c>
      <c r="D5573" t="s">
        <v>22</v>
      </c>
      <c r="E5573" t="s">
        <v>22218</v>
      </c>
      <c r="F5573" t="s">
        <v>22219</v>
      </c>
      <c r="G5573" t="s">
        <v>93</v>
      </c>
      <c r="H5573" s="1">
        <v>32760</v>
      </c>
      <c r="I5573" t="s">
        <v>22220</v>
      </c>
      <c r="J5573" t="s">
        <v>15410</v>
      </c>
      <c r="K5573">
        <v>3052</v>
      </c>
      <c r="L5573" t="s">
        <v>93</v>
      </c>
    </row>
    <row r="5574" spans="1:12" x14ac:dyDescent="0.3">
      <c r="A5574">
        <v>28909</v>
      </c>
      <c r="B5574" t="s">
        <v>506</v>
      </c>
      <c r="C5574" t="s">
        <v>1014</v>
      </c>
      <c r="D5574" t="s">
        <v>14</v>
      </c>
      <c r="E5574" t="s">
        <v>22221</v>
      </c>
      <c r="F5574" t="s">
        <v>22222</v>
      </c>
      <c r="G5574" t="s">
        <v>1076</v>
      </c>
      <c r="H5574" s="1">
        <v>35291</v>
      </c>
      <c r="I5574" t="s">
        <v>22223</v>
      </c>
      <c r="J5574" t="s">
        <v>22224</v>
      </c>
      <c r="K5574">
        <v>11653</v>
      </c>
      <c r="L5574" t="s">
        <v>1076</v>
      </c>
    </row>
    <row r="5575" spans="1:12" x14ac:dyDescent="0.3">
      <c r="A5575">
        <v>28910</v>
      </c>
      <c r="B5575" t="s">
        <v>8834</v>
      </c>
      <c r="C5575" t="s">
        <v>28</v>
      </c>
      <c r="D5575" t="s">
        <v>14</v>
      </c>
      <c r="E5575" t="s">
        <v>22225</v>
      </c>
      <c r="F5575" t="s">
        <v>22226</v>
      </c>
      <c r="G5575" t="s">
        <v>76</v>
      </c>
      <c r="H5575" s="1">
        <v>21790</v>
      </c>
      <c r="I5575" t="s">
        <v>22227</v>
      </c>
      <c r="J5575" t="s">
        <v>22228</v>
      </c>
      <c r="K5575">
        <v>25721</v>
      </c>
      <c r="L5575" t="s">
        <v>76</v>
      </c>
    </row>
    <row r="5576" spans="1:12" x14ac:dyDescent="0.3">
      <c r="A5576">
        <v>28911</v>
      </c>
      <c r="B5576" t="s">
        <v>551</v>
      </c>
      <c r="C5576" t="s">
        <v>799</v>
      </c>
      <c r="D5576" t="s">
        <v>14</v>
      </c>
      <c r="E5576" t="s">
        <v>22229</v>
      </c>
      <c r="F5576">
        <v>3415169462</v>
      </c>
      <c r="G5576" t="s">
        <v>1194</v>
      </c>
      <c r="H5576" s="1">
        <v>18127</v>
      </c>
      <c r="I5576" t="s">
        <v>22230</v>
      </c>
      <c r="J5576" t="s">
        <v>22231</v>
      </c>
      <c r="K5576">
        <v>65544</v>
      </c>
      <c r="L5576" t="s">
        <v>1194</v>
      </c>
    </row>
    <row r="5577" spans="1:12" x14ac:dyDescent="0.3">
      <c r="A5577">
        <v>28912</v>
      </c>
      <c r="B5577" t="s">
        <v>9716</v>
      </c>
      <c r="C5577" t="s">
        <v>2975</v>
      </c>
      <c r="D5577" t="s">
        <v>22</v>
      </c>
      <c r="E5577" t="s">
        <v>22232</v>
      </c>
      <c r="F5577" t="s">
        <v>22233</v>
      </c>
      <c r="G5577" t="s">
        <v>124</v>
      </c>
      <c r="H5577" s="1">
        <v>27577</v>
      </c>
      <c r="I5577" t="s">
        <v>22234</v>
      </c>
      <c r="J5577" t="s">
        <v>22235</v>
      </c>
      <c r="K5577">
        <v>25911</v>
      </c>
      <c r="L5577" t="s">
        <v>124</v>
      </c>
    </row>
    <row r="5578" spans="1:12" x14ac:dyDescent="0.3">
      <c r="A5578">
        <v>28913</v>
      </c>
      <c r="B5578" t="s">
        <v>12</v>
      </c>
      <c r="C5578" t="s">
        <v>1944</v>
      </c>
      <c r="D5578" t="s">
        <v>22</v>
      </c>
      <c r="E5578" t="s">
        <v>22236</v>
      </c>
      <c r="F5578" t="s">
        <v>22237</v>
      </c>
      <c r="G5578" t="s">
        <v>131</v>
      </c>
      <c r="H5578" s="1">
        <v>34332</v>
      </c>
      <c r="I5578" t="s">
        <v>22238</v>
      </c>
      <c r="J5578" t="s">
        <v>11256</v>
      </c>
      <c r="K5578">
        <v>34504</v>
      </c>
      <c r="L5578" t="s">
        <v>131</v>
      </c>
    </row>
    <row r="5579" spans="1:12" x14ac:dyDescent="0.3">
      <c r="A5579">
        <v>28914</v>
      </c>
      <c r="B5579" t="s">
        <v>214</v>
      </c>
      <c r="C5579" t="s">
        <v>4177</v>
      </c>
      <c r="D5579" t="s">
        <v>22</v>
      </c>
      <c r="E5579" t="s">
        <v>22239</v>
      </c>
      <c r="F5579" t="s">
        <v>22240</v>
      </c>
      <c r="G5579" t="s">
        <v>339</v>
      </c>
      <c r="H5579" s="1">
        <v>34420</v>
      </c>
      <c r="I5579" t="s">
        <v>22241</v>
      </c>
      <c r="J5579" t="s">
        <v>22242</v>
      </c>
      <c r="K5579">
        <v>55111</v>
      </c>
      <c r="L5579" t="s">
        <v>339</v>
      </c>
    </row>
    <row r="5580" spans="1:12" x14ac:dyDescent="0.3">
      <c r="A5580">
        <v>28917</v>
      </c>
      <c r="B5580" t="s">
        <v>2166</v>
      </c>
      <c r="C5580" t="s">
        <v>2649</v>
      </c>
      <c r="D5580" t="s">
        <v>22</v>
      </c>
      <c r="E5580" t="s">
        <v>22243</v>
      </c>
      <c r="F5580" t="s">
        <v>22244</v>
      </c>
      <c r="G5580" t="s">
        <v>131</v>
      </c>
      <c r="H5580" s="1">
        <v>38648</v>
      </c>
      <c r="I5580" t="s">
        <v>22245</v>
      </c>
      <c r="J5580" t="s">
        <v>22246</v>
      </c>
      <c r="K5580">
        <v>24894</v>
      </c>
      <c r="L5580" t="s">
        <v>131</v>
      </c>
    </row>
    <row r="5581" spans="1:12" x14ac:dyDescent="0.3">
      <c r="A5581">
        <v>28919</v>
      </c>
      <c r="B5581" t="s">
        <v>730</v>
      </c>
      <c r="C5581" t="s">
        <v>10508</v>
      </c>
      <c r="D5581" t="s">
        <v>14</v>
      </c>
      <c r="E5581" t="s">
        <v>22247</v>
      </c>
      <c r="F5581" t="s">
        <v>22248</v>
      </c>
      <c r="G5581" t="s">
        <v>150</v>
      </c>
      <c r="H5581" s="1">
        <v>28123</v>
      </c>
      <c r="I5581" t="s">
        <v>22249</v>
      </c>
      <c r="J5581" t="s">
        <v>288</v>
      </c>
      <c r="K5581">
        <v>26411</v>
      </c>
      <c r="L5581" t="s">
        <v>150</v>
      </c>
    </row>
    <row r="5582" spans="1:12" x14ac:dyDescent="0.3">
      <c r="A5582">
        <v>28920</v>
      </c>
      <c r="B5582" t="s">
        <v>9847</v>
      </c>
      <c r="C5582" t="s">
        <v>5900</v>
      </c>
      <c r="D5582" t="s">
        <v>22</v>
      </c>
      <c r="E5582" t="s">
        <v>22250</v>
      </c>
      <c r="F5582" t="s">
        <v>22251</v>
      </c>
      <c r="G5582" t="s">
        <v>31</v>
      </c>
      <c r="H5582" s="1">
        <v>35372</v>
      </c>
      <c r="I5582" t="s">
        <v>22252</v>
      </c>
      <c r="J5582" t="s">
        <v>9238</v>
      </c>
      <c r="K5582">
        <v>76645</v>
      </c>
      <c r="L5582" t="s">
        <v>31</v>
      </c>
    </row>
    <row r="5583" spans="1:12" x14ac:dyDescent="0.3">
      <c r="A5583">
        <v>28921</v>
      </c>
      <c r="B5583" t="s">
        <v>1030</v>
      </c>
      <c r="C5583" t="s">
        <v>912</v>
      </c>
      <c r="D5583" t="s">
        <v>22</v>
      </c>
      <c r="E5583" t="s">
        <v>22253</v>
      </c>
      <c r="F5583" t="s">
        <v>22254</v>
      </c>
      <c r="G5583" t="s">
        <v>211</v>
      </c>
      <c r="H5583" s="1">
        <v>31675</v>
      </c>
      <c r="I5583" t="s">
        <v>22255</v>
      </c>
      <c r="J5583" t="s">
        <v>22256</v>
      </c>
      <c r="K5583">
        <v>50244</v>
      </c>
      <c r="L5583" t="s">
        <v>211</v>
      </c>
    </row>
    <row r="5584" spans="1:12" x14ac:dyDescent="0.3">
      <c r="A5584">
        <v>28922</v>
      </c>
      <c r="B5584" t="s">
        <v>96</v>
      </c>
      <c r="C5584" t="s">
        <v>1859</v>
      </c>
      <c r="D5584" t="s">
        <v>14</v>
      </c>
      <c r="E5584" t="s">
        <v>22257</v>
      </c>
      <c r="F5584" t="s">
        <v>22258</v>
      </c>
      <c r="G5584" t="s">
        <v>31</v>
      </c>
      <c r="H5584" s="1">
        <v>20876</v>
      </c>
      <c r="I5584" t="s">
        <v>22259</v>
      </c>
      <c r="J5584" t="s">
        <v>6821</v>
      </c>
      <c r="K5584">
        <v>78913</v>
      </c>
      <c r="L5584" t="s">
        <v>31</v>
      </c>
    </row>
    <row r="5585" spans="1:12" x14ac:dyDescent="0.3">
      <c r="A5585">
        <v>28923</v>
      </c>
      <c r="B5585" t="s">
        <v>14848</v>
      </c>
      <c r="C5585" t="s">
        <v>285</v>
      </c>
      <c r="D5585" t="s">
        <v>22</v>
      </c>
      <c r="E5585" t="s">
        <v>22260</v>
      </c>
      <c r="F5585" t="s">
        <v>22261</v>
      </c>
      <c r="G5585" t="s">
        <v>71</v>
      </c>
      <c r="H5585" s="1">
        <v>31318</v>
      </c>
      <c r="I5585" t="s">
        <v>22262</v>
      </c>
      <c r="J5585" t="s">
        <v>22263</v>
      </c>
      <c r="K5585">
        <v>60884</v>
      </c>
      <c r="L5585" t="s">
        <v>71</v>
      </c>
    </row>
    <row r="5586" spans="1:12" x14ac:dyDescent="0.3">
      <c r="A5586">
        <v>28924</v>
      </c>
      <c r="B5586" t="s">
        <v>464</v>
      </c>
      <c r="C5586" t="s">
        <v>748</v>
      </c>
      <c r="D5586" t="s">
        <v>22</v>
      </c>
      <c r="E5586" t="s">
        <v>22264</v>
      </c>
      <c r="F5586">
        <f>1-504-252-3555</f>
        <v>-4310</v>
      </c>
      <c r="G5586" t="s">
        <v>150</v>
      </c>
      <c r="H5586" s="1">
        <v>35360</v>
      </c>
      <c r="I5586" t="s">
        <v>22265</v>
      </c>
      <c r="J5586" t="s">
        <v>7139</v>
      </c>
      <c r="K5586">
        <v>31013</v>
      </c>
      <c r="L5586" t="s">
        <v>150</v>
      </c>
    </row>
    <row r="5587" spans="1:12" x14ac:dyDescent="0.3">
      <c r="A5587">
        <v>28926</v>
      </c>
      <c r="B5587" t="s">
        <v>1768</v>
      </c>
      <c r="C5587" t="s">
        <v>74</v>
      </c>
      <c r="D5587" t="s">
        <v>14</v>
      </c>
      <c r="E5587" t="s">
        <v>22266</v>
      </c>
      <c r="F5587" t="s">
        <v>22267</v>
      </c>
      <c r="G5587" t="s">
        <v>171</v>
      </c>
      <c r="H5587" s="1">
        <v>30565</v>
      </c>
      <c r="I5587" t="s">
        <v>22268</v>
      </c>
      <c r="J5587" t="s">
        <v>22269</v>
      </c>
      <c r="K5587">
        <v>26879</v>
      </c>
      <c r="L5587" t="s">
        <v>171</v>
      </c>
    </row>
    <row r="5588" spans="1:12" x14ac:dyDescent="0.3">
      <c r="A5588">
        <v>28927</v>
      </c>
      <c r="B5588" t="s">
        <v>12</v>
      </c>
      <c r="C5588" t="s">
        <v>13131</v>
      </c>
      <c r="D5588" t="s">
        <v>22</v>
      </c>
      <c r="E5588" t="s">
        <v>22270</v>
      </c>
      <c r="F5588" t="s">
        <v>22271</v>
      </c>
      <c r="G5588" t="s">
        <v>436</v>
      </c>
      <c r="H5588" s="1">
        <v>21731</v>
      </c>
      <c r="I5588" t="s">
        <v>22272</v>
      </c>
      <c r="J5588" t="s">
        <v>22273</v>
      </c>
      <c r="K5588">
        <v>35321</v>
      </c>
      <c r="L5588" t="s">
        <v>436</v>
      </c>
    </row>
    <row r="5589" spans="1:12" x14ac:dyDescent="0.3">
      <c r="A5589">
        <v>28928</v>
      </c>
      <c r="B5589" t="s">
        <v>378</v>
      </c>
      <c r="C5589" t="s">
        <v>1671</v>
      </c>
      <c r="D5589" t="s">
        <v>14</v>
      </c>
      <c r="E5589" t="s">
        <v>22274</v>
      </c>
      <c r="F5589" t="s">
        <v>22275</v>
      </c>
      <c r="G5589" t="s">
        <v>51</v>
      </c>
      <c r="H5589" s="1">
        <v>24007</v>
      </c>
      <c r="I5589" t="s">
        <v>22276</v>
      </c>
      <c r="J5589" t="s">
        <v>22277</v>
      </c>
      <c r="K5589">
        <v>79494</v>
      </c>
      <c r="L5589" t="s">
        <v>51</v>
      </c>
    </row>
    <row r="5590" spans="1:12" x14ac:dyDescent="0.3">
      <c r="A5590">
        <v>28929</v>
      </c>
      <c r="B5590" t="s">
        <v>257</v>
      </c>
      <c r="C5590" t="s">
        <v>1329</v>
      </c>
      <c r="D5590" t="s">
        <v>14</v>
      </c>
      <c r="E5590" t="s">
        <v>22278</v>
      </c>
      <c r="F5590" t="s">
        <v>22279</v>
      </c>
      <c r="G5590" t="s">
        <v>339</v>
      </c>
      <c r="H5590" s="1">
        <v>27212</v>
      </c>
      <c r="I5590" t="s">
        <v>22280</v>
      </c>
      <c r="J5590" t="s">
        <v>7120</v>
      </c>
      <c r="K5590">
        <v>17891</v>
      </c>
      <c r="L5590" t="s">
        <v>339</v>
      </c>
    </row>
    <row r="5591" spans="1:12" x14ac:dyDescent="0.3">
      <c r="A5591">
        <v>28930</v>
      </c>
      <c r="B5591" t="s">
        <v>146</v>
      </c>
      <c r="C5591" t="s">
        <v>3287</v>
      </c>
      <c r="D5591" t="s">
        <v>14</v>
      </c>
      <c r="E5591" t="s">
        <v>22281</v>
      </c>
      <c r="F5591" t="s">
        <v>22282</v>
      </c>
      <c r="G5591" t="s">
        <v>261</v>
      </c>
      <c r="H5591" s="1">
        <v>22952</v>
      </c>
      <c r="I5591" t="s">
        <v>22283</v>
      </c>
      <c r="J5591" t="s">
        <v>22284</v>
      </c>
      <c r="K5591">
        <v>14023</v>
      </c>
      <c r="L5591" t="s">
        <v>261</v>
      </c>
    </row>
    <row r="5592" spans="1:12" x14ac:dyDescent="0.3">
      <c r="A5592">
        <v>28931</v>
      </c>
      <c r="B5592" t="s">
        <v>675</v>
      </c>
      <c r="C5592" t="s">
        <v>3689</v>
      </c>
      <c r="D5592" t="s">
        <v>22</v>
      </c>
      <c r="E5592" t="s">
        <v>22285</v>
      </c>
      <c r="F5592" t="s">
        <v>22286</v>
      </c>
      <c r="G5592" t="s">
        <v>436</v>
      </c>
      <c r="H5592" s="1">
        <v>23100</v>
      </c>
      <c r="I5592" t="s">
        <v>22287</v>
      </c>
      <c r="J5592" t="s">
        <v>22288</v>
      </c>
      <c r="K5592">
        <v>91202</v>
      </c>
      <c r="L5592" t="s">
        <v>436</v>
      </c>
    </row>
    <row r="5593" spans="1:12" x14ac:dyDescent="0.3">
      <c r="A5593">
        <v>28932</v>
      </c>
      <c r="B5593" t="s">
        <v>2708</v>
      </c>
      <c r="C5593" t="s">
        <v>3287</v>
      </c>
      <c r="D5593" t="s">
        <v>14</v>
      </c>
      <c r="E5593" t="s">
        <v>22289</v>
      </c>
      <c r="F5593" t="s">
        <v>22290</v>
      </c>
      <c r="G5593" t="s">
        <v>88</v>
      </c>
      <c r="H5593" s="1">
        <v>30389</v>
      </c>
      <c r="I5593" t="s">
        <v>22291</v>
      </c>
      <c r="J5593" t="s">
        <v>22292</v>
      </c>
      <c r="K5593">
        <v>62224</v>
      </c>
      <c r="L5593" t="s">
        <v>88</v>
      </c>
    </row>
    <row r="5594" spans="1:12" x14ac:dyDescent="0.3">
      <c r="A5594">
        <v>28933</v>
      </c>
      <c r="B5594" t="s">
        <v>13399</v>
      </c>
      <c r="C5594" t="s">
        <v>2429</v>
      </c>
      <c r="D5594" t="s">
        <v>22</v>
      </c>
      <c r="E5594" t="s">
        <v>22293</v>
      </c>
      <c r="F5594" t="s">
        <v>22294</v>
      </c>
      <c r="G5594" t="s">
        <v>44</v>
      </c>
      <c r="H5594" s="1">
        <v>33931</v>
      </c>
      <c r="I5594" t="s">
        <v>22295</v>
      </c>
      <c r="J5594" t="s">
        <v>5051</v>
      </c>
      <c r="K5594">
        <v>22269</v>
      </c>
      <c r="L5594" t="s">
        <v>44</v>
      </c>
    </row>
    <row r="5595" spans="1:12" x14ac:dyDescent="0.3">
      <c r="A5595">
        <v>28934</v>
      </c>
      <c r="B5595" t="s">
        <v>464</v>
      </c>
      <c r="C5595" t="s">
        <v>7352</v>
      </c>
      <c r="D5595" t="s">
        <v>22</v>
      </c>
      <c r="E5595" t="s">
        <v>22296</v>
      </c>
      <c r="F5595" t="s">
        <v>22297</v>
      </c>
      <c r="G5595" t="s">
        <v>595</v>
      </c>
      <c r="H5595" s="1">
        <v>17216</v>
      </c>
      <c r="I5595" t="s">
        <v>22298</v>
      </c>
      <c r="J5595" t="s">
        <v>13035</v>
      </c>
      <c r="K5595">
        <v>62906</v>
      </c>
      <c r="L5595" t="s">
        <v>595</v>
      </c>
    </row>
    <row r="5596" spans="1:12" x14ac:dyDescent="0.3">
      <c r="A5596">
        <v>28935</v>
      </c>
      <c r="B5596" t="s">
        <v>4880</v>
      </c>
      <c r="C5596" t="s">
        <v>10361</v>
      </c>
      <c r="D5596" t="s">
        <v>22</v>
      </c>
      <c r="E5596" t="s">
        <v>22299</v>
      </c>
      <c r="F5596" t="s">
        <v>22300</v>
      </c>
      <c r="G5596" t="s">
        <v>124</v>
      </c>
      <c r="H5596" s="1">
        <v>35278</v>
      </c>
      <c r="I5596" t="s">
        <v>22301</v>
      </c>
      <c r="J5596" t="s">
        <v>22302</v>
      </c>
      <c r="K5596">
        <v>25728</v>
      </c>
      <c r="L5596" t="s">
        <v>124</v>
      </c>
    </row>
    <row r="5597" spans="1:12" x14ac:dyDescent="0.3">
      <c r="A5597">
        <v>28936</v>
      </c>
      <c r="B5597" t="s">
        <v>295</v>
      </c>
      <c r="C5597" t="s">
        <v>570</v>
      </c>
      <c r="D5597" t="s">
        <v>14</v>
      </c>
      <c r="E5597" t="s">
        <v>22303</v>
      </c>
      <c r="F5597" t="s">
        <v>22304</v>
      </c>
      <c r="G5597" t="s">
        <v>211</v>
      </c>
      <c r="H5597" s="1">
        <v>32474</v>
      </c>
      <c r="I5597" t="s">
        <v>22305</v>
      </c>
      <c r="J5597" t="s">
        <v>22306</v>
      </c>
      <c r="K5597">
        <v>52749</v>
      </c>
      <c r="L5597" t="s">
        <v>211</v>
      </c>
    </row>
    <row r="5598" spans="1:12" x14ac:dyDescent="0.3">
      <c r="A5598">
        <v>28937</v>
      </c>
      <c r="B5598" t="s">
        <v>3043</v>
      </c>
      <c r="C5598" t="s">
        <v>48</v>
      </c>
      <c r="D5598" t="s">
        <v>14</v>
      </c>
      <c r="E5598" t="s">
        <v>22307</v>
      </c>
      <c r="F5598" t="s">
        <v>22308</v>
      </c>
      <c r="G5598" t="s">
        <v>157</v>
      </c>
      <c r="H5598" s="1">
        <v>38015</v>
      </c>
      <c r="I5598" t="s">
        <v>22309</v>
      </c>
      <c r="J5598" t="s">
        <v>21958</v>
      </c>
      <c r="K5598">
        <v>41612</v>
      </c>
      <c r="L5598" t="s">
        <v>157</v>
      </c>
    </row>
    <row r="5599" spans="1:12" x14ac:dyDescent="0.3">
      <c r="A5599">
        <v>28938</v>
      </c>
      <c r="B5599" t="s">
        <v>866</v>
      </c>
      <c r="C5599" t="s">
        <v>276</v>
      </c>
      <c r="D5599" t="s">
        <v>22</v>
      </c>
      <c r="E5599" t="s">
        <v>22310</v>
      </c>
      <c r="F5599" t="s">
        <v>22311</v>
      </c>
      <c r="G5599" t="s">
        <v>1076</v>
      </c>
      <c r="H5599" s="1">
        <v>22203</v>
      </c>
      <c r="I5599" t="s">
        <v>22312</v>
      </c>
      <c r="J5599" t="s">
        <v>22313</v>
      </c>
      <c r="K5599">
        <v>35535</v>
      </c>
      <c r="L5599" t="s">
        <v>1076</v>
      </c>
    </row>
    <row r="5600" spans="1:12" x14ac:dyDescent="0.3">
      <c r="A5600">
        <v>28939</v>
      </c>
      <c r="B5600" t="s">
        <v>13253</v>
      </c>
      <c r="C5600" t="s">
        <v>459</v>
      </c>
      <c r="D5600" t="s">
        <v>14</v>
      </c>
      <c r="E5600" t="s">
        <v>22314</v>
      </c>
      <c r="F5600" t="s">
        <v>22315</v>
      </c>
      <c r="G5600" t="s">
        <v>243</v>
      </c>
      <c r="H5600" s="1">
        <v>18006</v>
      </c>
      <c r="I5600" t="s">
        <v>22316</v>
      </c>
      <c r="J5600" t="s">
        <v>22317</v>
      </c>
      <c r="K5600">
        <v>66805</v>
      </c>
      <c r="L5600" t="s">
        <v>243</v>
      </c>
    </row>
    <row r="5601" spans="1:12" x14ac:dyDescent="0.3">
      <c r="A5601">
        <v>28940</v>
      </c>
      <c r="B5601" t="s">
        <v>127</v>
      </c>
      <c r="C5601" t="s">
        <v>2975</v>
      </c>
      <c r="D5601" t="s">
        <v>14</v>
      </c>
      <c r="E5601" t="s">
        <v>22318</v>
      </c>
      <c r="F5601" t="s">
        <v>22319</v>
      </c>
      <c r="G5601" t="s">
        <v>150</v>
      </c>
      <c r="H5601" s="1">
        <v>25386</v>
      </c>
      <c r="I5601" t="s">
        <v>22320</v>
      </c>
      <c r="J5601" t="s">
        <v>16877</v>
      </c>
      <c r="K5601">
        <v>49639</v>
      </c>
      <c r="L5601" t="s">
        <v>150</v>
      </c>
    </row>
    <row r="5602" spans="1:12" x14ac:dyDescent="0.3">
      <c r="A5602">
        <v>28942</v>
      </c>
      <c r="B5602" t="s">
        <v>541</v>
      </c>
      <c r="C5602" t="s">
        <v>536</v>
      </c>
      <c r="D5602" t="s">
        <v>22</v>
      </c>
      <c r="E5602" t="s">
        <v>22321</v>
      </c>
      <c r="F5602" t="s">
        <v>22322</v>
      </c>
      <c r="G5602" t="s">
        <v>1076</v>
      </c>
      <c r="H5602" s="1">
        <v>29175</v>
      </c>
      <c r="I5602" t="s">
        <v>22323</v>
      </c>
      <c r="J5602" t="s">
        <v>18475</v>
      </c>
      <c r="K5602">
        <v>63705</v>
      </c>
      <c r="L5602" t="s">
        <v>1076</v>
      </c>
    </row>
    <row r="5603" spans="1:12" x14ac:dyDescent="0.3">
      <c r="A5603">
        <v>28943</v>
      </c>
      <c r="B5603" t="s">
        <v>1391</v>
      </c>
      <c r="C5603" t="s">
        <v>97</v>
      </c>
      <c r="D5603" t="s">
        <v>22</v>
      </c>
      <c r="E5603" t="s">
        <v>22324</v>
      </c>
      <c r="F5603" t="s">
        <v>22325</v>
      </c>
      <c r="G5603" t="s">
        <v>744</v>
      </c>
      <c r="H5603" s="1">
        <v>29993</v>
      </c>
      <c r="I5603" t="s">
        <v>22326</v>
      </c>
      <c r="J5603" t="s">
        <v>22327</v>
      </c>
      <c r="K5603">
        <v>48614</v>
      </c>
      <c r="L5603" t="s">
        <v>744</v>
      </c>
    </row>
    <row r="5604" spans="1:12" x14ac:dyDescent="0.3">
      <c r="A5604">
        <v>28944</v>
      </c>
      <c r="B5604" t="s">
        <v>12549</v>
      </c>
      <c r="C5604" t="s">
        <v>4177</v>
      </c>
      <c r="D5604" t="s">
        <v>14</v>
      </c>
      <c r="E5604" t="s">
        <v>22328</v>
      </c>
      <c r="F5604">
        <v>4208964366</v>
      </c>
      <c r="G5604" t="s">
        <v>368</v>
      </c>
      <c r="H5604" s="1">
        <v>38416</v>
      </c>
      <c r="I5604" t="s">
        <v>22329</v>
      </c>
      <c r="J5604" t="s">
        <v>7062</v>
      </c>
      <c r="K5604">
        <v>89773</v>
      </c>
      <c r="L5604" t="s">
        <v>368</v>
      </c>
    </row>
    <row r="5605" spans="1:12" x14ac:dyDescent="0.3">
      <c r="A5605">
        <v>28945</v>
      </c>
      <c r="B5605" t="s">
        <v>18644</v>
      </c>
      <c r="C5605" t="s">
        <v>12860</v>
      </c>
      <c r="D5605" t="s">
        <v>22</v>
      </c>
      <c r="E5605" t="s">
        <v>22330</v>
      </c>
      <c r="F5605" t="s">
        <v>22331</v>
      </c>
      <c r="G5605" t="s">
        <v>211</v>
      </c>
      <c r="H5605" s="1">
        <v>32395</v>
      </c>
      <c r="I5605" t="s">
        <v>22332</v>
      </c>
      <c r="J5605" t="s">
        <v>22333</v>
      </c>
      <c r="K5605">
        <v>37546</v>
      </c>
      <c r="L5605" t="s">
        <v>211</v>
      </c>
    </row>
    <row r="5606" spans="1:12" x14ac:dyDescent="0.3">
      <c r="A5606">
        <v>28946</v>
      </c>
      <c r="B5606" t="s">
        <v>295</v>
      </c>
      <c r="C5606" t="s">
        <v>4695</v>
      </c>
      <c r="D5606" t="s">
        <v>14</v>
      </c>
      <c r="E5606" t="s">
        <v>22334</v>
      </c>
      <c r="F5606" t="s">
        <v>22335</v>
      </c>
      <c r="G5606" t="s">
        <v>1076</v>
      </c>
      <c r="H5606" s="1">
        <v>28973</v>
      </c>
      <c r="I5606" t="s">
        <v>22336</v>
      </c>
      <c r="J5606" t="s">
        <v>22337</v>
      </c>
      <c r="K5606">
        <v>95250</v>
      </c>
      <c r="L5606" t="s">
        <v>1076</v>
      </c>
    </row>
    <row r="5607" spans="1:12" x14ac:dyDescent="0.3">
      <c r="A5607">
        <v>28947</v>
      </c>
      <c r="B5607" t="s">
        <v>395</v>
      </c>
      <c r="C5607" t="s">
        <v>2358</v>
      </c>
      <c r="D5607" t="s">
        <v>14</v>
      </c>
      <c r="E5607" t="s">
        <v>22338</v>
      </c>
      <c r="F5607" t="s">
        <v>22339</v>
      </c>
      <c r="G5607" t="s">
        <v>31</v>
      </c>
      <c r="H5607" s="1">
        <v>15794</v>
      </c>
      <c r="I5607" t="s">
        <v>22340</v>
      </c>
      <c r="J5607" t="s">
        <v>22341</v>
      </c>
      <c r="K5607">
        <v>68939</v>
      </c>
      <c r="L5607" t="s">
        <v>31</v>
      </c>
    </row>
    <row r="5608" spans="1:12" x14ac:dyDescent="0.3">
      <c r="A5608">
        <v>28948</v>
      </c>
      <c r="B5608" t="s">
        <v>1821</v>
      </c>
      <c r="C5608" t="s">
        <v>449</v>
      </c>
      <c r="D5608" t="s">
        <v>22</v>
      </c>
      <c r="E5608" t="s">
        <v>22342</v>
      </c>
      <c r="F5608">
        <v>6305576473</v>
      </c>
      <c r="G5608" t="s">
        <v>261</v>
      </c>
      <c r="H5608" s="1">
        <v>35838</v>
      </c>
      <c r="I5608" t="s">
        <v>22343</v>
      </c>
      <c r="J5608" t="s">
        <v>22344</v>
      </c>
      <c r="K5608">
        <v>60717</v>
      </c>
      <c r="L5608" t="s">
        <v>261</v>
      </c>
    </row>
    <row r="5609" spans="1:12" x14ac:dyDescent="0.3">
      <c r="A5609">
        <v>28949</v>
      </c>
      <c r="B5609" t="s">
        <v>1835</v>
      </c>
      <c r="C5609" t="s">
        <v>48</v>
      </c>
      <c r="D5609" t="s">
        <v>22</v>
      </c>
      <c r="E5609" t="s">
        <v>22345</v>
      </c>
      <c r="F5609" t="s">
        <v>22346</v>
      </c>
      <c r="G5609" t="s">
        <v>124</v>
      </c>
      <c r="H5609" s="1">
        <v>18735</v>
      </c>
      <c r="I5609" t="s">
        <v>22347</v>
      </c>
      <c r="J5609" t="s">
        <v>22348</v>
      </c>
      <c r="K5609">
        <v>860</v>
      </c>
      <c r="L5609" t="s">
        <v>124</v>
      </c>
    </row>
    <row r="5610" spans="1:12" x14ac:dyDescent="0.3">
      <c r="A5610">
        <v>28950</v>
      </c>
      <c r="B5610" t="s">
        <v>814</v>
      </c>
      <c r="C5610" t="s">
        <v>4720</v>
      </c>
      <c r="D5610" t="s">
        <v>14</v>
      </c>
      <c r="E5610" t="s">
        <v>22349</v>
      </c>
      <c r="F5610" t="s">
        <v>22350</v>
      </c>
      <c r="G5610" t="s">
        <v>24</v>
      </c>
      <c r="H5610" s="1">
        <v>24793</v>
      </c>
      <c r="I5610" t="s">
        <v>22351</v>
      </c>
      <c r="J5610" t="s">
        <v>22352</v>
      </c>
      <c r="K5610">
        <v>35881</v>
      </c>
      <c r="L5610" t="s">
        <v>24</v>
      </c>
    </row>
    <row r="5611" spans="1:12" x14ac:dyDescent="0.3">
      <c r="A5611">
        <v>28951</v>
      </c>
      <c r="B5611" t="s">
        <v>2805</v>
      </c>
      <c r="C5611" t="s">
        <v>815</v>
      </c>
      <c r="D5611" t="s">
        <v>22</v>
      </c>
      <c r="E5611" t="s">
        <v>22353</v>
      </c>
      <c r="F5611">
        <v>7488496865</v>
      </c>
      <c r="G5611" t="s">
        <v>567</v>
      </c>
      <c r="H5611" s="1">
        <v>34362</v>
      </c>
      <c r="I5611" t="s">
        <v>22354</v>
      </c>
      <c r="J5611" t="s">
        <v>22355</v>
      </c>
      <c r="K5611">
        <v>33566</v>
      </c>
      <c r="L5611" t="s">
        <v>567</v>
      </c>
    </row>
    <row r="5612" spans="1:12" x14ac:dyDescent="0.3">
      <c r="A5612">
        <v>28952</v>
      </c>
      <c r="B5612" t="s">
        <v>2161</v>
      </c>
      <c r="C5612" t="s">
        <v>558</v>
      </c>
      <c r="D5612" t="s">
        <v>14</v>
      </c>
      <c r="E5612" t="s">
        <v>22356</v>
      </c>
      <c r="F5612" t="s">
        <v>22357</v>
      </c>
      <c r="G5612" t="s">
        <v>17</v>
      </c>
      <c r="H5612" s="1">
        <v>32625</v>
      </c>
      <c r="I5612" t="s">
        <v>22358</v>
      </c>
      <c r="J5612" t="s">
        <v>22359</v>
      </c>
      <c r="K5612">
        <v>53139</v>
      </c>
      <c r="L5612" t="s">
        <v>17</v>
      </c>
    </row>
    <row r="5613" spans="1:12" x14ac:dyDescent="0.3">
      <c r="A5613">
        <v>28953</v>
      </c>
      <c r="B5613" t="s">
        <v>34</v>
      </c>
      <c r="C5613" t="s">
        <v>931</v>
      </c>
      <c r="D5613" t="s">
        <v>14</v>
      </c>
      <c r="E5613" t="s">
        <v>22360</v>
      </c>
      <c r="F5613" t="s">
        <v>22361</v>
      </c>
      <c r="G5613" t="s">
        <v>150</v>
      </c>
      <c r="H5613" s="1">
        <v>31466</v>
      </c>
      <c r="I5613" t="s">
        <v>22362</v>
      </c>
      <c r="J5613" t="s">
        <v>13294</v>
      </c>
      <c r="K5613">
        <v>20366</v>
      </c>
      <c r="L5613" t="s">
        <v>150</v>
      </c>
    </row>
    <row r="5614" spans="1:12" x14ac:dyDescent="0.3">
      <c r="A5614">
        <v>28954</v>
      </c>
      <c r="B5614" t="s">
        <v>1356</v>
      </c>
      <c r="C5614" t="s">
        <v>28</v>
      </c>
      <c r="D5614" t="s">
        <v>14</v>
      </c>
      <c r="E5614" t="s">
        <v>22363</v>
      </c>
      <c r="F5614" t="s">
        <v>22364</v>
      </c>
      <c r="G5614" t="s">
        <v>261</v>
      </c>
      <c r="H5614" s="1">
        <v>25867</v>
      </c>
      <c r="I5614" t="s">
        <v>22365</v>
      </c>
      <c r="J5614" t="s">
        <v>2677</v>
      </c>
      <c r="K5614">
        <v>66319</v>
      </c>
      <c r="L5614" t="s">
        <v>261</v>
      </c>
    </row>
    <row r="5615" spans="1:12" x14ac:dyDescent="0.3">
      <c r="A5615">
        <v>28955</v>
      </c>
      <c r="B5615" t="s">
        <v>378</v>
      </c>
      <c r="C5615" t="s">
        <v>8393</v>
      </c>
      <c r="D5615" t="s">
        <v>22</v>
      </c>
      <c r="E5615" t="s">
        <v>22366</v>
      </c>
      <c r="F5615" t="s">
        <v>22367</v>
      </c>
      <c r="G5615" t="s">
        <v>44</v>
      </c>
      <c r="H5615" s="1">
        <v>24558</v>
      </c>
      <c r="I5615" t="s">
        <v>22368</v>
      </c>
      <c r="J5615" t="s">
        <v>22369</v>
      </c>
      <c r="K5615">
        <v>18729</v>
      </c>
      <c r="L5615" t="s">
        <v>44</v>
      </c>
    </row>
    <row r="5616" spans="1:12" x14ac:dyDescent="0.3">
      <c r="A5616">
        <v>28956</v>
      </c>
      <c r="B5616" t="s">
        <v>214</v>
      </c>
      <c r="C5616" t="s">
        <v>2480</v>
      </c>
      <c r="D5616" t="s">
        <v>22</v>
      </c>
      <c r="E5616" t="s">
        <v>22370</v>
      </c>
      <c r="F5616" t="s">
        <v>22371</v>
      </c>
      <c r="G5616" t="s">
        <v>76</v>
      </c>
      <c r="H5616" s="1">
        <v>34363</v>
      </c>
      <c r="I5616" t="s">
        <v>22372</v>
      </c>
      <c r="J5616" t="s">
        <v>22373</v>
      </c>
      <c r="K5616">
        <v>76886</v>
      </c>
      <c r="L5616" t="s">
        <v>76</v>
      </c>
    </row>
    <row r="5617" spans="1:12" x14ac:dyDescent="0.3">
      <c r="A5617">
        <v>28957</v>
      </c>
      <c r="B5617" t="s">
        <v>295</v>
      </c>
      <c r="C5617" t="s">
        <v>2458</v>
      </c>
      <c r="D5617" t="s">
        <v>14</v>
      </c>
      <c r="E5617" t="s">
        <v>22374</v>
      </c>
      <c r="F5617">
        <v>4838900044</v>
      </c>
      <c r="G5617" t="s">
        <v>44</v>
      </c>
      <c r="H5617" s="1">
        <v>22544</v>
      </c>
      <c r="I5617" t="s">
        <v>22375</v>
      </c>
      <c r="J5617" t="s">
        <v>22376</v>
      </c>
      <c r="K5617">
        <v>97620</v>
      </c>
      <c r="L5617" t="s">
        <v>44</v>
      </c>
    </row>
    <row r="5618" spans="1:12" x14ac:dyDescent="0.3">
      <c r="A5618">
        <v>28958</v>
      </c>
      <c r="B5618" t="s">
        <v>7617</v>
      </c>
      <c r="C5618" t="s">
        <v>85</v>
      </c>
      <c r="D5618" t="s">
        <v>22</v>
      </c>
      <c r="E5618" t="s">
        <v>22377</v>
      </c>
      <c r="F5618" t="s">
        <v>22378</v>
      </c>
      <c r="G5618" t="s">
        <v>124</v>
      </c>
      <c r="H5618" s="1">
        <v>20446</v>
      </c>
      <c r="I5618" t="s">
        <v>22379</v>
      </c>
      <c r="J5618" t="s">
        <v>22380</v>
      </c>
      <c r="K5618">
        <v>8362</v>
      </c>
      <c r="L5618" t="s">
        <v>124</v>
      </c>
    </row>
    <row r="5619" spans="1:12" x14ac:dyDescent="0.3">
      <c r="A5619">
        <v>28959</v>
      </c>
      <c r="B5619" t="s">
        <v>1486</v>
      </c>
      <c r="C5619" t="s">
        <v>365</v>
      </c>
      <c r="D5619" t="s">
        <v>14</v>
      </c>
      <c r="E5619" t="s">
        <v>22381</v>
      </c>
      <c r="F5619" t="s">
        <v>22382</v>
      </c>
      <c r="G5619" t="s">
        <v>567</v>
      </c>
      <c r="H5619" s="1">
        <v>31102</v>
      </c>
      <c r="I5619" t="s">
        <v>22383</v>
      </c>
      <c r="J5619" t="s">
        <v>2743</v>
      </c>
      <c r="K5619">
        <v>4855</v>
      </c>
      <c r="L5619" t="s">
        <v>567</v>
      </c>
    </row>
    <row r="5620" spans="1:12" x14ac:dyDescent="0.3">
      <c r="A5620">
        <v>28960</v>
      </c>
      <c r="B5620" t="s">
        <v>767</v>
      </c>
      <c r="C5620" t="s">
        <v>22384</v>
      </c>
      <c r="D5620" t="s">
        <v>14</v>
      </c>
      <c r="E5620" t="s">
        <v>22385</v>
      </c>
      <c r="F5620" t="s">
        <v>22386</v>
      </c>
      <c r="G5620" t="s">
        <v>218</v>
      </c>
      <c r="H5620" s="1">
        <v>20089</v>
      </c>
      <c r="I5620" t="s">
        <v>22387</v>
      </c>
      <c r="J5620" t="s">
        <v>22388</v>
      </c>
      <c r="K5620">
        <v>19837</v>
      </c>
      <c r="L5620" t="s">
        <v>218</v>
      </c>
    </row>
    <row r="5621" spans="1:12" x14ac:dyDescent="0.3">
      <c r="A5621">
        <v>28961</v>
      </c>
      <c r="B5621" t="s">
        <v>3829</v>
      </c>
      <c r="C5621" t="s">
        <v>28</v>
      </c>
      <c r="D5621" t="s">
        <v>22</v>
      </c>
      <c r="E5621" t="s">
        <v>22389</v>
      </c>
      <c r="F5621" t="s">
        <v>22390</v>
      </c>
      <c r="G5621" t="s">
        <v>436</v>
      </c>
      <c r="H5621" s="1">
        <v>37075</v>
      </c>
      <c r="I5621" t="s">
        <v>22391</v>
      </c>
      <c r="J5621" t="s">
        <v>22392</v>
      </c>
      <c r="K5621">
        <v>71528</v>
      </c>
      <c r="L5621" t="s">
        <v>436</v>
      </c>
    </row>
    <row r="5622" spans="1:12" x14ac:dyDescent="0.3">
      <c r="A5622">
        <v>28962</v>
      </c>
      <c r="B5622" t="s">
        <v>1962</v>
      </c>
      <c r="C5622" t="s">
        <v>2353</v>
      </c>
      <c r="D5622" t="s">
        <v>14</v>
      </c>
      <c r="E5622" t="s">
        <v>22393</v>
      </c>
      <c r="F5622" t="s">
        <v>22394</v>
      </c>
      <c r="G5622" t="s">
        <v>82</v>
      </c>
      <c r="H5622" s="1">
        <v>22526</v>
      </c>
      <c r="I5622" t="s">
        <v>22395</v>
      </c>
      <c r="J5622" t="s">
        <v>22396</v>
      </c>
      <c r="K5622">
        <v>95167</v>
      </c>
      <c r="L5622" t="s">
        <v>82</v>
      </c>
    </row>
    <row r="5623" spans="1:12" x14ac:dyDescent="0.3">
      <c r="A5623">
        <v>28964</v>
      </c>
      <c r="B5623" t="s">
        <v>1202</v>
      </c>
      <c r="C5623" t="s">
        <v>2137</v>
      </c>
      <c r="D5623" t="s">
        <v>22</v>
      </c>
      <c r="E5623" t="s">
        <v>22397</v>
      </c>
      <c r="F5623" t="s">
        <v>22398</v>
      </c>
      <c r="G5623" t="s">
        <v>744</v>
      </c>
      <c r="H5623" s="1">
        <v>17050</v>
      </c>
      <c r="I5623" t="s">
        <v>22399</v>
      </c>
      <c r="J5623" t="s">
        <v>1479</v>
      </c>
      <c r="K5623">
        <v>13010</v>
      </c>
      <c r="L5623" t="s">
        <v>744</v>
      </c>
    </row>
    <row r="5624" spans="1:12" x14ac:dyDescent="0.3">
      <c r="A5624">
        <v>28965</v>
      </c>
      <c r="B5624" t="s">
        <v>586</v>
      </c>
      <c r="C5624" t="s">
        <v>8938</v>
      </c>
      <c r="D5624" t="s">
        <v>22</v>
      </c>
      <c r="E5624" t="s">
        <v>22400</v>
      </c>
      <c r="F5624" t="s">
        <v>22401</v>
      </c>
      <c r="G5624" t="s">
        <v>58</v>
      </c>
      <c r="H5624" s="1">
        <v>29335</v>
      </c>
      <c r="I5624" t="s">
        <v>22402</v>
      </c>
      <c r="J5624" t="s">
        <v>22403</v>
      </c>
      <c r="K5624">
        <v>98861</v>
      </c>
      <c r="L5624" t="s">
        <v>58</v>
      </c>
    </row>
    <row r="5625" spans="1:12" x14ac:dyDescent="0.3">
      <c r="A5625">
        <v>28966</v>
      </c>
      <c r="B5625" t="s">
        <v>275</v>
      </c>
      <c r="C5625" t="s">
        <v>12654</v>
      </c>
      <c r="D5625" t="s">
        <v>14</v>
      </c>
      <c r="E5625" t="s">
        <v>22404</v>
      </c>
      <c r="F5625" t="s">
        <v>22405</v>
      </c>
      <c r="G5625" t="s">
        <v>124</v>
      </c>
      <c r="H5625" s="1">
        <v>24407</v>
      </c>
      <c r="I5625" t="s">
        <v>22406</v>
      </c>
      <c r="J5625" t="s">
        <v>21431</v>
      </c>
      <c r="K5625">
        <v>3007</v>
      </c>
      <c r="L5625" t="s">
        <v>124</v>
      </c>
    </row>
    <row r="5626" spans="1:12" x14ac:dyDescent="0.3">
      <c r="A5626">
        <v>28967</v>
      </c>
      <c r="B5626" t="s">
        <v>724</v>
      </c>
      <c r="C5626" t="s">
        <v>4089</v>
      </c>
      <c r="D5626" t="s">
        <v>14</v>
      </c>
      <c r="E5626" t="s">
        <v>22407</v>
      </c>
      <c r="F5626" t="s">
        <v>22408</v>
      </c>
      <c r="G5626" t="s">
        <v>324</v>
      </c>
      <c r="H5626" s="1">
        <v>18693</v>
      </c>
      <c r="I5626" t="s">
        <v>22409</v>
      </c>
      <c r="J5626" t="s">
        <v>22410</v>
      </c>
      <c r="K5626">
        <v>55315</v>
      </c>
      <c r="L5626" t="s">
        <v>324</v>
      </c>
    </row>
    <row r="5627" spans="1:12" x14ac:dyDescent="0.3">
      <c r="A5627">
        <v>28968</v>
      </c>
      <c r="B5627" t="s">
        <v>837</v>
      </c>
      <c r="C5627" t="s">
        <v>6584</v>
      </c>
      <c r="D5627" t="s">
        <v>22</v>
      </c>
      <c r="E5627" t="s">
        <v>22411</v>
      </c>
      <c r="F5627">
        <v>5045089612</v>
      </c>
      <c r="G5627" t="s">
        <v>1076</v>
      </c>
      <c r="H5627" s="1">
        <v>28116</v>
      </c>
      <c r="I5627" t="s">
        <v>22412</v>
      </c>
      <c r="J5627" t="s">
        <v>11709</v>
      </c>
      <c r="K5627">
        <v>75998</v>
      </c>
      <c r="L5627" t="s">
        <v>1076</v>
      </c>
    </row>
    <row r="5628" spans="1:12" x14ac:dyDescent="0.3">
      <c r="A5628">
        <v>28969</v>
      </c>
      <c r="B5628" t="s">
        <v>778</v>
      </c>
      <c r="C5628" t="s">
        <v>1132</v>
      </c>
      <c r="D5628" t="s">
        <v>22</v>
      </c>
      <c r="E5628" t="s">
        <v>22413</v>
      </c>
      <c r="F5628" t="s">
        <v>22414</v>
      </c>
      <c r="G5628" t="s">
        <v>231</v>
      </c>
      <c r="H5628" s="1">
        <v>23918</v>
      </c>
      <c r="I5628" t="s">
        <v>22415</v>
      </c>
      <c r="J5628" t="s">
        <v>746</v>
      </c>
      <c r="K5628">
        <v>97177</v>
      </c>
      <c r="L5628" t="s">
        <v>231</v>
      </c>
    </row>
    <row r="5629" spans="1:12" x14ac:dyDescent="0.3">
      <c r="A5629">
        <v>28970</v>
      </c>
      <c r="B5629" t="s">
        <v>2917</v>
      </c>
      <c r="C5629" t="s">
        <v>931</v>
      </c>
      <c r="D5629" t="s">
        <v>14</v>
      </c>
      <c r="E5629" t="s">
        <v>22416</v>
      </c>
      <c r="F5629" t="s">
        <v>22417</v>
      </c>
      <c r="G5629" t="s">
        <v>335</v>
      </c>
      <c r="H5629" s="1">
        <v>16705</v>
      </c>
      <c r="I5629" t="s">
        <v>22418</v>
      </c>
      <c r="J5629" t="s">
        <v>5738</v>
      </c>
      <c r="K5629">
        <v>57326</v>
      </c>
      <c r="L5629" t="s">
        <v>335</v>
      </c>
    </row>
    <row r="5630" spans="1:12" x14ac:dyDescent="0.3">
      <c r="A5630">
        <v>28971</v>
      </c>
      <c r="B5630" t="s">
        <v>10315</v>
      </c>
      <c r="C5630" t="s">
        <v>9695</v>
      </c>
      <c r="D5630" t="s">
        <v>22</v>
      </c>
      <c r="E5630" t="s">
        <v>22419</v>
      </c>
      <c r="F5630" t="s">
        <v>22420</v>
      </c>
      <c r="G5630" t="s">
        <v>171</v>
      </c>
      <c r="H5630" s="1">
        <v>19423</v>
      </c>
      <c r="I5630" t="s">
        <v>22421</v>
      </c>
      <c r="J5630" t="s">
        <v>22422</v>
      </c>
      <c r="K5630">
        <v>27773</v>
      </c>
      <c r="L5630" t="s">
        <v>171</v>
      </c>
    </row>
    <row r="5631" spans="1:12" x14ac:dyDescent="0.3">
      <c r="A5631">
        <v>28972</v>
      </c>
      <c r="B5631" t="s">
        <v>1996</v>
      </c>
      <c r="C5631" t="s">
        <v>1875</v>
      </c>
      <c r="D5631" t="s">
        <v>22</v>
      </c>
      <c r="E5631" t="s">
        <v>22423</v>
      </c>
      <c r="F5631">
        <v>3364821054</v>
      </c>
      <c r="G5631" t="s">
        <v>368</v>
      </c>
      <c r="H5631" s="1">
        <v>26896</v>
      </c>
      <c r="I5631" t="s">
        <v>22424</v>
      </c>
      <c r="J5631" t="s">
        <v>22425</v>
      </c>
      <c r="K5631">
        <v>77320</v>
      </c>
      <c r="L5631" t="s">
        <v>368</v>
      </c>
    </row>
    <row r="5632" spans="1:12" x14ac:dyDescent="0.3">
      <c r="A5632">
        <v>28975</v>
      </c>
      <c r="B5632" t="s">
        <v>8967</v>
      </c>
      <c r="C5632" t="s">
        <v>48</v>
      </c>
      <c r="D5632" t="s">
        <v>14</v>
      </c>
      <c r="E5632" t="s">
        <v>22426</v>
      </c>
      <c r="F5632" t="s">
        <v>22427</v>
      </c>
      <c r="G5632" t="s">
        <v>88</v>
      </c>
      <c r="H5632" s="1">
        <v>24847</v>
      </c>
      <c r="I5632" t="s">
        <v>22428</v>
      </c>
      <c r="J5632" t="s">
        <v>22429</v>
      </c>
      <c r="K5632">
        <v>35239</v>
      </c>
      <c r="L5632" t="s">
        <v>88</v>
      </c>
    </row>
    <row r="5633" spans="1:12" x14ac:dyDescent="0.3">
      <c r="A5633">
        <v>28976</v>
      </c>
      <c r="B5633" t="s">
        <v>2974</v>
      </c>
      <c r="C5633" t="s">
        <v>6584</v>
      </c>
      <c r="D5633" t="s">
        <v>22</v>
      </c>
      <c r="E5633" t="s">
        <v>22430</v>
      </c>
      <c r="F5633" t="s">
        <v>22431</v>
      </c>
      <c r="G5633" t="s">
        <v>231</v>
      </c>
      <c r="H5633" s="1">
        <v>15885</v>
      </c>
      <c r="I5633" t="s">
        <v>22432</v>
      </c>
      <c r="J5633" t="s">
        <v>22433</v>
      </c>
      <c r="K5633">
        <v>60076</v>
      </c>
      <c r="L5633" t="s">
        <v>231</v>
      </c>
    </row>
    <row r="5634" spans="1:12" x14ac:dyDescent="0.3">
      <c r="A5634">
        <v>28977</v>
      </c>
      <c r="B5634" t="s">
        <v>257</v>
      </c>
      <c r="C5634" t="s">
        <v>1014</v>
      </c>
      <c r="D5634" t="s">
        <v>22</v>
      </c>
      <c r="E5634" t="s">
        <v>22434</v>
      </c>
      <c r="F5634" t="s">
        <v>22435</v>
      </c>
      <c r="G5634" t="s">
        <v>76</v>
      </c>
      <c r="H5634" s="1">
        <v>21193</v>
      </c>
      <c r="I5634" t="s">
        <v>22436</v>
      </c>
      <c r="J5634" t="s">
        <v>2552</v>
      </c>
      <c r="K5634">
        <v>26651</v>
      </c>
      <c r="L5634" t="s">
        <v>76</v>
      </c>
    </row>
    <row r="5635" spans="1:12" x14ac:dyDescent="0.3">
      <c r="A5635">
        <v>28978</v>
      </c>
      <c r="B5635" t="s">
        <v>804</v>
      </c>
      <c r="C5635" t="s">
        <v>22437</v>
      </c>
      <c r="D5635" t="s">
        <v>14</v>
      </c>
      <c r="E5635" t="s">
        <v>22438</v>
      </c>
      <c r="F5635" t="s">
        <v>22439</v>
      </c>
      <c r="G5635" t="s">
        <v>157</v>
      </c>
      <c r="H5635" s="1">
        <v>21974</v>
      </c>
      <c r="I5635" t="s">
        <v>22440</v>
      </c>
      <c r="J5635" t="s">
        <v>22441</v>
      </c>
      <c r="K5635">
        <v>96640</v>
      </c>
      <c r="L5635" t="s">
        <v>157</v>
      </c>
    </row>
    <row r="5636" spans="1:12" x14ac:dyDescent="0.3">
      <c r="A5636">
        <v>28979</v>
      </c>
      <c r="B5636" t="s">
        <v>6934</v>
      </c>
      <c r="C5636" t="s">
        <v>1142</v>
      </c>
      <c r="D5636" t="s">
        <v>22</v>
      </c>
      <c r="E5636" t="s">
        <v>22442</v>
      </c>
      <c r="F5636" t="s">
        <v>22443</v>
      </c>
      <c r="G5636" t="s">
        <v>124</v>
      </c>
      <c r="H5636" s="1">
        <v>34684</v>
      </c>
      <c r="I5636" t="s">
        <v>22444</v>
      </c>
      <c r="J5636" t="s">
        <v>22445</v>
      </c>
      <c r="K5636">
        <v>34015</v>
      </c>
      <c r="L5636" t="s">
        <v>124</v>
      </c>
    </row>
    <row r="5637" spans="1:12" x14ac:dyDescent="0.3">
      <c r="A5637">
        <v>28980</v>
      </c>
      <c r="B5637" t="s">
        <v>523</v>
      </c>
      <c r="C5637" t="s">
        <v>28</v>
      </c>
      <c r="D5637" t="s">
        <v>14</v>
      </c>
      <c r="E5637" t="s">
        <v>22446</v>
      </c>
      <c r="F5637" t="s">
        <v>22447</v>
      </c>
      <c r="G5637" t="s">
        <v>368</v>
      </c>
      <c r="H5637" s="1">
        <v>27523</v>
      </c>
      <c r="I5637" t="s">
        <v>22448</v>
      </c>
      <c r="J5637" t="s">
        <v>22449</v>
      </c>
      <c r="K5637">
        <v>19169</v>
      </c>
      <c r="L5637" t="s">
        <v>368</v>
      </c>
    </row>
    <row r="5638" spans="1:12" x14ac:dyDescent="0.3">
      <c r="A5638">
        <v>28981</v>
      </c>
      <c r="B5638" t="s">
        <v>295</v>
      </c>
      <c r="C5638" t="s">
        <v>378</v>
      </c>
      <c r="D5638" t="s">
        <v>14</v>
      </c>
      <c r="E5638" t="s">
        <v>22450</v>
      </c>
      <c r="F5638" t="s">
        <v>22451</v>
      </c>
      <c r="G5638" t="s">
        <v>118</v>
      </c>
      <c r="H5638" s="1">
        <v>27436</v>
      </c>
      <c r="I5638" t="s">
        <v>22452</v>
      </c>
      <c r="J5638" t="s">
        <v>22453</v>
      </c>
      <c r="K5638">
        <v>68105</v>
      </c>
      <c r="L5638" t="s">
        <v>118</v>
      </c>
    </row>
    <row r="5639" spans="1:12" x14ac:dyDescent="0.3">
      <c r="A5639">
        <v>28982</v>
      </c>
      <c r="B5639" t="s">
        <v>79</v>
      </c>
      <c r="C5639" t="s">
        <v>10527</v>
      </c>
      <c r="D5639" t="s">
        <v>22</v>
      </c>
      <c r="E5639" t="s">
        <v>22454</v>
      </c>
      <c r="F5639" t="s">
        <v>22455</v>
      </c>
      <c r="G5639" t="s">
        <v>231</v>
      </c>
      <c r="H5639" s="1">
        <v>24041</v>
      </c>
      <c r="I5639" t="s">
        <v>22456</v>
      </c>
      <c r="J5639" t="s">
        <v>22457</v>
      </c>
      <c r="K5639">
        <v>78334</v>
      </c>
      <c r="L5639" t="s">
        <v>231</v>
      </c>
    </row>
    <row r="5640" spans="1:12" x14ac:dyDescent="0.3">
      <c r="A5640">
        <v>28984</v>
      </c>
      <c r="B5640" t="s">
        <v>940</v>
      </c>
      <c r="C5640" t="s">
        <v>11194</v>
      </c>
      <c r="D5640" t="s">
        <v>14</v>
      </c>
      <c r="E5640" t="s">
        <v>22458</v>
      </c>
      <c r="F5640" t="s">
        <v>22459</v>
      </c>
      <c r="G5640" t="s">
        <v>335</v>
      </c>
      <c r="H5640" s="1">
        <v>30018</v>
      </c>
      <c r="I5640" t="s">
        <v>22460</v>
      </c>
      <c r="J5640" t="s">
        <v>22461</v>
      </c>
      <c r="K5640">
        <v>48117</v>
      </c>
      <c r="L5640" t="s">
        <v>335</v>
      </c>
    </row>
    <row r="5641" spans="1:12" x14ac:dyDescent="0.3">
      <c r="A5641">
        <v>28985</v>
      </c>
      <c r="B5641" t="s">
        <v>2805</v>
      </c>
      <c r="C5641" t="s">
        <v>4614</v>
      </c>
      <c r="D5641" t="s">
        <v>22</v>
      </c>
      <c r="E5641" t="s">
        <v>22462</v>
      </c>
      <c r="F5641" t="s">
        <v>22463</v>
      </c>
      <c r="G5641" t="s">
        <v>218</v>
      </c>
      <c r="H5641" s="1">
        <v>26610</v>
      </c>
      <c r="I5641" t="s">
        <v>22464</v>
      </c>
      <c r="J5641" t="s">
        <v>22465</v>
      </c>
      <c r="K5641">
        <v>46405</v>
      </c>
      <c r="L5641" t="s">
        <v>218</v>
      </c>
    </row>
    <row r="5642" spans="1:12" x14ac:dyDescent="0.3">
      <c r="A5642">
        <v>28986</v>
      </c>
      <c r="B5642" t="s">
        <v>1018</v>
      </c>
      <c r="C5642" t="s">
        <v>141</v>
      </c>
      <c r="D5642" t="s">
        <v>22</v>
      </c>
      <c r="E5642" t="s">
        <v>22466</v>
      </c>
      <c r="F5642" t="s">
        <v>22467</v>
      </c>
      <c r="G5642" t="s">
        <v>231</v>
      </c>
      <c r="H5642" s="1">
        <v>37170</v>
      </c>
      <c r="I5642" t="s">
        <v>22468</v>
      </c>
      <c r="J5642" t="s">
        <v>22469</v>
      </c>
      <c r="K5642">
        <v>9163</v>
      </c>
      <c r="L5642" t="s">
        <v>231</v>
      </c>
    </row>
    <row r="5643" spans="1:12" x14ac:dyDescent="0.3">
      <c r="A5643">
        <v>28988</v>
      </c>
      <c r="B5643" t="s">
        <v>1455</v>
      </c>
      <c r="C5643" t="s">
        <v>22470</v>
      </c>
      <c r="D5643" t="s">
        <v>14</v>
      </c>
      <c r="E5643" t="s">
        <v>22471</v>
      </c>
      <c r="F5643" t="s">
        <v>22472</v>
      </c>
      <c r="G5643" t="s">
        <v>38</v>
      </c>
      <c r="H5643" s="1">
        <v>30863</v>
      </c>
      <c r="I5643" t="s">
        <v>22473</v>
      </c>
      <c r="J5643" t="s">
        <v>22474</v>
      </c>
      <c r="K5643">
        <v>8024</v>
      </c>
      <c r="L5643" t="s">
        <v>38</v>
      </c>
    </row>
    <row r="5644" spans="1:12" x14ac:dyDescent="0.3">
      <c r="A5644">
        <v>28989</v>
      </c>
      <c r="B5644" t="s">
        <v>2050</v>
      </c>
      <c r="C5644" t="s">
        <v>1502</v>
      </c>
      <c r="D5644" t="s">
        <v>22</v>
      </c>
      <c r="E5644" t="s">
        <v>22475</v>
      </c>
      <c r="F5644">
        <f>1-659-226-3500</f>
        <v>-4384</v>
      </c>
      <c r="G5644" t="s">
        <v>118</v>
      </c>
      <c r="H5644" s="1">
        <v>20924</v>
      </c>
      <c r="I5644" t="s">
        <v>22476</v>
      </c>
      <c r="J5644" t="s">
        <v>22477</v>
      </c>
      <c r="K5644">
        <v>45273</v>
      </c>
      <c r="L5644" t="s">
        <v>118</v>
      </c>
    </row>
    <row r="5645" spans="1:12" x14ac:dyDescent="0.3">
      <c r="A5645">
        <v>28990</v>
      </c>
      <c r="B5645" t="s">
        <v>480</v>
      </c>
      <c r="C5645" t="s">
        <v>1186</v>
      </c>
      <c r="D5645" t="s">
        <v>14</v>
      </c>
      <c r="E5645" t="s">
        <v>22478</v>
      </c>
      <c r="F5645" t="s">
        <v>22479</v>
      </c>
      <c r="G5645" t="s">
        <v>38</v>
      </c>
      <c r="H5645" s="1">
        <v>26316</v>
      </c>
      <c r="I5645" t="s">
        <v>22480</v>
      </c>
      <c r="J5645" t="s">
        <v>22481</v>
      </c>
      <c r="K5645">
        <v>65590</v>
      </c>
      <c r="L5645" t="s">
        <v>38</v>
      </c>
    </row>
    <row r="5646" spans="1:12" x14ac:dyDescent="0.3">
      <c r="A5646">
        <v>28991</v>
      </c>
      <c r="B5646" t="s">
        <v>79</v>
      </c>
      <c r="C5646" t="s">
        <v>8917</v>
      </c>
      <c r="D5646" t="s">
        <v>22</v>
      </c>
      <c r="E5646" t="s">
        <v>22482</v>
      </c>
      <c r="F5646" t="s">
        <v>22483</v>
      </c>
      <c r="G5646" t="s">
        <v>1076</v>
      </c>
      <c r="H5646" s="1">
        <v>25627</v>
      </c>
      <c r="I5646" t="s">
        <v>22484</v>
      </c>
      <c r="J5646" t="s">
        <v>22485</v>
      </c>
      <c r="K5646">
        <v>54691</v>
      </c>
      <c r="L5646" t="s">
        <v>1076</v>
      </c>
    </row>
    <row r="5647" spans="1:12" x14ac:dyDescent="0.3">
      <c r="A5647">
        <v>28992</v>
      </c>
      <c r="B5647" t="s">
        <v>5514</v>
      </c>
      <c r="C5647" t="s">
        <v>17447</v>
      </c>
      <c r="D5647" t="s">
        <v>22</v>
      </c>
      <c r="E5647" t="s">
        <v>22486</v>
      </c>
      <c r="F5647" t="s">
        <v>22487</v>
      </c>
      <c r="G5647" t="s">
        <v>595</v>
      </c>
      <c r="H5647" s="1">
        <v>21359</v>
      </c>
      <c r="I5647" t="s">
        <v>22488</v>
      </c>
      <c r="J5647" t="s">
        <v>8212</v>
      </c>
      <c r="K5647">
        <v>33486</v>
      </c>
      <c r="L5647" t="s">
        <v>595</v>
      </c>
    </row>
    <row r="5648" spans="1:12" x14ac:dyDescent="0.3">
      <c r="A5648">
        <v>28993</v>
      </c>
      <c r="B5648" t="s">
        <v>1302</v>
      </c>
      <c r="C5648" t="s">
        <v>8021</v>
      </c>
      <c r="D5648" t="s">
        <v>14</v>
      </c>
      <c r="E5648" t="s">
        <v>22489</v>
      </c>
      <c r="F5648" t="s">
        <v>22490</v>
      </c>
      <c r="G5648" t="s">
        <v>211</v>
      </c>
      <c r="H5648" s="1">
        <v>35715</v>
      </c>
      <c r="I5648" t="s">
        <v>22491</v>
      </c>
      <c r="J5648" t="s">
        <v>22492</v>
      </c>
      <c r="K5648">
        <v>57064</v>
      </c>
      <c r="L5648" t="s">
        <v>211</v>
      </c>
    </row>
    <row r="5649" spans="1:12" x14ac:dyDescent="0.3">
      <c r="A5649">
        <v>28994</v>
      </c>
      <c r="B5649" t="s">
        <v>12151</v>
      </c>
      <c r="C5649" t="s">
        <v>378</v>
      </c>
      <c r="D5649" t="s">
        <v>14</v>
      </c>
      <c r="E5649" t="s">
        <v>22493</v>
      </c>
      <c r="F5649" t="s">
        <v>22494</v>
      </c>
      <c r="G5649" t="s">
        <v>38</v>
      </c>
      <c r="H5649" s="1">
        <v>25605</v>
      </c>
      <c r="I5649" t="s">
        <v>22495</v>
      </c>
      <c r="J5649" t="s">
        <v>12714</v>
      </c>
      <c r="K5649">
        <v>23223</v>
      </c>
      <c r="L5649" t="s">
        <v>38</v>
      </c>
    </row>
    <row r="5650" spans="1:12" x14ac:dyDescent="0.3">
      <c r="A5650">
        <v>28995</v>
      </c>
      <c r="B5650" t="s">
        <v>22496</v>
      </c>
      <c r="C5650" t="s">
        <v>97</v>
      </c>
      <c r="D5650" t="s">
        <v>14</v>
      </c>
      <c r="E5650" t="s">
        <v>22497</v>
      </c>
      <c r="F5650" t="s">
        <v>22498</v>
      </c>
      <c r="G5650" t="s">
        <v>131</v>
      </c>
      <c r="H5650" s="1">
        <v>18966</v>
      </c>
      <c r="I5650" t="s">
        <v>22499</v>
      </c>
      <c r="J5650" t="s">
        <v>4324</v>
      </c>
      <c r="K5650">
        <v>54033</v>
      </c>
      <c r="L5650" t="s">
        <v>131</v>
      </c>
    </row>
    <row r="5651" spans="1:12" x14ac:dyDescent="0.3">
      <c r="A5651">
        <v>28996</v>
      </c>
      <c r="B5651" t="s">
        <v>1996</v>
      </c>
      <c r="C5651" t="s">
        <v>3457</v>
      </c>
      <c r="D5651" t="s">
        <v>22</v>
      </c>
      <c r="E5651" t="s">
        <v>22500</v>
      </c>
      <c r="F5651" t="s">
        <v>22501</v>
      </c>
      <c r="G5651" t="s">
        <v>250</v>
      </c>
      <c r="H5651" s="1">
        <v>28161</v>
      </c>
      <c r="I5651" t="s">
        <v>22502</v>
      </c>
      <c r="J5651" t="s">
        <v>22503</v>
      </c>
      <c r="K5651">
        <v>47592</v>
      </c>
      <c r="L5651" t="s">
        <v>250</v>
      </c>
    </row>
    <row r="5652" spans="1:12" x14ac:dyDescent="0.3">
      <c r="A5652">
        <v>28997</v>
      </c>
      <c r="B5652" t="s">
        <v>7129</v>
      </c>
      <c r="C5652" t="s">
        <v>4134</v>
      </c>
      <c r="D5652" t="s">
        <v>14</v>
      </c>
      <c r="E5652" t="s">
        <v>22504</v>
      </c>
      <c r="F5652" t="s">
        <v>22505</v>
      </c>
      <c r="G5652" t="s">
        <v>131</v>
      </c>
      <c r="H5652" s="1">
        <v>25713</v>
      </c>
      <c r="I5652" t="s">
        <v>22506</v>
      </c>
      <c r="J5652" t="s">
        <v>22507</v>
      </c>
      <c r="K5652">
        <v>91592</v>
      </c>
      <c r="L5652" t="s">
        <v>131</v>
      </c>
    </row>
    <row r="5653" spans="1:12" x14ac:dyDescent="0.3">
      <c r="A5653">
        <v>28998</v>
      </c>
      <c r="B5653" t="s">
        <v>22508</v>
      </c>
      <c r="C5653" t="s">
        <v>1570</v>
      </c>
      <c r="D5653" t="s">
        <v>22</v>
      </c>
      <c r="E5653" t="s">
        <v>22509</v>
      </c>
      <c r="F5653">
        <f>1-772-888-9457</f>
        <v>-11116</v>
      </c>
      <c r="G5653" t="s">
        <v>231</v>
      </c>
      <c r="H5653" s="1">
        <v>19928</v>
      </c>
      <c r="I5653" t="s">
        <v>22510</v>
      </c>
      <c r="J5653" t="s">
        <v>22511</v>
      </c>
      <c r="K5653">
        <v>2023</v>
      </c>
      <c r="L5653" t="s">
        <v>231</v>
      </c>
    </row>
    <row r="5654" spans="1:12" x14ac:dyDescent="0.3">
      <c r="A5654">
        <v>28999</v>
      </c>
      <c r="B5654" t="s">
        <v>1835</v>
      </c>
      <c r="C5654" t="s">
        <v>681</v>
      </c>
      <c r="D5654" t="s">
        <v>14</v>
      </c>
      <c r="E5654" t="s">
        <v>22512</v>
      </c>
      <c r="F5654" t="s">
        <v>22513</v>
      </c>
      <c r="G5654" t="s">
        <v>218</v>
      </c>
      <c r="H5654" s="1">
        <v>30890</v>
      </c>
      <c r="I5654" t="s">
        <v>22514</v>
      </c>
      <c r="J5654" t="s">
        <v>22515</v>
      </c>
      <c r="K5654">
        <v>1816</v>
      </c>
      <c r="L5654" t="s">
        <v>218</v>
      </c>
    </row>
    <row r="5655" spans="1:12" x14ac:dyDescent="0.3">
      <c r="A5655">
        <v>29001</v>
      </c>
      <c r="B5655" t="s">
        <v>257</v>
      </c>
      <c r="C5655" t="s">
        <v>3518</v>
      </c>
      <c r="D5655" t="s">
        <v>22</v>
      </c>
      <c r="E5655" t="s">
        <v>22516</v>
      </c>
      <c r="F5655" t="s">
        <v>22517</v>
      </c>
      <c r="G5655" t="s">
        <v>218</v>
      </c>
      <c r="H5655" s="1">
        <v>23786</v>
      </c>
      <c r="I5655" t="s">
        <v>22518</v>
      </c>
      <c r="J5655" t="s">
        <v>22519</v>
      </c>
      <c r="K5655">
        <v>4844</v>
      </c>
      <c r="L5655" t="s">
        <v>218</v>
      </c>
    </row>
    <row r="5656" spans="1:12" x14ac:dyDescent="0.3">
      <c r="A5656">
        <v>29002</v>
      </c>
      <c r="B5656" t="s">
        <v>3279</v>
      </c>
      <c r="C5656" t="s">
        <v>3913</v>
      </c>
      <c r="D5656" t="s">
        <v>22</v>
      </c>
      <c r="E5656" t="s">
        <v>22520</v>
      </c>
      <c r="F5656" t="s">
        <v>22521</v>
      </c>
      <c r="G5656" t="s">
        <v>1076</v>
      </c>
      <c r="H5656" s="1">
        <v>32862</v>
      </c>
      <c r="I5656" t="s">
        <v>22522</v>
      </c>
      <c r="J5656" t="s">
        <v>22523</v>
      </c>
      <c r="K5656">
        <v>63082</v>
      </c>
      <c r="L5656" t="s">
        <v>1076</v>
      </c>
    </row>
    <row r="5657" spans="1:12" x14ac:dyDescent="0.3">
      <c r="A5657">
        <v>29003</v>
      </c>
      <c r="B5657" t="s">
        <v>592</v>
      </c>
      <c r="C5657" t="s">
        <v>901</v>
      </c>
      <c r="D5657" t="s">
        <v>14</v>
      </c>
      <c r="E5657" t="s">
        <v>22524</v>
      </c>
      <c r="F5657" t="s">
        <v>22525</v>
      </c>
      <c r="G5657" t="s">
        <v>243</v>
      </c>
      <c r="H5657" s="1">
        <v>22731</v>
      </c>
      <c r="I5657" t="s">
        <v>22526</v>
      </c>
      <c r="J5657" t="s">
        <v>22527</v>
      </c>
      <c r="K5657">
        <v>79690</v>
      </c>
      <c r="L5657" t="s">
        <v>243</v>
      </c>
    </row>
    <row r="5658" spans="1:12" x14ac:dyDescent="0.3">
      <c r="A5658">
        <v>29004</v>
      </c>
      <c r="B5658" t="s">
        <v>257</v>
      </c>
      <c r="C5658" t="s">
        <v>3156</v>
      </c>
      <c r="D5658" t="s">
        <v>22</v>
      </c>
      <c r="E5658" t="s">
        <v>22528</v>
      </c>
      <c r="F5658" t="s">
        <v>22529</v>
      </c>
      <c r="G5658" t="s">
        <v>1034</v>
      </c>
      <c r="H5658" s="1">
        <v>30154</v>
      </c>
      <c r="I5658" t="s">
        <v>22530</v>
      </c>
      <c r="J5658" t="s">
        <v>22531</v>
      </c>
      <c r="K5658">
        <v>69393</v>
      </c>
      <c r="L5658" t="s">
        <v>1034</v>
      </c>
    </row>
    <row r="5659" spans="1:12" x14ac:dyDescent="0.3">
      <c r="A5659">
        <v>29005</v>
      </c>
      <c r="B5659" t="s">
        <v>5626</v>
      </c>
      <c r="C5659" t="s">
        <v>22532</v>
      </c>
      <c r="D5659" t="s">
        <v>22</v>
      </c>
      <c r="E5659" t="s">
        <v>22533</v>
      </c>
      <c r="F5659" t="s">
        <v>22534</v>
      </c>
      <c r="G5659" t="s">
        <v>38</v>
      </c>
      <c r="H5659" s="1">
        <v>35955</v>
      </c>
      <c r="I5659" t="s">
        <v>22535</v>
      </c>
      <c r="J5659" t="s">
        <v>22536</v>
      </c>
      <c r="K5659">
        <v>1509</v>
      </c>
      <c r="L5659" t="s">
        <v>38</v>
      </c>
    </row>
    <row r="5660" spans="1:12" x14ac:dyDescent="0.3">
      <c r="A5660">
        <v>29006</v>
      </c>
      <c r="B5660" t="s">
        <v>490</v>
      </c>
      <c r="C5660" t="s">
        <v>67</v>
      </c>
      <c r="D5660" t="s">
        <v>22</v>
      </c>
      <c r="E5660" t="s">
        <v>22537</v>
      </c>
      <c r="F5660" t="s">
        <v>22538</v>
      </c>
      <c r="G5660" t="s">
        <v>250</v>
      </c>
      <c r="H5660" s="1">
        <v>17645</v>
      </c>
      <c r="I5660" t="s">
        <v>22539</v>
      </c>
      <c r="J5660" t="s">
        <v>22540</v>
      </c>
      <c r="K5660">
        <v>52201</v>
      </c>
      <c r="L5660" t="s">
        <v>250</v>
      </c>
    </row>
    <row r="5661" spans="1:12" x14ac:dyDescent="0.3">
      <c r="A5661">
        <v>29007</v>
      </c>
      <c r="B5661" t="s">
        <v>953</v>
      </c>
      <c r="C5661" t="s">
        <v>443</v>
      </c>
      <c r="D5661" t="s">
        <v>22</v>
      </c>
      <c r="E5661" t="s">
        <v>22541</v>
      </c>
      <c r="F5661" t="s">
        <v>22542</v>
      </c>
      <c r="G5661" t="s">
        <v>595</v>
      </c>
      <c r="H5661" s="1">
        <v>25281</v>
      </c>
      <c r="I5661" t="s">
        <v>22543</v>
      </c>
      <c r="J5661" t="s">
        <v>22544</v>
      </c>
      <c r="K5661">
        <v>70870</v>
      </c>
      <c r="L5661" t="s">
        <v>595</v>
      </c>
    </row>
    <row r="5662" spans="1:12" x14ac:dyDescent="0.3">
      <c r="A5662">
        <v>29009</v>
      </c>
      <c r="B5662" t="s">
        <v>221</v>
      </c>
      <c r="C5662" t="s">
        <v>1657</v>
      </c>
      <c r="D5662" t="s">
        <v>22</v>
      </c>
      <c r="E5662" t="s">
        <v>22545</v>
      </c>
      <c r="F5662" t="s">
        <v>22546</v>
      </c>
      <c r="G5662" t="s">
        <v>567</v>
      </c>
      <c r="H5662" s="1">
        <v>28149</v>
      </c>
      <c r="I5662" t="s">
        <v>22547</v>
      </c>
      <c r="J5662" t="s">
        <v>22548</v>
      </c>
      <c r="K5662">
        <v>43020</v>
      </c>
      <c r="L5662" t="s">
        <v>567</v>
      </c>
    </row>
    <row r="5663" spans="1:12" x14ac:dyDescent="0.3">
      <c r="A5663">
        <v>29010</v>
      </c>
      <c r="B5663" t="s">
        <v>4306</v>
      </c>
      <c r="C5663" t="s">
        <v>6300</v>
      </c>
      <c r="D5663" t="s">
        <v>14</v>
      </c>
      <c r="E5663" t="s">
        <v>22549</v>
      </c>
      <c r="F5663" t="s">
        <v>22550</v>
      </c>
      <c r="G5663" t="s">
        <v>131</v>
      </c>
      <c r="H5663" s="1">
        <v>24621</v>
      </c>
      <c r="I5663" t="s">
        <v>22551</v>
      </c>
      <c r="J5663" t="s">
        <v>22552</v>
      </c>
      <c r="K5663">
        <v>81228</v>
      </c>
      <c r="L5663" t="s">
        <v>131</v>
      </c>
    </row>
    <row r="5664" spans="1:12" x14ac:dyDescent="0.3">
      <c r="A5664">
        <v>29012</v>
      </c>
      <c r="B5664" t="s">
        <v>91</v>
      </c>
      <c r="C5664" t="s">
        <v>630</v>
      </c>
      <c r="D5664" t="s">
        <v>22</v>
      </c>
      <c r="E5664" t="s">
        <v>22553</v>
      </c>
      <c r="F5664" t="s">
        <v>22554</v>
      </c>
      <c r="G5664" t="s">
        <v>124</v>
      </c>
      <c r="H5664" s="1">
        <v>35178</v>
      </c>
      <c r="I5664" t="s">
        <v>22555</v>
      </c>
      <c r="J5664" t="s">
        <v>22556</v>
      </c>
      <c r="K5664">
        <v>70678</v>
      </c>
      <c r="L5664" t="s">
        <v>124</v>
      </c>
    </row>
    <row r="5665" spans="1:12" x14ac:dyDescent="0.3">
      <c r="A5665">
        <v>29013</v>
      </c>
      <c r="B5665" t="s">
        <v>383</v>
      </c>
      <c r="C5665" t="s">
        <v>141</v>
      </c>
      <c r="D5665" t="s">
        <v>14</v>
      </c>
      <c r="E5665" t="s">
        <v>22557</v>
      </c>
      <c r="F5665" t="s">
        <v>22558</v>
      </c>
      <c r="G5665" t="s">
        <v>1194</v>
      </c>
      <c r="H5665" s="1">
        <v>38472</v>
      </c>
      <c r="I5665" t="s">
        <v>22559</v>
      </c>
      <c r="J5665" t="s">
        <v>22560</v>
      </c>
      <c r="K5665">
        <v>98693</v>
      </c>
      <c r="L5665" t="s">
        <v>1194</v>
      </c>
    </row>
    <row r="5666" spans="1:12" x14ac:dyDescent="0.3">
      <c r="A5666">
        <v>29014</v>
      </c>
      <c r="B5666" t="s">
        <v>295</v>
      </c>
      <c r="C5666" t="s">
        <v>1875</v>
      </c>
      <c r="D5666" t="s">
        <v>14</v>
      </c>
      <c r="E5666" t="s">
        <v>22561</v>
      </c>
      <c r="F5666" t="s">
        <v>22562</v>
      </c>
      <c r="G5666" t="s">
        <v>93</v>
      </c>
      <c r="H5666" s="1">
        <v>19707</v>
      </c>
      <c r="I5666" t="s">
        <v>22563</v>
      </c>
      <c r="J5666" t="s">
        <v>22564</v>
      </c>
      <c r="K5666">
        <v>83186</v>
      </c>
      <c r="L5666" t="s">
        <v>93</v>
      </c>
    </row>
    <row r="5667" spans="1:12" x14ac:dyDescent="0.3">
      <c r="A5667">
        <v>29015</v>
      </c>
      <c r="B5667" t="s">
        <v>1202</v>
      </c>
      <c r="C5667" t="s">
        <v>2874</v>
      </c>
      <c r="D5667" t="s">
        <v>14</v>
      </c>
      <c r="E5667" t="s">
        <v>22565</v>
      </c>
      <c r="F5667" t="s">
        <v>22566</v>
      </c>
      <c r="G5667" t="s">
        <v>595</v>
      </c>
      <c r="H5667" s="1">
        <v>38334</v>
      </c>
      <c r="I5667" t="s">
        <v>22567</v>
      </c>
      <c r="J5667" t="s">
        <v>22568</v>
      </c>
      <c r="K5667">
        <v>62137</v>
      </c>
      <c r="L5667" t="s">
        <v>595</v>
      </c>
    </row>
    <row r="5668" spans="1:12" x14ac:dyDescent="0.3">
      <c r="A5668">
        <v>29017</v>
      </c>
      <c r="B5668" t="s">
        <v>1584</v>
      </c>
      <c r="C5668" t="s">
        <v>16937</v>
      </c>
      <c r="D5668" t="s">
        <v>22</v>
      </c>
      <c r="E5668" t="s">
        <v>22569</v>
      </c>
      <c r="F5668" t="s">
        <v>22570</v>
      </c>
      <c r="G5668" t="s">
        <v>436</v>
      </c>
      <c r="H5668" s="1">
        <v>28450</v>
      </c>
      <c r="I5668" t="s">
        <v>22571</v>
      </c>
      <c r="J5668" t="s">
        <v>5893</v>
      </c>
      <c r="K5668">
        <v>67050</v>
      </c>
      <c r="L5668" t="s">
        <v>436</v>
      </c>
    </row>
    <row r="5669" spans="1:12" x14ac:dyDescent="0.3">
      <c r="A5669">
        <v>29018</v>
      </c>
      <c r="B5669" t="s">
        <v>34</v>
      </c>
      <c r="C5669" t="s">
        <v>2936</v>
      </c>
      <c r="D5669" t="s">
        <v>14</v>
      </c>
      <c r="E5669" t="s">
        <v>22572</v>
      </c>
      <c r="F5669" t="s">
        <v>22573</v>
      </c>
      <c r="G5669" t="s">
        <v>261</v>
      </c>
      <c r="H5669" s="1">
        <v>30869</v>
      </c>
      <c r="I5669" t="s">
        <v>22574</v>
      </c>
      <c r="J5669" t="s">
        <v>10282</v>
      </c>
      <c r="K5669">
        <v>78020</v>
      </c>
      <c r="L5669" t="s">
        <v>261</v>
      </c>
    </row>
    <row r="5670" spans="1:12" x14ac:dyDescent="0.3">
      <c r="A5670">
        <v>29020</v>
      </c>
      <c r="B5670" t="s">
        <v>2567</v>
      </c>
      <c r="C5670" t="s">
        <v>7508</v>
      </c>
      <c r="D5670" t="s">
        <v>14</v>
      </c>
      <c r="E5670" t="s">
        <v>22575</v>
      </c>
      <c r="F5670" t="s">
        <v>22576</v>
      </c>
      <c r="G5670" t="s">
        <v>82</v>
      </c>
      <c r="H5670" s="1">
        <v>19295</v>
      </c>
      <c r="I5670" t="s">
        <v>22577</v>
      </c>
      <c r="J5670" t="s">
        <v>629</v>
      </c>
      <c r="K5670">
        <v>68235</v>
      </c>
      <c r="L5670" t="s">
        <v>82</v>
      </c>
    </row>
    <row r="5671" spans="1:12" x14ac:dyDescent="0.3">
      <c r="A5671">
        <v>29021</v>
      </c>
      <c r="B5671" t="s">
        <v>197</v>
      </c>
      <c r="C5671" t="s">
        <v>4165</v>
      </c>
      <c r="D5671" t="s">
        <v>14</v>
      </c>
      <c r="E5671" t="s">
        <v>22578</v>
      </c>
      <c r="F5671" t="s">
        <v>22579</v>
      </c>
      <c r="G5671" t="s">
        <v>76</v>
      </c>
      <c r="H5671" s="1">
        <v>32599</v>
      </c>
      <c r="I5671" t="s">
        <v>22580</v>
      </c>
      <c r="J5671" t="s">
        <v>22581</v>
      </c>
      <c r="K5671">
        <v>79834</v>
      </c>
      <c r="L5671" t="s">
        <v>76</v>
      </c>
    </row>
    <row r="5672" spans="1:12" x14ac:dyDescent="0.3">
      <c r="A5672">
        <v>29022</v>
      </c>
      <c r="B5672" t="s">
        <v>19661</v>
      </c>
      <c r="C5672" t="s">
        <v>536</v>
      </c>
      <c r="D5672" t="s">
        <v>22</v>
      </c>
      <c r="E5672" t="s">
        <v>22582</v>
      </c>
      <c r="F5672">
        <v>5493943630</v>
      </c>
      <c r="G5672" t="s">
        <v>38</v>
      </c>
      <c r="H5672" s="1">
        <v>36167</v>
      </c>
      <c r="I5672" t="s">
        <v>22583</v>
      </c>
      <c r="J5672" t="s">
        <v>22584</v>
      </c>
      <c r="K5672">
        <v>65987</v>
      </c>
      <c r="L5672" t="s">
        <v>38</v>
      </c>
    </row>
    <row r="5673" spans="1:12" x14ac:dyDescent="0.3">
      <c r="A5673">
        <v>29023</v>
      </c>
      <c r="B5673" t="s">
        <v>2974</v>
      </c>
      <c r="C5673" t="s">
        <v>6327</v>
      </c>
      <c r="D5673" t="s">
        <v>14</v>
      </c>
      <c r="E5673" t="s">
        <v>22585</v>
      </c>
      <c r="F5673">
        <f>1-434-938-8866</f>
        <v>-10237</v>
      </c>
      <c r="G5673" t="s">
        <v>44</v>
      </c>
      <c r="H5673" s="1">
        <v>30316</v>
      </c>
      <c r="I5673" t="s">
        <v>22586</v>
      </c>
      <c r="J5673" t="s">
        <v>22587</v>
      </c>
      <c r="K5673">
        <v>53842</v>
      </c>
      <c r="L5673" t="s">
        <v>44</v>
      </c>
    </row>
    <row r="5674" spans="1:12" x14ac:dyDescent="0.3">
      <c r="A5674">
        <v>29024</v>
      </c>
      <c r="B5674" t="s">
        <v>1741</v>
      </c>
      <c r="C5674" t="s">
        <v>12785</v>
      </c>
      <c r="D5674" t="s">
        <v>14</v>
      </c>
      <c r="E5674" t="s">
        <v>22588</v>
      </c>
      <c r="F5674" t="s">
        <v>22589</v>
      </c>
      <c r="G5674" t="s">
        <v>58</v>
      </c>
      <c r="H5674" s="1">
        <v>32658</v>
      </c>
      <c r="I5674" t="s">
        <v>22590</v>
      </c>
      <c r="J5674" t="s">
        <v>10636</v>
      </c>
      <c r="K5674">
        <v>89293</v>
      </c>
      <c r="L5674" t="s">
        <v>58</v>
      </c>
    </row>
    <row r="5675" spans="1:12" x14ac:dyDescent="0.3">
      <c r="A5675">
        <v>29026</v>
      </c>
      <c r="B5675" t="s">
        <v>4274</v>
      </c>
      <c r="C5675" t="s">
        <v>22591</v>
      </c>
      <c r="D5675" t="s">
        <v>22</v>
      </c>
      <c r="E5675" t="s">
        <v>22592</v>
      </c>
      <c r="F5675" t="s">
        <v>22593</v>
      </c>
      <c r="G5675" t="s">
        <v>218</v>
      </c>
      <c r="H5675" s="1">
        <v>26241</v>
      </c>
      <c r="I5675" t="s">
        <v>22594</v>
      </c>
      <c r="J5675" t="s">
        <v>22595</v>
      </c>
      <c r="K5675">
        <v>3349</v>
      </c>
      <c r="L5675" t="s">
        <v>218</v>
      </c>
    </row>
    <row r="5676" spans="1:12" x14ac:dyDescent="0.3">
      <c r="A5676">
        <v>29027</v>
      </c>
      <c r="B5676" t="s">
        <v>831</v>
      </c>
      <c r="C5676" t="s">
        <v>496</v>
      </c>
      <c r="D5676" t="s">
        <v>14</v>
      </c>
      <c r="E5676" t="s">
        <v>22596</v>
      </c>
      <c r="F5676" t="s">
        <v>22597</v>
      </c>
      <c r="G5676" t="s">
        <v>231</v>
      </c>
      <c r="H5676" s="1">
        <v>26897</v>
      </c>
      <c r="I5676" t="s">
        <v>22598</v>
      </c>
      <c r="J5676" t="s">
        <v>3943</v>
      </c>
      <c r="K5676">
        <v>90299</v>
      </c>
      <c r="L5676" t="s">
        <v>231</v>
      </c>
    </row>
    <row r="5677" spans="1:12" x14ac:dyDescent="0.3">
      <c r="A5677">
        <v>29028</v>
      </c>
      <c r="B5677" t="s">
        <v>289</v>
      </c>
      <c r="C5677" t="s">
        <v>301</v>
      </c>
      <c r="D5677" t="s">
        <v>14</v>
      </c>
      <c r="E5677" t="s">
        <v>22599</v>
      </c>
      <c r="F5677" t="s">
        <v>22600</v>
      </c>
      <c r="G5677" t="s">
        <v>44</v>
      </c>
      <c r="H5677" s="1">
        <v>26857</v>
      </c>
      <c r="I5677" t="s">
        <v>22601</v>
      </c>
      <c r="J5677" t="s">
        <v>22602</v>
      </c>
      <c r="K5677">
        <v>53126</v>
      </c>
      <c r="L5677" t="s">
        <v>44</v>
      </c>
    </row>
    <row r="5678" spans="1:12" x14ac:dyDescent="0.3">
      <c r="A5678">
        <v>29030</v>
      </c>
      <c r="B5678" t="s">
        <v>953</v>
      </c>
      <c r="C5678" t="s">
        <v>7790</v>
      </c>
      <c r="D5678" t="s">
        <v>14</v>
      </c>
      <c r="E5678" t="s">
        <v>22603</v>
      </c>
      <c r="F5678" t="s">
        <v>22604</v>
      </c>
      <c r="G5678" t="s">
        <v>124</v>
      </c>
      <c r="H5678" s="1">
        <v>19312</v>
      </c>
      <c r="I5678" t="s">
        <v>22605</v>
      </c>
      <c r="J5678" t="s">
        <v>22606</v>
      </c>
      <c r="K5678">
        <v>71895</v>
      </c>
      <c r="L5678" t="s">
        <v>124</v>
      </c>
    </row>
    <row r="5679" spans="1:12" x14ac:dyDescent="0.3">
      <c r="A5679">
        <v>29031</v>
      </c>
      <c r="B5679" t="s">
        <v>4010</v>
      </c>
      <c r="C5679" t="s">
        <v>507</v>
      </c>
      <c r="D5679" t="s">
        <v>14</v>
      </c>
      <c r="E5679" t="s">
        <v>22607</v>
      </c>
      <c r="F5679" t="s">
        <v>22608</v>
      </c>
      <c r="G5679" t="s">
        <v>1034</v>
      </c>
      <c r="H5679" s="1">
        <v>19523</v>
      </c>
      <c r="I5679" t="s">
        <v>22609</v>
      </c>
      <c r="J5679" t="s">
        <v>22610</v>
      </c>
      <c r="K5679">
        <v>62544</v>
      </c>
      <c r="L5679" t="s">
        <v>1034</v>
      </c>
    </row>
    <row r="5680" spans="1:12" x14ac:dyDescent="0.3">
      <c r="A5680">
        <v>29032</v>
      </c>
      <c r="B5680" t="s">
        <v>464</v>
      </c>
      <c r="C5680" t="s">
        <v>481</v>
      </c>
      <c r="D5680" t="s">
        <v>22</v>
      </c>
      <c r="E5680" t="s">
        <v>22611</v>
      </c>
      <c r="F5680" t="s">
        <v>22612</v>
      </c>
      <c r="G5680" t="s">
        <v>44</v>
      </c>
      <c r="H5680" s="1">
        <v>17095</v>
      </c>
      <c r="I5680" t="s">
        <v>22613</v>
      </c>
      <c r="J5680" t="s">
        <v>22614</v>
      </c>
      <c r="K5680">
        <v>1349</v>
      </c>
      <c r="L5680" t="s">
        <v>44</v>
      </c>
    </row>
    <row r="5681" spans="1:12" x14ac:dyDescent="0.3">
      <c r="A5681">
        <v>29033</v>
      </c>
      <c r="B5681" t="s">
        <v>2494</v>
      </c>
      <c r="C5681" t="s">
        <v>9617</v>
      </c>
      <c r="D5681" t="s">
        <v>14</v>
      </c>
      <c r="E5681" t="s">
        <v>22615</v>
      </c>
      <c r="F5681" t="s">
        <v>22616</v>
      </c>
      <c r="G5681" t="s">
        <v>744</v>
      </c>
      <c r="H5681" s="1">
        <v>28758</v>
      </c>
      <c r="I5681" t="s">
        <v>22617</v>
      </c>
      <c r="J5681" t="s">
        <v>22618</v>
      </c>
      <c r="K5681">
        <v>3061</v>
      </c>
      <c r="L5681" t="s">
        <v>744</v>
      </c>
    </row>
    <row r="5682" spans="1:12" x14ac:dyDescent="0.3">
      <c r="A5682">
        <v>29034</v>
      </c>
      <c r="B5682" t="s">
        <v>767</v>
      </c>
      <c r="C5682" t="s">
        <v>97</v>
      </c>
      <c r="D5682" t="s">
        <v>14</v>
      </c>
      <c r="E5682" t="s">
        <v>22619</v>
      </c>
      <c r="F5682">
        <f>1-439-871-1179</f>
        <v>-2488</v>
      </c>
      <c r="G5682" t="s">
        <v>567</v>
      </c>
      <c r="H5682" s="1">
        <v>38152</v>
      </c>
      <c r="I5682" t="s">
        <v>22620</v>
      </c>
      <c r="J5682" t="s">
        <v>22621</v>
      </c>
      <c r="K5682">
        <v>90002</v>
      </c>
      <c r="L5682" t="s">
        <v>567</v>
      </c>
    </row>
    <row r="5683" spans="1:12" x14ac:dyDescent="0.3">
      <c r="A5683">
        <v>29036</v>
      </c>
      <c r="B5683" t="s">
        <v>1666</v>
      </c>
      <c r="C5683" t="s">
        <v>7910</v>
      </c>
      <c r="D5683" t="s">
        <v>14</v>
      </c>
      <c r="E5683" t="s">
        <v>22622</v>
      </c>
      <c r="F5683" t="s">
        <v>22623</v>
      </c>
      <c r="G5683" t="s">
        <v>324</v>
      </c>
      <c r="H5683" s="1">
        <v>34841</v>
      </c>
      <c r="I5683" t="s">
        <v>22624</v>
      </c>
      <c r="J5683" t="s">
        <v>22625</v>
      </c>
      <c r="K5683">
        <v>82831</v>
      </c>
      <c r="L5683" t="s">
        <v>324</v>
      </c>
    </row>
    <row r="5684" spans="1:12" x14ac:dyDescent="0.3">
      <c r="A5684">
        <v>29037</v>
      </c>
      <c r="B5684" t="s">
        <v>1226</v>
      </c>
      <c r="C5684" t="s">
        <v>1093</v>
      </c>
      <c r="D5684" t="s">
        <v>14</v>
      </c>
      <c r="E5684" t="s">
        <v>22626</v>
      </c>
      <c r="F5684" t="s">
        <v>22627</v>
      </c>
      <c r="G5684" t="s">
        <v>339</v>
      </c>
      <c r="H5684" s="1">
        <v>33298</v>
      </c>
      <c r="I5684" t="s">
        <v>22628</v>
      </c>
      <c r="J5684" t="s">
        <v>22629</v>
      </c>
      <c r="K5684">
        <v>626</v>
      </c>
      <c r="L5684" t="s">
        <v>339</v>
      </c>
    </row>
    <row r="5685" spans="1:12" x14ac:dyDescent="0.3">
      <c r="A5685">
        <v>29038</v>
      </c>
      <c r="B5685" t="s">
        <v>20</v>
      </c>
      <c r="C5685" t="s">
        <v>8208</v>
      </c>
      <c r="D5685" t="s">
        <v>22</v>
      </c>
      <c r="E5685" t="s">
        <v>22630</v>
      </c>
      <c r="F5685" t="s">
        <v>22631</v>
      </c>
      <c r="G5685" t="s">
        <v>1194</v>
      </c>
      <c r="H5685" s="1">
        <v>36395</v>
      </c>
      <c r="I5685" t="s">
        <v>22632</v>
      </c>
      <c r="J5685" t="s">
        <v>22633</v>
      </c>
      <c r="K5685">
        <v>514</v>
      </c>
      <c r="L5685" t="s">
        <v>1194</v>
      </c>
    </row>
    <row r="5686" spans="1:12" x14ac:dyDescent="0.3">
      <c r="A5686">
        <v>29039</v>
      </c>
      <c r="B5686" t="s">
        <v>174</v>
      </c>
      <c r="C5686" t="s">
        <v>2045</v>
      </c>
      <c r="D5686" t="s">
        <v>14</v>
      </c>
      <c r="E5686" t="s">
        <v>22634</v>
      </c>
      <c r="F5686" t="s">
        <v>22635</v>
      </c>
      <c r="G5686" t="s">
        <v>339</v>
      </c>
      <c r="H5686" s="1">
        <v>35186</v>
      </c>
      <c r="I5686" t="s">
        <v>22636</v>
      </c>
      <c r="J5686" t="s">
        <v>4694</v>
      </c>
      <c r="K5686">
        <v>38315</v>
      </c>
      <c r="L5686" t="s">
        <v>339</v>
      </c>
    </row>
    <row r="5687" spans="1:12" x14ac:dyDescent="0.3">
      <c r="A5687">
        <v>29040</v>
      </c>
      <c r="B5687" t="s">
        <v>512</v>
      </c>
      <c r="C5687" t="s">
        <v>411</v>
      </c>
      <c r="D5687" t="s">
        <v>22</v>
      </c>
      <c r="E5687" t="s">
        <v>22637</v>
      </c>
      <c r="F5687" t="s">
        <v>22638</v>
      </c>
      <c r="G5687" t="s">
        <v>231</v>
      </c>
      <c r="H5687" s="1">
        <v>32357</v>
      </c>
      <c r="I5687" t="s">
        <v>22639</v>
      </c>
      <c r="J5687" t="s">
        <v>22640</v>
      </c>
      <c r="K5687">
        <v>85359</v>
      </c>
      <c r="L5687" t="s">
        <v>231</v>
      </c>
    </row>
    <row r="5688" spans="1:12" x14ac:dyDescent="0.3">
      <c r="A5688">
        <v>29041</v>
      </c>
      <c r="B5688" t="s">
        <v>529</v>
      </c>
      <c r="C5688" t="s">
        <v>8035</v>
      </c>
      <c r="D5688" t="s">
        <v>14</v>
      </c>
      <c r="E5688" t="s">
        <v>22641</v>
      </c>
      <c r="F5688" t="s">
        <v>22642</v>
      </c>
      <c r="G5688" t="s">
        <v>775</v>
      </c>
      <c r="H5688" s="1">
        <v>25315</v>
      </c>
      <c r="I5688" t="s">
        <v>22643</v>
      </c>
      <c r="J5688" t="s">
        <v>22644</v>
      </c>
      <c r="K5688">
        <v>59124</v>
      </c>
      <c r="L5688" t="s">
        <v>775</v>
      </c>
    </row>
    <row r="5689" spans="1:12" x14ac:dyDescent="0.3">
      <c r="A5689">
        <v>29042</v>
      </c>
      <c r="B5689" t="s">
        <v>4880</v>
      </c>
      <c r="C5689" t="s">
        <v>365</v>
      </c>
      <c r="D5689" t="s">
        <v>22</v>
      </c>
      <c r="E5689" t="s">
        <v>22645</v>
      </c>
      <c r="F5689" t="s">
        <v>22646</v>
      </c>
      <c r="G5689" t="s">
        <v>261</v>
      </c>
      <c r="H5689" s="1">
        <v>29802</v>
      </c>
      <c r="I5689" t="s">
        <v>22647</v>
      </c>
      <c r="J5689" t="s">
        <v>22648</v>
      </c>
      <c r="K5689">
        <v>88746</v>
      </c>
      <c r="L5689" t="s">
        <v>261</v>
      </c>
    </row>
    <row r="5690" spans="1:12" x14ac:dyDescent="0.3">
      <c r="A5690">
        <v>29044</v>
      </c>
      <c r="B5690" t="s">
        <v>480</v>
      </c>
      <c r="C5690" t="s">
        <v>28</v>
      </c>
      <c r="D5690" t="s">
        <v>14</v>
      </c>
      <c r="E5690" t="s">
        <v>22649</v>
      </c>
      <c r="F5690" t="s">
        <v>22650</v>
      </c>
      <c r="G5690" t="s">
        <v>76</v>
      </c>
      <c r="H5690" s="1">
        <v>23611</v>
      </c>
      <c r="I5690" t="s">
        <v>22651</v>
      </c>
      <c r="J5690" t="s">
        <v>22652</v>
      </c>
      <c r="K5690">
        <v>31596</v>
      </c>
      <c r="L5690" t="s">
        <v>76</v>
      </c>
    </row>
    <row r="5691" spans="1:12" x14ac:dyDescent="0.3">
      <c r="A5691">
        <v>29046</v>
      </c>
      <c r="B5691" t="s">
        <v>2110</v>
      </c>
      <c r="C5691" t="s">
        <v>240</v>
      </c>
      <c r="D5691" t="s">
        <v>14</v>
      </c>
      <c r="E5691" t="s">
        <v>22653</v>
      </c>
      <c r="F5691" t="s">
        <v>22654</v>
      </c>
      <c r="G5691" t="s">
        <v>243</v>
      </c>
      <c r="H5691" s="1">
        <v>35734</v>
      </c>
      <c r="I5691" t="s">
        <v>22655</v>
      </c>
      <c r="J5691" t="s">
        <v>22656</v>
      </c>
      <c r="K5691">
        <v>70706</v>
      </c>
      <c r="L5691" t="s">
        <v>243</v>
      </c>
    </row>
    <row r="5692" spans="1:12" x14ac:dyDescent="0.3">
      <c r="A5692">
        <v>29048</v>
      </c>
      <c r="B5692" t="s">
        <v>4214</v>
      </c>
      <c r="C5692" t="s">
        <v>570</v>
      </c>
      <c r="D5692" t="s">
        <v>14</v>
      </c>
      <c r="E5692" t="s">
        <v>22657</v>
      </c>
      <c r="F5692" t="s">
        <v>22658</v>
      </c>
      <c r="G5692" t="s">
        <v>261</v>
      </c>
      <c r="H5692" s="1">
        <v>24104</v>
      </c>
      <c r="I5692" t="s">
        <v>22659</v>
      </c>
      <c r="J5692" t="s">
        <v>22660</v>
      </c>
      <c r="K5692">
        <v>23754</v>
      </c>
      <c r="L5692" t="s">
        <v>261</v>
      </c>
    </row>
    <row r="5693" spans="1:12" x14ac:dyDescent="0.3">
      <c r="A5693">
        <v>29049</v>
      </c>
      <c r="B5693" t="s">
        <v>1628</v>
      </c>
      <c r="C5693" t="s">
        <v>9582</v>
      </c>
      <c r="D5693" t="s">
        <v>22</v>
      </c>
      <c r="E5693" t="s">
        <v>22661</v>
      </c>
      <c r="F5693" t="s">
        <v>22662</v>
      </c>
      <c r="G5693" t="s">
        <v>44</v>
      </c>
      <c r="H5693" s="1">
        <v>25168</v>
      </c>
      <c r="I5693" t="s">
        <v>22663</v>
      </c>
      <c r="J5693" t="s">
        <v>14619</v>
      </c>
      <c r="K5693">
        <v>69624</v>
      </c>
      <c r="L5693" t="s">
        <v>44</v>
      </c>
    </row>
    <row r="5694" spans="1:12" x14ac:dyDescent="0.3">
      <c r="A5694">
        <v>29050</v>
      </c>
      <c r="B5694" t="s">
        <v>953</v>
      </c>
      <c r="C5694" t="s">
        <v>1816</v>
      </c>
      <c r="D5694" t="s">
        <v>22</v>
      </c>
      <c r="E5694" t="s">
        <v>22664</v>
      </c>
      <c r="F5694">
        <f>1-664-713-6709</f>
        <v>-8085</v>
      </c>
      <c r="G5694" t="s">
        <v>339</v>
      </c>
      <c r="H5694" s="1">
        <v>19544</v>
      </c>
      <c r="I5694" t="s">
        <v>22665</v>
      </c>
      <c r="J5694" t="s">
        <v>5533</v>
      </c>
      <c r="K5694">
        <v>10626</v>
      </c>
      <c r="L5694" t="s">
        <v>339</v>
      </c>
    </row>
    <row r="5695" spans="1:12" x14ac:dyDescent="0.3">
      <c r="A5695">
        <v>29051</v>
      </c>
      <c r="B5695" t="s">
        <v>1455</v>
      </c>
      <c r="C5695" t="s">
        <v>9582</v>
      </c>
      <c r="D5695" t="s">
        <v>22</v>
      </c>
      <c r="E5695" t="s">
        <v>22666</v>
      </c>
      <c r="F5695" t="s">
        <v>22667</v>
      </c>
      <c r="G5695" t="s">
        <v>218</v>
      </c>
      <c r="H5695" s="1">
        <v>25008</v>
      </c>
      <c r="I5695" t="s">
        <v>22668</v>
      </c>
      <c r="J5695" t="s">
        <v>22669</v>
      </c>
      <c r="K5695">
        <v>25106</v>
      </c>
      <c r="L5695" t="s">
        <v>218</v>
      </c>
    </row>
    <row r="5696" spans="1:12" x14ac:dyDescent="0.3">
      <c r="A5696">
        <v>29052</v>
      </c>
      <c r="B5696" t="s">
        <v>861</v>
      </c>
      <c r="C5696" t="s">
        <v>15845</v>
      </c>
      <c r="D5696" t="s">
        <v>14</v>
      </c>
      <c r="E5696" t="s">
        <v>22670</v>
      </c>
      <c r="F5696" t="s">
        <v>22671</v>
      </c>
      <c r="G5696" t="s">
        <v>82</v>
      </c>
      <c r="H5696" s="1">
        <v>34130</v>
      </c>
      <c r="I5696" t="s">
        <v>22672</v>
      </c>
      <c r="J5696" t="s">
        <v>15402</v>
      </c>
      <c r="K5696">
        <v>40746</v>
      </c>
      <c r="L5696" t="s">
        <v>82</v>
      </c>
    </row>
    <row r="5697" spans="1:12" x14ac:dyDescent="0.3">
      <c r="A5697">
        <v>29053</v>
      </c>
      <c r="B5697" t="s">
        <v>7332</v>
      </c>
      <c r="C5697" t="s">
        <v>1186</v>
      </c>
      <c r="D5697" t="s">
        <v>22</v>
      </c>
      <c r="E5697" t="s">
        <v>22673</v>
      </c>
      <c r="F5697" t="s">
        <v>22674</v>
      </c>
      <c r="G5697" t="s">
        <v>595</v>
      </c>
      <c r="H5697" s="1">
        <v>38293</v>
      </c>
      <c r="I5697" t="s">
        <v>22675</v>
      </c>
      <c r="J5697" t="s">
        <v>22676</v>
      </c>
      <c r="K5697">
        <v>41248</v>
      </c>
      <c r="L5697" t="s">
        <v>595</v>
      </c>
    </row>
    <row r="5698" spans="1:12" x14ac:dyDescent="0.3">
      <c r="A5698">
        <v>29054</v>
      </c>
      <c r="B5698" t="s">
        <v>4903</v>
      </c>
      <c r="C5698" t="s">
        <v>748</v>
      </c>
      <c r="D5698" t="s">
        <v>22</v>
      </c>
      <c r="E5698" t="s">
        <v>22677</v>
      </c>
      <c r="F5698" t="s">
        <v>22678</v>
      </c>
      <c r="G5698" t="s">
        <v>211</v>
      </c>
      <c r="H5698" s="1">
        <v>17814</v>
      </c>
      <c r="I5698" t="s">
        <v>22679</v>
      </c>
      <c r="J5698" t="s">
        <v>22680</v>
      </c>
      <c r="K5698">
        <v>23606</v>
      </c>
      <c r="L5698" t="s">
        <v>211</v>
      </c>
    </row>
    <row r="5699" spans="1:12" x14ac:dyDescent="0.3">
      <c r="A5699">
        <v>29055</v>
      </c>
      <c r="B5699" t="s">
        <v>427</v>
      </c>
      <c r="C5699" t="s">
        <v>307</v>
      </c>
      <c r="D5699" t="s">
        <v>22</v>
      </c>
      <c r="E5699" t="s">
        <v>22681</v>
      </c>
      <c r="F5699" t="s">
        <v>22682</v>
      </c>
      <c r="G5699" t="s">
        <v>118</v>
      </c>
      <c r="H5699" s="1">
        <v>35200</v>
      </c>
      <c r="I5699" t="s">
        <v>22683</v>
      </c>
      <c r="J5699" t="s">
        <v>22684</v>
      </c>
      <c r="K5699">
        <v>57661</v>
      </c>
      <c r="L5699" t="s">
        <v>118</v>
      </c>
    </row>
    <row r="5700" spans="1:12" x14ac:dyDescent="0.3">
      <c r="A5700">
        <v>29056</v>
      </c>
      <c r="B5700" t="s">
        <v>134</v>
      </c>
      <c r="C5700" t="s">
        <v>9263</v>
      </c>
      <c r="D5700" t="s">
        <v>14</v>
      </c>
      <c r="E5700" t="s">
        <v>22685</v>
      </c>
      <c r="F5700" t="s">
        <v>22686</v>
      </c>
      <c r="G5700" t="s">
        <v>124</v>
      </c>
      <c r="H5700" s="1">
        <v>37197</v>
      </c>
      <c r="I5700" t="s">
        <v>22687</v>
      </c>
      <c r="J5700" t="s">
        <v>22688</v>
      </c>
      <c r="K5700">
        <v>44173</v>
      </c>
      <c r="L5700" t="s">
        <v>124</v>
      </c>
    </row>
    <row r="5701" spans="1:12" x14ac:dyDescent="0.3">
      <c r="A5701">
        <v>29057</v>
      </c>
      <c r="B5701" t="s">
        <v>991</v>
      </c>
      <c r="C5701" t="s">
        <v>2307</v>
      </c>
      <c r="D5701" t="s">
        <v>22</v>
      </c>
      <c r="E5701" t="s">
        <v>22689</v>
      </c>
      <c r="F5701" t="s">
        <v>22690</v>
      </c>
      <c r="G5701" t="s">
        <v>567</v>
      </c>
      <c r="H5701" s="1">
        <v>33242</v>
      </c>
      <c r="I5701" t="s">
        <v>22691</v>
      </c>
      <c r="J5701" t="s">
        <v>22692</v>
      </c>
      <c r="K5701">
        <v>99244</v>
      </c>
      <c r="L5701" t="s">
        <v>567</v>
      </c>
    </row>
    <row r="5702" spans="1:12" x14ac:dyDescent="0.3">
      <c r="A5702">
        <v>29058</v>
      </c>
      <c r="B5702" t="s">
        <v>1792</v>
      </c>
      <c r="C5702" t="s">
        <v>2865</v>
      </c>
      <c r="D5702" t="s">
        <v>14</v>
      </c>
      <c r="E5702" t="s">
        <v>22693</v>
      </c>
      <c r="F5702" t="s">
        <v>22694</v>
      </c>
      <c r="G5702" t="s">
        <v>58</v>
      </c>
      <c r="H5702" s="1">
        <v>38731</v>
      </c>
      <c r="I5702" t="s">
        <v>22695</v>
      </c>
      <c r="J5702" t="s">
        <v>22696</v>
      </c>
      <c r="K5702">
        <v>10488</v>
      </c>
      <c r="L5702" t="s">
        <v>58</v>
      </c>
    </row>
    <row r="5703" spans="1:12" x14ac:dyDescent="0.3">
      <c r="A5703">
        <v>29059</v>
      </c>
      <c r="B5703" t="s">
        <v>1750</v>
      </c>
      <c r="C5703" t="s">
        <v>11997</v>
      </c>
      <c r="D5703" t="s">
        <v>22</v>
      </c>
      <c r="E5703" t="s">
        <v>22697</v>
      </c>
      <c r="F5703" t="s">
        <v>22698</v>
      </c>
      <c r="G5703" t="s">
        <v>211</v>
      </c>
      <c r="H5703" s="1">
        <v>23654</v>
      </c>
      <c r="I5703" t="s">
        <v>22699</v>
      </c>
      <c r="J5703" t="s">
        <v>22700</v>
      </c>
      <c r="K5703">
        <v>58218</v>
      </c>
      <c r="L5703" t="s">
        <v>211</v>
      </c>
    </row>
    <row r="5704" spans="1:12" x14ac:dyDescent="0.3">
      <c r="A5704">
        <v>29060</v>
      </c>
      <c r="B5704" t="s">
        <v>7435</v>
      </c>
      <c r="C5704" t="s">
        <v>475</v>
      </c>
      <c r="D5704" t="s">
        <v>14</v>
      </c>
      <c r="E5704" t="s">
        <v>22701</v>
      </c>
      <c r="F5704" t="s">
        <v>22702</v>
      </c>
      <c r="G5704" t="s">
        <v>218</v>
      </c>
      <c r="H5704" s="1">
        <v>35570</v>
      </c>
      <c r="I5704" t="s">
        <v>22703</v>
      </c>
      <c r="J5704" t="s">
        <v>22704</v>
      </c>
      <c r="K5704">
        <v>25533</v>
      </c>
      <c r="L5704" t="s">
        <v>218</v>
      </c>
    </row>
    <row r="5705" spans="1:12" x14ac:dyDescent="0.3">
      <c r="A5705">
        <v>29061</v>
      </c>
      <c r="B5705" t="s">
        <v>221</v>
      </c>
      <c r="C5705" t="s">
        <v>285</v>
      </c>
      <c r="D5705" t="s">
        <v>22</v>
      </c>
      <c r="E5705" t="s">
        <v>22705</v>
      </c>
      <c r="F5705" t="s">
        <v>22706</v>
      </c>
      <c r="G5705" t="s">
        <v>339</v>
      </c>
      <c r="H5705" s="1">
        <v>38444</v>
      </c>
      <c r="I5705" t="s">
        <v>22707</v>
      </c>
      <c r="J5705" t="s">
        <v>22708</v>
      </c>
      <c r="K5705">
        <v>31499</v>
      </c>
      <c r="L5705" t="s">
        <v>339</v>
      </c>
    </row>
    <row r="5706" spans="1:12" x14ac:dyDescent="0.3">
      <c r="A5706">
        <v>29062</v>
      </c>
      <c r="B5706" t="s">
        <v>312</v>
      </c>
      <c r="C5706" t="s">
        <v>11997</v>
      </c>
      <c r="D5706" t="s">
        <v>14</v>
      </c>
      <c r="E5706" t="s">
        <v>22709</v>
      </c>
      <c r="F5706">
        <v>7295438356</v>
      </c>
      <c r="G5706" t="s">
        <v>211</v>
      </c>
      <c r="H5706" s="1">
        <v>17362</v>
      </c>
      <c r="I5706" t="s">
        <v>22710</v>
      </c>
      <c r="J5706" t="s">
        <v>22711</v>
      </c>
      <c r="K5706">
        <v>15807</v>
      </c>
      <c r="L5706" t="s">
        <v>211</v>
      </c>
    </row>
    <row r="5707" spans="1:12" x14ac:dyDescent="0.3">
      <c r="A5707">
        <v>29063</v>
      </c>
      <c r="B5707" t="s">
        <v>3343</v>
      </c>
      <c r="C5707" t="s">
        <v>3117</v>
      </c>
      <c r="D5707" t="s">
        <v>14</v>
      </c>
      <c r="E5707" t="s">
        <v>22712</v>
      </c>
      <c r="F5707" t="s">
        <v>22713</v>
      </c>
      <c r="G5707" t="s">
        <v>82</v>
      </c>
      <c r="H5707" s="1">
        <v>29576</v>
      </c>
      <c r="I5707" t="s">
        <v>22714</v>
      </c>
      <c r="J5707" t="s">
        <v>22715</v>
      </c>
      <c r="K5707">
        <v>89991</v>
      </c>
      <c r="L5707" t="s">
        <v>82</v>
      </c>
    </row>
    <row r="5708" spans="1:12" x14ac:dyDescent="0.3">
      <c r="A5708">
        <v>29064</v>
      </c>
      <c r="B5708" t="s">
        <v>289</v>
      </c>
      <c r="C5708" t="s">
        <v>6268</v>
      </c>
      <c r="D5708" t="s">
        <v>22</v>
      </c>
      <c r="E5708" t="s">
        <v>22716</v>
      </c>
      <c r="F5708" t="s">
        <v>22717</v>
      </c>
      <c r="G5708" t="s">
        <v>88</v>
      </c>
      <c r="H5708" s="1">
        <v>24623</v>
      </c>
      <c r="I5708" t="s">
        <v>22718</v>
      </c>
      <c r="J5708" t="s">
        <v>22719</v>
      </c>
      <c r="K5708">
        <v>56984</v>
      </c>
      <c r="L5708" t="s">
        <v>88</v>
      </c>
    </row>
    <row r="5709" spans="1:12" x14ac:dyDescent="0.3">
      <c r="A5709">
        <v>29065</v>
      </c>
      <c r="B5709" t="s">
        <v>289</v>
      </c>
      <c r="C5709" t="s">
        <v>576</v>
      </c>
      <c r="D5709" t="s">
        <v>22</v>
      </c>
      <c r="E5709" t="s">
        <v>22720</v>
      </c>
      <c r="F5709" t="s">
        <v>22721</v>
      </c>
      <c r="G5709" t="s">
        <v>231</v>
      </c>
      <c r="H5709" s="1">
        <v>20345</v>
      </c>
      <c r="I5709" t="s">
        <v>22722</v>
      </c>
      <c r="J5709" t="s">
        <v>22723</v>
      </c>
      <c r="K5709">
        <v>87237</v>
      </c>
      <c r="L5709" t="s">
        <v>231</v>
      </c>
    </row>
    <row r="5710" spans="1:12" x14ac:dyDescent="0.3">
      <c r="A5710">
        <v>29066</v>
      </c>
      <c r="B5710" t="s">
        <v>91</v>
      </c>
      <c r="C5710" t="s">
        <v>2059</v>
      </c>
      <c r="D5710" t="s">
        <v>22</v>
      </c>
      <c r="E5710" t="s">
        <v>22724</v>
      </c>
      <c r="F5710" t="s">
        <v>22725</v>
      </c>
      <c r="G5710" t="s">
        <v>150</v>
      </c>
      <c r="H5710" s="1">
        <v>17552</v>
      </c>
      <c r="I5710" t="s">
        <v>22726</v>
      </c>
      <c r="J5710" t="s">
        <v>14460</v>
      </c>
      <c r="K5710">
        <v>84663</v>
      </c>
      <c r="L5710" t="s">
        <v>150</v>
      </c>
    </row>
    <row r="5711" spans="1:12" x14ac:dyDescent="0.3">
      <c r="A5711">
        <v>29068</v>
      </c>
      <c r="B5711" t="s">
        <v>91</v>
      </c>
      <c r="C5711" t="s">
        <v>20961</v>
      </c>
      <c r="D5711" t="s">
        <v>22</v>
      </c>
      <c r="E5711" t="s">
        <v>22727</v>
      </c>
      <c r="F5711" t="s">
        <v>22728</v>
      </c>
      <c r="G5711" t="s">
        <v>324</v>
      </c>
      <c r="H5711" s="1">
        <v>24187</v>
      </c>
      <c r="I5711" t="s">
        <v>22729</v>
      </c>
      <c r="J5711" t="s">
        <v>22730</v>
      </c>
      <c r="K5711">
        <v>20439</v>
      </c>
      <c r="L5711" t="s">
        <v>324</v>
      </c>
    </row>
    <row r="5712" spans="1:12" x14ac:dyDescent="0.3">
      <c r="A5712">
        <v>29069</v>
      </c>
      <c r="B5712" t="s">
        <v>42</v>
      </c>
      <c r="C5712" t="s">
        <v>317</v>
      </c>
      <c r="D5712" t="s">
        <v>22</v>
      </c>
      <c r="E5712" t="s">
        <v>22731</v>
      </c>
      <c r="F5712" t="s">
        <v>22732</v>
      </c>
      <c r="G5712" t="s">
        <v>436</v>
      </c>
      <c r="H5712" s="1">
        <v>33464</v>
      </c>
      <c r="I5712" t="s">
        <v>22733</v>
      </c>
      <c r="J5712" t="s">
        <v>22734</v>
      </c>
      <c r="K5712">
        <v>38292</v>
      </c>
      <c r="L5712" t="s">
        <v>436</v>
      </c>
    </row>
    <row r="5713" spans="1:12" x14ac:dyDescent="0.3">
      <c r="A5713">
        <v>29070</v>
      </c>
      <c r="B5713" t="s">
        <v>275</v>
      </c>
      <c r="C5713" t="s">
        <v>2132</v>
      </c>
      <c r="D5713" t="s">
        <v>14</v>
      </c>
      <c r="E5713" t="s">
        <v>22735</v>
      </c>
      <c r="F5713" t="s">
        <v>22736</v>
      </c>
      <c r="G5713" t="s">
        <v>567</v>
      </c>
      <c r="H5713" s="1">
        <v>25551</v>
      </c>
      <c r="I5713" t="s">
        <v>22737</v>
      </c>
      <c r="J5713" t="s">
        <v>22738</v>
      </c>
      <c r="K5713">
        <v>28877</v>
      </c>
      <c r="L5713" t="s">
        <v>567</v>
      </c>
    </row>
    <row r="5714" spans="1:12" x14ac:dyDescent="0.3">
      <c r="A5714">
        <v>29071</v>
      </c>
      <c r="B5714" t="s">
        <v>359</v>
      </c>
      <c r="C5714" t="s">
        <v>141</v>
      </c>
      <c r="D5714" t="s">
        <v>14</v>
      </c>
      <c r="E5714" t="s">
        <v>22739</v>
      </c>
      <c r="F5714" t="s">
        <v>22740</v>
      </c>
      <c r="G5714" t="s">
        <v>93</v>
      </c>
      <c r="H5714" s="1">
        <v>19651</v>
      </c>
      <c r="I5714" t="s">
        <v>22741</v>
      </c>
      <c r="J5714" t="s">
        <v>9549</v>
      </c>
      <c r="K5714">
        <v>4691</v>
      </c>
      <c r="L5714" t="s">
        <v>93</v>
      </c>
    </row>
    <row r="5715" spans="1:12" x14ac:dyDescent="0.3">
      <c r="A5715">
        <v>29073</v>
      </c>
      <c r="B5715" t="s">
        <v>327</v>
      </c>
      <c r="C5715" t="s">
        <v>848</v>
      </c>
      <c r="D5715" t="s">
        <v>22</v>
      </c>
      <c r="E5715" t="s">
        <v>22742</v>
      </c>
      <c r="F5715">
        <v>9129333463</v>
      </c>
      <c r="G5715" t="s">
        <v>71</v>
      </c>
      <c r="H5715" s="1">
        <v>37959</v>
      </c>
      <c r="I5715" t="s">
        <v>22743</v>
      </c>
      <c r="J5715" t="s">
        <v>22744</v>
      </c>
      <c r="K5715">
        <v>29088</v>
      </c>
      <c r="L5715" t="s">
        <v>71</v>
      </c>
    </row>
    <row r="5716" spans="1:12" x14ac:dyDescent="0.3">
      <c r="A5716">
        <v>29074</v>
      </c>
      <c r="B5716" t="s">
        <v>5397</v>
      </c>
      <c r="C5716" t="s">
        <v>570</v>
      </c>
      <c r="D5716" t="s">
        <v>22</v>
      </c>
      <c r="E5716" t="s">
        <v>22745</v>
      </c>
      <c r="F5716">
        <f>1-986-846-5661</f>
        <v>-7492</v>
      </c>
      <c r="G5716" t="s">
        <v>231</v>
      </c>
      <c r="H5716" s="1">
        <v>16048</v>
      </c>
      <c r="I5716" t="s">
        <v>22746</v>
      </c>
      <c r="J5716" t="s">
        <v>22747</v>
      </c>
      <c r="K5716">
        <v>8692</v>
      </c>
      <c r="L5716" t="s">
        <v>231</v>
      </c>
    </row>
    <row r="5717" spans="1:12" x14ac:dyDescent="0.3">
      <c r="A5717">
        <v>29075</v>
      </c>
      <c r="B5717" t="s">
        <v>4078</v>
      </c>
      <c r="C5717" t="s">
        <v>630</v>
      </c>
      <c r="D5717" t="s">
        <v>14</v>
      </c>
      <c r="E5717" t="s">
        <v>16566</v>
      </c>
      <c r="F5717" t="s">
        <v>22748</v>
      </c>
      <c r="G5717" t="s">
        <v>1034</v>
      </c>
      <c r="H5717" s="1">
        <v>26628</v>
      </c>
      <c r="I5717" t="s">
        <v>22749</v>
      </c>
      <c r="J5717" t="s">
        <v>22750</v>
      </c>
      <c r="K5717">
        <v>46857</v>
      </c>
      <c r="L5717" t="s">
        <v>1034</v>
      </c>
    </row>
    <row r="5718" spans="1:12" x14ac:dyDescent="0.3">
      <c r="A5718">
        <v>29076</v>
      </c>
      <c r="B5718" t="s">
        <v>814</v>
      </c>
      <c r="C5718" t="s">
        <v>3049</v>
      </c>
      <c r="D5718" t="s">
        <v>14</v>
      </c>
      <c r="E5718" t="s">
        <v>22751</v>
      </c>
      <c r="F5718" t="s">
        <v>22752</v>
      </c>
      <c r="G5718" t="s">
        <v>775</v>
      </c>
      <c r="H5718" s="1">
        <v>35510</v>
      </c>
      <c r="I5718" t="s">
        <v>22753</v>
      </c>
      <c r="J5718" t="s">
        <v>22754</v>
      </c>
      <c r="K5718">
        <v>11975</v>
      </c>
      <c r="L5718" t="s">
        <v>775</v>
      </c>
    </row>
    <row r="5719" spans="1:12" x14ac:dyDescent="0.3">
      <c r="A5719">
        <v>29077</v>
      </c>
      <c r="B5719" t="s">
        <v>4643</v>
      </c>
      <c r="C5719" t="s">
        <v>9858</v>
      </c>
      <c r="D5719" t="s">
        <v>22</v>
      </c>
      <c r="E5719" t="s">
        <v>22755</v>
      </c>
      <c r="F5719" t="s">
        <v>22756</v>
      </c>
      <c r="G5719" t="s">
        <v>124</v>
      </c>
      <c r="H5719" s="1">
        <v>38544</v>
      </c>
      <c r="I5719" t="s">
        <v>22757</v>
      </c>
      <c r="J5719" t="s">
        <v>22341</v>
      </c>
      <c r="K5719">
        <v>11303</v>
      </c>
      <c r="L5719" t="s">
        <v>124</v>
      </c>
    </row>
    <row r="5720" spans="1:12" x14ac:dyDescent="0.3">
      <c r="A5720">
        <v>29078</v>
      </c>
      <c r="B5720" t="s">
        <v>174</v>
      </c>
      <c r="C5720" t="s">
        <v>9100</v>
      </c>
      <c r="D5720" t="s">
        <v>14</v>
      </c>
      <c r="E5720" t="s">
        <v>22758</v>
      </c>
      <c r="F5720">
        <f>1-409-525-6688</f>
        <v>-7621</v>
      </c>
      <c r="G5720" t="s">
        <v>157</v>
      </c>
      <c r="H5720" s="1">
        <v>30087</v>
      </c>
      <c r="I5720" t="s">
        <v>22759</v>
      </c>
      <c r="J5720" t="s">
        <v>22760</v>
      </c>
      <c r="K5720">
        <v>9750</v>
      </c>
      <c r="L5720" t="s">
        <v>157</v>
      </c>
    </row>
    <row r="5721" spans="1:12" x14ac:dyDescent="0.3">
      <c r="A5721">
        <v>29079</v>
      </c>
      <c r="B5721" t="s">
        <v>1821</v>
      </c>
      <c r="C5721" t="s">
        <v>15088</v>
      </c>
      <c r="D5721" t="s">
        <v>22</v>
      </c>
      <c r="E5721" t="s">
        <v>22761</v>
      </c>
      <c r="F5721" t="s">
        <v>22762</v>
      </c>
      <c r="G5721" t="s">
        <v>231</v>
      </c>
      <c r="H5721" s="1">
        <v>19522</v>
      </c>
      <c r="I5721" t="s">
        <v>22763</v>
      </c>
      <c r="J5721" t="s">
        <v>20303</v>
      </c>
      <c r="K5721">
        <v>97131</v>
      </c>
      <c r="L5721" t="s">
        <v>231</v>
      </c>
    </row>
    <row r="5722" spans="1:12" x14ac:dyDescent="0.3">
      <c r="A5722">
        <v>29080</v>
      </c>
      <c r="B5722" t="s">
        <v>9456</v>
      </c>
      <c r="C5722" t="s">
        <v>4197</v>
      </c>
      <c r="D5722" t="s">
        <v>22</v>
      </c>
      <c r="E5722" t="s">
        <v>22764</v>
      </c>
      <c r="F5722" t="s">
        <v>22765</v>
      </c>
      <c r="G5722" t="s">
        <v>93</v>
      </c>
      <c r="H5722" s="1">
        <v>37537</v>
      </c>
      <c r="I5722" t="s">
        <v>22766</v>
      </c>
      <c r="J5722" t="s">
        <v>22051</v>
      </c>
      <c r="K5722">
        <v>35072</v>
      </c>
      <c r="L5722" t="s">
        <v>93</v>
      </c>
    </row>
    <row r="5723" spans="1:12" x14ac:dyDescent="0.3">
      <c r="A5723">
        <v>29081</v>
      </c>
      <c r="B5723" t="s">
        <v>5505</v>
      </c>
      <c r="C5723" t="s">
        <v>97</v>
      </c>
      <c r="D5723" t="s">
        <v>22</v>
      </c>
      <c r="E5723" t="s">
        <v>22767</v>
      </c>
      <c r="F5723" t="s">
        <v>22768</v>
      </c>
      <c r="G5723" t="s">
        <v>744</v>
      </c>
      <c r="H5723" s="1">
        <v>33719</v>
      </c>
      <c r="I5723" t="s">
        <v>22769</v>
      </c>
      <c r="J5723" t="s">
        <v>22770</v>
      </c>
      <c r="K5723">
        <v>75816</v>
      </c>
      <c r="L5723" t="s">
        <v>744</v>
      </c>
    </row>
    <row r="5724" spans="1:12" x14ac:dyDescent="0.3">
      <c r="A5724">
        <v>29083</v>
      </c>
      <c r="B5724" t="s">
        <v>1030</v>
      </c>
      <c r="C5724" t="s">
        <v>22771</v>
      </c>
      <c r="D5724" t="s">
        <v>22</v>
      </c>
      <c r="E5724" t="s">
        <v>22772</v>
      </c>
      <c r="F5724" t="s">
        <v>22773</v>
      </c>
      <c r="G5724" t="s">
        <v>231</v>
      </c>
      <c r="H5724" s="1">
        <v>34346</v>
      </c>
      <c r="I5724" t="s">
        <v>22774</v>
      </c>
      <c r="J5724" t="s">
        <v>7842</v>
      </c>
      <c r="K5724">
        <v>49765</v>
      </c>
      <c r="L5724" t="s">
        <v>231</v>
      </c>
    </row>
    <row r="5725" spans="1:12" x14ac:dyDescent="0.3">
      <c r="A5725">
        <v>29084</v>
      </c>
      <c r="B5725" t="s">
        <v>7617</v>
      </c>
      <c r="C5725" t="s">
        <v>10839</v>
      </c>
      <c r="D5725" t="s">
        <v>14</v>
      </c>
      <c r="E5725" t="s">
        <v>22775</v>
      </c>
      <c r="F5725" t="s">
        <v>22776</v>
      </c>
      <c r="G5725" t="s">
        <v>93</v>
      </c>
      <c r="H5725" s="1">
        <v>22499</v>
      </c>
      <c r="I5725" t="s">
        <v>22777</v>
      </c>
      <c r="J5725" t="s">
        <v>22147</v>
      </c>
      <c r="K5725">
        <v>26703</v>
      </c>
      <c r="L5725" t="s">
        <v>93</v>
      </c>
    </row>
    <row r="5726" spans="1:12" x14ac:dyDescent="0.3">
      <c r="A5726">
        <v>29085</v>
      </c>
      <c r="B5726" t="s">
        <v>333</v>
      </c>
      <c r="C5726" t="s">
        <v>1115</v>
      </c>
      <c r="D5726" t="s">
        <v>14</v>
      </c>
      <c r="E5726" t="s">
        <v>22778</v>
      </c>
      <c r="F5726" t="s">
        <v>22779</v>
      </c>
      <c r="G5726" t="s">
        <v>218</v>
      </c>
      <c r="H5726" s="1">
        <v>22233</v>
      </c>
      <c r="I5726" t="s">
        <v>22780</v>
      </c>
      <c r="J5726" t="s">
        <v>22781</v>
      </c>
      <c r="K5726">
        <v>67730</v>
      </c>
      <c r="L5726" t="s">
        <v>218</v>
      </c>
    </row>
    <row r="5727" spans="1:12" x14ac:dyDescent="0.3">
      <c r="A5727">
        <v>29086</v>
      </c>
      <c r="B5727" t="s">
        <v>837</v>
      </c>
      <c r="C5727" t="s">
        <v>8306</v>
      </c>
      <c r="D5727" t="s">
        <v>22</v>
      </c>
      <c r="E5727" t="s">
        <v>22782</v>
      </c>
      <c r="F5727" t="s">
        <v>22783</v>
      </c>
      <c r="G5727" t="s">
        <v>775</v>
      </c>
      <c r="H5727" s="1">
        <v>35889</v>
      </c>
      <c r="I5727" t="s">
        <v>22784</v>
      </c>
      <c r="J5727" t="s">
        <v>11848</v>
      </c>
      <c r="K5727">
        <v>28516</v>
      </c>
      <c r="L5727" t="s">
        <v>775</v>
      </c>
    </row>
    <row r="5728" spans="1:12" x14ac:dyDescent="0.3">
      <c r="A5728">
        <v>29087</v>
      </c>
      <c r="B5728" t="s">
        <v>2199</v>
      </c>
      <c r="C5728" t="s">
        <v>3297</v>
      </c>
      <c r="D5728" t="s">
        <v>14</v>
      </c>
      <c r="E5728" t="s">
        <v>22785</v>
      </c>
      <c r="F5728" t="s">
        <v>22786</v>
      </c>
      <c r="G5728" t="s">
        <v>243</v>
      </c>
      <c r="H5728" s="1">
        <v>27939</v>
      </c>
      <c r="I5728" t="s">
        <v>22787</v>
      </c>
      <c r="J5728" t="s">
        <v>22788</v>
      </c>
      <c r="K5728">
        <v>89067</v>
      </c>
      <c r="L5728" t="s">
        <v>243</v>
      </c>
    </row>
    <row r="5729" spans="1:12" x14ac:dyDescent="0.3">
      <c r="A5729">
        <v>29088</v>
      </c>
      <c r="B5729" t="s">
        <v>6691</v>
      </c>
      <c r="C5729" t="s">
        <v>3217</v>
      </c>
      <c r="D5729" t="s">
        <v>22</v>
      </c>
      <c r="E5729" t="s">
        <v>22789</v>
      </c>
      <c r="F5729" t="s">
        <v>22790</v>
      </c>
      <c r="G5729" t="s">
        <v>218</v>
      </c>
      <c r="H5729" s="1">
        <v>24637</v>
      </c>
      <c r="I5729" t="s">
        <v>22791</v>
      </c>
      <c r="J5729" t="s">
        <v>16719</v>
      </c>
      <c r="K5729">
        <v>33204</v>
      </c>
      <c r="L5729" t="s">
        <v>218</v>
      </c>
    </row>
    <row r="5730" spans="1:12" x14ac:dyDescent="0.3">
      <c r="A5730">
        <v>29089</v>
      </c>
      <c r="B5730" t="s">
        <v>12135</v>
      </c>
      <c r="C5730" t="s">
        <v>62</v>
      </c>
      <c r="D5730" t="s">
        <v>22</v>
      </c>
      <c r="E5730" t="s">
        <v>22792</v>
      </c>
      <c r="F5730" t="s">
        <v>22793</v>
      </c>
      <c r="G5730" t="s">
        <v>131</v>
      </c>
      <c r="H5730" s="1">
        <v>36589</v>
      </c>
      <c r="I5730" t="s">
        <v>22794</v>
      </c>
      <c r="J5730" t="s">
        <v>19041</v>
      </c>
      <c r="K5730">
        <v>61865</v>
      </c>
      <c r="L5730" t="s">
        <v>131</v>
      </c>
    </row>
    <row r="5731" spans="1:12" x14ac:dyDescent="0.3">
      <c r="A5731">
        <v>29090</v>
      </c>
      <c r="B5731" t="s">
        <v>480</v>
      </c>
      <c r="C5731" t="s">
        <v>11786</v>
      </c>
      <c r="D5731" t="s">
        <v>22</v>
      </c>
      <c r="E5731" t="s">
        <v>22795</v>
      </c>
      <c r="F5731" t="s">
        <v>22796</v>
      </c>
      <c r="G5731" t="s">
        <v>111</v>
      </c>
      <c r="H5731" s="1">
        <v>27638</v>
      </c>
      <c r="I5731" t="s">
        <v>22797</v>
      </c>
      <c r="J5731" t="s">
        <v>22798</v>
      </c>
      <c r="K5731">
        <v>95095</v>
      </c>
      <c r="L5731" t="s">
        <v>111</v>
      </c>
    </row>
    <row r="5732" spans="1:12" x14ac:dyDescent="0.3">
      <c r="A5732">
        <v>29092</v>
      </c>
      <c r="B5732" t="s">
        <v>541</v>
      </c>
      <c r="C5732" t="s">
        <v>349</v>
      </c>
      <c r="D5732" t="s">
        <v>22</v>
      </c>
      <c r="E5732" t="s">
        <v>22799</v>
      </c>
      <c r="F5732" t="s">
        <v>22800</v>
      </c>
      <c r="G5732" t="s">
        <v>118</v>
      </c>
      <c r="H5732" s="1">
        <v>26998</v>
      </c>
      <c r="I5732" t="s">
        <v>22801</v>
      </c>
      <c r="J5732" t="s">
        <v>11423</v>
      </c>
      <c r="K5732">
        <v>78417</v>
      </c>
      <c r="L5732" t="s">
        <v>118</v>
      </c>
    </row>
    <row r="5733" spans="1:12" x14ac:dyDescent="0.3">
      <c r="A5733">
        <v>29093</v>
      </c>
      <c r="B5733" t="s">
        <v>295</v>
      </c>
      <c r="C5733" t="s">
        <v>7124</v>
      </c>
      <c r="D5733" t="s">
        <v>14</v>
      </c>
      <c r="E5733" t="s">
        <v>22802</v>
      </c>
      <c r="F5733" t="s">
        <v>22803</v>
      </c>
      <c r="G5733" t="s">
        <v>124</v>
      </c>
      <c r="H5733" s="1">
        <v>22555</v>
      </c>
      <c r="I5733" t="s">
        <v>22804</v>
      </c>
      <c r="J5733" t="s">
        <v>22805</v>
      </c>
      <c r="K5733">
        <v>30957</v>
      </c>
      <c r="L5733" t="s">
        <v>124</v>
      </c>
    </row>
    <row r="5734" spans="1:12" x14ac:dyDescent="0.3">
      <c r="A5734">
        <v>29094</v>
      </c>
      <c r="B5734" t="s">
        <v>295</v>
      </c>
      <c r="C5734" t="s">
        <v>2756</v>
      </c>
      <c r="D5734" t="s">
        <v>14</v>
      </c>
      <c r="E5734" t="s">
        <v>22806</v>
      </c>
      <c r="F5734" t="s">
        <v>22807</v>
      </c>
      <c r="G5734" t="s">
        <v>157</v>
      </c>
      <c r="H5734" s="1">
        <v>22158</v>
      </c>
      <c r="I5734" t="s">
        <v>22808</v>
      </c>
      <c r="J5734" t="s">
        <v>22809</v>
      </c>
      <c r="K5734">
        <v>90852</v>
      </c>
      <c r="L5734" t="s">
        <v>157</v>
      </c>
    </row>
    <row r="5735" spans="1:12" x14ac:dyDescent="0.3">
      <c r="A5735">
        <v>29095</v>
      </c>
      <c r="B5735" t="s">
        <v>1147</v>
      </c>
      <c r="C5735" t="s">
        <v>1014</v>
      </c>
      <c r="D5735" t="s">
        <v>14</v>
      </c>
      <c r="E5735" t="s">
        <v>22810</v>
      </c>
      <c r="F5735" t="s">
        <v>22811</v>
      </c>
      <c r="G5735" t="s">
        <v>430</v>
      </c>
      <c r="H5735" s="1">
        <v>38086</v>
      </c>
      <c r="I5735" t="s">
        <v>22812</v>
      </c>
      <c r="J5735" t="s">
        <v>22813</v>
      </c>
      <c r="K5735">
        <v>42171</v>
      </c>
      <c r="L5735" t="s">
        <v>430</v>
      </c>
    </row>
    <row r="5736" spans="1:12" x14ac:dyDescent="0.3">
      <c r="A5736">
        <v>29096</v>
      </c>
      <c r="B5736" t="s">
        <v>22814</v>
      </c>
      <c r="C5736" t="s">
        <v>7223</v>
      </c>
      <c r="D5736" t="s">
        <v>14</v>
      </c>
      <c r="E5736" t="s">
        <v>22815</v>
      </c>
      <c r="F5736">
        <v>9395891829</v>
      </c>
      <c r="G5736" t="s">
        <v>93</v>
      </c>
      <c r="H5736" s="1">
        <v>26088</v>
      </c>
      <c r="I5736" t="s">
        <v>22816</v>
      </c>
      <c r="J5736" t="s">
        <v>22817</v>
      </c>
      <c r="K5736">
        <v>35390</v>
      </c>
      <c r="L5736" t="s">
        <v>93</v>
      </c>
    </row>
    <row r="5737" spans="1:12" x14ac:dyDescent="0.3">
      <c r="A5737">
        <v>29097</v>
      </c>
      <c r="B5737" t="s">
        <v>1202</v>
      </c>
      <c r="C5737" t="s">
        <v>17557</v>
      </c>
      <c r="D5737" t="s">
        <v>14</v>
      </c>
      <c r="E5737" t="s">
        <v>22818</v>
      </c>
      <c r="F5737" t="s">
        <v>22819</v>
      </c>
      <c r="G5737" t="s">
        <v>51</v>
      </c>
      <c r="H5737" s="1">
        <v>22075</v>
      </c>
      <c r="I5737" t="s">
        <v>22820</v>
      </c>
      <c r="J5737" t="s">
        <v>22821</v>
      </c>
      <c r="K5737">
        <v>33236</v>
      </c>
      <c r="L5737" t="s">
        <v>51</v>
      </c>
    </row>
    <row r="5738" spans="1:12" x14ac:dyDescent="0.3">
      <c r="A5738">
        <v>29098</v>
      </c>
      <c r="B5738" t="s">
        <v>378</v>
      </c>
      <c r="C5738" t="s">
        <v>1671</v>
      </c>
      <c r="D5738" t="s">
        <v>14</v>
      </c>
      <c r="E5738" t="s">
        <v>22822</v>
      </c>
      <c r="F5738" t="s">
        <v>22823</v>
      </c>
      <c r="G5738" t="s">
        <v>124</v>
      </c>
      <c r="H5738" s="1">
        <v>17684</v>
      </c>
      <c r="I5738" t="s">
        <v>22824</v>
      </c>
      <c r="J5738" t="s">
        <v>6938</v>
      </c>
      <c r="K5738">
        <v>98028</v>
      </c>
      <c r="L5738" t="s">
        <v>124</v>
      </c>
    </row>
    <row r="5739" spans="1:12" x14ac:dyDescent="0.3">
      <c r="A5739">
        <v>29099</v>
      </c>
      <c r="B5739" t="s">
        <v>1792</v>
      </c>
      <c r="C5739" t="s">
        <v>10637</v>
      </c>
      <c r="D5739" t="s">
        <v>22</v>
      </c>
      <c r="E5739" t="s">
        <v>22825</v>
      </c>
      <c r="F5739" t="s">
        <v>22826</v>
      </c>
      <c r="G5739" t="s">
        <v>324</v>
      </c>
      <c r="H5739" s="1">
        <v>17664</v>
      </c>
      <c r="I5739" t="s">
        <v>22827</v>
      </c>
      <c r="J5739" t="s">
        <v>10022</v>
      </c>
      <c r="K5739">
        <v>47586</v>
      </c>
      <c r="L5739" t="s">
        <v>324</v>
      </c>
    </row>
    <row r="5740" spans="1:12" x14ac:dyDescent="0.3">
      <c r="A5740">
        <v>29100</v>
      </c>
      <c r="B5740" t="s">
        <v>592</v>
      </c>
      <c r="C5740" t="s">
        <v>805</v>
      </c>
      <c r="D5740" t="s">
        <v>22</v>
      </c>
      <c r="E5740" t="s">
        <v>18542</v>
      </c>
      <c r="F5740" t="s">
        <v>22828</v>
      </c>
      <c r="G5740" t="s">
        <v>150</v>
      </c>
      <c r="H5740" s="1">
        <v>26463</v>
      </c>
      <c r="I5740" t="s">
        <v>22829</v>
      </c>
      <c r="J5740" t="s">
        <v>22830</v>
      </c>
      <c r="K5740">
        <v>55967</v>
      </c>
      <c r="L5740" t="s">
        <v>150</v>
      </c>
    </row>
    <row r="5741" spans="1:12" x14ac:dyDescent="0.3">
      <c r="A5741">
        <v>29101</v>
      </c>
      <c r="B5741" t="s">
        <v>312</v>
      </c>
      <c r="C5741" t="s">
        <v>20490</v>
      </c>
      <c r="D5741" t="s">
        <v>22</v>
      </c>
      <c r="E5741" t="s">
        <v>22831</v>
      </c>
      <c r="F5741" t="s">
        <v>22832</v>
      </c>
      <c r="G5741" t="s">
        <v>124</v>
      </c>
      <c r="H5741" s="1">
        <v>21691</v>
      </c>
      <c r="I5741" t="s">
        <v>22833</v>
      </c>
      <c r="J5741" t="s">
        <v>22834</v>
      </c>
      <c r="K5741">
        <v>92092</v>
      </c>
      <c r="L5741" t="s">
        <v>124</v>
      </c>
    </row>
    <row r="5742" spans="1:12" x14ac:dyDescent="0.3">
      <c r="A5742">
        <v>29102</v>
      </c>
      <c r="B5742" t="s">
        <v>4584</v>
      </c>
      <c r="C5742" t="s">
        <v>2015</v>
      </c>
      <c r="D5742" t="s">
        <v>14</v>
      </c>
      <c r="E5742" t="s">
        <v>22835</v>
      </c>
      <c r="F5742" t="s">
        <v>22836</v>
      </c>
      <c r="G5742" t="s">
        <v>71</v>
      </c>
      <c r="H5742" s="1">
        <v>34110</v>
      </c>
      <c r="I5742" t="s">
        <v>22837</v>
      </c>
      <c r="J5742" t="s">
        <v>9686</v>
      </c>
      <c r="K5742">
        <v>39061</v>
      </c>
      <c r="L5742" t="s">
        <v>71</v>
      </c>
    </row>
    <row r="5743" spans="1:12" x14ac:dyDescent="0.3">
      <c r="A5743">
        <v>29103</v>
      </c>
      <c r="B5743" t="s">
        <v>575</v>
      </c>
      <c r="C5743" t="s">
        <v>19104</v>
      </c>
      <c r="D5743" t="s">
        <v>22</v>
      </c>
      <c r="E5743" t="s">
        <v>22838</v>
      </c>
      <c r="F5743" t="s">
        <v>22839</v>
      </c>
      <c r="G5743" t="s">
        <v>430</v>
      </c>
      <c r="H5743" s="1">
        <v>33591</v>
      </c>
      <c r="I5743" t="s">
        <v>22840</v>
      </c>
      <c r="J5743" t="s">
        <v>22841</v>
      </c>
      <c r="K5743">
        <v>86487</v>
      </c>
      <c r="L5743" t="s">
        <v>430</v>
      </c>
    </row>
    <row r="5744" spans="1:12" x14ac:dyDescent="0.3">
      <c r="A5744">
        <v>29104</v>
      </c>
      <c r="B5744" t="s">
        <v>312</v>
      </c>
      <c r="C5744" t="s">
        <v>1816</v>
      </c>
      <c r="D5744" t="s">
        <v>22</v>
      </c>
      <c r="E5744" t="s">
        <v>22842</v>
      </c>
      <c r="F5744" t="s">
        <v>22843</v>
      </c>
      <c r="G5744" t="s">
        <v>171</v>
      </c>
      <c r="H5744" s="1">
        <v>27089</v>
      </c>
      <c r="I5744" t="s">
        <v>22844</v>
      </c>
      <c r="J5744" t="s">
        <v>4245</v>
      </c>
      <c r="K5744">
        <v>90882</v>
      </c>
      <c r="L5744" t="s">
        <v>171</v>
      </c>
    </row>
    <row r="5745" spans="1:12" x14ac:dyDescent="0.3">
      <c r="A5745">
        <v>29106</v>
      </c>
      <c r="B5745" t="s">
        <v>1268</v>
      </c>
      <c r="C5745" t="s">
        <v>1031</v>
      </c>
      <c r="D5745" t="s">
        <v>22</v>
      </c>
      <c r="E5745" t="s">
        <v>22845</v>
      </c>
      <c r="F5745" t="s">
        <v>22846</v>
      </c>
      <c r="G5745" t="s">
        <v>211</v>
      </c>
      <c r="H5745" s="1">
        <v>30772</v>
      </c>
      <c r="I5745" t="s">
        <v>22847</v>
      </c>
      <c r="J5745" t="s">
        <v>22548</v>
      </c>
      <c r="K5745">
        <v>51730</v>
      </c>
      <c r="L5745" t="s">
        <v>211</v>
      </c>
    </row>
    <row r="5746" spans="1:12" x14ac:dyDescent="0.3">
      <c r="A5746">
        <v>29107</v>
      </c>
      <c r="B5746" t="s">
        <v>16652</v>
      </c>
      <c r="C5746" t="s">
        <v>4393</v>
      </c>
      <c r="D5746" t="s">
        <v>14</v>
      </c>
      <c r="E5746" t="s">
        <v>22848</v>
      </c>
      <c r="F5746" t="s">
        <v>22849</v>
      </c>
      <c r="G5746" t="s">
        <v>51</v>
      </c>
      <c r="H5746" s="1">
        <v>33177</v>
      </c>
      <c r="I5746" t="s">
        <v>22850</v>
      </c>
      <c r="J5746" t="s">
        <v>22851</v>
      </c>
      <c r="K5746">
        <v>89101</v>
      </c>
      <c r="L5746" t="s">
        <v>51</v>
      </c>
    </row>
    <row r="5747" spans="1:12" x14ac:dyDescent="0.3">
      <c r="A5747">
        <v>29108</v>
      </c>
      <c r="B5747" t="s">
        <v>3270</v>
      </c>
      <c r="C5747" t="s">
        <v>2756</v>
      </c>
      <c r="D5747" t="s">
        <v>22</v>
      </c>
      <c r="E5747" t="s">
        <v>22852</v>
      </c>
      <c r="F5747">
        <f>1-944-436-9909</f>
        <v>-11288</v>
      </c>
      <c r="G5747" t="s">
        <v>88</v>
      </c>
      <c r="H5747" s="1">
        <v>17753</v>
      </c>
      <c r="I5747" t="s">
        <v>22853</v>
      </c>
      <c r="J5747" t="s">
        <v>22854</v>
      </c>
      <c r="K5747">
        <v>8289</v>
      </c>
      <c r="L5747" t="s">
        <v>88</v>
      </c>
    </row>
    <row r="5748" spans="1:12" x14ac:dyDescent="0.3">
      <c r="A5748">
        <v>29109</v>
      </c>
      <c r="B5748" t="s">
        <v>47</v>
      </c>
      <c r="C5748" t="s">
        <v>343</v>
      </c>
      <c r="D5748" t="s">
        <v>22</v>
      </c>
      <c r="E5748" t="s">
        <v>22855</v>
      </c>
      <c r="F5748" t="s">
        <v>22856</v>
      </c>
      <c r="G5748" t="s">
        <v>1034</v>
      </c>
      <c r="H5748" s="1">
        <v>28599</v>
      </c>
      <c r="I5748" t="s">
        <v>22857</v>
      </c>
      <c r="J5748" t="s">
        <v>22858</v>
      </c>
      <c r="K5748">
        <v>69358</v>
      </c>
      <c r="L5748" t="s">
        <v>1034</v>
      </c>
    </row>
    <row r="5749" spans="1:12" x14ac:dyDescent="0.3">
      <c r="A5749">
        <v>29110</v>
      </c>
      <c r="B5749" t="s">
        <v>512</v>
      </c>
      <c r="C5749" t="s">
        <v>6964</v>
      </c>
      <c r="D5749" t="s">
        <v>22</v>
      </c>
      <c r="E5749" t="s">
        <v>22859</v>
      </c>
      <c r="F5749" t="s">
        <v>22860</v>
      </c>
      <c r="G5749" t="s">
        <v>430</v>
      </c>
      <c r="H5749" s="1">
        <v>18770</v>
      </c>
      <c r="I5749" t="s">
        <v>22861</v>
      </c>
      <c r="J5749" t="s">
        <v>12710</v>
      </c>
      <c r="K5749">
        <v>31215</v>
      </c>
      <c r="L5749" t="s">
        <v>430</v>
      </c>
    </row>
    <row r="5750" spans="1:12" x14ac:dyDescent="0.3">
      <c r="A5750">
        <v>29111</v>
      </c>
      <c r="B5750" t="s">
        <v>2084</v>
      </c>
      <c r="C5750" t="s">
        <v>175</v>
      </c>
      <c r="D5750" t="s">
        <v>14</v>
      </c>
      <c r="E5750" t="s">
        <v>22862</v>
      </c>
      <c r="F5750" t="s">
        <v>22863</v>
      </c>
      <c r="G5750" t="s">
        <v>430</v>
      </c>
      <c r="H5750" s="1">
        <v>23849</v>
      </c>
      <c r="I5750" t="s">
        <v>22864</v>
      </c>
      <c r="J5750" t="s">
        <v>22865</v>
      </c>
      <c r="K5750">
        <v>22908</v>
      </c>
      <c r="L5750" t="s">
        <v>430</v>
      </c>
    </row>
    <row r="5751" spans="1:12" x14ac:dyDescent="0.3">
      <c r="A5751">
        <v>29112</v>
      </c>
      <c r="B5751" t="s">
        <v>348</v>
      </c>
      <c r="C5751" t="s">
        <v>2581</v>
      </c>
      <c r="D5751" t="s">
        <v>22</v>
      </c>
      <c r="E5751" t="s">
        <v>22866</v>
      </c>
      <c r="F5751" t="s">
        <v>22867</v>
      </c>
      <c r="G5751" t="s">
        <v>231</v>
      </c>
      <c r="H5751" s="1">
        <v>24819</v>
      </c>
      <c r="I5751" t="s">
        <v>22868</v>
      </c>
      <c r="J5751" t="s">
        <v>22869</v>
      </c>
      <c r="K5751">
        <v>9520</v>
      </c>
      <c r="L5751" t="s">
        <v>231</v>
      </c>
    </row>
    <row r="5752" spans="1:12" x14ac:dyDescent="0.3">
      <c r="A5752">
        <v>29113</v>
      </c>
      <c r="B5752" t="s">
        <v>1845</v>
      </c>
      <c r="C5752" t="s">
        <v>2167</v>
      </c>
      <c r="D5752" t="s">
        <v>14</v>
      </c>
      <c r="E5752" t="s">
        <v>22870</v>
      </c>
      <c r="F5752" t="s">
        <v>22871</v>
      </c>
      <c r="G5752" t="s">
        <v>82</v>
      </c>
      <c r="H5752" s="1">
        <v>17261</v>
      </c>
      <c r="I5752" t="s">
        <v>22872</v>
      </c>
      <c r="J5752" t="s">
        <v>22873</v>
      </c>
      <c r="K5752">
        <v>57502</v>
      </c>
      <c r="L5752" t="s">
        <v>82</v>
      </c>
    </row>
    <row r="5753" spans="1:12" x14ac:dyDescent="0.3">
      <c r="A5753">
        <v>29114</v>
      </c>
      <c r="B5753" t="s">
        <v>1455</v>
      </c>
      <c r="C5753" t="s">
        <v>6081</v>
      </c>
      <c r="D5753" t="s">
        <v>22</v>
      </c>
      <c r="E5753" t="s">
        <v>22874</v>
      </c>
      <c r="F5753" t="s">
        <v>22875</v>
      </c>
      <c r="G5753" t="s">
        <v>44</v>
      </c>
      <c r="H5753" s="1">
        <v>37502</v>
      </c>
      <c r="I5753" t="s">
        <v>22876</v>
      </c>
      <c r="J5753" t="s">
        <v>22877</v>
      </c>
      <c r="K5753">
        <v>89152</v>
      </c>
      <c r="L5753" t="s">
        <v>44</v>
      </c>
    </row>
    <row r="5754" spans="1:12" x14ac:dyDescent="0.3">
      <c r="A5754">
        <v>29115</v>
      </c>
      <c r="B5754" t="s">
        <v>592</v>
      </c>
      <c r="C5754" t="s">
        <v>8071</v>
      </c>
      <c r="D5754" t="s">
        <v>14</v>
      </c>
      <c r="E5754" t="s">
        <v>22878</v>
      </c>
      <c r="F5754" t="s">
        <v>22879</v>
      </c>
      <c r="G5754" t="s">
        <v>44</v>
      </c>
      <c r="H5754" s="1">
        <v>25281</v>
      </c>
      <c r="I5754" t="s">
        <v>22880</v>
      </c>
      <c r="J5754" t="s">
        <v>22881</v>
      </c>
      <c r="K5754">
        <v>77599</v>
      </c>
      <c r="L5754" t="s">
        <v>44</v>
      </c>
    </row>
    <row r="5755" spans="1:12" x14ac:dyDescent="0.3">
      <c r="A5755">
        <v>29117</v>
      </c>
      <c r="B5755" t="s">
        <v>9133</v>
      </c>
      <c r="C5755" t="s">
        <v>3226</v>
      </c>
      <c r="D5755" t="s">
        <v>22</v>
      </c>
      <c r="E5755" t="s">
        <v>22882</v>
      </c>
      <c r="F5755" t="s">
        <v>22883</v>
      </c>
      <c r="G5755" t="s">
        <v>567</v>
      </c>
      <c r="H5755" s="1">
        <v>37298</v>
      </c>
      <c r="I5755" t="s">
        <v>22884</v>
      </c>
      <c r="J5755" t="s">
        <v>22885</v>
      </c>
      <c r="K5755">
        <v>81275</v>
      </c>
      <c r="L5755" t="s">
        <v>567</v>
      </c>
    </row>
    <row r="5756" spans="1:12" x14ac:dyDescent="0.3">
      <c r="A5756">
        <v>29118</v>
      </c>
      <c r="B5756" t="s">
        <v>134</v>
      </c>
      <c r="C5756" t="s">
        <v>62</v>
      </c>
      <c r="D5756" t="s">
        <v>14</v>
      </c>
      <c r="E5756" t="s">
        <v>22886</v>
      </c>
      <c r="F5756" t="s">
        <v>22887</v>
      </c>
      <c r="G5756" t="s">
        <v>368</v>
      </c>
      <c r="H5756" s="1">
        <v>30163</v>
      </c>
      <c r="I5756" t="s">
        <v>22888</v>
      </c>
      <c r="J5756" t="s">
        <v>22889</v>
      </c>
      <c r="K5756">
        <v>44868</v>
      </c>
      <c r="L5756" t="s">
        <v>368</v>
      </c>
    </row>
    <row r="5757" spans="1:12" x14ac:dyDescent="0.3">
      <c r="A5757">
        <v>29119</v>
      </c>
      <c r="B5757" t="s">
        <v>214</v>
      </c>
      <c r="C5757" t="s">
        <v>844</v>
      </c>
      <c r="D5757" t="s">
        <v>22</v>
      </c>
      <c r="E5757" t="s">
        <v>22890</v>
      </c>
      <c r="F5757" t="s">
        <v>22891</v>
      </c>
      <c r="G5757" t="s">
        <v>124</v>
      </c>
      <c r="H5757" s="1">
        <v>33080</v>
      </c>
      <c r="I5757" t="s">
        <v>22892</v>
      </c>
      <c r="J5757" t="s">
        <v>22893</v>
      </c>
      <c r="K5757">
        <v>78640</v>
      </c>
      <c r="L5757" t="s">
        <v>124</v>
      </c>
    </row>
    <row r="5758" spans="1:12" x14ac:dyDescent="0.3">
      <c r="A5758">
        <v>29120</v>
      </c>
      <c r="B5758" t="s">
        <v>1821</v>
      </c>
      <c r="C5758" t="s">
        <v>5799</v>
      </c>
      <c r="D5758" t="s">
        <v>22</v>
      </c>
      <c r="E5758" t="s">
        <v>22894</v>
      </c>
      <c r="F5758" t="s">
        <v>22895</v>
      </c>
      <c r="G5758" t="s">
        <v>76</v>
      </c>
      <c r="H5758" s="1">
        <v>23694</v>
      </c>
      <c r="I5758" t="s">
        <v>22896</v>
      </c>
      <c r="J5758" t="s">
        <v>1704</v>
      </c>
      <c r="K5758">
        <v>97519</v>
      </c>
      <c r="L5758" t="s">
        <v>76</v>
      </c>
    </row>
    <row r="5759" spans="1:12" x14ac:dyDescent="0.3">
      <c r="A5759">
        <v>29122</v>
      </c>
      <c r="B5759" t="s">
        <v>4727</v>
      </c>
      <c r="C5759" t="s">
        <v>22897</v>
      </c>
      <c r="D5759" t="s">
        <v>14</v>
      </c>
      <c r="E5759" t="s">
        <v>22898</v>
      </c>
      <c r="F5759" t="s">
        <v>22899</v>
      </c>
      <c r="G5759" t="s">
        <v>243</v>
      </c>
      <c r="H5759" s="1">
        <v>37792</v>
      </c>
      <c r="I5759" t="s">
        <v>22900</v>
      </c>
      <c r="J5759" t="s">
        <v>12666</v>
      </c>
      <c r="K5759">
        <v>21078</v>
      </c>
      <c r="L5759" t="s">
        <v>243</v>
      </c>
    </row>
    <row r="5760" spans="1:12" x14ac:dyDescent="0.3">
      <c r="A5760">
        <v>29123</v>
      </c>
      <c r="B5760" t="s">
        <v>312</v>
      </c>
      <c r="C5760" t="s">
        <v>2281</v>
      </c>
      <c r="D5760" t="s">
        <v>22</v>
      </c>
      <c r="E5760" t="s">
        <v>22901</v>
      </c>
      <c r="F5760" t="s">
        <v>22902</v>
      </c>
      <c r="G5760" t="s">
        <v>51</v>
      </c>
      <c r="H5760" s="1">
        <v>17631</v>
      </c>
      <c r="I5760" t="s">
        <v>22903</v>
      </c>
      <c r="J5760" t="s">
        <v>22904</v>
      </c>
      <c r="K5760">
        <v>56108</v>
      </c>
      <c r="L5760" t="s">
        <v>51</v>
      </c>
    </row>
    <row r="5761" spans="1:12" x14ac:dyDescent="0.3">
      <c r="A5761">
        <v>29126</v>
      </c>
      <c r="B5761" t="s">
        <v>2927</v>
      </c>
      <c r="C5761" t="s">
        <v>901</v>
      </c>
      <c r="D5761" t="s">
        <v>14</v>
      </c>
      <c r="E5761" t="s">
        <v>22905</v>
      </c>
      <c r="F5761" t="s">
        <v>22906</v>
      </c>
      <c r="G5761" t="s">
        <v>368</v>
      </c>
      <c r="H5761" s="1">
        <v>25342</v>
      </c>
      <c r="I5761" t="s">
        <v>22907</v>
      </c>
      <c r="J5761" t="s">
        <v>22908</v>
      </c>
      <c r="K5761">
        <v>39538</v>
      </c>
      <c r="L5761" t="s">
        <v>368</v>
      </c>
    </row>
    <row r="5762" spans="1:12" x14ac:dyDescent="0.3">
      <c r="A5762">
        <v>29127</v>
      </c>
      <c r="B5762" t="s">
        <v>146</v>
      </c>
      <c r="C5762" t="s">
        <v>3560</v>
      </c>
      <c r="D5762" t="s">
        <v>14</v>
      </c>
      <c r="E5762" t="s">
        <v>22909</v>
      </c>
      <c r="F5762" t="s">
        <v>22910</v>
      </c>
      <c r="G5762" t="s">
        <v>335</v>
      </c>
      <c r="H5762" s="1">
        <v>29076</v>
      </c>
      <c r="I5762" t="s">
        <v>22911</v>
      </c>
      <c r="J5762" t="s">
        <v>22912</v>
      </c>
      <c r="K5762">
        <v>72462</v>
      </c>
      <c r="L5762" t="s">
        <v>335</v>
      </c>
    </row>
    <row r="5763" spans="1:12" x14ac:dyDescent="0.3">
      <c r="A5763">
        <v>29130</v>
      </c>
      <c r="B5763" t="s">
        <v>146</v>
      </c>
      <c r="C5763" t="s">
        <v>22913</v>
      </c>
      <c r="D5763" t="s">
        <v>14</v>
      </c>
      <c r="E5763" t="s">
        <v>22914</v>
      </c>
      <c r="F5763" t="s">
        <v>22915</v>
      </c>
      <c r="G5763" t="s">
        <v>171</v>
      </c>
      <c r="H5763" s="1">
        <v>35109</v>
      </c>
      <c r="I5763" t="s">
        <v>22916</v>
      </c>
      <c r="J5763" t="s">
        <v>22917</v>
      </c>
      <c r="K5763">
        <v>46101</v>
      </c>
      <c r="L5763" t="s">
        <v>171</v>
      </c>
    </row>
    <row r="5764" spans="1:12" x14ac:dyDescent="0.3">
      <c r="A5764">
        <v>29131</v>
      </c>
      <c r="B5764" t="s">
        <v>871</v>
      </c>
      <c r="C5764" t="s">
        <v>805</v>
      </c>
      <c r="D5764" t="s">
        <v>14</v>
      </c>
      <c r="E5764" t="s">
        <v>22918</v>
      </c>
      <c r="F5764" t="s">
        <v>22919</v>
      </c>
      <c r="G5764" t="s">
        <v>567</v>
      </c>
      <c r="H5764" s="1">
        <v>25367</v>
      </c>
      <c r="I5764" t="s">
        <v>22920</v>
      </c>
      <c r="J5764" t="s">
        <v>22921</v>
      </c>
      <c r="K5764">
        <v>94027</v>
      </c>
      <c r="L5764" t="s">
        <v>567</v>
      </c>
    </row>
    <row r="5765" spans="1:12" x14ac:dyDescent="0.3">
      <c r="A5765">
        <v>29132</v>
      </c>
      <c r="B5765" t="s">
        <v>1244</v>
      </c>
      <c r="C5765" t="s">
        <v>28</v>
      </c>
      <c r="D5765" t="s">
        <v>14</v>
      </c>
      <c r="E5765" t="s">
        <v>22922</v>
      </c>
      <c r="F5765" t="s">
        <v>22923</v>
      </c>
      <c r="G5765" t="s">
        <v>261</v>
      </c>
      <c r="H5765" s="1">
        <v>29308</v>
      </c>
      <c r="I5765" t="s">
        <v>22924</v>
      </c>
      <c r="J5765" t="s">
        <v>22341</v>
      </c>
      <c r="K5765">
        <v>27255</v>
      </c>
      <c r="L5765" t="s">
        <v>261</v>
      </c>
    </row>
    <row r="5766" spans="1:12" x14ac:dyDescent="0.3">
      <c r="A5766">
        <v>29133</v>
      </c>
      <c r="B5766" t="s">
        <v>174</v>
      </c>
      <c r="C5766" t="s">
        <v>7411</v>
      </c>
      <c r="D5766" t="s">
        <v>22</v>
      </c>
      <c r="E5766" t="s">
        <v>2002</v>
      </c>
      <c r="F5766" t="s">
        <v>22925</v>
      </c>
      <c r="G5766" t="s">
        <v>71</v>
      </c>
      <c r="H5766" s="1">
        <v>18426</v>
      </c>
      <c r="I5766" t="s">
        <v>22926</v>
      </c>
      <c r="J5766" t="s">
        <v>22927</v>
      </c>
      <c r="K5766">
        <v>71146</v>
      </c>
      <c r="L5766" t="s">
        <v>71</v>
      </c>
    </row>
    <row r="5767" spans="1:12" x14ac:dyDescent="0.3">
      <c r="A5767">
        <v>29134</v>
      </c>
      <c r="B5767" t="s">
        <v>153</v>
      </c>
      <c r="C5767" t="s">
        <v>1048</v>
      </c>
      <c r="D5767" t="s">
        <v>22</v>
      </c>
      <c r="E5767" t="s">
        <v>22928</v>
      </c>
      <c r="F5767" t="s">
        <v>22929</v>
      </c>
      <c r="G5767" t="s">
        <v>243</v>
      </c>
      <c r="H5767" s="1">
        <v>28787</v>
      </c>
      <c r="I5767" t="s">
        <v>22930</v>
      </c>
      <c r="J5767" t="s">
        <v>22931</v>
      </c>
      <c r="K5767">
        <v>77442</v>
      </c>
      <c r="L5767" t="s">
        <v>243</v>
      </c>
    </row>
    <row r="5768" spans="1:12" x14ac:dyDescent="0.3">
      <c r="A5768">
        <v>29135</v>
      </c>
      <c r="B5768" t="s">
        <v>541</v>
      </c>
      <c r="C5768" t="s">
        <v>74</v>
      </c>
      <c r="D5768" t="s">
        <v>14</v>
      </c>
      <c r="E5768" t="s">
        <v>16508</v>
      </c>
      <c r="F5768" t="s">
        <v>22932</v>
      </c>
      <c r="G5768" t="s">
        <v>1034</v>
      </c>
      <c r="H5768" s="1">
        <v>36094</v>
      </c>
      <c r="I5768" t="s">
        <v>22933</v>
      </c>
      <c r="J5768" t="s">
        <v>22934</v>
      </c>
      <c r="K5768">
        <v>70738</v>
      </c>
      <c r="L5768" t="s">
        <v>1034</v>
      </c>
    </row>
    <row r="5769" spans="1:12" x14ac:dyDescent="0.3">
      <c r="A5769">
        <v>29136</v>
      </c>
      <c r="B5769" t="s">
        <v>1628</v>
      </c>
      <c r="C5769" t="s">
        <v>1736</v>
      </c>
      <c r="D5769" t="s">
        <v>22</v>
      </c>
      <c r="E5769" t="s">
        <v>22935</v>
      </c>
      <c r="F5769" t="s">
        <v>22936</v>
      </c>
      <c r="G5769" t="s">
        <v>38</v>
      </c>
      <c r="H5769" s="1">
        <v>18162</v>
      </c>
      <c r="I5769" t="s">
        <v>22937</v>
      </c>
      <c r="J5769" t="s">
        <v>22938</v>
      </c>
      <c r="K5769">
        <v>97628</v>
      </c>
      <c r="L5769" t="s">
        <v>38</v>
      </c>
    </row>
    <row r="5770" spans="1:12" x14ac:dyDescent="0.3">
      <c r="A5770">
        <v>29137</v>
      </c>
      <c r="B5770" t="s">
        <v>2383</v>
      </c>
      <c r="C5770" t="s">
        <v>48</v>
      </c>
      <c r="D5770" t="s">
        <v>14</v>
      </c>
      <c r="E5770" t="s">
        <v>22939</v>
      </c>
      <c r="F5770" t="s">
        <v>22940</v>
      </c>
      <c r="G5770" t="s">
        <v>93</v>
      </c>
      <c r="H5770" s="1">
        <v>17396</v>
      </c>
      <c r="I5770" t="s">
        <v>22941</v>
      </c>
      <c r="J5770" t="s">
        <v>7410</v>
      </c>
      <c r="K5770">
        <v>94132</v>
      </c>
      <c r="L5770" t="s">
        <v>93</v>
      </c>
    </row>
    <row r="5771" spans="1:12" x14ac:dyDescent="0.3">
      <c r="A5771">
        <v>29138</v>
      </c>
      <c r="B5771" t="s">
        <v>378</v>
      </c>
      <c r="C5771" t="s">
        <v>7549</v>
      </c>
      <c r="D5771" t="s">
        <v>14</v>
      </c>
      <c r="E5771" t="s">
        <v>22942</v>
      </c>
      <c r="F5771" t="s">
        <v>22943</v>
      </c>
      <c r="G5771" t="s">
        <v>111</v>
      </c>
      <c r="H5771" s="1">
        <v>19775</v>
      </c>
      <c r="I5771" t="s">
        <v>22944</v>
      </c>
      <c r="J5771" t="s">
        <v>7128</v>
      </c>
      <c r="K5771">
        <v>59317</v>
      </c>
      <c r="L5771" t="s">
        <v>111</v>
      </c>
    </row>
    <row r="5772" spans="1:12" x14ac:dyDescent="0.3">
      <c r="A5772">
        <v>29139</v>
      </c>
      <c r="B5772" t="s">
        <v>464</v>
      </c>
      <c r="C5772" t="s">
        <v>28</v>
      </c>
      <c r="D5772" t="s">
        <v>14</v>
      </c>
      <c r="E5772" t="s">
        <v>22945</v>
      </c>
      <c r="F5772" t="s">
        <v>22946</v>
      </c>
      <c r="G5772" t="s">
        <v>231</v>
      </c>
      <c r="H5772" s="1">
        <v>36545</v>
      </c>
      <c r="I5772" t="s">
        <v>22947</v>
      </c>
      <c r="J5772" t="s">
        <v>22948</v>
      </c>
      <c r="K5772">
        <v>27675</v>
      </c>
      <c r="L5772" t="s">
        <v>231</v>
      </c>
    </row>
    <row r="5773" spans="1:12" x14ac:dyDescent="0.3">
      <c r="A5773">
        <v>29140</v>
      </c>
      <c r="B5773" t="s">
        <v>27</v>
      </c>
      <c r="C5773" t="s">
        <v>2093</v>
      </c>
      <c r="D5773" t="s">
        <v>14</v>
      </c>
      <c r="E5773" t="s">
        <v>22949</v>
      </c>
      <c r="F5773" t="s">
        <v>22950</v>
      </c>
      <c r="G5773" t="s">
        <v>38</v>
      </c>
      <c r="H5773" s="1">
        <v>34532</v>
      </c>
      <c r="I5773" t="s">
        <v>22951</v>
      </c>
      <c r="J5773" t="s">
        <v>22952</v>
      </c>
      <c r="K5773">
        <v>24186</v>
      </c>
      <c r="L5773" t="s">
        <v>38</v>
      </c>
    </row>
    <row r="5774" spans="1:12" x14ac:dyDescent="0.3">
      <c r="A5774">
        <v>29141</v>
      </c>
      <c r="B5774" t="s">
        <v>1147</v>
      </c>
      <c r="C5774" t="s">
        <v>3147</v>
      </c>
      <c r="D5774" t="s">
        <v>22</v>
      </c>
      <c r="E5774" t="s">
        <v>22953</v>
      </c>
      <c r="F5774" t="s">
        <v>22954</v>
      </c>
      <c r="G5774" t="s">
        <v>24</v>
      </c>
      <c r="H5774" s="1">
        <v>34031</v>
      </c>
      <c r="I5774" t="s">
        <v>22955</v>
      </c>
      <c r="J5774" t="s">
        <v>220</v>
      </c>
      <c r="K5774">
        <v>93156</v>
      </c>
      <c r="L5774" t="s">
        <v>24</v>
      </c>
    </row>
    <row r="5775" spans="1:12" x14ac:dyDescent="0.3">
      <c r="A5775">
        <v>29142</v>
      </c>
      <c r="B5775" t="s">
        <v>18232</v>
      </c>
      <c r="C5775" t="s">
        <v>141</v>
      </c>
      <c r="D5775" t="s">
        <v>14</v>
      </c>
      <c r="E5775" t="s">
        <v>22956</v>
      </c>
      <c r="F5775" t="s">
        <v>22957</v>
      </c>
      <c r="G5775" t="s">
        <v>82</v>
      </c>
      <c r="H5775" s="1">
        <v>19044</v>
      </c>
      <c r="I5775" t="s">
        <v>22958</v>
      </c>
      <c r="J5775" t="s">
        <v>22959</v>
      </c>
      <c r="K5775">
        <v>90555</v>
      </c>
      <c r="L5775" t="s">
        <v>82</v>
      </c>
    </row>
    <row r="5776" spans="1:12" x14ac:dyDescent="0.3">
      <c r="A5776">
        <v>29143</v>
      </c>
      <c r="B5776" t="s">
        <v>4133</v>
      </c>
      <c r="C5776" t="s">
        <v>1132</v>
      </c>
      <c r="D5776" t="s">
        <v>22</v>
      </c>
      <c r="E5776" t="s">
        <v>22960</v>
      </c>
      <c r="F5776" t="s">
        <v>22961</v>
      </c>
      <c r="G5776" t="s">
        <v>124</v>
      </c>
      <c r="H5776" s="1">
        <v>24170</v>
      </c>
      <c r="I5776" t="s">
        <v>22962</v>
      </c>
      <c r="J5776" t="s">
        <v>22963</v>
      </c>
      <c r="K5776">
        <v>11206</v>
      </c>
      <c r="L5776" t="s">
        <v>124</v>
      </c>
    </row>
    <row r="5777" spans="1:12" x14ac:dyDescent="0.3">
      <c r="A5777">
        <v>29144</v>
      </c>
      <c r="B5777" t="s">
        <v>127</v>
      </c>
      <c r="C5777" t="s">
        <v>1073</v>
      </c>
      <c r="D5777" t="s">
        <v>22</v>
      </c>
      <c r="E5777" t="s">
        <v>22964</v>
      </c>
      <c r="F5777" t="s">
        <v>22965</v>
      </c>
      <c r="G5777" t="s">
        <v>744</v>
      </c>
      <c r="H5777" s="1">
        <v>22979</v>
      </c>
      <c r="I5777" t="s">
        <v>22966</v>
      </c>
      <c r="J5777" t="s">
        <v>22967</v>
      </c>
      <c r="K5777">
        <v>38832</v>
      </c>
      <c r="L5777" t="s">
        <v>744</v>
      </c>
    </row>
    <row r="5778" spans="1:12" x14ac:dyDescent="0.3">
      <c r="A5778">
        <v>29145</v>
      </c>
      <c r="B5778" t="s">
        <v>4078</v>
      </c>
      <c r="C5778" t="s">
        <v>4089</v>
      </c>
      <c r="D5778" t="s">
        <v>22</v>
      </c>
      <c r="E5778" t="s">
        <v>22968</v>
      </c>
      <c r="F5778" t="s">
        <v>22969</v>
      </c>
      <c r="G5778" t="s">
        <v>124</v>
      </c>
      <c r="H5778" s="1">
        <v>22955</v>
      </c>
      <c r="I5778" t="s">
        <v>22970</v>
      </c>
      <c r="J5778" t="s">
        <v>22971</v>
      </c>
      <c r="K5778">
        <v>59445</v>
      </c>
      <c r="L5778" t="s">
        <v>124</v>
      </c>
    </row>
    <row r="5779" spans="1:12" x14ac:dyDescent="0.3">
      <c r="A5779">
        <v>29146</v>
      </c>
      <c r="B5779" t="s">
        <v>34</v>
      </c>
      <c r="C5779" t="s">
        <v>141</v>
      </c>
      <c r="D5779" t="s">
        <v>14</v>
      </c>
      <c r="E5779" t="s">
        <v>22972</v>
      </c>
      <c r="F5779" t="s">
        <v>22973</v>
      </c>
      <c r="G5779" t="s">
        <v>31</v>
      </c>
      <c r="H5779" s="1">
        <v>18048</v>
      </c>
      <c r="I5779" t="s">
        <v>22974</v>
      </c>
      <c r="J5779" t="s">
        <v>15873</v>
      </c>
      <c r="K5779">
        <v>30164</v>
      </c>
      <c r="L5779" t="s">
        <v>31</v>
      </c>
    </row>
    <row r="5780" spans="1:12" x14ac:dyDescent="0.3">
      <c r="A5780">
        <v>29147</v>
      </c>
      <c r="B5780" t="s">
        <v>448</v>
      </c>
      <c r="C5780" t="s">
        <v>1671</v>
      </c>
      <c r="D5780" t="s">
        <v>22</v>
      </c>
      <c r="E5780" t="s">
        <v>22975</v>
      </c>
      <c r="F5780" t="s">
        <v>22976</v>
      </c>
      <c r="G5780" t="s">
        <v>335</v>
      </c>
      <c r="H5780" s="1">
        <v>24253</v>
      </c>
      <c r="I5780" t="s">
        <v>22977</v>
      </c>
      <c r="J5780" t="s">
        <v>3252</v>
      </c>
      <c r="K5780">
        <v>76615</v>
      </c>
      <c r="L5780" t="s">
        <v>335</v>
      </c>
    </row>
    <row r="5781" spans="1:12" x14ac:dyDescent="0.3">
      <c r="A5781">
        <v>29148</v>
      </c>
      <c r="B5781" t="s">
        <v>861</v>
      </c>
      <c r="C5781" t="s">
        <v>18257</v>
      </c>
      <c r="D5781" t="s">
        <v>22</v>
      </c>
      <c r="E5781" t="s">
        <v>22978</v>
      </c>
      <c r="F5781" t="s">
        <v>22979</v>
      </c>
      <c r="G5781" t="s">
        <v>744</v>
      </c>
      <c r="H5781" s="1">
        <v>34623</v>
      </c>
      <c r="I5781" t="s">
        <v>22980</v>
      </c>
      <c r="J5781" t="s">
        <v>18468</v>
      </c>
      <c r="K5781">
        <v>26464</v>
      </c>
      <c r="L5781" t="s">
        <v>744</v>
      </c>
    </row>
    <row r="5782" spans="1:12" x14ac:dyDescent="0.3">
      <c r="A5782">
        <v>29149</v>
      </c>
      <c r="B5782" t="s">
        <v>91</v>
      </c>
      <c r="C5782" t="s">
        <v>1887</v>
      </c>
      <c r="D5782" t="s">
        <v>22</v>
      </c>
      <c r="E5782" t="s">
        <v>22981</v>
      </c>
      <c r="F5782" t="s">
        <v>22982</v>
      </c>
      <c r="G5782" t="s">
        <v>595</v>
      </c>
      <c r="H5782" s="1">
        <v>30157</v>
      </c>
      <c r="I5782" t="s">
        <v>22983</v>
      </c>
      <c r="J5782" t="s">
        <v>22984</v>
      </c>
      <c r="K5782">
        <v>44035</v>
      </c>
      <c r="L5782" t="s">
        <v>595</v>
      </c>
    </row>
    <row r="5783" spans="1:12" x14ac:dyDescent="0.3">
      <c r="A5783">
        <v>29150</v>
      </c>
      <c r="B5783" t="s">
        <v>512</v>
      </c>
      <c r="C5783" t="s">
        <v>20961</v>
      </c>
      <c r="D5783" t="s">
        <v>22</v>
      </c>
      <c r="E5783" t="s">
        <v>22985</v>
      </c>
      <c r="F5783" t="s">
        <v>22986</v>
      </c>
      <c r="G5783" t="s">
        <v>368</v>
      </c>
      <c r="H5783" s="1">
        <v>34463</v>
      </c>
      <c r="I5783" t="s">
        <v>22987</v>
      </c>
      <c r="J5783" t="s">
        <v>22988</v>
      </c>
      <c r="K5783">
        <v>55242</v>
      </c>
      <c r="L5783" t="s">
        <v>368</v>
      </c>
    </row>
    <row r="5784" spans="1:12" x14ac:dyDescent="0.3">
      <c r="A5784">
        <v>29151</v>
      </c>
      <c r="B5784" t="s">
        <v>14848</v>
      </c>
      <c r="C5784" t="s">
        <v>1594</v>
      </c>
      <c r="D5784" t="s">
        <v>14</v>
      </c>
      <c r="E5784" t="s">
        <v>22989</v>
      </c>
      <c r="F5784">
        <v>4118760784</v>
      </c>
      <c r="G5784" t="s">
        <v>744</v>
      </c>
      <c r="H5784" s="1">
        <v>21764</v>
      </c>
      <c r="I5784" t="s">
        <v>22990</v>
      </c>
      <c r="J5784" t="s">
        <v>22991</v>
      </c>
      <c r="K5784">
        <v>29650</v>
      </c>
      <c r="L5784" t="s">
        <v>744</v>
      </c>
    </row>
    <row r="5785" spans="1:12" x14ac:dyDescent="0.3">
      <c r="A5785">
        <v>29152</v>
      </c>
      <c r="B5785" t="s">
        <v>992</v>
      </c>
      <c r="C5785" t="s">
        <v>17557</v>
      </c>
      <c r="D5785" t="s">
        <v>22</v>
      </c>
      <c r="E5785" t="s">
        <v>22992</v>
      </c>
      <c r="F5785" t="s">
        <v>22993</v>
      </c>
      <c r="G5785" t="s">
        <v>44</v>
      </c>
      <c r="H5785" s="1">
        <v>27371</v>
      </c>
      <c r="I5785" t="s">
        <v>22994</v>
      </c>
      <c r="J5785" t="s">
        <v>22995</v>
      </c>
      <c r="K5785">
        <v>5515</v>
      </c>
      <c r="L5785" t="s">
        <v>44</v>
      </c>
    </row>
    <row r="5786" spans="1:12" x14ac:dyDescent="0.3">
      <c r="A5786">
        <v>29153</v>
      </c>
      <c r="B5786" t="s">
        <v>295</v>
      </c>
      <c r="C5786" t="s">
        <v>9888</v>
      </c>
      <c r="D5786" t="s">
        <v>22</v>
      </c>
      <c r="E5786" t="s">
        <v>22996</v>
      </c>
      <c r="F5786">
        <v>3008027939</v>
      </c>
      <c r="G5786" t="s">
        <v>1076</v>
      </c>
      <c r="H5786" s="1">
        <v>37527</v>
      </c>
      <c r="I5786" t="s">
        <v>22997</v>
      </c>
      <c r="J5786" t="s">
        <v>6886</v>
      </c>
      <c r="K5786">
        <v>9324</v>
      </c>
      <c r="L5786" t="s">
        <v>1076</v>
      </c>
    </row>
    <row r="5787" spans="1:12" x14ac:dyDescent="0.3">
      <c r="A5787">
        <v>29154</v>
      </c>
      <c r="B5787" t="s">
        <v>34</v>
      </c>
      <c r="C5787" t="s">
        <v>307</v>
      </c>
      <c r="D5787" t="s">
        <v>22</v>
      </c>
      <c r="E5787" t="s">
        <v>3317</v>
      </c>
      <c r="F5787" t="s">
        <v>22998</v>
      </c>
      <c r="G5787" t="s">
        <v>124</v>
      </c>
      <c r="H5787" s="1">
        <v>18790</v>
      </c>
      <c r="I5787" t="s">
        <v>22999</v>
      </c>
      <c r="J5787" t="s">
        <v>23000</v>
      </c>
      <c r="K5787">
        <v>19043</v>
      </c>
      <c r="L5787" t="s">
        <v>124</v>
      </c>
    </row>
    <row r="5788" spans="1:12" x14ac:dyDescent="0.3">
      <c r="A5788">
        <v>29156</v>
      </c>
      <c r="B5788" t="s">
        <v>1644</v>
      </c>
      <c r="C5788" t="s">
        <v>3447</v>
      </c>
      <c r="D5788" t="s">
        <v>22</v>
      </c>
      <c r="E5788" t="s">
        <v>23001</v>
      </c>
      <c r="F5788" t="s">
        <v>23002</v>
      </c>
      <c r="G5788" t="s">
        <v>58</v>
      </c>
      <c r="H5788" s="1">
        <v>35345</v>
      </c>
      <c r="I5788" t="s">
        <v>23003</v>
      </c>
      <c r="J5788" t="s">
        <v>23004</v>
      </c>
      <c r="K5788">
        <v>58149</v>
      </c>
      <c r="L5788" t="s">
        <v>58</v>
      </c>
    </row>
    <row r="5789" spans="1:12" x14ac:dyDescent="0.3">
      <c r="A5789">
        <v>29157</v>
      </c>
      <c r="B5789" t="s">
        <v>4829</v>
      </c>
      <c r="C5789" t="s">
        <v>2137</v>
      </c>
      <c r="D5789" t="s">
        <v>22</v>
      </c>
      <c r="E5789" t="s">
        <v>23005</v>
      </c>
      <c r="F5789">
        <f>1-753-319-638</f>
        <v>-1709</v>
      </c>
      <c r="G5789" t="s">
        <v>124</v>
      </c>
      <c r="H5789" s="1">
        <v>24049</v>
      </c>
      <c r="I5789" t="s">
        <v>23006</v>
      </c>
      <c r="J5789" t="s">
        <v>23007</v>
      </c>
      <c r="K5789">
        <v>82974</v>
      </c>
      <c r="L5789" t="s">
        <v>124</v>
      </c>
    </row>
    <row r="5790" spans="1:12" x14ac:dyDescent="0.3">
      <c r="A5790">
        <v>29158</v>
      </c>
      <c r="B5790" t="s">
        <v>9133</v>
      </c>
      <c r="C5790" t="s">
        <v>3527</v>
      </c>
      <c r="D5790" t="s">
        <v>14</v>
      </c>
      <c r="E5790" t="s">
        <v>23008</v>
      </c>
      <c r="F5790" t="s">
        <v>23009</v>
      </c>
      <c r="G5790" t="s">
        <v>595</v>
      </c>
      <c r="H5790" s="1">
        <v>30142</v>
      </c>
      <c r="I5790" t="s">
        <v>23010</v>
      </c>
      <c r="J5790" t="s">
        <v>23011</v>
      </c>
      <c r="K5790">
        <v>1700</v>
      </c>
      <c r="L5790" t="s">
        <v>595</v>
      </c>
    </row>
    <row r="5791" spans="1:12" x14ac:dyDescent="0.3">
      <c r="A5791">
        <v>29159</v>
      </c>
      <c r="B5791" t="s">
        <v>295</v>
      </c>
      <c r="C5791" t="s">
        <v>247</v>
      </c>
      <c r="D5791" t="s">
        <v>22</v>
      </c>
      <c r="E5791" t="s">
        <v>23012</v>
      </c>
      <c r="F5791" t="s">
        <v>23013</v>
      </c>
      <c r="G5791" t="s">
        <v>24</v>
      </c>
      <c r="H5791" s="1">
        <v>24509</v>
      </c>
      <c r="I5791" t="s">
        <v>23014</v>
      </c>
      <c r="J5791" t="s">
        <v>985</v>
      </c>
      <c r="K5791">
        <v>20093</v>
      </c>
      <c r="L5791" t="s">
        <v>24</v>
      </c>
    </row>
    <row r="5792" spans="1:12" x14ac:dyDescent="0.3">
      <c r="A5792">
        <v>29160</v>
      </c>
      <c r="B5792" t="s">
        <v>1048</v>
      </c>
      <c r="C5792" t="s">
        <v>285</v>
      </c>
      <c r="D5792" t="s">
        <v>14</v>
      </c>
      <c r="E5792" t="s">
        <v>23015</v>
      </c>
      <c r="F5792">
        <v>8999733403</v>
      </c>
      <c r="G5792" t="s">
        <v>1194</v>
      </c>
      <c r="H5792" s="1">
        <v>27639</v>
      </c>
      <c r="I5792" t="s">
        <v>23016</v>
      </c>
      <c r="J5792" t="s">
        <v>9668</v>
      </c>
      <c r="K5792">
        <v>21776</v>
      </c>
      <c r="L5792" t="s">
        <v>1194</v>
      </c>
    </row>
    <row r="5793" spans="1:12" x14ac:dyDescent="0.3">
      <c r="A5793">
        <v>29161</v>
      </c>
      <c r="B5793" t="s">
        <v>4727</v>
      </c>
      <c r="C5793" t="s">
        <v>6157</v>
      </c>
      <c r="D5793" t="s">
        <v>22</v>
      </c>
      <c r="E5793" t="s">
        <v>23017</v>
      </c>
      <c r="F5793" t="s">
        <v>23018</v>
      </c>
      <c r="G5793" t="s">
        <v>44</v>
      </c>
      <c r="H5793" s="1">
        <v>31514</v>
      </c>
      <c r="I5793" t="s">
        <v>23019</v>
      </c>
      <c r="J5793" t="s">
        <v>17342</v>
      </c>
      <c r="K5793">
        <v>14693</v>
      </c>
      <c r="L5793" t="s">
        <v>44</v>
      </c>
    </row>
    <row r="5794" spans="1:12" x14ac:dyDescent="0.3">
      <c r="A5794">
        <v>29162</v>
      </c>
      <c r="B5794" t="s">
        <v>724</v>
      </c>
      <c r="C5794" t="s">
        <v>23020</v>
      </c>
      <c r="D5794" t="s">
        <v>22</v>
      </c>
      <c r="E5794" t="s">
        <v>23021</v>
      </c>
      <c r="F5794" t="s">
        <v>23022</v>
      </c>
      <c r="G5794" t="s">
        <v>131</v>
      </c>
      <c r="H5794" s="1">
        <v>32160</v>
      </c>
      <c r="I5794" t="s">
        <v>23023</v>
      </c>
      <c r="J5794" t="s">
        <v>23024</v>
      </c>
      <c r="K5794">
        <v>46271</v>
      </c>
      <c r="L5794" t="s">
        <v>131</v>
      </c>
    </row>
    <row r="5795" spans="1:12" x14ac:dyDescent="0.3">
      <c r="A5795">
        <v>29163</v>
      </c>
      <c r="B5795" t="s">
        <v>490</v>
      </c>
      <c r="C5795" t="s">
        <v>48</v>
      </c>
      <c r="D5795" t="s">
        <v>22</v>
      </c>
      <c r="E5795" t="s">
        <v>23025</v>
      </c>
      <c r="F5795" t="s">
        <v>23026</v>
      </c>
      <c r="G5795" t="s">
        <v>44</v>
      </c>
      <c r="H5795" s="1">
        <v>38069</v>
      </c>
      <c r="I5795" t="s">
        <v>23027</v>
      </c>
      <c r="J5795" t="s">
        <v>14583</v>
      </c>
      <c r="K5795">
        <v>25478</v>
      </c>
      <c r="L5795" t="s">
        <v>44</v>
      </c>
    </row>
    <row r="5796" spans="1:12" x14ac:dyDescent="0.3">
      <c r="A5796">
        <v>29165</v>
      </c>
      <c r="B5796" t="s">
        <v>73</v>
      </c>
      <c r="C5796" t="s">
        <v>4284</v>
      </c>
      <c r="D5796" t="s">
        <v>14</v>
      </c>
      <c r="E5796" t="s">
        <v>23028</v>
      </c>
      <c r="F5796" t="s">
        <v>23029</v>
      </c>
      <c r="G5796" t="s">
        <v>261</v>
      </c>
      <c r="H5796" s="1">
        <v>31210</v>
      </c>
      <c r="I5796" t="s">
        <v>23030</v>
      </c>
      <c r="J5796" t="s">
        <v>23031</v>
      </c>
      <c r="K5796">
        <v>79180</v>
      </c>
      <c r="L5796" t="s">
        <v>261</v>
      </c>
    </row>
    <row r="5797" spans="1:12" x14ac:dyDescent="0.3">
      <c r="A5797">
        <v>29166</v>
      </c>
      <c r="B5797" t="s">
        <v>5505</v>
      </c>
      <c r="C5797" t="s">
        <v>587</v>
      </c>
      <c r="D5797" t="s">
        <v>14</v>
      </c>
      <c r="E5797" t="s">
        <v>23032</v>
      </c>
      <c r="F5797" t="s">
        <v>23033</v>
      </c>
      <c r="G5797" t="s">
        <v>124</v>
      </c>
      <c r="H5797" s="1">
        <v>16701</v>
      </c>
      <c r="I5797" t="s">
        <v>23034</v>
      </c>
      <c r="J5797" t="s">
        <v>23035</v>
      </c>
      <c r="K5797">
        <v>26501</v>
      </c>
      <c r="L5797" t="s">
        <v>124</v>
      </c>
    </row>
    <row r="5798" spans="1:12" x14ac:dyDescent="0.3">
      <c r="A5798">
        <v>29167</v>
      </c>
      <c r="B5798" t="s">
        <v>464</v>
      </c>
      <c r="C5798" t="s">
        <v>23036</v>
      </c>
      <c r="D5798" t="s">
        <v>14</v>
      </c>
      <c r="E5798" t="s">
        <v>23037</v>
      </c>
      <c r="F5798" t="s">
        <v>23038</v>
      </c>
      <c r="G5798" t="s">
        <v>1076</v>
      </c>
      <c r="H5798" s="1">
        <v>16976</v>
      </c>
      <c r="I5798" t="s">
        <v>23039</v>
      </c>
      <c r="J5798" t="s">
        <v>23040</v>
      </c>
      <c r="K5798">
        <v>14362</v>
      </c>
      <c r="L5798" t="s">
        <v>1076</v>
      </c>
    </row>
    <row r="5799" spans="1:12" x14ac:dyDescent="0.3">
      <c r="A5799">
        <v>29168</v>
      </c>
      <c r="B5799" t="s">
        <v>3116</v>
      </c>
      <c r="C5799" t="s">
        <v>783</v>
      </c>
      <c r="D5799" t="s">
        <v>14</v>
      </c>
      <c r="E5799" t="s">
        <v>23041</v>
      </c>
      <c r="F5799" t="s">
        <v>23042</v>
      </c>
      <c r="G5799" t="s">
        <v>44</v>
      </c>
      <c r="H5799" s="1">
        <v>31339</v>
      </c>
      <c r="I5799" t="s">
        <v>23043</v>
      </c>
      <c r="J5799" t="s">
        <v>23044</v>
      </c>
      <c r="K5799">
        <v>20408</v>
      </c>
      <c r="L5799" t="s">
        <v>44</v>
      </c>
    </row>
    <row r="5800" spans="1:12" x14ac:dyDescent="0.3">
      <c r="A5800">
        <v>29169</v>
      </c>
      <c r="B5800" t="s">
        <v>153</v>
      </c>
      <c r="C5800" t="s">
        <v>6273</v>
      </c>
      <c r="D5800" t="s">
        <v>22</v>
      </c>
      <c r="E5800" t="s">
        <v>23045</v>
      </c>
      <c r="F5800" t="s">
        <v>23046</v>
      </c>
      <c r="G5800" t="s">
        <v>24</v>
      </c>
      <c r="H5800" s="1">
        <v>21401</v>
      </c>
      <c r="I5800" t="s">
        <v>23047</v>
      </c>
      <c r="J5800" t="s">
        <v>3777</v>
      </c>
      <c r="K5800">
        <v>65675</v>
      </c>
      <c r="L5800" t="s">
        <v>24</v>
      </c>
    </row>
    <row r="5801" spans="1:12" x14ac:dyDescent="0.3">
      <c r="A5801">
        <v>29170</v>
      </c>
      <c r="B5801" t="s">
        <v>1821</v>
      </c>
      <c r="C5801" t="s">
        <v>141</v>
      </c>
      <c r="D5801" t="s">
        <v>14</v>
      </c>
      <c r="E5801" t="s">
        <v>23048</v>
      </c>
      <c r="F5801" t="s">
        <v>23049</v>
      </c>
      <c r="G5801" t="s">
        <v>24</v>
      </c>
      <c r="H5801" s="1">
        <v>15806</v>
      </c>
      <c r="I5801" t="s">
        <v>23050</v>
      </c>
      <c r="J5801" t="s">
        <v>23051</v>
      </c>
      <c r="K5801">
        <v>58393</v>
      </c>
      <c r="L5801" t="s">
        <v>24</v>
      </c>
    </row>
    <row r="5802" spans="1:12" x14ac:dyDescent="0.3">
      <c r="A5802">
        <v>29171</v>
      </c>
      <c r="B5802" t="s">
        <v>861</v>
      </c>
      <c r="C5802" t="s">
        <v>2548</v>
      </c>
      <c r="D5802" t="s">
        <v>14</v>
      </c>
      <c r="E5802" t="s">
        <v>23052</v>
      </c>
      <c r="F5802">
        <v>7403690671</v>
      </c>
      <c r="G5802" t="s">
        <v>76</v>
      </c>
      <c r="H5802" s="1">
        <v>24674</v>
      </c>
      <c r="I5802" t="s">
        <v>23053</v>
      </c>
      <c r="J5802" t="s">
        <v>22676</v>
      </c>
      <c r="K5802">
        <v>79846</v>
      </c>
      <c r="L5802" t="s">
        <v>76</v>
      </c>
    </row>
    <row r="5803" spans="1:12" x14ac:dyDescent="0.3">
      <c r="A5803">
        <v>29172</v>
      </c>
      <c r="B5803" t="s">
        <v>1465</v>
      </c>
      <c r="C5803" t="s">
        <v>1623</v>
      </c>
      <c r="D5803" t="s">
        <v>14</v>
      </c>
      <c r="E5803" t="s">
        <v>23054</v>
      </c>
      <c r="F5803" t="s">
        <v>23055</v>
      </c>
      <c r="G5803" t="s">
        <v>124</v>
      </c>
      <c r="H5803" s="1">
        <v>34893</v>
      </c>
      <c r="I5803" t="s">
        <v>23056</v>
      </c>
      <c r="J5803" t="s">
        <v>23057</v>
      </c>
      <c r="K5803">
        <v>46557</v>
      </c>
      <c r="L5803" t="s">
        <v>124</v>
      </c>
    </row>
    <row r="5804" spans="1:12" x14ac:dyDescent="0.3">
      <c r="A5804">
        <v>29173</v>
      </c>
      <c r="B5804" t="s">
        <v>2050</v>
      </c>
      <c r="C5804" t="s">
        <v>3732</v>
      </c>
      <c r="D5804" t="s">
        <v>14</v>
      </c>
      <c r="E5804" t="s">
        <v>23058</v>
      </c>
      <c r="F5804" t="s">
        <v>23059</v>
      </c>
      <c r="G5804" t="s">
        <v>567</v>
      </c>
      <c r="H5804" s="1">
        <v>31726</v>
      </c>
      <c r="I5804" t="s">
        <v>23060</v>
      </c>
      <c r="J5804" t="s">
        <v>23061</v>
      </c>
      <c r="K5804">
        <v>41146</v>
      </c>
      <c r="L5804" t="s">
        <v>567</v>
      </c>
    </row>
    <row r="5805" spans="1:12" x14ac:dyDescent="0.3">
      <c r="A5805">
        <v>29174</v>
      </c>
      <c r="B5805" t="s">
        <v>174</v>
      </c>
      <c r="C5805" t="s">
        <v>13925</v>
      </c>
      <c r="D5805" t="s">
        <v>22</v>
      </c>
      <c r="E5805" t="s">
        <v>23062</v>
      </c>
      <c r="F5805" t="s">
        <v>23063</v>
      </c>
      <c r="G5805" t="s">
        <v>51</v>
      </c>
      <c r="H5805" s="1">
        <v>34439</v>
      </c>
      <c r="I5805" t="s">
        <v>23064</v>
      </c>
      <c r="J5805" t="s">
        <v>23065</v>
      </c>
      <c r="K5805">
        <v>29929</v>
      </c>
      <c r="L5805" t="s">
        <v>51</v>
      </c>
    </row>
    <row r="5806" spans="1:12" x14ac:dyDescent="0.3">
      <c r="A5806">
        <v>29175</v>
      </c>
      <c r="B5806" t="s">
        <v>306</v>
      </c>
      <c r="C5806" t="s">
        <v>28</v>
      </c>
      <c r="D5806" t="s">
        <v>22</v>
      </c>
      <c r="E5806" t="s">
        <v>23066</v>
      </c>
      <c r="F5806" t="s">
        <v>23067</v>
      </c>
      <c r="G5806" t="s">
        <v>339</v>
      </c>
      <c r="H5806" s="1">
        <v>19088</v>
      </c>
      <c r="I5806" t="s">
        <v>23068</v>
      </c>
      <c r="J5806" t="s">
        <v>23069</v>
      </c>
      <c r="K5806">
        <v>70355</v>
      </c>
      <c r="L5806" t="s">
        <v>339</v>
      </c>
    </row>
    <row r="5807" spans="1:12" x14ac:dyDescent="0.3">
      <c r="A5807">
        <v>29176</v>
      </c>
      <c r="B5807" t="s">
        <v>174</v>
      </c>
      <c r="C5807" t="s">
        <v>2562</v>
      </c>
      <c r="D5807" t="s">
        <v>22</v>
      </c>
      <c r="E5807" t="s">
        <v>23070</v>
      </c>
      <c r="F5807" t="s">
        <v>23071</v>
      </c>
      <c r="G5807" t="s">
        <v>1194</v>
      </c>
      <c r="H5807" s="1">
        <v>31553</v>
      </c>
      <c r="I5807" t="s">
        <v>23072</v>
      </c>
      <c r="J5807" t="s">
        <v>23073</v>
      </c>
      <c r="K5807">
        <v>24897</v>
      </c>
      <c r="L5807" t="s">
        <v>1194</v>
      </c>
    </row>
    <row r="5808" spans="1:12" x14ac:dyDescent="0.3">
      <c r="A5808">
        <v>29177</v>
      </c>
      <c r="B5808" t="s">
        <v>295</v>
      </c>
      <c r="C5808" t="s">
        <v>7733</v>
      </c>
      <c r="D5808" t="s">
        <v>22</v>
      </c>
      <c r="E5808" t="s">
        <v>23074</v>
      </c>
      <c r="F5808" t="s">
        <v>23075</v>
      </c>
      <c r="G5808" t="s">
        <v>231</v>
      </c>
      <c r="H5808" s="1">
        <v>36297</v>
      </c>
      <c r="I5808" t="s">
        <v>23076</v>
      </c>
      <c r="J5808" t="s">
        <v>23077</v>
      </c>
      <c r="K5808">
        <v>42927</v>
      </c>
      <c r="L5808" t="s">
        <v>231</v>
      </c>
    </row>
    <row r="5809" spans="1:12" x14ac:dyDescent="0.3">
      <c r="A5809">
        <v>29178</v>
      </c>
      <c r="B5809" t="s">
        <v>1666</v>
      </c>
      <c r="C5809" t="s">
        <v>587</v>
      </c>
      <c r="D5809" t="s">
        <v>22</v>
      </c>
      <c r="E5809" t="s">
        <v>23078</v>
      </c>
      <c r="F5809">
        <v>9565109837</v>
      </c>
      <c r="G5809" t="s">
        <v>261</v>
      </c>
      <c r="H5809" s="1">
        <v>25659</v>
      </c>
      <c r="I5809" t="s">
        <v>23079</v>
      </c>
      <c r="J5809" t="s">
        <v>9754</v>
      </c>
      <c r="K5809">
        <v>24856</v>
      </c>
      <c r="L5809" t="s">
        <v>261</v>
      </c>
    </row>
    <row r="5810" spans="1:12" x14ac:dyDescent="0.3">
      <c r="A5810">
        <v>29179</v>
      </c>
      <c r="B5810" t="s">
        <v>1048</v>
      </c>
      <c r="C5810" t="s">
        <v>198</v>
      </c>
      <c r="D5810" t="s">
        <v>14</v>
      </c>
      <c r="E5810" t="s">
        <v>23080</v>
      </c>
      <c r="F5810" t="s">
        <v>23081</v>
      </c>
      <c r="G5810" t="s">
        <v>744</v>
      </c>
      <c r="H5810" s="1">
        <v>24812</v>
      </c>
      <c r="I5810" t="s">
        <v>23082</v>
      </c>
      <c r="J5810" t="s">
        <v>23083</v>
      </c>
      <c r="K5810">
        <v>59424</v>
      </c>
      <c r="L5810" t="s">
        <v>744</v>
      </c>
    </row>
    <row r="5811" spans="1:12" x14ac:dyDescent="0.3">
      <c r="A5811">
        <v>29180</v>
      </c>
      <c r="B5811" t="s">
        <v>1778</v>
      </c>
      <c r="C5811" t="s">
        <v>3447</v>
      </c>
      <c r="D5811" t="s">
        <v>22</v>
      </c>
      <c r="E5811" t="s">
        <v>23084</v>
      </c>
      <c r="F5811" t="s">
        <v>23085</v>
      </c>
      <c r="G5811" t="s">
        <v>243</v>
      </c>
      <c r="H5811" s="1">
        <v>35112</v>
      </c>
      <c r="I5811" t="s">
        <v>23086</v>
      </c>
      <c r="J5811" t="s">
        <v>12234</v>
      </c>
      <c r="K5811">
        <v>92741</v>
      </c>
      <c r="L5811" t="s">
        <v>243</v>
      </c>
    </row>
    <row r="5812" spans="1:12" x14ac:dyDescent="0.3">
      <c r="A5812">
        <v>29181</v>
      </c>
      <c r="B5812" t="s">
        <v>793</v>
      </c>
      <c r="C5812" t="s">
        <v>7607</v>
      </c>
      <c r="D5812" t="s">
        <v>22</v>
      </c>
      <c r="E5812" t="s">
        <v>23087</v>
      </c>
      <c r="F5812" t="s">
        <v>23088</v>
      </c>
      <c r="G5812" t="s">
        <v>124</v>
      </c>
      <c r="H5812" s="1">
        <v>22135</v>
      </c>
      <c r="I5812" t="s">
        <v>23089</v>
      </c>
      <c r="J5812" t="s">
        <v>23090</v>
      </c>
      <c r="K5812">
        <v>67679</v>
      </c>
      <c r="L5812" t="s">
        <v>124</v>
      </c>
    </row>
    <row r="5813" spans="1:12" x14ac:dyDescent="0.3">
      <c r="A5813">
        <v>29183</v>
      </c>
      <c r="B5813" t="s">
        <v>13399</v>
      </c>
      <c r="C5813" t="s">
        <v>2335</v>
      </c>
      <c r="D5813" t="s">
        <v>14</v>
      </c>
      <c r="E5813" t="s">
        <v>23091</v>
      </c>
      <c r="F5813" t="s">
        <v>23092</v>
      </c>
      <c r="G5813" t="s">
        <v>368</v>
      </c>
      <c r="H5813" s="1">
        <v>16961</v>
      </c>
      <c r="I5813" t="s">
        <v>23093</v>
      </c>
      <c r="J5813" t="s">
        <v>23094</v>
      </c>
      <c r="K5813">
        <v>22780</v>
      </c>
      <c r="L5813" t="s">
        <v>368</v>
      </c>
    </row>
    <row r="5814" spans="1:12" x14ac:dyDescent="0.3">
      <c r="A5814">
        <v>29184</v>
      </c>
      <c r="B5814" t="s">
        <v>953</v>
      </c>
      <c r="C5814" t="s">
        <v>13220</v>
      </c>
      <c r="D5814" t="s">
        <v>14</v>
      </c>
      <c r="E5814" t="s">
        <v>23095</v>
      </c>
      <c r="F5814" t="s">
        <v>23096</v>
      </c>
      <c r="G5814" t="s">
        <v>339</v>
      </c>
      <c r="H5814" s="1">
        <v>36491</v>
      </c>
      <c r="I5814" t="s">
        <v>23097</v>
      </c>
      <c r="J5814" t="s">
        <v>23098</v>
      </c>
      <c r="K5814">
        <v>58351</v>
      </c>
      <c r="L5814" t="s">
        <v>339</v>
      </c>
    </row>
    <row r="5815" spans="1:12" x14ac:dyDescent="0.3">
      <c r="A5815">
        <v>29185</v>
      </c>
      <c r="B5815" t="s">
        <v>2708</v>
      </c>
      <c r="C5815" t="s">
        <v>9306</v>
      </c>
      <c r="D5815" t="s">
        <v>22</v>
      </c>
      <c r="E5815" t="s">
        <v>23099</v>
      </c>
      <c r="F5815" t="s">
        <v>23100</v>
      </c>
      <c r="G5815" t="s">
        <v>231</v>
      </c>
      <c r="H5815" s="1">
        <v>36350</v>
      </c>
      <c r="I5815" t="s">
        <v>23101</v>
      </c>
      <c r="J5815" t="s">
        <v>23102</v>
      </c>
      <c r="K5815">
        <v>6227</v>
      </c>
      <c r="L5815" t="s">
        <v>231</v>
      </c>
    </row>
    <row r="5816" spans="1:12" x14ac:dyDescent="0.3">
      <c r="A5816">
        <v>29186</v>
      </c>
      <c r="B5816" t="s">
        <v>1098</v>
      </c>
      <c r="C5816" t="s">
        <v>9175</v>
      </c>
      <c r="D5816" t="s">
        <v>14</v>
      </c>
      <c r="E5816" t="s">
        <v>23103</v>
      </c>
      <c r="F5816">
        <f>1-912-418-5315</f>
        <v>-6644</v>
      </c>
      <c r="G5816" t="s">
        <v>744</v>
      </c>
      <c r="H5816" s="1">
        <v>28776</v>
      </c>
      <c r="I5816" t="s">
        <v>23104</v>
      </c>
      <c r="J5816" t="s">
        <v>23105</v>
      </c>
      <c r="K5816">
        <v>72886</v>
      </c>
      <c r="L5816" t="s">
        <v>744</v>
      </c>
    </row>
    <row r="5817" spans="1:12" x14ac:dyDescent="0.3">
      <c r="A5817">
        <v>29187</v>
      </c>
      <c r="B5817" t="s">
        <v>592</v>
      </c>
      <c r="C5817" t="s">
        <v>343</v>
      </c>
      <c r="D5817" t="s">
        <v>14</v>
      </c>
      <c r="E5817" t="s">
        <v>23106</v>
      </c>
      <c r="F5817" t="s">
        <v>23107</v>
      </c>
      <c r="G5817" t="s">
        <v>24</v>
      </c>
      <c r="H5817" s="1">
        <v>23632</v>
      </c>
      <c r="I5817" t="s">
        <v>23108</v>
      </c>
      <c r="J5817" t="s">
        <v>10269</v>
      </c>
      <c r="K5817">
        <v>66092</v>
      </c>
      <c r="L5817" t="s">
        <v>24</v>
      </c>
    </row>
    <row r="5818" spans="1:12" x14ac:dyDescent="0.3">
      <c r="A5818">
        <v>29188</v>
      </c>
      <c r="B5818" t="s">
        <v>592</v>
      </c>
      <c r="C5818" t="s">
        <v>3498</v>
      </c>
      <c r="D5818" t="s">
        <v>14</v>
      </c>
      <c r="E5818" t="s">
        <v>13152</v>
      </c>
      <c r="F5818" t="s">
        <v>23109</v>
      </c>
      <c r="G5818" t="s">
        <v>58</v>
      </c>
      <c r="H5818" s="1">
        <v>33691</v>
      </c>
      <c r="I5818" t="s">
        <v>23110</v>
      </c>
      <c r="J5818" t="s">
        <v>10675</v>
      </c>
      <c r="K5818">
        <v>48239</v>
      </c>
      <c r="L5818" t="s">
        <v>58</v>
      </c>
    </row>
    <row r="5819" spans="1:12" x14ac:dyDescent="0.3">
      <c r="A5819">
        <v>29189</v>
      </c>
      <c r="B5819" t="s">
        <v>464</v>
      </c>
      <c r="C5819" t="s">
        <v>998</v>
      </c>
      <c r="D5819" t="s">
        <v>22</v>
      </c>
      <c r="E5819" t="s">
        <v>23111</v>
      </c>
      <c r="F5819" t="s">
        <v>23112</v>
      </c>
      <c r="G5819" t="s">
        <v>744</v>
      </c>
      <c r="H5819" s="1">
        <v>20638</v>
      </c>
      <c r="I5819" t="s">
        <v>23113</v>
      </c>
      <c r="J5819" t="s">
        <v>23114</v>
      </c>
      <c r="K5819">
        <v>830</v>
      </c>
      <c r="L5819" t="s">
        <v>744</v>
      </c>
    </row>
    <row r="5820" spans="1:12" x14ac:dyDescent="0.3">
      <c r="A5820">
        <v>29190</v>
      </c>
      <c r="B5820" t="s">
        <v>710</v>
      </c>
      <c r="C5820" t="s">
        <v>42</v>
      </c>
      <c r="D5820" t="s">
        <v>14</v>
      </c>
      <c r="E5820" t="s">
        <v>23115</v>
      </c>
      <c r="F5820" t="s">
        <v>23116</v>
      </c>
      <c r="G5820" t="s">
        <v>76</v>
      </c>
      <c r="H5820" s="1">
        <v>31183</v>
      </c>
      <c r="I5820" t="s">
        <v>23117</v>
      </c>
      <c r="J5820" t="s">
        <v>23118</v>
      </c>
      <c r="K5820">
        <v>68374</v>
      </c>
      <c r="L5820" t="s">
        <v>76</v>
      </c>
    </row>
    <row r="5821" spans="1:12" x14ac:dyDescent="0.3">
      <c r="A5821">
        <v>29191</v>
      </c>
      <c r="B5821" t="s">
        <v>96</v>
      </c>
      <c r="C5821" t="s">
        <v>234</v>
      </c>
      <c r="D5821" t="s">
        <v>14</v>
      </c>
      <c r="E5821" t="s">
        <v>23119</v>
      </c>
      <c r="F5821" t="s">
        <v>23120</v>
      </c>
      <c r="G5821" t="s">
        <v>58</v>
      </c>
      <c r="H5821" s="1">
        <v>37772</v>
      </c>
      <c r="I5821" t="s">
        <v>23121</v>
      </c>
      <c r="J5821" t="s">
        <v>11384</v>
      </c>
      <c r="K5821">
        <v>33574</v>
      </c>
      <c r="L5821" t="s">
        <v>58</v>
      </c>
    </row>
    <row r="5822" spans="1:12" x14ac:dyDescent="0.3">
      <c r="A5822">
        <v>29192</v>
      </c>
      <c r="B5822" t="s">
        <v>1114</v>
      </c>
      <c r="C5822" t="s">
        <v>2530</v>
      </c>
      <c r="D5822" t="s">
        <v>14</v>
      </c>
      <c r="E5822" t="s">
        <v>23122</v>
      </c>
      <c r="F5822" t="s">
        <v>23123</v>
      </c>
      <c r="G5822" t="s">
        <v>567</v>
      </c>
      <c r="H5822" s="1">
        <v>17216</v>
      </c>
      <c r="I5822" t="s">
        <v>23124</v>
      </c>
      <c r="J5822" t="s">
        <v>23125</v>
      </c>
      <c r="K5822">
        <v>36968</v>
      </c>
      <c r="L5822" t="s">
        <v>567</v>
      </c>
    </row>
    <row r="5823" spans="1:12" x14ac:dyDescent="0.3">
      <c r="A5823">
        <v>29193</v>
      </c>
      <c r="B5823" t="s">
        <v>592</v>
      </c>
      <c r="C5823" t="s">
        <v>3221</v>
      </c>
      <c r="D5823" t="s">
        <v>22</v>
      </c>
      <c r="E5823" t="s">
        <v>23126</v>
      </c>
      <c r="F5823" t="s">
        <v>23127</v>
      </c>
      <c r="G5823" t="s">
        <v>231</v>
      </c>
      <c r="H5823" s="1">
        <v>24683</v>
      </c>
      <c r="I5823" t="s">
        <v>23128</v>
      </c>
      <c r="J5823" t="s">
        <v>11366</v>
      </c>
      <c r="K5823">
        <v>59811</v>
      </c>
      <c r="L5823" t="s">
        <v>231</v>
      </c>
    </row>
    <row r="5824" spans="1:12" x14ac:dyDescent="0.3">
      <c r="A5824">
        <v>29194</v>
      </c>
      <c r="B5824" t="s">
        <v>16909</v>
      </c>
      <c r="C5824" t="s">
        <v>141</v>
      </c>
      <c r="D5824" t="s">
        <v>14</v>
      </c>
      <c r="E5824" t="s">
        <v>23129</v>
      </c>
      <c r="F5824" t="s">
        <v>23130</v>
      </c>
      <c r="G5824" t="s">
        <v>150</v>
      </c>
      <c r="H5824" s="1">
        <v>17286</v>
      </c>
      <c r="I5824" t="s">
        <v>23131</v>
      </c>
      <c r="J5824" t="s">
        <v>8932</v>
      </c>
      <c r="K5824">
        <v>95593</v>
      </c>
      <c r="L5824" t="s">
        <v>150</v>
      </c>
    </row>
    <row r="5825" spans="1:12" x14ac:dyDescent="0.3">
      <c r="A5825">
        <v>29195</v>
      </c>
      <c r="B5825" t="s">
        <v>778</v>
      </c>
      <c r="C5825" t="s">
        <v>2041</v>
      </c>
      <c r="D5825" t="s">
        <v>14</v>
      </c>
      <c r="E5825" t="s">
        <v>23132</v>
      </c>
      <c r="F5825" t="s">
        <v>23133</v>
      </c>
      <c r="G5825" t="s">
        <v>1076</v>
      </c>
      <c r="H5825" s="1">
        <v>21708</v>
      </c>
      <c r="I5825" t="s">
        <v>23134</v>
      </c>
      <c r="J5825" t="s">
        <v>23135</v>
      </c>
      <c r="K5825">
        <v>3455</v>
      </c>
      <c r="L5825" t="s">
        <v>1076</v>
      </c>
    </row>
    <row r="5826" spans="1:12" x14ac:dyDescent="0.3">
      <c r="A5826">
        <v>29196</v>
      </c>
      <c r="B5826" t="s">
        <v>1125</v>
      </c>
      <c r="C5826" t="s">
        <v>23136</v>
      </c>
      <c r="D5826" t="s">
        <v>14</v>
      </c>
      <c r="E5826" t="s">
        <v>23137</v>
      </c>
      <c r="F5826" t="s">
        <v>23138</v>
      </c>
      <c r="G5826" t="s">
        <v>124</v>
      </c>
      <c r="H5826" s="1">
        <v>37866</v>
      </c>
      <c r="I5826" t="s">
        <v>23139</v>
      </c>
      <c r="J5826" t="s">
        <v>23140</v>
      </c>
      <c r="K5826">
        <v>19031</v>
      </c>
      <c r="L5826" t="s">
        <v>124</v>
      </c>
    </row>
    <row r="5827" spans="1:12" x14ac:dyDescent="0.3">
      <c r="A5827">
        <v>29197</v>
      </c>
      <c r="B5827" t="s">
        <v>312</v>
      </c>
      <c r="C5827" t="s">
        <v>97</v>
      </c>
      <c r="D5827" t="s">
        <v>22</v>
      </c>
      <c r="E5827" t="s">
        <v>23141</v>
      </c>
      <c r="F5827" t="s">
        <v>23142</v>
      </c>
      <c r="G5827" t="s">
        <v>82</v>
      </c>
      <c r="H5827" s="1">
        <v>25538</v>
      </c>
      <c r="I5827" t="s">
        <v>23143</v>
      </c>
      <c r="J5827" t="s">
        <v>23144</v>
      </c>
      <c r="K5827">
        <v>63036</v>
      </c>
      <c r="L5827" t="s">
        <v>82</v>
      </c>
    </row>
    <row r="5828" spans="1:12" x14ac:dyDescent="0.3">
      <c r="A5828">
        <v>29198</v>
      </c>
      <c r="B5828" t="s">
        <v>214</v>
      </c>
      <c r="C5828" t="s">
        <v>2489</v>
      </c>
      <c r="D5828" t="s">
        <v>14</v>
      </c>
      <c r="E5828" t="s">
        <v>23145</v>
      </c>
      <c r="F5828" t="s">
        <v>23146</v>
      </c>
      <c r="G5828" t="s">
        <v>775</v>
      </c>
      <c r="H5828" s="1">
        <v>21598</v>
      </c>
      <c r="I5828" t="s">
        <v>23147</v>
      </c>
      <c r="J5828" t="s">
        <v>23148</v>
      </c>
      <c r="K5828">
        <v>67925</v>
      </c>
      <c r="L5828" t="s">
        <v>775</v>
      </c>
    </row>
    <row r="5829" spans="1:12" x14ac:dyDescent="0.3">
      <c r="A5829">
        <v>29199</v>
      </c>
      <c r="B5829" t="s">
        <v>4829</v>
      </c>
      <c r="C5829" t="s">
        <v>228</v>
      </c>
      <c r="D5829" t="s">
        <v>14</v>
      </c>
      <c r="E5829" t="s">
        <v>23149</v>
      </c>
      <c r="F5829" t="s">
        <v>23150</v>
      </c>
      <c r="G5829" t="s">
        <v>64</v>
      </c>
      <c r="H5829" s="1">
        <v>25414</v>
      </c>
      <c r="I5829" t="s">
        <v>23151</v>
      </c>
      <c r="J5829" t="s">
        <v>23152</v>
      </c>
      <c r="K5829">
        <v>49614</v>
      </c>
      <c r="L5829" t="s">
        <v>64</v>
      </c>
    </row>
    <row r="5830" spans="1:12" x14ac:dyDescent="0.3">
      <c r="A5830">
        <v>29200</v>
      </c>
      <c r="B5830" t="s">
        <v>11243</v>
      </c>
      <c r="C5830" t="s">
        <v>11800</v>
      </c>
      <c r="D5830" t="s">
        <v>14</v>
      </c>
      <c r="E5830" t="s">
        <v>23153</v>
      </c>
      <c r="F5830" t="s">
        <v>23154</v>
      </c>
      <c r="G5830" t="s">
        <v>31</v>
      </c>
      <c r="H5830" s="1">
        <v>16519</v>
      </c>
      <c r="I5830" t="s">
        <v>23155</v>
      </c>
      <c r="J5830" t="s">
        <v>13467</v>
      </c>
      <c r="K5830">
        <v>35001</v>
      </c>
      <c r="L5830" t="s">
        <v>31</v>
      </c>
    </row>
    <row r="5831" spans="1:12" x14ac:dyDescent="0.3">
      <c r="A5831">
        <v>29201</v>
      </c>
      <c r="B5831" t="s">
        <v>1152</v>
      </c>
      <c r="C5831" t="s">
        <v>2975</v>
      </c>
      <c r="D5831" t="s">
        <v>22</v>
      </c>
      <c r="E5831" t="s">
        <v>23156</v>
      </c>
      <c r="F5831" t="s">
        <v>23157</v>
      </c>
      <c r="G5831" t="s">
        <v>82</v>
      </c>
      <c r="H5831" s="1">
        <v>28692</v>
      </c>
      <c r="I5831" t="s">
        <v>23158</v>
      </c>
      <c r="J5831" t="s">
        <v>3805</v>
      </c>
      <c r="K5831">
        <v>53009</v>
      </c>
      <c r="L5831" t="s">
        <v>82</v>
      </c>
    </row>
    <row r="5832" spans="1:12" x14ac:dyDescent="0.3">
      <c r="A5832">
        <v>29203</v>
      </c>
      <c r="B5832" t="s">
        <v>10621</v>
      </c>
      <c r="C5832" t="s">
        <v>22185</v>
      </c>
      <c r="D5832" t="s">
        <v>14</v>
      </c>
      <c r="E5832" t="s">
        <v>23159</v>
      </c>
      <c r="F5832" t="s">
        <v>23160</v>
      </c>
      <c r="G5832" t="s">
        <v>595</v>
      </c>
      <c r="H5832" s="1">
        <v>32346</v>
      </c>
      <c r="I5832" t="s">
        <v>23161</v>
      </c>
      <c r="J5832" t="s">
        <v>23162</v>
      </c>
      <c r="K5832">
        <v>58497</v>
      </c>
      <c r="L5832" t="s">
        <v>595</v>
      </c>
    </row>
    <row r="5833" spans="1:12" x14ac:dyDescent="0.3">
      <c r="A5833">
        <v>29204</v>
      </c>
      <c r="B5833" t="s">
        <v>2050</v>
      </c>
      <c r="C5833" t="s">
        <v>5300</v>
      </c>
      <c r="D5833" t="s">
        <v>14</v>
      </c>
      <c r="E5833" t="s">
        <v>23163</v>
      </c>
      <c r="F5833" t="s">
        <v>23164</v>
      </c>
      <c r="G5833" t="s">
        <v>76</v>
      </c>
      <c r="H5833" s="1">
        <v>31807</v>
      </c>
      <c r="I5833" t="s">
        <v>23165</v>
      </c>
      <c r="J5833" t="s">
        <v>23166</v>
      </c>
      <c r="K5833">
        <v>54180</v>
      </c>
      <c r="L5833" t="s">
        <v>76</v>
      </c>
    </row>
    <row r="5834" spans="1:12" x14ac:dyDescent="0.3">
      <c r="A5834">
        <v>29205</v>
      </c>
      <c r="B5834" t="s">
        <v>1131</v>
      </c>
      <c r="C5834" t="s">
        <v>5962</v>
      </c>
      <c r="D5834" t="s">
        <v>22</v>
      </c>
      <c r="E5834" t="s">
        <v>23167</v>
      </c>
      <c r="F5834" t="s">
        <v>23168</v>
      </c>
      <c r="G5834" t="s">
        <v>82</v>
      </c>
      <c r="H5834" s="1">
        <v>26711</v>
      </c>
      <c r="I5834" t="s">
        <v>23169</v>
      </c>
      <c r="J5834" t="s">
        <v>23170</v>
      </c>
      <c r="K5834">
        <v>63916</v>
      </c>
      <c r="L5834" t="s">
        <v>82</v>
      </c>
    </row>
    <row r="5835" spans="1:12" x14ac:dyDescent="0.3">
      <c r="A5835">
        <v>29206</v>
      </c>
      <c r="B5835" t="s">
        <v>861</v>
      </c>
      <c r="C5835" t="s">
        <v>48</v>
      </c>
      <c r="D5835" t="s">
        <v>14</v>
      </c>
      <c r="E5835" t="s">
        <v>23171</v>
      </c>
      <c r="F5835" t="s">
        <v>23172</v>
      </c>
      <c r="G5835" t="s">
        <v>261</v>
      </c>
      <c r="H5835" s="1">
        <v>18196</v>
      </c>
      <c r="I5835" t="s">
        <v>23173</v>
      </c>
      <c r="J5835" t="s">
        <v>12804</v>
      </c>
      <c r="K5835">
        <v>37431</v>
      </c>
      <c r="L5835" t="s">
        <v>261</v>
      </c>
    </row>
    <row r="5836" spans="1:12" x14ac:dyDescent="0.3">
      <c r="A5836">
        <v>29207</v>
      </c>
      <c r="B5836" t="s">
        <v>778</v>
      </c>
      <c r="C5836" t="s">
        <v>1019</v>
      </c>
      <c r="D5836" t="s">
        <v>22</v>
      </c>
      <c r="E5836" t="s">
        <v>23174</v>
      </c>
      <c r="F5836" t="s">
        <v>23175</v>
      </c>
      <c r="G5836" t="s">
        <v>567</v>
      </c>
      <c r="H5836" s="1">
        <v>37736</v>
      </c>
      <c r="I5836" t="s">
        <v>23176</v>
      </c>
      <c r="J5836" t="s">
        <v>23177</v>
      </c>
      <c r="K5836">
        <v>99243</v>
      </c>
      <c r="L5836" t="s">
        <v>567</v>
      </c>
    </row>
    <row r="5837" spans="1:12" x14ac:dyDescent="0.3">
      <c r="A5837">
        <v>29208</v>
      </c>
      <c r="B5837" t="s">
        <v>1741</v>
      </c>
      <c r="C5837" t="s">
        <v>23178</v>
      </c>
      <c r="D5837" t="s">
        <v>14</v>
      </c>
      <c r="E5837" t="s">
        <v>23179</v>
      </c>
      <c r="F5837" t="s">
        <v>23180</v>
      </c>
      <c r="G5837" t="s">
        <v>17</v>
      </c>
      <c r="H5837" s="1">
        <v>35492</v>
      </c>
      <c r="I5837" t="s">
        <v>23181</v>
      </c>
      <c r="J5837" t="s">
        <v>7360</v>
      </c>
      <c r="K5837">
        <v>17402</v>
      </c>
      <c r="L5837" t="s">
        <v>17</v>
      </c>
    </row>
    <row r="5838" spans="1:12" x14ac:dyDescent="0.3">
      <c r="A5838">
        <v>29209</v>
      </c>
      <c r="B5838" t="s">
        <v>146</v>
      </c>
      <c r="C5838" t="s">
        <v>481</v>
      </c>
      <c r="D5838" t="s">
        <v>14</v>
      </c>
      <c r="E5838" t="s">
        <v>23182</v>
      </c>
      <c r="F5838" t="s">
        <v>23183</v>
      </c>
      <c r="G5838" t="s">
        <v>231</v>
      </c>
      <c r="H5838" s="1">
        <v>37536</v>
      </c>
      <c r="I5838" t="s">
        <v>23184</v>
      </c>
      <c r="J5838" t="s">
        <v>23185</v>
      </c>
      <c r="K5838">
        <v>6361</v>
      </c>
      <c r="L5838" t="s">
        <v>231</v>
      </c>
    </row>
    <row r="5839" spans="1:12" x14ac:dyDescent="0.3">
      <c r="A5839">
        <v>29210</v>
      </c>
      <c r="B5839" t="s">
        <v>871</v>
      </c>
      <c r="C5839" t="s">
        <v>1466</v>
      </c>
      <c r="D5839" t="s">
        <v>22</v>
      </c>
      <c r="E5839" t="s">
        <v>23186</v>
      </c>
      <c r="F5839" t="s">
        <v>23187</v>
      </c>
      <c r="G5839" t="s">
        <v>51</v>
      </c>
      <c r="H5839" s="1">
        <v>28283</v>
      </c>
      <c r="I5839" t="s">
        <v>23188</v>
      </c>
      <c r="J5839" t="s">
        <v>12272</v>
      </c>
      <c r="K5839">
        <v>73469</v>
      </c>
      <c r="L5839" t="s">
        <v>51</v>
      </c>
    </row>
    <row r="5840" spans="1:12" x14ac:dyDescent="0.3">
      <c r="A5840">
        <v>29211</v>
      </c>
      <c r="B5840" t="s">
        <v>2659</v>
      </c>
      <c r="C5840" t="s">
        <v>564</v>
      </c>
      <c r="D5840" t="s">
        <v>22</v>
      </c>
      <c r="E5840" t="s">
        <v>23189</v>
      </c>
      <c r="F5840" t="s">
        <v>23190</v>
      </c>
      <c r="G5840" t="s">
        <v>218</v>
      </c>
      <c r="H5840" s="1">
        <v>30777</v>
      </c>
      <c r="I5840" t="s">
        <v>23191</v>
      </c>
      <c r="J5840" t="s">
        <v>23192</v>
      </c>
      <c r="K5840">
        <v>22833</v>
      </c>
      <c r="L5840" t="s">
        <v>218</v>
      </c>
    </row>
    <row r="5841" spans="1:12" x14ac:dyDescent="0.3">
      <c r="A5841">
        <v>29212</v>
      </c>
      <c r="B5841" t="s">
        <v>3438</v>
      </c>
      <c r="C5841" t="s">
        <v>85</v>
      </c>
      <c r="D5841" t="s">
        <v>14</v>
      </c>
      <c r="E5841" t="s">
        <v>23193</v>
      </c>
      <c r="F5841" t="s">
        <v>23194</v>
      </c>
      <c r="G5841" t="s">
        <v>88</v>
      </c>
      <c r="H5841" s="1">
        <v>33646</v>
      </c>
      <c r="I5841" t="s">
        <v>23195</v>
      </c>
      <c r="J5841" t="s">
        <v>23196</v>
      </c>
      <c r="K5841">
        <v>12541</v>
      </c>
      <c r="L5841" t="s">
        <v>88</v>
      </c>
    </row>
    <row r="5842" spans="1:12" x14ac:dyDescent="0.3">
      <c r="A5842">
        <v>29213</v>
      </c>
      <c r="B5842" t="s">
        <v>8026</v>
      </c>
      <c r="C5842" t="s">
        <v>21186</v>
      </c>
      <c r="D5842" t="s">
        <v>14</v>
      </c>
      <c r="E5842" t="s">
        <v>5730</v>
      </c>
      <c r="F5842">
        <f>1-366-380-3220</f>
        <v>-3965</v>
      </c>
      <c r="G5842" t="s">
        <v>44</v>
      </c>
      <c r="H5842" s="1">
        <v>22520</v>
      </c>
      <c r="I5842" t="s">
        <v>23197</v>
      </c>
      <c r="J5842" t="s">
        <v>23198</v>
      </c>
      <c r="K5842">
        <v>36019</v>
      </c>
      <c r="L5842" t="s">
        <v>44</v>
      </c>
    </row>
    <row r="5843" spans="1:12" x14ac:dyDescent="0.3">
      <c r="A5843">
        <v>29214</v>
      </c>
      <c r="B5843" t="s">
        <v>1264</v>
      </c>
      <c r="C5843" t="s">
        <v>161</v>
      </c>
      <c r="D5843" t="s">
        <v>14</v>
      </c>
      <c r="E5843" t="s">
        <v>23199</v>
      </c>
      <c r="F5843" t="s">
        <v>23200</v>
      </c>
      <c r="G5843" t="s">
        <v>243</v>
      </c>
      <c r="H5843" s="1">
        <v>35846</v>
      </c>
      <c r="I5843" t="s">
        <v>23201</v>
      </c>
      <c r="J5843" t="s">
        <v>23202</v>
      </c>
      <c r="K5843">
        <v>2602</v>
      </c>
      <c r="L5843" t="s">
        <v>243</v>
      </c>
    </row>
    <row r="5844" spans="1:12" x14ac:dyDescent="0.3">
      <c r="A5844">
        <v>29215</v>
      </c>
      <c r="B5844" t="s">
        <v>257</v>
      </c>
      <c r="C5844" t="s">
        <v>592</v>
      </c>
      <c r="D5844" t="s">
        <v>22</v>
      </c>
      <c r="E5844" t="s">
        <v>23203</v>
      </c>
      <c r="F5844" t="s">
        <v>23204</v>
      </c>
      <c r="G5844" t="s">
        <v>76</v>
      </c>
      <c r="H5844" s="1">
        <v>19774</v>
      </c>
      <c r="I5844" t="s">
        <v>23205</v>
      </c>
      <c r="J5844" t="s">
        <v>23206</v>
      </c>
      <c r="K5844">
        <v>53526</v>
      </c>
      <c r="L5844" t="s">
        <v>76</v>
      </c>
    </row>
    <row r="5845" spans="1:12" x14ac:dyDescent="0.3">
      <c r="A5845">
        <v>29216</v>
      </c>
      <c r="B5845" t="s">
        <v>67</v>
      </c>
      <c r="C5845" t="s">
        <v>97</v>
      </c>
      <c r="D5845" t="s">
        <v>14</v>
      </c>
      <c r="E5845" t="s">
        <v>23207</v>
      </c>
      <c r="F5845" t="s">
        <v>23208</v>
      </c>
      <c r="G5845" t="s">
        <v>250</v>
      </c>
      <c r="H5845" s="1">
        <v>35510</v>
      </c>
      <c r="I5845" t="s">
        <v>23209</v>
      </c>
      <c r="J5845" t="s">
        <v>23210</v>
      </c>
      <c r="K5845">
        <v>28899</v>
      </c>
      <c r="L5845" t="s">
        <v>250</v>
      </c>
    </row>
    <row r="5846" spans="1:12" x14ac:dyDescent="0.3">
      <c r="A5846">
        <v>29218</v>
      </c>
      <c r="B5846" t="s">
        <v>4678</v>
      </c>
      <c r="C5846" t="s">
        <v>7830</v>
      </c>
      <c r="D5846" t="s">
        <v>22</v>
      </c>
      <c r="E5846" t="s">
        <v>23211</v>
      </c>
      <c r="F5846" t="s">
        <v>23212</v>
      </c>
      <c r="G5846" t="s">
        <v>231</v>
      </c>
      <c r="H5846" s="1">
        <v>35112</v>
      </c>
      <c r="I5846" t="s">
        <v>23213</v>
      </c>
      <c r="J5846" t="s">
        <v>23214</v>
      </c>
      <c r="K5846">
        <v>27022</v>
      </c>
      <c r="L5846" t="s">
        <v>231</v>
      </c>
    </row>
    <row r="5847" spans="1:12" x14ac:dyDescent="0.3">
      <c r="A5847">
        <v>29220</v>
      </c>
      <c r="B5847" t="s">
        <v>1141</v>
      </c>
      <c r="C5847" t="s">
        <v>15016</v>
      </c>
      <c r="D5847" t="s">
        <v>22</v>
      </c>
      <c r="E5847" t="s">
        <v>23215</v>
      </c>
      <c r="F5847" t="s">
        <v>23216</v>
      </c>
      <c r="G5847" t="s">
        <v>211</v>
      </c>
      <c r="H5847" s="1">
        <v>32945</v>
      </c>
      <c r="I5847" t="s">
        <v>23217</v>
      </c>
      <c r="J5847" t="s">
        <v>40</v>
      </c>
      <c r="K5847">
        <v>77208</v>
      </c>
      <c r="L5847" t="s">
        <v>211</v>
      </c>
    </row>
    <row r="5848" spans="1:12" x14ac:dyDescent="0.3">
      <c r="A5848">
        <v>29221</v>
      </c>
      <c r="B5848" t="s">
        <v>953</v>
      </c>
      <c r="C5848" t="s">
        <v>6429</v>
      </c>
      <c r="D5848" t="s">
        <v>22</v>
      </c>
      <c r="E5848" t="s">
        <v>23218</v>
      </c>
      <c r="F5848" t="s">
        <v>23219</v>
      </c>
      <c r="G5848" t="s">
        <v>218</v>
      </c>
      <c r="H5848" s="1">
        <v>26339</v>
      </c>
      <c r="I5848" t="s">
        <v>23220</v>
      </c>
      <c r="J5848" t="s">
        <v>629</v>
      </c>
      <c r="K5848">
        <v>92390</v>
      </c>
      <c r="L5848" t="s">
        <v>218</v>
      </c>
    </row>
    <row r="5849" spans="1:12" x14ac:dyDescent="0.3">
      <c r="A5849">
        <v>29222</v>
      </c>
      <c r="B5849" t="s">
        <v>512</v>
      </c>
      <c r="C5849" t="s">
        <v>570</v>
      </c>
      <c r="D5849" t="s">
        <v>22</v>
      </c>
      <c r="E5849" t="s">
        <v>23221</v>
      </c>
      <c r="F5849" t="s">
        <v>23222</v>
      </c>
      <c r="G5849" t="s">
        <v>93</v>
      </c>
      <c r="H5849" s="1">
        <v>18873</v>
      </c>
      <c r="I5849" t="s">
        <v>23223</v>
      </c>
      <c r="J5849" t="s">
        <v>23224</v>
      </c>
      <c r="K5849">
        <v>75856</v>
      </c>
      <c r="L5849" t="s">
        <v>93</v>
      </c>
    </row>
    <row r="5850" spans="1:12" x14ac:dyDescent="0.3">
      <c r="A5850">
        <v>29223</v>
      </c>
      <c r="B5850" t="s">
        <v>3287</v>
      </c>
      <c r="C5850" t="s">
        <v>3560</v>
      </c>
      <c r="D5850" t="s">
        <v>14</v>
      </c>
      <c r="E5850" t="s">
        <v>23225</v>
      </c>
      <c r="F5850" t="s">
        <v>23226</v>
      </c>
      <c r="G5850" t="s">
        <v>567</v>
      </c>
      <c r="H5850" s="1">
        <v>18301</v>
      </c>
      <c r="I5850" t="s">
        <v>23227</v>
      </c>
      <c r="J5850" t="s">
        <v>23228</v>
      </c>
      <c r="K5850">
        <v>91292</v>
      </c>
      <c r="L5850" t="s">
        <v>567</v>
      </c>
    </row>
    <row r="5851" spans="1:12" x14ac:dyDescent="0.3">
      <c r="A5851">
        <v>29225</v>
      </c>
      <c r="B5851" t="s">
        <v>9755</v>
      </c>
      <c r="C5851" t="s">
        <v>1236</v>
      </c>
      <c r="D5851" t="s">
        <v>22</v>
      </c>
      <c r="E5851" t="s">
        <v>23229</v>
      </c>
      <c r="F5851" t="s">
        <v>23230</v>
      </c>
      <c r="G5851" t="s">
        <v>38</v>
      </c>
      <c r="H5851" s="1">
        <v>19178</v>
      </c>
      <c r="I5851" t="s">
        <v>23231</v>
      </c>
      <c r="J5851" t="s">
        <v>23232</v>
      </c>
      <c r="K5851">
        <v>27917</v>
      </c>
      <c r="L5851" t="s">
        <v>38</v>
      </c>
    </row>
    <row r="5852" spans="1:12" x14ac:dyDescent="0.3">
      <c r="A5852">
        <v>29226</v>
      </c>
      <c r="B5852" t="s">
        <v>312</v>
      </c>
      <c r="C5852" t="s">
        <v>6469</v>
      </c>
      <c r="D5852" t="s">
        <v>14</v>
      </c>
      <c r="E5852" t="s">
        <v>23233</v>
      </c>
      <c r="F5852" t="s">
        <v>23234</v>
      </c>
      <c r="G5852" t="s">
        <v>38</v>
      </c>
      <c r="H5852" s="1">
        <v>30441</v>
      </c>
      <c r="I5852" t="s">
        <v>23235</v>
      </c>
      <c r="J5852" t="s">
        <v>23236</v>
      </c>
      <c r="K5852">
        <v>76816</v>
      </c>
      <c r="L5852" t="s">
        <v>38</v>
      </c>
    </row>
    <row r="5853" spans="1:12" x14ac:dyDescent="0.3">
      <c r="A5853">
        <v>29227</v>
      </c>
      <c r="B5853" t="s">
        <v>9456</v>
      </c>
      <c r="C5853" t="s">
        <v>2691</v>
      </c>
      <c r="D5853" t="s">
        <v>22</v>
      </c>
      <c r="E5853" t="s">
        <v>23237</v>
      </c>
      <c r="F5853" t="s">
        <v>23238</v>
      </c>
      <c r="G5853" t="s">
        <v>243</v>
      </c>
      <c r="H5853" s="1">
        <v>30525</v>
      </c>
      <c r="I5853" t="s">
        <v>23239</v>
      </c>
      <c r="J5853" t="s">
        <v>23240</v>
      </c>
      <c r="K5853">
        <v>46001</v>
      </c>
      <c r="L5853" t="s">
        <v>243</v>
      </c>
    </row>
    <row r="5854" spans="1:12" x14ac:dyDescent="0.3">
      <c r="A5854">
        <v>29228</v>
      </c>
      <c r="B5854" t="s">
        <v>940</v>
      </c>
      <c r="C5854" t="s">
        <v>1751</v>
      </c>
      <c r="D5854" t="s">
        <v>14</v>
      </c>
      <c r="E5854" t="s">
        <v>23241</v>
      </c>
      <c r="F5854" t="s">
        <v>23242</v>
      </c>
      <c r="G5854" t="s">
        <v>24</v>
      </c>
      <c r="H5854" s="1">
        <v>36114</v>
      </c>
      <c r="I5854" t="s">
        <v>23243</v>
      </c>
      <c r="J5854" t="s">
        <v>6535</v>
      </c>
      <c r="K5854">
        <v>61916</v>
      </c>
      <c r="L5854" t="s">
        <v>24</v>
      </c>
    </row>
    <row r="5855" spans="1:12" x14ac:dyDescent="0.3">
      <c r="A5855">
        <v>29229</v>
      </c>
      <c r="B5855" t="s">
        <v>3926</v>
      </c>
      <c r="C5855" t="s">
        <v>343</v>
      </c>
      <c r="D5855" t="s">
        <v>22</v>
      </c>
      <c r="E5855" t="s">
        <v>23244</v>
      </c>
      <c r="F5855">
        <f>1-768-760-8774</f>
        <v>-10301</v>
      </c>
      <c r="G5855" t="s">
        <v>51</v>
      </c>
      <c r="H5855" s="1">
        <v>33593</v>
      </c>
      <c r="I5855" t="s">
        <v>23245</v>
      </c>
      <c r="J5855" t="s">
        <v>23246</v>
      </c>
      <c r="K5855">
        <v>56777</v>
      </c>
      <c r="L5855" t="s">
        <v>51</v>
      </c>
    </row>
    <row r="5856" spans="1:12" x14ac:dyDescent="0.3">
      <c r="A5856">
        <v>29230</v>
      </c>
      <c r="B5856" t="s">
        <v>174</v>
      </c>
      <c r="C5856" t="s">
        <v>28</v>
      </c>
      <c r="D5856" t="s">
        <v>14</v>
      </c>
      <c r="E5856" t="s">
        <v>23247</v>
      </c>
      <c r="F5856" t="s">
        <v>23248</v>
      </c>
      <c r="G5856" t="s">
        <v>164</v>
      </c>
      <c r="H5856" s="1">
        <v>37198</v>
      </c>
      <c r="I5856" t="s">
        <v>23249</v>
      </c>
      <c r="J5856" t="s">
        <v>23250</v>
      </c>
      <c r="K5856">
        <v>17927</v>
      </c>
      <c r="L5856" t="s">
        <v>164</v>
      </c>
    </row>
    <row r="5857" spans="1:12" x14ac:dyDescent="0.3">
      <c r="A5857">
        <v>29231</v>
      </c>
      <c r="B5857" t="s">
        <v>778</v>
      </c>
      <c r="C5857" t="s">
        <v>10907</v>
      </c>
      <c r="D5857" t="s">
        <v>22</v>
      </c>
      <c r="E5857" t="s">
        <v>23251</v>
      </c>
      <c r="F5857" t="s">
        <v>23252</v>
      </c>
      <c r="G5857" t="s">
        <v>93</v>
      </c>
      <c r="H5857" s="1">
        <v>24067</v>
      </c>
      <c r="I5857" t="s">
        <v>23253</v>
      </c>
      <c r="J5857" t="s">
        <v>23254</v>
      </c>
      <c r="K5857">
        <v>88169</v>
      </c>
      <c r="L5857" t="s">
        <v>93</v>
      </c>
    </row>
    <row r="5858" spans="1:12" x14ac:dyDescent="0.3">
      <c r="A5858">
        <v>29232</v>
      </c>
      <c r="B5858" t="s">
        <v>592</v>
      </c>
      <c r="C5858" t="s">
        <v>378</v>
      </c>
      <c r="D5858" t="s">
        <v>14</v>
      </c>
      <c r="E5858" t="s">
        <v>23255</v>
      </c>
      <c r="F5858">
        <f>1-276-715-5004</f>
        <v>-5994</v>
      </c>
      <c r="G5858" t="s">
        <v>1194</v>
      </c>
      <c r="H5858" s="1">
        <v>31059</v>
      </c>
      <c r="I5858" t="s">
        <v>23256</v>
      </c>
      <c r="J5858" t="s">
        <v>23257</v>
      </c>
      <c r="K5858">
        <v>79596</v>
      </c>
      <c r="L5858" t="s">
        <v>1194</v>
      </c>
    </row>
    <row r="5859" spans="1:12" x14ac:dyDescent="0.3">
      <c r="A5859">
        <v>29234</v>
      </c>
      <c r="B5859" t="s">
        <v>1693</v>
      </c>
      <c r="C5859" t="s">
        <v>475</v>
      </c>
      <c r="D5859" t="s">
        <v>14</v>
      </c>
      <c r="E5859" t="s">
        <v>23258</v>
      </c>
      <c r="F5859" t="s">
        <v>23259</v>
      </c>
      <c r="G5859" t="s">
        <v>118</v>
      </c>
      <c r="H5859" s="1">
        <v>30536</v>
      </c>
      <c r="I5859" t="s">
        <v>23260</v>
      </c>
      <c r="J5859" t="s">
        <v>23261</v>
      </c>
      <c r="K5859">
        <v>10495</v>
      </c>
      <c r="L5859" t="s">
        <v>118</v>
      </c>
    </row>
    <row r="5860" spans="1:12" x14ac:dyDescent="0.3">
      <c r="A5860">
        <v>29235</v>
      </c>
      <c r="B5860" t="s">
        <v>4921</v>
      </c>
      <c r="C5860" t="s">
        <v>701</v>
      </c>
      <c r="D5860" t="s">
        <v>22</v>
      </c>
      <c r="E5860" t="s">
        <v>23262</v>
      </c>
      <c r="F5860" t="s">
        <v>23263</v>
      </c>
      <c r="G5860" t="s">
        <v>250</v>
      </c>
      <c r="H5860" s="1">
        <v>31307</v>
      </c>
      <c r="I5860" t="s">
        <v>23264</v>
      </c>
      <c r="J5860" t="s">
        <v>23265</v>
      </c>
      <c r="K5860">
        <v>47805</v>
      </c>
      <c r="L5860" t="s">
        <v>250</v>
      </c>
    </row>
    <row r="5861" spans="1:12" x14ac:dyDescent="0.3">
      <c r="A5861">
        <v>29237</v>
      </c>
      <c r="B5861" t="s">
        <v>831</v>
      </c>
      <c r="C5861" t="s">
        <v>518</v>
      </c>
      <c r="D5861" t="s">
        <v>22</v>
      </c>
      <c r="E5861" t="s">
        <v>23266</v>
      </c>
      <c r="F5861" t="s">
        <v>23267</v>
      </c>
      <c r="G5861" t="s">
        <v>567</v>
      </c>
      <c r="H5861" s="1">
        <v>33014</v>
      </c>
      <c r="I5861" t="s">
        <v>23268</v>
      </c>
      <c r="J5861" t="s">
        <v>23269</v>
      </c>
      <c r="K5861">
        <v>7659</v>
      </c>
      <c r="L5861" t="s">
        <v>567</v>
      </c>
    </row>
    <row r="5862" spans="1:12" x14ac:dyDescent="0.3">
      <c r="A5862">
        <v>29238</v>
      </c>
      <c r="B5862" t="s">
        <v>837</v>
      </c>
      <c r="C5862" t="s">
        <v>23270</v>
      </c>
      <c r="D5862" t="s">
        <v>22</v>
      </c>
      <c r="E5862" t="s">
        <v>23271</v>
      </c>
      <c r="F5862" t="s">
        <v>23272</v>
      </c>
      <c r="G5862" t="s">
        <v>82</v>
      </c>
      <c r="H5862" s="1">
        <v>33300</v>
      </c>
      <c r="I5862" t="s">
        <v>23273</v>
      </c>
      <c r="J5862" t="s">
        <v>10940</v>
      </c>
      <c r="K5862">
        <v>35724</v>
      </c>
      <c r="L5862" t="s">
        <v>82</v>
      </c>
    </row>
    <row r="5863" spans="1:12" x14ac:dyDescent="0.3">
      <c r="A5863">
        <v>29239</v>
      </c>
      <c r="B5863" t="s">
        <v>295</v>
      </c>
      <c r="C5863" t="s">
        <v>805</v>
      </c>
      <c r="D5863" t="s">
        <v>22</v>
      </c>
      <c r="E5863" t="s">
        <v>23274</v>
      </c>
      <c r="F5863" t="s">
        <v>23275</v>
      </c>
      <c r="G5863" t="s">
        <v>744</v>
      </c>
      <c r="H5863" s="1">
        <v>37528</v>
      </c>
      <c r="I5863" t="s">
        <v>23276</v>
      </c>
      <c r="J5863" t="s">
        <v>23277</v>
      </c>
      <c r="K5863">
        <v>27058</v>
      </c>
      <c r="L5863" t="s">
        <v>744</v>
      </c>
    </row>
    <row r="5864" spans="1:12" x14ac:dyDescent="0.3">
      <c r="A5864">
        <v>29240</v>
      </c>
      <c r="B5864" t="s">
        <v>1821</v>
      </c>
      <c r="C5864" t="s">
        <v>3518</v>
      </c>
      <c r="D5864" t="s">
        <v>14</v>
      </c>
      <c r="E5864" t="s">
        <v>23278</v>
      </c>
      <c r="F5864">
        <v>5338239203</v>
      </c>
      <c r="G5864" t="s">
        <v>368</v>
      </c>
      <c r="H5864" s="1">
        <v>19204</v>
      </c>
      <c r="I5864" t="s">
        <v>23279</v>
      </c>
      <c r="J5864" t="s">
        <v>23280</v>
      </c>
      <c r="K5864">
        <v>49970</v>
      </c>
      <c r="L5864" t="s">
        <v>368</v>
      </c>
    </row>
    <row r="5865" spans="1:12" x14ac:dyDescent="0.3">
      <c r="A5865">
        <v>29241</v>
      </c>
      <c r="B5865" t="s">
        <v>1264</v>
      </c>
      <c r="C5865" t="s">
        <v>3588</v>
      </c>
      <c r="D5865" t="s">
        <v>14</v>
      </c>
      <c r="E5865" t="s">
        <v>23281</v>
      </c>
      <c r="F5865" t="s">
        <v>23282</v>
      </c>
      <c r="G5865" t="s">
        <v>24</v>
      </c>
      <c r="H5865" s="1">
        <v>20323</v>
      </c>
      <c r="I5865" t="s">
        <v>23283</v>
      </c>
      <c r="J5865" t="s">
        <v>15270</v>
      </c>
      <c r="K5865">
        <v>64387</v>
      </c>
      <c r="L5865" t="s">
        <v>24</v>
      </c>
    </row>
    <row r="5866" spans="1:12" x14ac:dyDescent="0.3">
      <c r="A5866">
        <v>29242</v>
      </c>
      <c r="B5866" t="s">
        <v>2777</v>
      </c>
      <c r="C5866" t="s">
        <v>12860</v>
      </c>
      <c r="D5866" t="s">
        <v>22</v>
      </c>
      <c r="E5866" t="s">
        <v>23284</v>
      </c>
      <c r="F5866" t="s">
        <v>23285</v>
      </c>
      <c r="G5866" t="s">
        <v>51</v>
      </c>
      <c r="H5866" s="1">
        <v>38267</v>
      </c>
      <c r="I5866" t="s">
        <v>23286</v>
      </c>
      <c r="J5866" t="s">
        <v>23287</v>
      </c>
      <c r="K5866">
        <v>12604</v>
      </c>
      <c r="L5866" t="s">
        <v>51</v>
      </c>
    </row>
    <row r="5867" spans="1:12" x14ac:dyDescent="0.3">
      <c r="A5867">
        <v>29243</v>
      </c>
      <c r="B5867" t="s">
        <v>96</v>
      </c>
      <c r="C5867" t="s">
        <v>1014</v>
      </c>
      <c r="D5867" t="s">
        <v>22</v>
      </c>
      <c r="E5867" t="s">
        <v>23288</v>
      </c>
      <c r="F5867" t="s">
        <v>23289</v>
      </c>
      <c r="G5867" t="s">
        <v>82</v>
      </c>
      <c r="H5867" s="1">
        <v>38453</v>
      </c>
      <c r="I5867" t="s">
        <v>23290</v>
      </c>
      <c r="J5867" t="s">
        <v>23291</v>
      </c>
      <c r="K5867">
        <v>2109</v>
      </c>
      <c r="L5867" t="s">
        <v>82</v>
      </c>
    </row>
    <row r="5868" spans="1:12" x14ac:dyDescent="0.3">
      <c r="A5868">
        <v>29244</v>
      </c>
      <c r="B5868" t="s">
        <v>3637</v>
      </c>
      <c r="C5868" t="s">
        <v>502</v>
      </c>
      <c r="D5868" t="s">
        <v>14</v>
      </c>
      <c r="E5868" t="s">
        <v>23292</v>
      </c>
      <c r="F5868" t="s">
        <v>23293</v>
      </c>
      <c r="G5868" t="s">
        <v>124</v>
      </c>
      <c r="H5868" s="1">
        <v>29546</v>
      </c>
      <c r="I5868" t="s">
        <v>23294</v>
      </c>
      <c r="J5868" t="s">
        <v>23295</v>
      </c>
      <c r="K5868">
        <v>58808</v>
      </c>
      <c r="L5868" t="s">
        <v>124</v>
      </c>
    </row>
    <row r="5869" spans="1:12" x14ac:dyDescent="0.3">
      <c r="A5869">
        <v>29245</v>
      </c>
      <c r="B5869" t="s">
        <v>328</v>
      </c>
      <c r="C5869" t="s">
        <v>1617</v>
      </c>
      <c r="D5869" t="s">
        <v>14</v>
      </c>
      <c r="E5869" t="s">
        <v>23296</v>
      </c>
      <c r="F5869" t="s">
        <v>23297</v>
      </c>
      <c r="G5869" t="s">
        <v>368</v>
      </c>
      <c r="H5869" s="1">
        <v>30823</v>
      </c>
      <c r="I5869" t="s">
        <v>23298</v>
      </c>
      <c r="J5869" t="s">
        <v>23299</v>
      </c>
      <c r="K5869">
        <v>46749</v>
      </c>
      <c r="L5869" t="s">
        <v>368</v>
      </c>
    </row>
    <row r="5870" spans="1:12" x14ac:dyDescent="0.3">
      <c r="A5870">
        <v>29246</v>
      </c>
      <c r="B5870" t="s">
        <v>3043</v>
      </c>
      <c r="C5870" t="s">
        <v>10558</v>
      </c>
      <c r="D5870" t="s">
        <v>14</v>
      </c>
      <c r="E5870" t="s">
        <v>23300</v>
      </c>
      <c r="F5870">
        <v>3205591850</v>
      </c>
      <c r="G5870" t="s">
        <v>76</v>
      </c>
      <c r="H5870" s="1">
        <v>33249</v>
      </c>
      <c r="I5870" t="s">
        <v>23301</v>
      </c>
      <c r="J5870" t="s">
        <v>23302</v>
      </c>
      <c r="K5870">
        <v>89266</v>
      </c>
      <c r="L5870" t="s">
        <v>76</v>
      </c>
    </row>
    <row r="5871" spans="1:12" x14ac:dyDescent="0.3">
      <c r="A5871">
        <v>29247</v>
      </c>
      <c r="B5871" t="s">
        <v>395</v>
      </c>
      <c r="C5871" t="s">
        <v>85</v>
      </c>
      <c r="D5871" t="s">
        <v>22</v>
      </c>
      <c r="E5871" t="s">
        <v>23303</v>
      </c>
      <c r="F5871" t="s">
        <v>23304</v>
      </c>
      <c r="G5871" t="s">
        <v>82</v>
      </c>
      <c r="H5871" s="1">
        <v>35816</v>
      </c>
      <c r="I5871" t="s">
        <v>23305</v>
      </c>
      <c r="J5871" t="s">
        <v>23306</v>
      </c>
      <c r="K5871">
        <v>56677</v>
      </c>
      <c r="L5871" t="s">
        <v>82</v>
      </c>
    </row>
    <row r="5872" spans="1:12" x14ac:dyDescent="0.3">
      <c r="A5872">
        <v>29249</v>
      </c>
      <c r="B5872" t="s">
        <v>4804</v>
      </c>
      <c r="C5872" t="s">
        <v>12264</v>
      </c>
      <c r="D5872" t="s">
        <v>14</v>
      </c>
      <c r="E5872" t="s">
        <v>23307</v>
      </c>
      <c r="F5872" t="s">
        <v>23308</v>
      </c>
      <c r="G5872" t="s">
        <v>64</v>
      </c>
      <c r="H5872" s="1">
        <v>37697</v>
      </c>
      <c r="I5872" t="s">
        <v>23309</v>
      </c>
      <c r="J5872" t="s">
        <v>21832</v>
      </c>
      <c r="K5872">
        <v>16773</v>
      </c>
      <c r="L5872" t="s">
        <v>64</v>
      </c>
    </row>
    <row r="5873" spans="1:12" x14ac:dyDescent="0.3">
      <c r="A5873">
        <v>29250</v>
      </c>
      <c r="B5873" t="s">
        <v>3824</v>
      </c>
      <c r="C5873" t="s">
        <v>1671</v>
      </c>
      <c r="D5873" t="s">
        <v>22</v>
      </c>
      <c r="E5873" t="s">
        <v>23310</v>
      </c>
      <c r="F5873" t="s">
        <v>23311</v>
      </c>
      <c r="G5873" t="s">
        <v>218</v>
      </c>
      <c r="H5873" s="1">
        <v>20403</v>
      </c>
      <c r="I5873" t="s">
        <v>23312</v>
      </c>
      <c r="J5873" t="s">
        <v>23313</v>
      </c>
      <c r="K5873">
        <v>26037</v>
      </c>
      <c r="L5873" t="s">
        <v>218</v>
      </c>
    </row>
    <row r="5874" spans="1:12" x14ac:dyDescent="0.3">
      <c r="A5874">
        <v>29252</v>
      </c>
      <c r="B5874" t="s">
        <v>295</v>
      </c>
      <c r="C5874" t="s">
        <v>276</v>
      </c>
      <c r="D5874" t="s">
        <v>22</v>
      </c>
      <c r="E5874" t="s">
        <v>23314</v>
      </c>
      <c r="F5874" t="s">
        <v>23315</v>
      </c>
      <c r="G5874" t="s">
        <v>171</v>
      </c>
      <c r="H5874" s="1">
        <v>33329</v>
      </c>
      <c r="I5874" t="s">
        <v>23316</v>
      </c>
      <c r="J5874" t="s">
        <v>23317</v>
      </c>
      <c r="K5874">
        <v>64070</v>
      </c>
      <c r="L5874" t="s">
        <v>171</v>
      </c>
    </row>
    <row r="5875" spans="1:12" x14ac:dyDescent="0.3">
      <c r="A5875">
        <v>29253</v>
      </c>
      <c r="B5875" t="s">
        <v>2786</v>
      </c>
      <c r="C5875" t="s">
        <v>62</v>
      </c>
      <c r="D5875" t="s">
        <v>14</v>
      </c>
      <c r="E5875" t="s">
        <v>23318</v>
      </c>
      <c r="F5875" t="s">
        <v>23319</v>
      </c>
      <c r="G5875" t="s">
        <v>250</v>
      </c>
      <c r="H5875" s="1">
        <v>34700</v>
      </c>
      <c r="I5875" t="s">
        <v>23320</v>
      </c>
      <c r="J5875" t="s">
        <v>23321</v>
      </c>
      <c r="K5875">
        <v>60150</v>
      </c>
      <c r="L5875" t="s">
        <v>250</v>
      </c>
    </row>
    <row r="5876" spans="1:12" x14ac:dyDescent="0.3">
      <c r="A5876">
        <v>29254</v>
      </c>
      <c r="B5876" t="s">
        <v>1244</v>
      </c>
      <c r="C5876" t="s">
        <v>1944</v>
      </c>
      <c r="D5876" t="s">
        <v>22</v>
      </c>
      <c r="E5876" t="s">
        <v>23322</v>
      </c>
      <c r="F5876" t="s">
        <v>23323</v>
      </c>
      <c r="G5876" t="s">
        <v>335</v>
      </c>
      <c r="H5876" s="1">
        <v>31510</v>
      </c>
      <c r="I5876" t="s">
        <v>23324</v>
      </c>
      <c r="J5876" t="s">
        <v>23325</v>
      </c>
      <c r="K5876">
        <v>25538</v>
      </c>
      <c r="L5876" t="s">
        <v>335</v>
      </c>
    </row>
    <row r="5877" spans="1:12" x14ac:dyDescent="0.3">
      <c r="A5877">
        <v>29255</v>
      </c>
      <c r="B5877" t="s">
        <v>47</v>
      </c>
      <c r="C5877" t="s">
        <v>372</v>
      </c>
      <c r="D5877" t="s">
        <v>22</v>
      </c>
      <c r="E5877" t="s">
        <v>23326</v>
      </c>
      <c r="F5877" t="s">
        <v>23327</v>
      </c>
      <c r="G5877" t="s">
        <v>436</v>
      </c>
      <c r="H5877" s="1">
        <v>23599</v>
      </c>
      <c r="I5877" t="s">
        <v>23328</v>
      </c>
      <c r="J5877" t="s">
        <v>23329</v>
      </c>
      <c r="K5877">
        <v>81575</v>
      </c>
      <c r="L5877" t="s">
        <v>436</v>
      </c>
    </row>
    <row r="5878" spans="1:12" x14ac:dyDescent="0.3">
      <c r="A5878">
        <v>29256</v>
      </c>
      <c r="B5878" t="s">
        <v>871</v>
      </c>
      <c r="C5878" t="s">
        <v>85</v>
      </c>
      <c r="D5878" t="s">
        <v>22</v>
      </c>
      <c r="E5878" t="s">
        <v>23330</v>
      </c>
      <c r="F5878" t="s">
        <v>23331</v>
      </c>
      <c r="G5878" t="s">
        <v>231</v>
      </c>
      <c r="H5878" s="1">
        <v>32867</v>
      </c>
      <c r="I5878" t="s">
        <v>23332</v>
      </c>
      <c r="J5878" t="s">
        <v>4613</v>
      </c>
      <c r="K5878">
        <v>76120</v>
      </c>
      <c r="L5878" t="s">
        <v>231</v>
      </c>
    </row>
    <row r="5879" spans="1:12" x14ac:dyDescent="0.3">
      <c r="A5879">
        <v>29258</v>
      </c>
      <c r="B5879" t="s">
        <v>405</v>
      </c>
      <c r="C5879" t="s">
        <v>1594</v>
      </c>
      <c r="D5879" t="s">
        <v>14</v>
      </c>
      <c r="E5879" t="s">
        <v>23333</v>
      </c>
      <c r="F5879">
        <f>1-376-945-5402</f>
        <v>-6722</v>
      </c>
      <c r="G5879" t="s">
        <v>64</v>
      </c>
      <c r="H5879" s="1">
        <v>29510</v>
      </c>
      <c r="I5879" t="s">
        <v>23334</v>
      </c>
      <c r="J5879" t="s">
        <v>23335</v>
      </c>
      <c r="K5879">
        <v>4117</v>
      </c>
      <c r="L5879" t="s">
        <v>64</v>
      </c>
    </row>
    <row r="5880" spans="1:12" x14ac:dyDescent="0.3">
      <c r="A5880">
        <v>29259</v>
      </c>
      <c r="B5880" t="s">
        <v>940</v>
      </c>
      <c r="C5880" t="s">
        <v>496</v>
      </c>
      <c r="D5880" t="s">
        <v>22</v>
      </c>
      <c r="E5880" t="s">
        <v>23336</v>
      </c>
      <c r="F5880" t="s">
        <v>23337</v>
      </c>
      <c r="G5880" t="s">
        <v>38</v>
      </c>
      <c r="H5880" s="1">
        <v>23616</v>
      </c>
      <c r="I5880" t="s">
        <v>23338</v>
      </c>
      <c r="J5880" t="s">
        <v>152</v>
      </c>
      <c r="K5880">
        <v>69327</v>
      </c>
      <c r="L5880" t="s">
        <v>38</v>
      </c>
    </row>
    <row r="5881" spans="1:12" x14ac:dyDescent="0.3">
      <c r="A5881">
        <v>29260</v>
      </c>
      <c r="B5881" t="s">
        <v>490</v>
      </c>
      <c r="C5881" t="s">
        <v>2530</v>
      </c>
      <c r="D5881" t="s">
        <v>22</v>
      </c>
      <c r="E5881" t="s">
        <v>23339</v>
      </c>
      <c r="F5881" t="s">
        <v>23340</v>
      </c>
      <c r="G5881" t="s">
        <v>231</v>
      </c>
      <c r="H5881" s="1">
        <v>22939</v>
      </c>
      <c r="I5881" t="s">
        <v>23341</v>
      </c>
      <c r="J5881" t="s">
        <v>23342</v>
      </c>
      <c r="K5881">
        <v>39001</v>
      </c>
      <c r="L5881" t="s">
        <v>231</v>
      </c>
    </row>
    <row r="5882" spans="1:12" x14ac:dyDescent="0.3">
      <c r="A5882">
        <v>29261</v>
      </c>
      <c r="B5882" t="s">
        <v>1314</v>
      </c>
      <c r="C5882" t="s">
        <v>570</v>
      </c>
      <c r="D5882" t="s">
        <v>14</v>
      </c>
      <c r="E5882" t="s">
        <v>23343</v>
      </c>
      <c r="F5882" t="s">
        <v>23344</v>
      </c>
      <c r="G5882" t="s">
        <v>24</v>
      </c>
      <c r="H5882" s="1">
        <v>35419</v>
      </c>
      <c r="I5882" t="s">
        <v>23345</v>
      </c>
      <c r="J5882" t="s">
        <v>3451</v>
      </c>
      <c r="K5882">
        <v>1845</v>
      </c>
      <c r="L5882" t="s">
        <v>24</v>
      </c>
    </row>
    <row r="5883" spans="1:12" x14ac:dyDescent="0.3">
      <c r="A5883">
        <v>29262</v>
      </c>
      <c r="B5883" t="s">
        <v>5610</v>
      </c>
      <c r="C5883" t="s">
        <v>570</v>
      </c>
      <c r="D5883" t="s">
        <v>14</v>
      </c>
      <c r="E5883" t="s">
        <v>23346</v>
      </c>
      <c r="F5883" t="s">
        <v>23347</v>
      </c>
      <c r="G5883" t="s">
        <v>335</v>
      </c>
      <c r="H5883" s="1">
        <v>30753</v>
      </c>
      <c r="I5883" t="s">
        <v>23348</v>
      </c>
      <c r="J5883" t="s">
        <v>23349</v>
      </c>
      <c r="K5883">
        <v>1378</v>
      </c>
      <c r="L5883" t="s">
        <v>335</v>
      </c>
    </row>
    <row r="5884" spans="1:12" x14ac:dyDescent="0.3">
      <c r="A5884">
        <v>29263</v>
      </c>
      <c r="B5884" t="s">
        <v>378</v>
      </c>
      <c r="C5884" t="s">
        <v>285</v>
      </c>
      <c r="D5884" t="s">
        <v>14</v>
      </c>
      <c r="E5884" t="s">
        <v>23350</v>
      </c>
      <c r="F5884" t="s">
        <v>23351</v>
      </c>
      <c r="G5884" t="s">
        <v>430</v>
      </c>
      <c r="H5884" s="1">
        <v>16017</v>
      </c>
      <c r="I5884" t="s">
        <v>23352</v>
      </c>
      <c r="J5884" t="s">
        <v>23353</v>
      </c>
      <c r="K5884">
        <v>73822</v>
      </c>
      <c r="L5884" t="s">
        <v>430</v>
      </c>
    </row>
    <row r="5885" spans="1:12" x14ac:dyDescent="0.3">
      <c r="A5885">
        <v>29265</v>
      </c>
      <c r="B5885" t="s">
        <v>1835</v>
      </c>
      <c r="C5885" t="s">
        <v>826</v>
      </c>
      <c r="D5885" t="s">
        <v>22</v>
      </c>
      <c r="E5885" t="s">
        <v>23354</v>
      </c>
      <c r="F5885" t="s">
        <v>23355</v>
      </c>
      <c r="G5885" t="s">
        <v>24</v>
      </c>
      <c r="H5885" s="1">
        <v>36739</v>
      </c>
      <c r="I5885" t="s">
        <v>23356</v>
      </c>
      <c r="J5885" t="s">
        <v>23357</v>
      </c>
      <c r="K5885">
        <v>6173</v>
      </c>
      <c r="L5885" t="s">
        <v>24</v>
      </c>
    </row>
    <row r="5886" spans="1:12" x14ac:dyDescent="0.3">
      <c r="A5886">
        <v>29266</v>
      </c>
      <c r="B5886" t="s">
        <v>307</v>
      </c>
      <c r="C5886" t="s">
        <v>3830</v>
      </c>
      <c r="D5886" t="s">
        <v>22</v>
      </c>
      <c r="E5886" t="s">
        <v>18542</v>
      </c>
      <c r="F5886" t="s">
        <v>23358</v>
      </c>
      <c r="G5886" t="s">
        <v>124</v>
      </c>
      <c r="H5886" s="1">
        <v>25300</v>
      </c>
      <c r="I5886" t="s">
        <v>23359</v>
      </c>
      <c r="J5886" t="s">
        <v>23360</v>
      </c>
      <c r="K5886">
        <v>58498</v>
      </c>
      <c r="L5886" t="s">
        <v>124</v>
      </c>
    </row>
    <row r="5887" spans="1:12" x14ac:dyDescent="0.3">
      <c r="A5887">
        <v>29267</v>
      </c>
      <c r="B5887" t="s">
        <v>575</v>
      </c>
      <c r="C5887" t="s">
        <v>2649</v>
      </c>
      <c r="D5887" t="s">
        <v>22</v>
      </c>
      <c r="E5887" t="s">
        <v>23361</v>
      </c>
      <c r="F5887" t="s">
        <v>23362</v>
      </c>
      <c r="G5887" t="s">
        <v>261</v>
      </c>
      <c r="H5887" s="1">
        <v>34211</v>
      </c>
      <c r="I5887" t="s">
        <v>23363</v>
      </c>
      <c r="J5887" t="s">
        <v>2561</v>
      </c>
      <c r="K5887">
        <v>90523</v>
      </c>
      <c r="L5887" t="s">
        <v>261</v>
      </c>
    </row>
    <row r="5888" spans="1:12" x14ac:dyDescent="0.3">
      <c r="A5888">
        <v>29269</v>
      </c>
      <c r="B5888" t="s">
        <v>275</v>
      </c>
      <c r="C5888" t="s">
        <v>8306</v>
      </c>
      <c r="D5888" t="s">
        <v>22</v>
      </c>
      <c r="E5888" t="s">
        <v>23364</v>
      </c>
      <c r="F5888">
        <v>7567893049</v>
      </c>
      <c r="G5888" t="s">
        <v>157</v>
      </c>
      <c r="H5888" s="1">
        <v>20941</v>
      </c>
      <c r="I5888" t="s">
        <v>23365</v>
      </c>
      <c r="J5888" t="s">
        <v>23366</v>
      </c>
      <c r="K5888">
        <v>21697</v>
      </c>
      <c r="L5888" t="s">
        <v>157</v>
      </c>
    </row>
    <row r="5889" spans="1:12" x14ac:dyDescent="0.3">
      <c r="A5889">
        <v>29270</v>
      </c>
      <c r="B5889" t="s">
        <v>4356</v>
      </c>
      <c r="C5889" t="s">
        <v>2064</v>
      </c>
      <c r="D5889" t="s">
        <v>14</v>
      </c>
      <c r="E5889" t="s">
        <v>23367</v>
      </c>
      <c r="F5889" t="s">
        <v>23368</v>
      </c>
      <c r="G5889" t="s">
        <v>124</v>
      </c>
      <c r="H5889" s="1">
        <v>34904</v>
      </c>
      <c r="I5889" t="s">
        <v>23369</v>
      </c>
      <c r="J5889" t="s">
        <v>23370</v>
      </c>
      <c r="K5889">
        <v>44756</v>
      </c>
      <c r="L5889" t="s">
        <v>124</v>
      </c>
    </row>
    <row r="5890" spans="1:12" x14ac:dyDescent="0.3">
      <c r="A5890">
        <v>29271</v>
      </c>
      <c r="B5890" t="s">
        <v>563</v>
      </c>
      <c r="C5890" t="s">
        <v>1875</v>
      </c>
      <c r="D5890" t="s">
        <v>14</v>
      </c>
      <c r="E5890" t="s">
        <v>23371</v>
      </c>
      <c r="F5890" t="s">
        <v>23372</v>
      </c>
      <c r="G5890" t="s">
        <v>250</v>
      </c>
      <c r="H5890" s="1">
        <v>32329</v>
      </c>
      <c r="I5890" t="s">
        <v>23373</v>
      </c>
      <c r="J5890" t="s">
        <v>23374</v>
      </c>
      <c r="K5890">
        <v>59886</v>
      </c>
      <c r="L5890" t="s">
        <v>250</v>
      </c>
    </row>
    <row r="5891" spans="1:12" x14ac:dyDescent="0.3">
      <c r="A5891">
        <v>29273</v>
      </c>
      <c r="B5891" t="s">
        <v>953</v>
      </c>
      <c r="C5891" t="s">
        <v>264</v>
      </c>
      <c r="D5891" t="s">
        <v>14</v>
      </c>
      <c r="E5891" t="s">
        <v>23375</v>
      </c>
      <c r="F5891" t="s">
        <v>23376</v>
      </c>
      <c r="G5891" t="s">
        <v>436</v>
      </c>
      <c r="H5891" s="1">
        <v>30906</v>
      </c>
      <c r="I5891" t="s">
        <v>23377</v>
      </c>
      <c r="J5891" t="s">
        <v>23378</v>
      </c>
      <c r="K5891">
        <v>31959</v>
      </c>
      <c r="L5891" t="s">
        <v>436</v>
      </c>
    </row>
    <row r="5892" spans="1:12" x14ac:dyDescent="0.3">
      <c r="A5892">
        <v>29274</v>
      </c>
      <c r="B5892" t="s">
        <v>1465</v>
      </c>
      <c r="C5892" t="s">
        <v>2335</v>
      </c>
      <c r="D5892" t="s">
        <v>14</v>
      </c>
      <c r="E5892" t="s">
        <v>23379</v>
      </c>
      <c r="F5892" t="s">
        <v>23380</v>
      </c>
      <c r="G5892" t="s">
        <v>111</v>
      </c>
      <c r="H5892" s="1">
        <v>26294</v>
      </c>
      <c r="I5892" t="s">
        <v>23381</v>
      </c>
      <c r="J5892" t="s">
        <v>9035</v>
      </c>
      <c r="K5892">
        <v>38592</v>
      </c>
      <c r="L5892" t="s">
        <v>111</v>
      </c>
    </row>
    <row r="5893" spans="1:12" x14ac:dyDescent="0.3">
      <c r="A5893">
        <v>29275</v>
      </c>
      <c r="B5893" t="s">
        <v>19772</v>
      </c>
      <c r="C5893" t="s">
        <v>630</v>
      </c>
      <c r="D5893" t="s">
        <v>22</v>
      </c>
      <c r="E5893" t="s">
        <v>23382</v>
      </c>
      <c r="F5893">
        <v>8345658535</v>
      </c>
      <c r="G5893" t="s">
        <v>324</v>
      </c>
      <c r="H5893" s="1">
        <v>25141</v>
      </c>
      <c r="I5893" t="s">
        <v>23383</v>
      </c>
      <c r="J5893" t="s">
        <v>23384</v>
      </c>
      <c r="K5893">
        <v>71518</v>
      </c>
      <c r="L5893" t="s">
        <v>324</v>
      </c>
    </row>
    <row r="5894" spans="1:12" x14ac:dyDescent="0.3">
      <c r="A5894">
        <v>29276</v>
      </c>
      <c r="B5894" t="s">
        <v>4274</v>
      </c>
      <c r="C5894" t="s">
        <v>28</v>
      </c>
      <c r="D5894" t="s">
        <v>22</v>
      </c>
      <c r="E5894" t="s">
        <v>23385</v>
      </c>
      <c r="F5894" t="s">
        <v>23386</v>
      </c>
      <c r="G5894" t="s">
        <v>31</v>
      </c>
      <c r="H5894" s="1">
        <v>23197</v>
      </c>
      <c r="I5894" t="s">
        <v>23387</v>
      </c>
      <c r="J5894" t="s">
        <v>2552</v>
      </c>
      <c r="K5894">
        <v>66339</v>
      </c>
      <c r="L5894" t="s">
        <v>31</v>
      </c>
    </row>
    <row r="5895" spans="1:12" x14ac:dyDescent="0.3">
      <c r="A5895">
        <v>29277</v>
      </c>
      <c r="B5895" t="s">
        <v>1914</v>
      </c>
      <c r="C5895" t="s">
        <v>21</v>
      </c>
      <c r="D5895" t="s">
        <v>22</v>
      </c>
      <c r="E5895" t="s">
        <v>23388</v>
      </c>
      <c r="F5895" t="s">
        <v>23389</v>
      </c>
      <c r="G5895" t="s">
        <v>261</v>
      </c>
      <c r="H5895" s="1">
        <v>31864</v>
      </c>
      <c r="I5895" t="s">
        <v>23390</v>
      </c>
      <c r="J5895" t="s">
        <v>23391</v>
      </c>
      <c r="K5895">
        <v>16540</v>
      </c>
      <c r="L5895" t="s">
        <v>261</v>
      </c>
    </row>
    <row r="5896" spans="1:12" x14ac:dyDescent="0.3">
      <c r="A5896">
        <v>29278</v>
      </c>
      <c r="B5896" t="s">
        <v>4417</v>
      </c>
      <c r="C5896" t="s">
        <v>3518</v>
      </c>
      <c r="D5896" t="s">
        <v>14</v>
      </c>
      <c r="E5896" t="s">
        <v>23392</v>
      </c>
      <c r="F5896" t="s">
        <v>23393</v>
      </c>
      <c r="G5896" t="s">
        <v>76</v>
      </c>
      <c r="H5896" s="1">
        <v>16960</v>
      </c>
      <c r="I5896" t="s">
        <v>23394</v>
      </c>
      <c r="J5896" t="s">
        <v>13022</v>
      </c>
      <c r="K5896">
        <v>56862</v>
      </c>
      <c r="L5896" t="s">
        <v>76</v>
      </c>
    </row>
    <row r="5897" spans="1:12" x14ac:dyDescent="0.3">
      <c r="A5897">
        <v>29280</v>
      </c>
      <c r="B5897" t="s">
        <v>814</v>
      </c>
      <c r="C5897" t="s">
        <v>48</v>
      </c>
      <c r="D5897" t="s">
        <v>22</v>
      </c>
      <c r="E5897" t="s">
        <v>23395</v>
      </c>
      <c r="F5897" t="s">
        <v>23396</v>
      </c>
      <c r="G5897" t="s">
        <v>124</v>
      </c>
      <c r="H5897" s="1">
        <v>33035</v>
      </c>
      <c r="I5897" t="s">
        <v>23397</v>
      </c>
      <c r="J5897" t="s">
        <v>23398</v>
      </c>
      <c r="K5897">
        <v>43327</v>
      </c>
      <c r="L5897" t="s">
        <v>124</v>
      </c>
    </row>
    <row r="5898" spans="1:12" x14ac:dyDescent="0.3">
      <c r="A5898">
        <v>29281</v>
      </c>
      <c r="B5898" t="s">
        <v>3330</v>
      </c>
      <c r="C5898" t="s">
        <v>1009</v>
      </c>
      <c r="D5898" t="s">
        <v>22</v>
      </c>
      <c r="E5898" t="s">
        <v>23399</v>
      </c>
      <c r="F5898" t="s">
        <v>23400</v>
      </c>
      <c r="G5898" t="s">
        <v>243</v>
      </c>
      <c r="H5898" s="1">
        <v>36164</v>
      </c>
      <c r="I5898" t="s">
        <v>23401</v>
      </c>
      <c r="J5898" t="s">
        <v>23402</v>
      </c>
      <c r="K5898">
        <v>61776</v>
      </c>
      <c r="L5898" t="s">
        <v>243</v>
      </c>
    </row>
    <row r="5899" spans="1:12" x14ac:dyDescent="0.3">
      <c r="A5899">
        <v>29283</v>
      </c>
      <c r="B5899" t="s">
        <v>1579</v>
      </c>
      <c r="C5899" t="s">
        <v>1433</v>
      </c>
      <c r="D5899" t="s">
        <v>22</v>
      </c>
      <c r="E5899" t="s">
        <v>23403</v>
      </c>
      <c r="F5899" t="s">
        <v>23404</v>
      </c>
      <c r="G5899" t="s">
        <v>17</v>
      </c>
      <c r="H5899" s="1">
        <v>25835</v>
      </c>
      <c r="I5899" t="s">
        <v>23405</v>
      </c>
      <c r="J5899" t="s">
        <v>23406</v>
      </c>
      <c r="K5899">
        <v>31430</v>
      </c>
      <c r="L5899" t="s">
        <v>17</v>
      </c>
    </row>
    <row r="5900" spans="1:12" x14ac:dyDescent="0.3">
      <c r="A5900">
        <v>29284</v>
      </c>
      <c r="B5900" t="s">
        <v>535</v>
      </c>
      <c r="C5900" t="s">
        <v>2953</v>
      </c>
      <c r="D5900" t="s">
        <v>22</v>
      </c>
      <c r="E5900" t="s">
        <v>23407</v>
      </c>
      <c r="F5900" t="s">
        <v>23408</v>
      </c>
      <c r="G5900" t="s">
        <v>44</v>
      </c>
      <c r="H5900" s="1">
        <v>25308</v>
      </c>
      <c r="I5900" t="s">
        <v>23409</v>
      </c>
      <c r="J5900" t="s">
        <v>23410</v>
      </c>
      <c r="K5900">
        <v>63166</v>
      </c>
      <c r="L5900" t="s">
        <v>44</v>
      </c>
    </row>
    <row r="5901" spans="1:12" x14ac:dyDescent="0.3">
      <c r="A5901">
        <v>29286</v>
      </c>
      <c r="B5901" t="s">
        <v>1741</v>
      </c>
      <c r="C5901" t="s">
        <v>378</v>
      </c>
      <c r="D5901" t="s">
        <v>22</v>
      </c>
      <c r="E5901" t="s">
        <v>23411</v>
      </c>
      <c r="F5901" t="s">
        <v>23412</v>
      </c>
      <c r="G5901" t="s">
        <v>88</v>
      </c>
      <c r="H5901" s="1">
        <v>35933</v>
      </c>
      <c r="I5901" t="s">
        <v>23413</v>
      </c>
      <c r="J5901" t="s">
        <v>23414</v>
      </c>
      <c r="K5901">
        <v>25611</v>
      </c>
      <c r="L5901" t="s">
        <v>88</v>
      </c>
    </row>
    <row r="5902" spans="1:12" x14ac:dyDescent="0.3">
      <c r="A5902">
        <v>29287</v>
      </c>
      <c r="B5902" t="s">
        <v>348</v>
      </c>
      <c r="C5902" t="s">
        <v>365</v>
      </c>
      <c r="D5902" t="s">
        <v>22</v>
      </c>
      <c r="E5902" t="s">
        <v>23415</v>
      </c>
      <c r="F5902">
        <v>4126473715</v>
      </c>
      <c r="G5902" t="s">
        <v>82</v>
      </c>
      <c r="H5902" s="1">
        <v>25862</v>
      </c>
      <c r="I5902" t="s">
        <v>23416</v>
      </c>
      <c r="J5902" t="s">
        <v>23417</v>
      </c>
      <c r="K5902">
        <v>607</v>
      </c>
      <c r="L5902" t="s">
        <v>82</v>
      </c>
    </row>
    <row r="5903" spans="1:12" x14ac:dyDescent="0.3">
      <c r="A5903">
        <v>29289</v>
      </c>
      <c r="B5903" t="s">
        <v>257</v>
      </c>
      <c r="C5903" t="s">
        <v>576</v>
      </c>
      <c r="D5903" t="s">
        <v>14</v>
      </c>
      <c r="E5903" t="s">
        <v>23418</v>
      </c>
      <c r="F5903" t="s">
        <v>23419</v>
      </c>
      <c r="G5903" t="s">
        <v>150</v>
      </c>
      <c r="H5903" s="1">
        <v>30906</v>
      </c>
      <c r="I5903" t="s">
        <v>23420</v>
      </c>
      <c r="J5903" t="s">
        <v>23421</v>
      </c>
      <c r="K5903">
        <v>57696</v>
      </c>
      <c r="L5903" t="s">
        <v>150</v>
      </c>
    </row>
    <row r="5904" spans="1:12" x14ac:dyDescent="0.3">
      <c r="A5904">
        <v>29290</v>
      </c>
      <c r="B5904" t="s">
        <v>378</v>
      </c>
      <c r="C5904" t="s">
        <v>5375</v>
      </c>
      <c r="D5904" t="s">
        <v>14</v>
      </c>
      <c r="E5904" t="s">
        <v>23422</v>
      </c>
      <c r="F5904" t="s">
        <v>23423</v>
      </c>
      <c r="G5904" t="s">
        <v>44</v>
      </c>
      <c r="H5904" s="1">
        <v>37653</v>
      </c>
      <c r="I5904" t="s">
        <v>23424</v>
      </c>
      <c r="J5904" t="s">
        <v>23425</v>
      </c>
      <c r="K5904">
        <v>86477</v>
      </c>
      <c r="L5904" t="s">
        <v>44</v>
      </c>
    </row>
    <row r="5905" spans="1:12" x14ac:dyDescent="0.3">
      <c r="A5905">
        <v>29291</v>
      </c>
      <c r="B5905" t="s">
        <v>1264</v>
      </c>
      <c r="C5905" t="s">
        <v>7902</v>
      </c>
      <c r="D5905" t="s">
        <v>14</v>
      </c>
      <c r="E5905" t="s">
        <v>23426</v>
      </c>
      <c r="F5905" t="s">
        <v>23427</v>
      </c>
      <c r="G5905" t="s">
        <v>775</v>
      </c>
      <c r="H5905" s="1">
        <v>23253</v>
      </c>
      <c r="I5905" t="s">
        <v>23428</v>
      </c>
      <c r="J5905" t="s">
        <v>20680</v>
      </c>
      <c r="K5905">
        <v>80242</v>
      </c>
      <c r="L5905" t="s">
        <v>775</v>
      </c>
    </row>
    <row r="5906" spans="1:12" x14ac:dyDescent="0.3">
      <c r="A5906">
        <v>29292</v>
      </c>
      <c r="B5906" t="s">
        <v>724</v>
      </c>
      <c r="C5906" t="s">
        <v>20</v>
      </c>
      <c r="D5906" t="s">
        <v>22</v>
      </c>
      <c r="E5906" t="s">
        <v>23429</v>
      </c>
      <c r="F5906" t="s">
        <v>23430</v>
      </c>
      <c r="G5906" t="s">
        <v>775</v>
      </c>
      <c r="H5906" s="1">
        <v>17830</v>
      </c>
      <c r="I5906" t="s">
        <v>23431</v>
      </c>
      <c r="J5906" t="s">
        <v>23432</v>
      </c>
      <c r="K5906">
        <v>58484</v>
      </c>
      <c r="L5906" t="s">
        <v>775</v>
      </c>
    </row>
    <row r="5907" spans="1:12" x14ac:dyDescent="0.3">
      <c r="A5907">
        <v>29293</v>
      </c>
      <c r="B5907" t="s">
        <v>837</v>
      </c>
      <c r="C5907" t="s">
        <v>2059</v>
      </c>
      <c r="D5907" t="s">
        <v>14</v>
      </c>
      <c r="E5907" t="s">
        <v>23433</v>
      </c>
      <c r="F5907" t="s">
        <v>23434</v>
      </c>
      <c r="G5907" t="s">
        <v>76</v>
      </c>
      <c r="H5907" s="1">
        <v>33732</v>
      </c>
      <c r="I5907" t="s">
        <v>23435</v>
      </c>
      <c r="J5907" t="s">
        <v>23436</v>
      </c>
      <c r="K5907">
        <v>36892</v>
      </c>
      <c r="L5907" t="s">
        <v>76</v>
      </c>
    </row>
    <row r="5908" spans="1:12" x14ac:dyDescent="0.3">
      <c r="A5908">
        <v>29294</v>
      </c>
      <c r="B5908" t="s">
        <v>1018</v>
      </c>
      <c r="C5908" t="s">
        <v>1319</v>
      </c>
      <c r="D5908" t="s">
        <v>14</v>
      </c>
      <c r="E5908" t="s">
        <v>23437</v>
      </c>
      <c r="F5908" t="s">
        <v>23438</v>
      </c>
      <c r="G5908" t="s">
        <v>17</v>
      </c>
      <c r="H5908" s="1">
        <v>35859</v>
      </c>
      <c r="I5908" t="s">
        <v>23439</v>
      </c>
      <c r="J5908" t="s">
        <v>23440</v>
      </c>
      <c r="K5908">
        <v>2135</v>
      </c>
      <c r="L5908" t="s">
        <v>17</v>
      </c>
    </row>
    <row r="5909" spans="1:12" x14ac:dyDescent="0.3">
      <c r="A5909">
        <v>29297</v>
      </c>
      <c r="B5909" t="s">
        <v>891</v>
      </c>
      <c r="C5909" t="s">
        <v>7288</v>
      </c>
      <c r="D5909" t="s">
        <v>14</v>
      </c>
      <c r="E5909" t="s">
        <v>23441</v>
      </c>
      <c r="F5909" t="s">
        <v>23442</v>
      </c>
      <c r="G5909" t="s">
        <v>51</v>
      </c>
      <c r="H5909" s="1">
        <v>32611</v>
      </c>
      <c r="I5909" t="s">
        <v>23443</v>
      </c>
      <c r="J5909" t="s">
        <v>15014</v>
      </c>
      <c r="K5909">
        <v>64577</v>
      </c>
      <c r="L5909" t="s">
        <v>51</v>
      </c>
    </row>
    <row r="5910" spans="1:12" x14ac:dyDescent="0.3">
      <c r="A5910">
        <v>29298</v>
      </c>
      <c r="B5910" t="s">
        <v>953</v>
      </c>
      <c r="C5910" t="s">
        <v>5547</v>
      </c>
      <c r="D5910" t="s">
        <v>22</v>
      </c>
      <c r="E5910" t="s">
        <v>23444</v>
      </c>
      <c r="F5910" t="s">
        <v>23445</v>
      </c>
      <c r="G5910" t="s">
        <v>24</v>
      </c>
      <c r="H5910" s="1">
        <v>32623</v>
      </c>
      <c r="I5910" t="s">
        <v>23446</v>
      </c>
      <c r="J5910" t="s">
        <v>23447</v>
      </c>
      <c r="K5910">
        <v>1699</v>
      </c>
      <c r="L5910" t="s">
        <v>24</v>
      </c>
    </row>
    <row r="5911" spans="1:12" x14ac:dyDescent="0.3">
      <c r="A5911">
        <v>29299</v>
      </c>
      <c r="B5911" t="s">
        <v>2199</v>
      </c>
      <c r="C5911" t="s">
        <v>28</v>
      </c>
      <c r="D5911" t="s">
        <v>22</v>
      </c>
      <c r="E5911" t="s">
        <v>23448</v>
      </c>
      <c r="F5911" t="s">
        <v>23449</v>
      </c>
      <c r="G5911" t="s">
        <v>231</v>
      </c>
      <c r="H5911" s="1">
        <v>34425</v>
      </c>
      <c r="I5911" t="s">
        <v>23450</v>
      </c>
      <c r="J5911" t="s">
        <v>23451</v>
      </c>
      <c r="K5911">
        <v>45579</v>
      </c>
      <c r="L5911" t="s">
        <v>231</v>
      </c>
    </row>
    <row r="5912" spans="1:12" x14ac:dyDescent="0.3">
      <c r="A5912">
        <v>29300</v>
      </c>
      <c r="B5912" t="s">
        <v>592</v>
      </c>
      <c r="C5912" t="s">
        <v>9695</v>
      </c>
      <c r="D5912" t="s">
        <v>14</v>
      </c>
      <c r="E5912" t="s">
        <v>23452</v>
      </c>
      <c r="F5912" t="s">
        <v>23453</v>
      </c>
      <c r="G5912" t="s">
        <v>339</v>
      </c>
      <c r="H5912" s="1">
        <v>37968</v>
      </c>
      <c r="I5912" t="s">
        <v>23454</v>
      </c>
      <c r="J5912" t="s">
        <v>1207</v>
      </c>
      <c r="K5912">
        <v>92537</v>
      </c>
      <c r="L5912" t="s">
        <v>339</v>
      </c>
    </row>
    <row r="5913" spans="1:12" x14ac:dyDescent="0.3">
      <c r="A5913">
        <v>29301</v>
      </c>
      <c r="B5913" t="s">
        <v>316</v>
      </c>
      <c r="C5913" t="s">
        <v>42</v>
      </c>
      <c r="D5913" t="s">
        <v>22</v>
      </c>
      <c r="E5913" t="s">
        <v>23455</v>
      </c>
      <c r="F5913" t="s">
        <v>23456</v>
      </c>
      <c r="G5913" t="s">
        <v>124</v>
      </c>
      <c r="H5913" s="1">
        <v>38099</v>
      </c>
      <c r="I5913" t="s">
        <v>23457</v>
      </c>
      <c r="J5913" t="s">
        <v>23458</v>
      </c>
      <c r="K5913">
        <v>73115</v>
      </c>
      <c r="L5913" t="s">
        <v>124</v>
      </c>
    </row>
    <row r="5914" spans="1:12" x14ac:dyDescent="0.3">
      <c r="A5914">
        <v>29302</v>
      </c>
      <c r="B5914" t="s">
        <v>174</v>
      </c>
      <c r="C5914" t="s">
        <v>8550</v>
      </c>
      <c r="D5914" t="s">
        <v>14</v>
      </c>
      <c r="E5914" t="s">
        <v>23459</v>
      </c>
      <c r="F5914" t="s">
        <v>23460</v>
      </c>
      <c r="G5914" t="s">
        <v>231</v>
      </c>
      <c r="H5914" s="1">
        <v>21998</v>
      </c>
      <c r="I5914" t="s">
        <v>23461</v>
      </c>
      <c r="J5914" t="s">
        <v>23462</v>
      </c>
      <c r="K5914">
        <v>28993</v>
      </c>
      <c r="L5914" t="s">
        <v>231</v>
      </c>
    </row>
    <row r="5915" spans="1:12" x14ac:dyDescent="0.3">
      <c r="A5915">
        <v>29303</v>
      </c>
      <c r="B5915" t="s">
        <v>2339</v>
      </c>
      <c r="C5915" t="s">
        <v>1502</v>
      </c>
      <c r="D5915" t="s">
        <v>14</v>
      </c>
      <c r="E5915" t="s">
        <v>23463</v>
      </c>
      <c r="F5915" t="s">
        <v>23464</v>
      </c>
      <c r="G5915" t="s">
        <v>124</v>
      </c>
      <c r="H5915" s="1">
        <v>37885</v>
      </c>
      <c r="I5915" t="s">
        <v>23465</v>
      </c>
      <c r="J5915" t="s">
        <v>12292</v>
      </c>
      <c r="K5915">
        <v>75740</v>
      </c>
      <c r="L5915" t="s">
        <v>124</v>
      </c>
    </row>
    <row r="5916" spans="1:12" x14ac:dyDescent="0.3">
      <c r="A5916">
        <v>29304</v>
      </c>
      <c r="B5916" t="s">
        <v>724</v>
      </c>
      <c r="C5916" t="s">
        <v>28</v>
      </c>
      <c r="D5916" t="s">
        <v>14</v>
      </c>
      <c r="E5916" t="s">
        <v>23466</v>
      </c>
      <c r="F5916" t="s">
        <v>23467</v>
      </c>
      <c r="G5916" t="s">
        <v>211</v>
      </c>
      <c r="H5916" s="1">
        <v>28296</v>
      </c>
      <c r="I5916" t="s">
        <v>23468</v>
      </c>
      <c r="J5916" t="s">
        <v>23469</v>
      </c>
      <c r="K5916">
        <v>12956</v>
      </c>
      <c r="L5916" t="s">
        <v>211</v>
      </c>
    </row>
    <row r="5917" spans="1:12" x14ac:dyDescent="0.3">
      <c r="A5917">
        <v>29305</v>
      </c>
      <c r="B5917" t="s">
        <v>1693</v>
      </c>
      <c r="C5917" t="s">
        <v>9545</v>
      </c>
      <c r="D5917" t="s">
        <v>14</v>
      </c>
      <c r="E5917" t="s">
        <v>23470</v>
      </c>
      <c r="F5917">
        <f>1-910-692-6586</f>
        <v>-8187</v>
      </c>
      <c r="G5917" t="s">
        <v>38</v>
      </c>
      <c r="H5917" s="1">
        <v>25140</v>
      </c>
      <c r="I5917" t="s">
        <v>23471</v>
      </c>
      <c r="J5917" t="s">
        <v>23472</v>
      </c>
      <c r="K5917">
        <v>39142</v>
      </c>
      <c r="L5917" t="s">
        <v>38</v>
      </c>
    </row>
    <row r="5918" spans="1:12" x14ac:dyDescent="0.3">
      <c r="A5918">
        <v>29306</v>
      </c>
      <c r="B5918" t="s">
        <v>1537</v>
      </c>
      <c r="C5918" t="s">
        <v>48</v>
      </c>
      <c r="D5918" t="s">
        <v>22</v>
      </c>
      <c r="E5918" t="s">
        <v>23473</v>
      </c>
      <c r="F5918" t="s">
        <v>23474</v>
      </c>
      <c r="G5918" t="s">
        <v>211</v>
      </c>
      <c r="H5918" s="1">
        <v>20911</v>
      </c>
      <c r="I5918" t="s">
        <v>23475</v>
      </c>
      <c r="J5918" t="s">
        <v>23476</v>
      </c>
      <c r="K5918">
        <v>26044</v>
      </c>
      <c r="L5918" t="s">
        <v>211</v>
      </c>
    </row>
    <row r="5919" spans="1:12" x14ac:dyDescent="0.3">
      <c r="A5919">
        <v>29307</v>
      </c>
      <c r="B5919" t="s">
        <v>1287</v>
      </c>
      <c r="C5919" t="s">
        <v>1019</v>
      </c>
      <c r="D5919" t="s">
        <v>14</v>
      </c>
      <c r="E5919" t="s">
        <v>23477</v>
      </c>
      <c r="F5919" t="s">
        <v>23478</v>
      </c>
      <c r="G5919" t="s">
        <v>368</v>
      </c>
      <c r="H5919" s="1">
        <v>33507</v>
      </c>
      <c r="I5919" t="s">
        <v>23479</v>
      </c>
      <c r="J5919" t="s">
        <v>23480</v>
      </c>
      <c r="K5919">
        <v>89673</v>
      </c>
      <c r="L5919" t="s">
        <v>368</v>
      </c>
    </row>
    <row r="5920" spans="1:12" x14ac:dyDescent="0.3">
      <c r="A5920">
        <v>29308</v>
      </c>
      <c r="B5920" t="s">
        <v>1088</v>
      </c>
      <c r="C5920" t="s">
        <v>475</v>
      </c>
      <c r="D5920" t="s">
        <v>22</v>
      </c>
      <c r="E5920" t="s">
        <v>23481</v>
      </c>
      <c r="F5920" t="s">
        <v>23482</v>
      </c>
      <c r="G5920" t="s">
        <v>595</v>
      </c>
      <c r="H5920" s="1">
        <v>18643</v>
      </c>
      <c r="I5920" t="s">
        <v>23483</v>
      </c>
      <c r="J5920" t="s">
        <v>23484</v>
      </c>
      <c r="K5920">
        <v>62068</v>
      </c>
      <c r="L5920" t="s">
        <v>595</v>
      </c>
    </row>
    <row r="5921" spans="1:12" x14ac:dyDescent="0.3">
      <c r="A5921">
        <v>29309</v>
      </c>
      <c r="B5921" t="s">
        <v>3330</v>
      </c>
      <c r="C5921" t="s">
        <v>2975</v>
      </c>
      <c r="D5921" t="s">
        <v>14</v>
      </c>
      <c r="E5921" t="s">
        <v>23485</v>
      </c>
      <c r="F5921" t="s">
        <v>23486</v>
      </c>
      <c r="G5921" t="s">
        <v>124</v>
      </c>
      <c r="H5921" s="1">
        <v>20858</v>
      </c>
      <c r="I5921" t="s">
        <v>23487</v>
      </c>
      <c r="J5921" t="s">
        <v>23488</v>
      </c>
      <c r="K5921">
        <v>75006</v>
      </c>
      <c r="L5921" t="s">
        <v>124</v>
      </c>
    </row>
    <row r="5922" spans="1:12" x14ac:dyDescent="0.3">
      <c r="A5922">
        <v>29310</v>
      </c>
      <c r="B5922" t="s">
        <v>1385</v>
      </c>
      <c r="C5922" t="s">
        <v>9888</v>
      </c>
      <c r="D5922" t="s">
        <v>22</v>
      </c>
      <c r="E5922" t="s">
        <v>23489</v>
      </c>
      <c r="F5922" t="s">
        <v>23490</v>
      </c>
      <c r="G5922" t="s">
        <v>218</v>
      </c>
      <c r="H5922" s="1">
        <v>26139</v>
      </c>
      <c r="I5922" t="s">
        <v>23491</v>
      </c>
      <c r="J5922" t="s">
        <v>23492</v>
      </c>
      <c r="K5922">
        <v>32861</v>
      </c>
      <c r="L5922" t="s">
        <v>218</v>
      </c>
    </row>
    <row r="5923" spans="1:12" x14ac:dyDescent="0.3">
      <c r="A5923">
        <v>29311</v>
      </c>
      <c r="B5923" t="s">
        <v>4417</v>
      </c>
      <c r="C5923" t="s">
        <v>1875</v>
      </c>
      <c r="D5923" t="s">
        <v>14</v>
      </c>
      <c r="E5923" t="s">
        <v>23493</v>
      </c>
      <c r="F5923" t="s">
        <v>23494</v>
      </c>
      <c r="G5923" t="s">
        <v>118</v>
      </c>
      <c r="H5923" s="1">
        <v>17200</v>
      </c>
      <c r="I5923" t="s">
        <v>23495</v>
      </c>
      <c r="J5923" t="s">
        <v>23496</v>
      </c>
      <c r="K5923">
        <v>45874</v>
      </c>
      <c r="L5923" t="s">
        <v>118</v>
      </c>
    </row>
    <row r="5924" spans="1:12" x14ac:dyDescent="0.3">
      <c r="A5924">
        <v>29312</v>
      </c>
      <c r="B5924" t="s">
        <v>490</v>
      </c>
      <c r="C5924" t="s">
        <v>1162</v>
      </c>
      <c r="D5924" t="s">
        <v>14</v>
      </c>
      <c r="E5924" t="s">
        <v>23497</v>
      </c>
      <c r="F5924" t="s">
        <v>23498</v>
      </c>
      <c r="G5924" t="s">
        <v>231</v>
      </c>
      <c r="H5924" s="1">
        <v>29338</v>
      </c>
      <c r="I5924" t="s">
        <v>23499</v>
      </c>
      <c r="J5924" t="s">
        <v>23500</v>
      </c>
      <c r="K5924">
        <v>66633</v>
      </c>
      <c r="L5924" t="s">
        <v>231</v>
      </c>
    </row>
    <row r="5925" spans="1:12" x14ac:dyDescent="0.3">
      <c r="A5925">
        <v>29313</v>
      </c>
      <c r="B5925" t="s">
        <v>1030</v>
      </c>
      <c r="C5925" t="s">
        <v>4302</v>
      </c>
      <c r="D5925" t="s">
        <v>22</v>
      </c>
      <c r="E5925" t="s">
        <v>23501</v>
      </c>
      <c r="F5925" t="s">
        <v>23502</v>
      </c>
      <c r="G5925" t="s">
        <v>339</v>
      </c>
      <c r="H5925" s="1">
        <v>35078</v>
      </c>
      <c r="I5925" t="s">
        <v>23503</v>
      </c>
      <c r="J5925" t="s">
        <v>23504</v>
      </c>
      <c r="K5925">
        <v>3513</v>
      </c>
      <c r="L5925" t="s">
        <v>339</v>
      </c>
    </row>
    <row r="5926" spans="1:12" x14ac:dyDescent="0.3">
      <c r="A5926">
        <v>29315</v>
      </c>
      <c r="B5926" t="s">
        <v>295</v>
      </c>
      <c r="C5926" t="s">
        <v>1450</v>
      </c>
      <c r="D5926" t="s">
        <v>14</v>
      </c>
      <c r="E5926" t="s">
        <v>23505</v>
      </c>
      <c r="F5926" t="s">
        <v>23506</v>
      </c>
      <c r="G5926" t="s">
        <v>436</v>
      </c>
      <c r="H5926" s="1">
        <v>35444</v>
      </c>
      <c r="I5926" t="s">
        <v>23507</v>
      </c>
      <c r="J5926" t="s">
        <v>23508</v>
      </c>
      <c r="K5926">
        <v>42868</v>
      </c>
      <c r="L5926" t="s">
        <v>436</v>
      </c>
    </row>
    <row r="5927" spans="1:12" x14ac:dyDescent="0.3">
      <c r="A5927">
        <v>29316</v>
      </c>
      <c r="B5927" t="s">
        <v>2434</v>
      </c>
      <c r="C5927" t="s">
        <v>23509</v>
      </c>
      <c r="D5927" t="s">
        <v>22</v>
      </c>
      <c r="E5927" t="s">
        <v>23510</v>
      </c>
      <c r="F5927" t="s">
        <v>23511</v>
      </c>
      <c r="G5927" t="s">
        <v>88</v>
      </c>
      <c r="H5927" s="1">
        <v>30605</v>
      </c>
      <c r="I5927" t="s">
        <v>23512</v>
      </c>
      <c r="J5927" t="s">
        <v>23513</v>
      </c>
      <c r="K5927">
        <v>92969</v>
      </c>
      <c r="L5927" t="s">
        <v>88</v>
      </c>
    </row>
    <row r="5928" spans="1:12" x14ac:dyDescent="0.3">
      <c r="A5928">
        <v>29317</v>
      </c>
      <c r="B5928" t="s">
        <v>512</v>
      </c>
      <c r="C5928" t="s">
        <v>1892</v>
      </c>
      <c r="D5928" t="s">
        <v>14</v>
      </c>
      <c r="E5928" t="s">
        <v>23514</v>
      </c>
      <c r="F5928">
        <v>3653236475</v>
      </c>
      <c r="G5928" t="s">
        <v>324</v>
      </c>
      <c r="H5928" s="1">
        <v>18671</v>
      </c>
      <c r="I5928" t="s">
        <v>23515</v>
      </c>
      <c r="J5928" t="s">
        <v>13598</v>
      </c>
      <c r="K5928">
        <v>61210</v>
      </c>
      <c r="L5928" t="s">
        <v>324</v>
      </c>
    </row>
    <row r="5929" spans="1:12" x14ac:dyDescent="0.3">
      <c r="A5929">
        <v>29318</v>
      </c>
      <c r="B5929" t="s">
        <v>34</v>
      </c>
      <c r="C5929" t="s">
        <v>11790</v>
      </c>
      <c r="D5929" t="s">
        <v>22</v>
      </c>
      <c r="E5929" t="s">
        <v>23516</v>
      </c>
      <c r="F5929" t="s">
        <v>23517</v>
      </c>
      <c r="G5929" t="s">
        <v>88</v>
      </c>
      <c r="H5929" s="1">
        <v>26014</v>
      </c>
      <c r="I5929" t="s">
        <v>23518</v>
      </c>
      <c r="J5929" t="s">
        <v>8833</v>
      </c>
      <c r="K5929">
        <v>88750</v>
      </c>
      <c r="L5929" t="s">
        <v>88</v>
      </c>
    </row>
    <row r="5930" spans="1:12" x14ac:dyDescent="0.3">
      <c r="A5930">
        <v>29319</v>
      </c>
      <c r="B5930" t="s">
        <v>1018</v>
      </c>
      <c r="C5930" t="s">
        <v>3518</v>
      </c>
      <c r="D5930" t="s">
        <v>14</v>
      </c>
      <c r="E5930" t="s">
        <v>23519</v>
      </c>
      <c r="F5930" t="s">
        <v>23520</v>
      </c>
      <c r="G5930" t="s">
        <v>595</v>
      </c>
      <c r="H5930" s="1">
        <v>34938</v>
      </c>
      <c r="I5930" t="s">
        <v>23521</v>
      </c>
      <c r="J5930" t="s">
        <v>23522</v>
      </c>
      <c r="K5930">
        <v>59869</v>
      </c>
      <c r="L5930" t="s">
        <v>595</v>
      </c>
    </row>
    <row r="5931" spans="1:12" x14ac:dyDescent="0.3">
      <c r="A5931">
        <v>29320</v>
      </c>
      <c r="B5931" t="s">
        <v>146</v>
      </c>
      <c r="C5931" t="s">
        <v>42</v>
      </c>
      <c r="D5931" t="s">
        <v>14</v>
      </c>
      <c r="E5931" t="s">
        <v>23523</v>
      </c>
      <c r="F5931" t="s">
        <v>23524</v>
      </c>
      <c r="G5931" t="s">
        <v>71</v>
      </c>
      <c r="H5931" s="1">
        <v>37873</v>
      </c>
      <c r="I5931" t="s">
        <v>23525</v>
      </c>
      <c r="J5931" t="s">
        <v>23526</v>
      </c>
      <c r="K5931">
        <v>69771</v>
      </c>
      <c r="L5931" t="s">
        <v>71</v>
      </c>
    </row>
    <row r="5932" spans="1:12" x14ac:dyDescent="0.3">
      <c r="A5932">
        <v>29321</v>
      </c>
      <c r="B5932" t="s">
        <v>1480</v>
      </c>
      <c r="C5932" t="s">
        <v>354</v>
      </c>
      <c r="D5932" t="s">
        <v>22</v>
      </c>
      <c r="E5932" t="s">
        <v>23527</v>
      </c>
      <c r="F5932" t="s">
        <v>23528</v>
      </c>
      <c r="G5932" t="s">
        <v>211</v>
      </c>
      <c r="H5932" s="1">
        <v>21344</v>
      </c>
      <c r="I5932" t="s">
        <v>23529</v>
      </c>
      <c r="J5932" t="s">
        <v>12595</v>
      </c>
      <c r="K5932">
        <v>61724</v>
      </c>
      <c r="L5932" t="s">
        <v>211</v>
      </c>
    </row>
    <row r="5933" spans="1:12" x14ac:dyDescent="0.3">
      <c r="A5933">
        <v>29322</v>
      </c>
      <c r="B5933" t="s">
        <v>541</v>
      </c>
      <c r="C5933" t="s">
        <v>9807</v>
      </c>
      <c r="D5933" t="s">
        <v>14</v>
      </c>
      <c r="E5933" t="s">
        <v>23530</v>
      </c>
      <c r="F5933" t="s">
        <v>23531</v>
      </c>
      <c r="G5933" t="s">
        <v>775</v>
      </c>
      <c r="H5933" s="1">
        <v>36852</v>
      </c>
      <c r="I5933" t="s">
        <v>23532</v>
      </c>
      <c r="J5933" t="s">
        <v>23533</v>
      </c>
      <c r="K5933">
        <v>38435</v>
      </c>
      <c r="L5933" t="s">
        <v>775</v>
      </c>
    </row>
    <row r="5934" spans="1:12" x14ac:dyDescent="0.3">
      <c r="A5934">
        <v>29323</v>
      </c>
      <c r="B5934" t="s">
        <v>6142</v>
      </c>
      <c r="C5934" t="s">
        <v>28</v>
      </c>
      <c r="D5934" t="s">
        <v>14</v>
      </c>
      <c r="E5934" t="s">
        <v>23534</v>
      </c>
      <c r="F5934" t="s">
        <v>23535</v>
      </c>
      <c r="G5934" t="s">
        <v>595</v>
      </c>
      <c r="H5934" s="1">
        <v>16138</v>
      </c>
      <c r="I5934" t="s">
        <v>23536</v>
      </c>
      <c r="J5934" t="s">
        <v>17827</v>
      </c>
      <c r="K5934">
        <v>83157</v>
      </c>
      <c r="L5934" t="s">
        <v>595</v>
      </c>
    </row>
    <row r="5935" spans="1:12" x14ac:dyDescent="0.3">
      <c r="A5935">
        <v>29324</v>
      </c>
      <c r="B5935" t="s">
        <v>17990</v>
      </c>
      <c r="C5935" t="s">
        <v>276</v>
      </c>
      <c r="D5935" t="s">
        <v>14</v>
      </c>
      <c r="E5935" t="s">
        <v>23537</v>
      </c>
      <c r="F5935" t="s">
        <v>23538</v>
      </c>
      <c r="G5935" t="s">
        <v>243</v>
      </c>
      <c r="H5935" s="1">
        <v>26595</v>
      </c>
      <c r="I5935" t="s">
        <v>23539</v>
      </c>
      <c r="J5935" t="s">
        <v>1286</v>
      </c>
      <c r="K5935">
        <v>58054</v>
      </c>
      <c r="L5935" t="s">
        <v>243</v>
      </c>
    </row>
    <row r="5936" spans="1:12" x14ac:dyDescent="0.3">
      <c r="A5936">
        <v>29326</v>
      </c>
      <c r="B5936" t="s">
        <v>10968</v>
      </c>
      <c r="C5936" t="s">
        <v>848</v>
      </c>
      <c r="D5936" t="s">
        <v>22</v>
      </c>
      <c r="E5936" t="s">
        <v>23540</v>
      </c>
      <c r="F5936" t="s">
        <v>23541</v>
      </c>
      <c r="G5936" t="s">
        <v>124</v>
      </c>
      <c r="H5936" s="1">
        <v>33786</v>
      </c>
      <c r="I5936" t="s">
        <v>23542</v>
      </c>
      <c r="J5936" t="s">
        <v>23543</v>
      </c>
      <c r="K5936">
        <v>75132</v>
      </c>
      <c r="L5936" t="s">
        <v>124</v>
      </c>
    </row>
    <row r="5937" spans="1:12" x14ac:dyDescent="0.3">
      <c r="A5937">
        <v>29327</v>
      </c>
      <c r="B5937" t="s">
        <v>814</v>
      </c>
      <c r="C5937" t="s">
        <v>496</v>
      </c>
      <c r="D5937" t="s">
        <v>14</v>
      </c>
      <c r="E5937" t="s">
        <v>23544</v>
      </c>
      <c r="F5937" t="s">
        <v>23545</v>
      </c>
      <c r="G5937" t="s">
        <v>124</v>
      </c>
      <c r="H5937" s="1">
        <v>25777</v>
      </c>
      <c r="I5937" t="s">
        <v>23546</v>
      </c>
      <c r="J5937" t="s">
        <v>23547</v>
      </c>
      <c r="K5937">
        <v>876</v>
      </c>
      <c r="L5937" t="s">
        <v>124</v>
      </c>
    </row>
    <row r="5938" spans="1:12" x14ac:dyDescent="0.3">
      <c r="A5938">
        <v>29328</v>
      </c>
      <c r="B5938" t="s">
        <v>5678</v>
      </c>
      <c r="C5938" t="s">
        <v>8393</v>
      </c>
      <c r="D5938" t="s">
        <v>22</v>
      </c>
      <c r="E5938" t="s">
        <v>23548</v>
      </c>
      <c r="F5938" t="s">
        <v>23549</v>
      </c>
      <c r="G5938" t="s">
        <v>124</v>
      </c>
      <c r="H5938" s="1">
        <v>25725</v>
      </c>
      <c r="I5938" t="s">
        <v>23550</v>
      </c>
      <c r="J5938" t="s">
        <v>7837</v>
      </c>
      <c r="K5938">
        <v>66593</v>
      </c>
      <c r="L5938" t="s">
        <v>124</v>
      </c>
    </row>
    <row r="5939" spans="1:12" x14ac:dyDescent="0.3">
      <c r="A5939">
        <v>29329</v>
      </c>
      <c r="B5939" t="s">
        <v>1226</v>
      </c>
      <c r="C5939" t="s">
        <v>85</v>
      </c>
      <c r="D5939" t="s">
        <v>22</v>
      </c>
      <c r="E5939" t="s">
        <v>23551</v>
      </c>
      <c r="F5939" t="s">
        <v>23552</v>
      </c>
      <c r="G5939" t="s">
        <v>335</v>
      </c>
      <c r="H5939" s="1">
        <v>34590</v>
      </c>
      <c r="I5939" t="s">
        <v>23553</v>
      </c>
      <c r="J5939" t="s">
        <v>23554</v>
      </c>
      <c r="K5939">
        <v>56452</v>
      </c>
      <c r="L5939" t="s">
        <v>335</v>
      </c>
    </row>
    <row r="5940" spans="1:12" x14ac:dyDescent="0.3">
      <c r="A5940">
        <v>29330</v>
      </c>
      <c r="B5940" t="s">
        <v>6798</v>
      </c>
      <c r="C5940" t="s">
        <v>1830</v>
      </c>
      <c r="D5940" t="s">
        <v>22</v>
      </c>
      <c r="E5940" t="s">
        <v>23555</v>
      </c>
      <c r="F5940" t="s">
        <v>23556</v>
      </c>
      <c r="G5940" t="s">
        <v>31</v>
      </c>
      <c r="H5940" s="1">
        <v>35820</v>
      </c>
      <c r="I5940" t="s">
        <v>23557</v>
      </c>
      <c r="J5940" t="s">
        <v>16133</v>
      </c>
      <c r="K5940">
        <v>44285</v>
      </c>
      <c r="L5940" t="s">
        <v>31</v>
      </c>
    </row>
    <row r="5941" spans="1:12" x14ac:dyDescent="0.3">
      <c r="A5941">
        <v>29331</v>
      </c>
      <c r="B5941" t="s">
        <v>5365</v>
      </c>
      <c r="C5941" t="s">
        <v>135</v>
      </c>
      <c r="D5941" t="s">
        <v>22</v>
      </c>
      <c r="E5941" t="s">
        <v>23558</v>
      </c>
      <c r="F5941" t="s">
        <v>23559</v>
      </c>
      <c r="G5941" t="s">
        <v>211</v>
      </c>
      <c r="H5941" s="1">
        <v>15854</v>
      </c>
      <c r="I5941" t="s">
        <v>23560</v>
      </c>
      <c r="J5941" t="s">
        <v>23561</v>
      </c>
      <c r="K5941">
        <v>48127</v>
      </c>
      <c r="L5941" t="s">
        <v>211</v>
      </c>
    </row>
    <row r="5942" spans="1:12" x14ac:dyDescent="0.3">
      <c r="A5942">
        <v>29332</v>
      </c>
      <c r="B5942" t="s">
        <v>6517</v>
      </c>
      <c r="C5942" t="s">
        <v>10765</v>
      </c>
      <c r="D5942" t="s">
        <v>14</v>
      </c>
      <c r="E5942" t="s">
        <v>23562</v>
      </c>
      <c r="F5942">
        <f>1-829-239-1496</f>
        <v>-2563</v>
      </c>
      <c r="G5942" t="s">
        <v>124</v>
      </c>
      <c r="H5942" s="1">
        <v>34695</v>
      </c>
      <c r="I5942" t="s">
        <v>23563</v>
      </c>
      <c r="J5942" t="s">
        <v>8450</v>
      </c>
      <c r="K5942">
        <v>20549</v>
      </c>
      <c r="L5942" t="s">
        <v>124</v>
      </c>
    </row>
    <row r="5943" spans="1:12" x14ac:dyDescent="0.3">
      <c r="A5943">
        <v>29333</v>
      </c>
      <c r="B5943" t="s">
        <v>2644</v>
      </c>
      <c r="C5943" t="s">
        <v>349</v>
      </c>
      <c r="D5943" t="s">
        <v>14</v>
      </c>
      <c r="E5943" t="s">
        <v>23564</v>
      </c>
      <c r="F5943">
        <f>1-291-749-2897</f>
        <v>-3936</v>
      </c>
      <c r="G5943" t="s">
        <v>93</v>
      </c>
      <c r="H5943" s="1">
        <v>20003</v>
      </c>
      <c r="I5943" t="s">
        <v>23565</v>
      </c>
      <c r="J5943" t="s">
        <v>23566</v>
      </c>
      <c r="K5943">
        <v>39660</v>
      </c>
      <c r="L5943" t="s">
        <v>93</v>
      </c>
    </row>
    <row r="5944" spans="1:12" x14ac:dyDescent="0.3">
      <c r="A5944">
        <v>29334</v>
      </c>
      <c r="B5944" t="s">
        <v>257</v>
      </c>
      <c r="C5944" t="s">
        <v>4824</v>
      </c>
      <c r="D5944" t="s">
        <v>14</v>
      </c>
      <c r="E5944" t="s">
        <v>23567</v>
      </c>
      <c r="F5944" t="s">
        <v>23568</v>
      </c>
      <c r="G5944" t="s">
        <v>124</v>
      </c>
      <c r="H5944" s="1">
        <v>37428</v>
      </c>
      <c r="I5944" t="s">
        <v>23569</v>
      </c>
      <c r="J5944" t="s">
        <v>23570</v>
      </c>
      <c r="K5944">
        <v>87191</v>
      </c>
      <c r="L5944" t="s">
        <v>124</v>
      </c>
    </row>
    <row r="5945" spans="1:12" x14ac:dyDescent="0.3">
      <c r="A5945">
        <v>29336</v>
      </c>
      <c r="B5945" t="s">
        <v>3926</v>
      </c>
      <c r="C5945" t="s">
        <v>963</v>
      </c>
      <c r="D5945" t="s">
        <v>22</v>
      </c>
      <c r="E5945" t="s">
        <v>23571</v>
      </c>
      <c r="F5945" t="s">
        <v>23572</v>
      </c>
      <c r="G5945" t="s">
        <v>211</v>
      </c>
      <c r="H5945" s="1">
        <v>36211</v>
      </c>
      <c r="I5945" t="s">
        <v>23573</v>
      </c>
      <c r="J5945" t="s">
        <v>5295</v>
      </c>
      <c r="K5945">
        <v>30591</v>
      </c>
      <c r="L5945" t="s">
        <v>211</v>
      </c>
    </row>
    <row r="5946" spans="1:12" x14ac:dyDescent="0.3">
      <c r="A5946">
        <v>29337</v>
      </c>
      <c r="B5946" t="s">
        <v>6840</v>
      </c>
      <c r="C5946" t="s">
        <v>17059</v>
      </c>
      <c r="D5946" t="s">
        <v>22</v>
      </c>
      <c r="E5946" t="s">
        <v>23574</v>
      </c>
      <c r="F5946" t="s">
        <v>23575</v>
      </c>
      <c r="G5946" t="s">
        <v>31</v>
      </c>
      <c r="H5946" s="1">
        <v>18610</v>
      </c>
      <c r="I5946" t="s">
        <v>23576</v>
      </c>
      <c r="J5946" t="s">
        <v>12607</v>
      </c>
      <c r="K5946">
        <v>60286</v>
      </c>
      <c r="L5946" t="s">
        <v>31</v>
      </c>
    </row>
    <row r="5947" spans="1:12" x14ac:dyDescent="0.3">
      <c r="A5947">
        <v>29338</v>
      </c>
      <c r="B5947" t="s">
        <v>9981</v>
      </c>
      <c r="C5947" t="s">
        <v>1126</v>
      </c>
      <c r="D5947" t="s">
        <v>14</v>
      </c>
      <c r="E5947" t="s">
        <v>23577</v>
      </c>
      <c r="F5947" t="s">
        <v>23578</v>
      </c>
      <c r="G5947" t="s">
        <v>124</v>
      </c>
      <c r="H5947" s="1">
        <v>32140</v>
      </c>
      <c r="I5947" t="s">
        <v>23579</v>
      </c>
      <c r="J5947" t="s">
        <v>23580</v>
      </c>
      <c r="K5947">
        <v>20587</v>
      </c>
      <c r="L5947" t="s">
        <v>124</v>
      </c>
    </row>
    <row r="5948" spans="1:12" x14ac:dyDescent="0.3">
      <c r="A5948">
        <v>29339</v>
      </c>
      <c r="B5948" t="s">
        <v>3048</v>
      </c>
      <c r="C5948" t="s">
        <v>6975</v>
      </c>
      <c r="D5948" t="s">
        <v>14</v>
      </c>
      <c r="E5948" t="s">
        <v>23581</v>
      </c>
      <c r="F5948" t="s">
        <v>23582</v>
      </c>
      <c r="G5948" t="s">
        <v>211</v>
      </c>
      <c r="H5948" s="1">
        <v>16846</v>
      </c>
      <c r="I5948" t="s">
        <v>23583</v>
      </c>
      <c r="J5948" t="s">
        <v>23584</v>
      </c>
      <c r="K5948">
        <v>33777</v>
      </c>
      <c r="L5948" t="s">
        <v>211</v>
      </c>
    </row>
    <row r="5949" spans="1:12" x14ac:dyDescent="0.3">
      <c r="A5949">
        <v>29341</v>
      </c>
      <c r="B5949" t="s">
        <v>1632</v>
      </c>
      <c r="C5949" t="s">
        <v>2815</v>
      </c>
      <c r="D5949" t="s">
        <v>14</v>
      </c>
      <c r="E5949" t="s">
        <v>23585</v>
      </c>
      <c r="F5949" t="s">
        <v>23586</v>
      </c>
      <c r="G5949" t="s">
        <v>339</v>
      </c>
      <c r="H5949" s="1">
        <v>34040</v>
      </c>
      <c r="I5949" t="s">
        <v>23587</v>
      </c>
      <c r="J5949" t="s">
        <v>23588</v>
      </c>
      <c r="K5949">
        <v>52454</v>
      </c>
      <c r="L5949" t="s">
        <v>339</v>
      </c>
    </row>
    <row r="5950" spans="1:12" x14ac:dyDescent="0.3">
      <c r="A5950">
        <v>29344</v>
      </c>
      <c r="B5950" t="s">
        <v>10692</v>
      </c>
      <c r="C5950" t="s">
        <v>14744</v>
      </c>
      <c r="D5950" t="s">
        <v>22</v>
      </c>
      <c r="E5950" t="s">
        <v>23589</v>
      </c>
      <c r="F5950">
        <v>2685047874</v>
      </c>
      <c r="G5950" t="s">
        <v>76</v>
      </c>
      <c r="H5950" s="1">
        <v>32139</v>
      </c>
      <c r="I5950" t="s">
        <v>23590</v>
      </c>
      <c r="J5950" t="s">
        <v>23591</v>
      </c>
      <c r="K5950">
        <v>1221</v>
      </c>
      <c r="L5950" t="s">
        <v>76</v>
      </c>
    </row>
    <row r="5951" spans="1:12" x14ac:dyDescent="0.3">
      <c r="A5951">
        <v>29345</v>
      </c>
      <c r="B5951" t="s">
        <v>1098</v>
      </c>
      <c r="C5951" t="s">
        <v>4182</v>
      </c>
      <c r="D5951" t="s">
        <v>14</v>
      </c>
      <c r="E5951" t="s">
        <v>23592</v>
      </c>
      <c r="F5951" t="s">
        <v>23593</v>
      </c>
      <c r="G5951" t="s">
        <v>595</v>
      </c>
      <c r="H5951" s="1">
        <v>24675</v>
      </c>
      <c r="I5951" t="s">
        <v>23594</v>
      </c>
      <c r="J5951" t="s">
        <v>19080</v>
      </c>
      <c r="K5951">
        <v>72254</v>
      </c>
      <c r="L5951" t="s">
        <v>595</v>
      </c>
    </row>
    <row r="5952" spans="1:12" x14ac:dyDescent="0.3">
      <c r="A5952">
        <v>29346</v>
      </c>
      <c r="B5952" t="s">
        <v>19772</v>
      </c>
      <c r="C5952" t="s">
        <v>2936</v>
      </c>
      <c r="D5952" t="s">
        <v>14</v>
      </c>
      <c r="E5952" t="s">
        <v>23595</v>
      </c>
      <c r="F5952" t="s">
        <v>23596</v>
      </c>
      <c r="G5952" t="s">
        <v>567</v>
      </c>
      <c r="H5952" s="1">
        <v>24197</v>
      </c>
      <c r="I5952" t="s">
        <v>23597</v>
      </c>
      <c r="J5952" t="s">
        <v>8409</v>
      </c>
      <c r="K5952">
        <v>83220</v>
      </c>
      <c r="L5952" t="s">
        <v>567</v>
      </c>
    </row>
    <row r="5953" spans="1:12" x14ac:dyDescent="0.3">
      <c r="A5953">
        <v>29347</v>
      </c>
      <c r="B5953" t="s">
        <v>1282</v>
      </c>
      <c r="C5953" t="s">
        <v>2335</v>
      </c>
      <c r="D5953" t="s">
        <v>22</v>
      </c>
      <c r="E5953" t="s">
        <v>23598</v>
      </c>
      <c r="F5953" t="s">
        <v>23599</v>
      </c>
      <c r="G5953" t="s">
        <v>211</v>
      </c>
      <c r="H5953" s="1">
        <v>17685</v>
      </c>
      <c r="I5953" t="s">
        <v>23600</v>
      </c>
      <c r="J5953" t="s">
        <v>23601</v>
      </c>
      <c r="K5953">
        <v>40361</v>
      </c>
      <c r="L5953" t="s">
        <v>211</v>
      </c>
    </row>
    <row r="5954" spans="1:12" x14ac:dyDescent="0.3">
      <c r="A5954">
        <v>29349</v>
      </c>
      <c r="B5954" t="s">
        <v>18644</v>
      </c>
      <c r="C5954" t="s">
        <v>592</v>
      </c>
      <c r="D5954" t="s">
        <v>14</v>
      </c>
      <c r="E5954" t="s">
        <v>23602</v>
      </c>
      <c r="F5954" t="s">
        <v>23603</v>
      </c>
      <c r="G5954" t="s">
        <v>76</v>
      </c>
      <c r="H5954" s="1">
        <v>31612</v>
      </c>
      <c r="I5954" t="s">
        <v>23604</v>
      </c>
      <c r="J5954" t="s">
        <v>23605</v>
      </c>
      <c r="K5954">
        <v>4660</v>
      </c>
      <c r="L5954" t="s">
        <v>76</v>
      </c>
    </row>
    <row r="5955" spans="1:12" x14ac:dyDescent="0.3">
      <c r="A5955">
        <v>29350</v>
      </c>
      <c r="B5955" t="s">
        <v>3694</v>
      </c>
      <c r="C5955" t="s">
        <v>54</v>
      </c>
      <c r="D5955" t="s">
        <v>22</v>
      </c>
      <c r="E5955" t="s">
        <v>23606</v>
      </c>
      <c r="F5955" t="s">
        <v>23607</v>
      </c>
      <c r="G5955" t="s">
        <v>250</v>
      </c>
      <c r="H5955" s="1">
        <v>18985</v>
      </c>
      <c r="I5955" t="s">
        <v>23608</v>
      </c>
      <c r="J5955" t="s">
        <v>23609</v>
      </c>
      <c r="K5955">
        <v>3748</v>
      </c>
      <c r="L5955" t="s">
        <v>250</v>
      </c>
    </row>
    <row r="5956" spans="1:12" x14ac:dyDescent="0.3">
      <c r="A5956">
        <v>29351</v>
      </c>
      <c r="B5956" t="s">
        <v>871</v>
      </c>
      <c r="C5956" t="s">
        <v>963</v>
      </c>
      <c r="D5956" t="s">
        <v>22</v>
      </c>
      <c r="E5956" t="s">
        <v>23610</v>
      </c>
      <c r="F5956">
        <f>1-769-785-2262</f>
        <v>-3815</v>
      </c>
      <c r="G5956" t="s">
        <v>76</v>
      </c>
      <c r="H5956" s="1">
        <v>34851</v>
      </c>
      <c r="I5956" t="s">
        <v>23611</v>
      </c>
      <c r="J5956" t="s">
        <v>23612</v>
      </c>
      <c r="K5956">
        <v>54163</v>
      </c>
      <c r="L5956" t="s">
        <v>76</v>
      </c>
    </row>
    <row r="5957" spans="1:12" x14ac:dyDescent="0.3">
      <c r="A5957">
        <v>29352</v>
      </c>
      <c r="B5957" t="s">
        <v>675</v>
      </c>
      <c r="C5957" t="s">
        <v>581</v>
      </c>
      <c r="D5957" t="s">
        <v>14</v>
      </c>
      <c r="E5957" t="s">
        <v>23613</v>
      </c>
      <c r="F5957" t="s">
        <v>23614</v>
      </c>
      <c r="G5957" t="s">
        <v>218</v>
      </c>
      <c r="H5957" s="1">
        <v>20208</v>
      </c>
      <c r="I5957" t="s">
        <v>23615</v>
      </c>
      <c r="J5957" t="s">
        <v>23616</v>
      </c>
      <c r="K5957">
        <v>97868</v>
      </c>
      <c r="L5957" t="s">
        <v>218</v>
      </c>
    </row>
    <row r="5958" spans="1:12" x14ac:dyDescent="0.3">
      <c r="A5958">
        <v>29353</v>
      </c>
      <c r="B5958" t="s">
        <v>67</v>
      </c>
      <c r="C5958" t="s">
        <v>901</v>
      </c>
      <c r="D5958" t="s">
        <v>14</v>
      </c>
      <c r="E5958" t="s">
        <v>23617</v>
      </c>
      <c r="F5958" t="s">
        <v>23618</v>
      </c>
      <c r="G5958" t="s">
        <v>71</v>
      </c>
      <c r="H5958" s="1">
        <v>21897</v>
      </c>
      <c r="I5958" t="s">
        <v>23619</v>
      </c>
      <c r="J5958" t="s">
        <v>23620</v>
      </c>
      <c r="K5958">
        <v>81945</v>
      </c>
      <c r="L5958" t="s">
        <v>71</v>
      </c>
    </row>
    <row r="5959" spans="1:12" x14ac:dyDescent="0.3">
      <c r="A5959">
        <v>29354</v>
      </c>
      <c r="B5959" t="s">
        <v>747</v>
      </c>
      <c r="C5959" t="s">
        <v>805</v>
      </c>
      <c r="D5959" t="s">
        <v>22</v>
      </c>
      <c r="E5959" t="s">
        <v>23621</v>
      </c>
      <c r="F5959" t="s">
        <v>23622</v>
      </c>
      <c r="G5959" t="s">
        <v>58</v>
      </c>
      <c r="H5959" s="1">
        <v>24576</v>
      </c>
      <c r="I5959" t="s">
        <v>23623</v>
      </c>
      <c r="J5959" t="s">
        <v>23624</v>
      </c>
      <c r="K5959">
        <v>51907</v>
      </c>
      <c r="L5959" t="s">
        <v>58</v>
      </c>
    </row>
    <row r="5960" spans="1:12" x14ac:dyDescent="0.3">
      <c r="A5960">
        <v>29356</v>
      </c>
      <c r="B5960" t="s">
        <v>3330</v>
      </c>
      <c r="C5960" t="s">
        <v>222</v>
      </c>
      <c r="D5960" t="s">
        <v>14</v>
      </c>
      <c r="E5960" t="s">
        <v>23625</v>
      </c>
      <c r="F5960" t="s">
        <v>23626</v>
      </c>
      <c r="G5960" t="s">
        <v>744</v>
      </c>
      <c r="H5960" s="1">
        <v>29475</v>
      </c>
      <c r="I5960" t="s">
        <v>23627</v>
      </c>
      <c r="J5960" t="s">
        <v>23628</v>
      </c>
      <c r="K5960">
        <v>33376</v>
      </c>
      <c r="L5960" t="s">
        <v>744</v>
      </c>
    </row>
    <row r="5961" spans="1:12" x14ac:dyDescent="0.3">
      <c r="A5961">
        <v>29357</v>
      </c>
      <c r="B5961" t="s">
        <v>2161</v>
      </c>
      <c r="C5961" t="s">
        <v>1132</v>
      </c>
      <c r="D5961" t="s">
        <v>22</v>
      </c>
      <c r="E5961" t="s">
        <v>23629</v>
      </c>
      <c r="F5961" t="s">
        <v>23630</v>
      </c>
      <c r="G5961" t="s">
        <v>775</v>
      </c>
      <c r="H5961" s="1">
        <v>21425</v>
      </c>
      <c r="I5961" t="s">
        <v>23631</v>
      </c>
      <c r="J5961" t="s">
        <v>23632</v>
      </c>
      <c r="K5961">
        <v>13502</v>
      </c>
      <c r="L5961" t="s">
        <v>775</v>
      </c>
    </row>
    <row r="5962" spans="1:12" x14ac:dyDescent="0.3">
      <c r="A5962">
        <v>29358</v>
      </c>
      <c r="B5962" t="s">
        <v>73</v>
      </c>
      <c r="C5962" t="s">
        <v>3049</v>
      </c>
      <c r="D5962" t="s">
        <v>22</v>
      </c>
      <c r="E5962" t="s">
        <v>23633</v>
      </c>
      <c r="F5962" t="s">
        <v>23634</v>
      </c>
      <c r="G5962" t="s">
        <v>131</v>
      </c>
      <c r="H5962" s="1">
        <v>21287</v>
      </c>
      <c r="I5962" t="s">
        <v>23635</v>
      </c>
      <c r="J5962" t="s">
        <v>18288</v>
      </c>
      <c r="K5962">
        <v>46456</v>
      </c>
      <c r="L5962" t="s">
        <v>131</v>
      </c>
    </row>
    <row r="5963" spans="1:12" x14ac:dyDescent="0.3">
      <c r="A5963">
        <v>29359</v>
      </c>
      <c r="B5963" t="s">
        <v>1147</v>
      </c>
      <c r="C5963" t="s">
        <v>2137</v>
      </c>
      <c r="D5963" t="s">
        <v>22</v>
      </c>
      <c r="E5963" t="s">
        <v>23636</v>
      </c>
      <c r="F5963" t="s">
        <v>23637</v>
      </c>
      <c r="G5963" t="s">
        <v>118</v>
      </c>
      <c r="H5963" s="1">
        <v>32941</v>
      </c>
      <c r="I5963" t="s">
        <v>23638</v>
      </c>
      <c r="J5963" t="s">
        <v>23639</v>
      </c>
      <c r="K5963">
        <v>64585</v>
      </c>
      <c r="L5963" t="s">
        <v>118</v>
      </c>
    </row>
    <row r="5964" spans="1:12" x14ac:dyDescent="0.3">
      <c r="A5964">
        <v>29360</v>
      </c>
      <c r="B5964" t="s">
        <v>4829</v>
      </c>
      <c r="C5964" t="s">
        <v>20891</v>
      </c>
      <c r="D5964" t="s">
        <v>22</v>
      </c>
      <c r="E5964" t="s">
        <v>23640</v>
      </c>
      <c r="F5964" t="s">
        <v>23641</v>
      </c>
      <c r="G5964" t="s">
        <v>64</v>
      </c>
      <c r="H5964" s="1">
        <v>31078</v>
      </c>
      <c r="I5964" t="s">
        <v>23642</v>
      </c>
      <c r="J5964" t="s">
        <v>23643</v>
      </c>
      <c r="K5964">
        <v>33873</v>
      </c>
      <c r="L5964" t="s">
        <v>64</v>
      </c>
    </row>
    <row r="5965" spans="1:12" x14ac:dyDescent="0.3">
      <c r="A5965">
        <v>29361</v>
      </c>
      <c r="B5965" t="s">
        <v>724</v>
      </c>
      <c r="C5965" t="s">
        <v>2335</v>
      </c>
      <c r="D5965" t="s">
        <v>22</v>
      </c>
      <c r="E5965" t="s">
        <v>23644</v>
      </c>
      <c r="F5965">
        <v>3837596064</v>
      </c>
      <c r="G5965" t="s">
        <v>231</v>
      </c>
      <c r="H5965" s="1">
        <v>16836</v>
      </c>
      <c r="I5965" t="s">
        <v>23645</v>
      </c>
      <c r="J5965" t="s">
        <v>23646</v>
      </c>
      <c r="K5965">
        <v>32126</v>
      </c>
      <c r="L5965" t="s">
        <v>231</v>
      </c>
    </row>
    <row r="5966" spans="1:12" x14ac:dyDescent="0.3">
      <c r="A5966">
        <v>29362</v>
      </c>
      <c r="B5966" t="s">
        <v>1218</v>
      </c>
      <c r="C5966" t="s">
        <v>3297</v>
      </c>
      <c r="D5966" t="s">
        <v>22</v>
      </c>
      <c r="E5966" t="s">
        <v>23647</v>
      </c>
      <c r="F5966" t="s">
        <v>23648</v>
      </c>
      <c r="G5966" t="s">
        <v>82</v>
      </c>
      <c r="H5966" s="1">
        <v>20533</v>
      </c>
      <c r="I5966" t="s">
        <v>23649</v>
      </c>
      <c r="J5966" t="s">
        <v>9435</v>
      </c>
      <c r="K5966">
        <v>39186</v>
      </c>
      <c r="L5966" t="s">
        <v>82</v>
      </c>
    </row>
    <row r="5967" spans="1:12" x14ac:dyDescent="0.3">
      <c r="A5967">
        <v>29364</v>
      </c>
      <c r="B5967" t="s">
        <v>1465</v>
      </c>
      <c r="C5967" t="s">
        <v>3072</v>
      </c>
      <c r="D5967" t="s">
        <v>14</v>
      </c>
      <c r="E5967" t="s">
        <v>23650</v>
      </c>
      <c r="F5967" t="s">
        <v>23651</v>
      </c>
      <c r="G5967" t="s">
        <v>124</v>
      </c>
      <c r="H5967" s="1">
        <v>26656</v>
      </c>
      <c r="I5967" t="s">
        <v>23652</v>
      </c>
      <c r="J5967" t="s">
        <v>5829</v>
      </c>
      <c r="K5967">
        <v>78571</v>
      </c>
      <c r="L5967" t="s">
        <v>124</v>
      </c>
    </row>
    <row r="5968" spans="1:12" x14ac:dyDescent="0.3">
      <c r="A5968">
        <v>29366</v>
      </c>
      <c r="B5968" t="s">
        <v>378</v>
      </c>
      <c r="C5968" t="s">
        <v>13023</v>
      </c>
      <c r="D5968" t="s">
        <v>22</v>
      </c>
      <c r="E5968" t="s">
        <v>23653</v>
      </c>
      <c r="F5968" t="s">
        <v>23654</v>
      </c>
      <c r="G5968" t="s">
        <v>335</v>
      </c>
      <c r="H5968" s="1">
        <v>33726</v>
      </c>
      <c r="I5968" t="s">
        <v>23655</v>
      </c>
      <c r="J5968" t="s">
        <v>23656</v>
      </c>
      <c r="K5968">
        <v>1329</v>
      </c>
      <c r="L5968" t="s">
        <v>335</v>
      </c>
    </row>
    <row r="5969" spans="1:12" x14ac:dyDescent="0.3">
      <c r="A5969">
        <v>29367</v>
      </c>
      <c r="B5969" t="s">
        <v>680</v>
      </c>
      <c r="C5969" t="s">
        <v>6469</v>
      </c>
      <c r="D5969" t="s">
        <v>14</v>
      </c>
      <c r="E5969" t="s">
        <v>23657</v>
      </c>
      <c r="F5969" t="s">
        <v>23658</v>
      </c>
      <c r="G5969" t="s">
        <v>744</v>
      </c>
      <c r="H5969" s="1">
        <v>19464</v>
      </c>
      <c r="I5969" t="s">
        <v>23659</v>
      </c>
      <c r="J5969" t="s">
        <v>23660</v>
      </c>
      <c r="K5969">
        <v>25116</v>
      </c>
      <c r="L5969" t="s">
        <v>744</v>
      </c>
    </row>
    <row r="5970" spans="1:12" x14ac:dyDescent="0.3">
      <c r="A5970">
        <v>29368</v>
      </c>
      <c r="B5970" t="s">
        <v>289</v>
      </c>
      <c r="C5970" t="s">
        <v>4678</v>
      </c>
      <c r="D5970" t="s">
        <v>14</v>
      </c>
      <c r="E5970" t="s">
        <v>23661</v>
      </c>
      <c r="F5970" t="s">
        <v>23662</v>
      </c>
      <c r="G5970" t="s">
        <v>93</v>
      </c>
      <c r="H5970" s="1">
        <v>24200</v>
      </c>
      <c r="I5970" t="s">
        <v>23663</v>
      </c>
      <c r="J5970" t="s">
        <v>23664</v>
      </c>
      <c r="K5970">
        <v>69106</v>
      </c>
      <c r="L5970" t="s">
        <v>93</v>
      </c>
    </row>
    <row r="5971" spans="1:12" x14ac:dyDescent="0.3">
      <c r="A5971">
        <v>29369</v>
      </c>
      <c r="B5971" t="s">
        <v>91</v>
      </c>
      <c r="C5971" t="s">
        <v>9756</v>
      </c>
      <c r="D5971" t="s">
        <v>22</v>
      </c>
      <c r="E5971" t="s">
        <v>23665</v>
      </c>
      <c r="F5971" t="s">
        <v>23666</v>
      </c>
      <c r="G5971" t="s">
        <v>58</v>
      </c>
      <c r="H5971" s="1">
        <v>20679</v>
      </c>
      <c r="I5971" t="s">
        <v>23667</v>
      </c>
      <c r="J5971" t="s">
        <v>10798</v>
      </c>
      <c r="K5971">
        <v>65030</v>
      </c>
      <c r="L5971" t="s">
        <v>58</v>
      </c>
    </row>
    <row r="5972" spans="1:12" x14ac:dyDescent="0.3">
      <c r="A5972">
        <v>29370</v>
      </c>
      <c r="B5972" t="s">
        <v>710</v>
      </c>
      <c r="C5972" t="s">
        <v>11616</v>
      </c>
      <c r="D5972" t="s">
        <v>14</v>
      </c>
      <c r="E5972" t="s">
        <v>23668</v>
      </c>
      <c r="F5972" t="s">
        <v>23669</v>
      </c>
      <c r="G5972" t="s">
        <v>124</v>
      </c>
      <c r="H5972" s="1">
        <v>24062</v>
      </c>
      <c r="I5972" t="s">
        <v>23670</v>
      </c>
      <c r="J5972" t="s">
        <v>11029</v>
      </c>
      <c r="K5972">
        <v>34366</v>
      </c>
      <c r="L5972" t="s">
        <v>124</v>
      </c>
    </row>
    <row r="5973" spans="1:12" x14ac:dyDescent="0.3">
      <c r="A5973">
        <v>29372</v>
      </c>
      <c r="B5973" t="s">
        <v>257</v>
      </c>
      <c r="C5973" t="s">
        <v>1329</v>
      </c>
      <c r="D5973" t="s">
        <v>14</v>
      </c>
      <c r="E5973" t="s">
        <v>23671</v>
      </c>
      <c r="F5973">
        <v>9665254546</v>
      </c>
      <c r="G5973" t="s">
        <v>567</v>
      </c>
      <c r="H5973" s="1">
        <v>26284</v>
      </c>
      <c r="I5973" t="s">
        <v>23672</v>
      </c>
      <c r="J5973" t="s">
        <v>23673</v>
      </c>
      <c r="K5973">
        <v>35134</v>
      </c>
      <c r="L5973" t="s">
        <v>567</v>
      </c>
    </row>
    <row r="5974" spans="1:12" x14ac:dyDescent="0.3">
      <c r="A5974">
        <v>29373</v>
      </c>
      <c r="B5974" t="s">
        <v>6019</v>
      </c>
      <c r="C5974" t="s">
        <v>630</v>
      </c>
      <c r="D5974" t="s">
        <v>14</v>
      </c>
      <c r="E5974" t="s">
        <v>23674</v>
      </c>
      <c r="F5974" t="s">
        <v>23675</v>
      </c>
      <c r="G5974" t="s">
        <v>17</v>
      </c>
      <c r="H5974" s="1">
        <v>25247</v>
      </c>
      <c r="I5974" t="s">
        <v>23676</v>
      </c>
      <c r="J5974" t="s">
        <v>23677</v>
      </c>
      <c r="K5974">
        <v>22915</v>
      </c>
      <c r="L5974" t="s">
        <v>17</v>
      </c>
    </row>
    <row r="5975" spans="1:12" x14ac:dyDescent="0.3">
      <c r="A5975">
        <v>29375</v>
      </c>
      <c r="B5975" t="s">
        <v>871</v>
      </c>
      <c r="C5975" t="s">
        <v>650</v>
      </c>
      <c r="D5975" t="s">
        <v>14</v>
      </c>
      <c r="E5975" t="s">
        <v>23678</v>
      </c>
      <c r="F5975" t="s">
        <v>23679</v>
      </c>
      <c r="G5975" t="s">
        <v>124</v>
      </c>
      <c r="H5975" s="1">
        <v>18912</v>
      </c>
      <c r="I5975" t="s">
        <v>23680</v>
      </c>
      <c r="J5975" t="s">
        <v>23681</v>
      </c>
      <c r="K5975">
        <v>42173</v>
      </c>
      <c r="L5975" t="s">
        <v>124</v>
      </c>
    </row>
    <row r="5976" spans="1:12" x14ac:dyDescent="0.3">
      <c r="A5976">
        <v>29376</v>
      </c>
      <c r="B5976" t="s">
        <v>8184</v>
      </c>
      <c r="C5976" t="s">
        <v>570</v>
      </c>
      <c r="D5976" t="s">
        <v>22</v>
      </c>
      <c r="E5976" t="s">
        <v>23682</v>
      </c>
      <c r="F5976" t="s">
        <v>23683</v>
      </c>
      <c r="G5976" t="s">
        <v>131</v>
      </c>
      <c r="H5976" s="1">
        <v>26267</v>
      </c>
      <c r="I5976" t="s">
        <v>23684</v>
      </c>
      <c r="J5976" t="s">
        <v>23685</v>
      </c>
      <c r="K5976">
        <v>8459</v>
      </c>
      <c r="L5976" t="s">
        <v>131</v>
      </c>
    </row>
    <row r="5977" spans="1:12" x14ac:dyDescent="0.3">
      <c r="A5977">
        <v>29377</v>
      </c>
      <c r="B5977" t="s">
        <v>4959</v>
      </c>
      <c r="C5977" t="s">
        <v>247</v>
      </c>
      <c r="D5977" t="s">
        <v>14</v>
      </c>
      <c r="E5977" t="s">
        <v>23686</v>
      </c>
      <c r="F5977">
        <v>6772176753</v>
      </c>
      <c r="G5977" t="s">
        <v>595</v>
      </c>
      <c r="H5977" s="1">
        <v>20356</v>
      </c>
      <c r="I5977" t="s">
        <v>23687</v>
      </c>
      <c r="J5977" t="s">
        <v>23688</v>
      </c>
      <c r="K5977">
        <v>17448</v>
      </c>
      <c r="L5977" t="s">
        <v>595</v>
      </c>
    </row>
    <row r="5978" spans="1:12" x14ac:dyDescent="0.3">
      <c r="A5978">
        <v>29378</v>
      </c>
      <c r="B5978" t="s">
        <v>4306</v>
      </c>
      <c r="C5978" t="s">
        <v>741</v>
      </c>
      <c r="D5978" t="s">
        <v>22</v>
      </c>
      <c r="E5978" t="s">
        <v>23689</v>
      </c>
      <c r="F5978" t="s">
        <v>23690</v>
      </c>
      <c r="G5978" t="s">
        <v>211</v>
      </c>
      <c r="H5978" s="1">
        <v>27299</v>
      </c>
      <c r="I5978" t="s">
        <v>23691</v>
      </c>
      <c r="J5978" t="s">
        <v>23692</v>
      </c>
      <c r="K5978">
        <v>14641</v>
      </c>
      <c r="L5978" t="s">
        <v>211</v>
      </c>
    </row>
    <row r="5979" spans="1:12" x14ac:dyDescent="0.3">
      <c r="A5979">
        <v>29380</v>
      </c>
      <c r="B5979" t="s">
        <v>146</v>
      </c>
      <c r="C5979" t="s">
        <v>285</v>
      </c>
      <c r="D5979" t="s">
        <v>22</v>
      </c>
      <c r="E5979" t="s">
        <v>23693</v>
      </c>
      <c r="F5979" t="s">
        <v>23694</v>
      </c>
      <c r="G5979" t="s">
        <v>38</v>
      </c>
      <c r="H5979" s="1">
        <v>26712</v>
      </c>
      <c r="I5979" t="s">
        <v>23695</v>
      </c>
      <c r="J5979" t="s">
        <v>23696</v>
      </c>
      <c r="K5979">
        <v>58226</v>
      </c>
      <c r="L5979" t="s">
        <v>38</v>
      </c>
    </row>
    <row r="5980" spans="1:12" x14ac:dyDescent="0.3">
      <c r="A5980">
        <v>29381</v>
      </c>
      <c r="B5980" t="s">
        <v>814</v>
      </c>
      <c r="C5980" t="s">
        <v>1830</v>
      </c>
      <c r="D5980" t="s">
        <v>22</v>
      </c>
      <c r="E5980" t="s">
        <v>23697</v>
      </c>
      <c r="F5980" t="s">
        <v>23698</v>
      </c>
      <c r="G5980" t="s">
        <v>171</v>
      </c>
      <c r="H5980" s="1">
        <v>20966</v>
      </c>
      <c r="I5980" t="s">
        <v>23699</v>
      </c>
      <c r="J5980" t="s">
        <v>23700</v>
      </c>
      <c r="K5980">
        <v>78320</v>
      </c>
      <c r="L5980" t="s">
        <v>171</v>
      </c>
    </row>
    <row r="5981" spans="1:12" x14ac:dyDescent="0.3">
      <c r="A5981">
        <v>29382</v>
      </c>
      <c r="B5981" t="s">
        <v>4196</v>
      </c>
      <c r="C5981" t="s">
        <v>7172</v>
      </c>
      <c r="D5981" t="s">
        <v>14</v>
      </c>
      <c r="E5981" t="s">
        <v>23701</v>
      </c>
      <c r="F5981">
        <f>1-424-765-9281</f>
        <v>-10469</v>
      </c>
      <c r="G5981" t="s">
        <v>436</v>
      </c>
      <c r="H5981" s="1">
        <v>20661</v>
      </c>
      <c r="I5981" t="s">
        <v>23702</v>
      </c>
      <c r="J5981" t="s">
        <v>23703</v>
      </c>
      <c r="K5981">
        <v>34291</v>
      </c>
      <c r="L5981" t="s">
        <v>436</v>
      </c>
    </row>
    <row r="5982" spans="1:12" x14ac:dyDescent="0.3">
      <c r="A5982">
        <v>29384</v>
      </c>
      <c r="B5982" t="s">
        <v>2208</v>
      </c>
      <c r="C5982" t="s">
        <v>11265</v>
      </c>
      <c r="D5982" t="s">
        <v>14</v>
      </c>
      <c r="E5982" t="s">
        <v>23704</v>
      </c>
      <c r="F5982">
        <v>4085525751</v>
      </c>
      <c r="G5982" t="s">
        <v>567</v>
      </c>
      <c r="H5982" s="1">
        <v>27891</v>
      </c>
      <c r="I5982" t="s">
        <v>23705</v>
      </c>
      <c r="J5982" t="s">
        <v>23706</v>
      </c>
      <c r="K5982">
        <v>62386</v>
      </c>
      <c r="L5982" t="s">
        <v>567</v>
      </c>
    </row>
    <row r="5983" spans="1:12" x14ac:dyDescent="0.3">
      <c r="A5983">
        <v>29386</v>
      </c>
      <c r="B5983" t="s">
        <v>747</v>
      </c>
      <c r="C5983" t="s">
        <v>8476</v>
      </c>
      <c r="D5983" t="s">
        <v>22</v>
      </c>
      <c r="E5983" t="s">
        <v>23707</v>
      </c>
      <c r="F5983" t="s">
        <v>23708</v>
      </c>
      <c r="G5983" t="s">
        <v>567</v>
      </c>
      <c r="H5983" s="1">
        <v>36114</v>
      </c>
      <c r="I5983" t="s">
        <v>23709</v>
      </c>
      <c r="J5983" t="s">
        <v>23710</v>
      </c>
      <c r="K5983">
        <v>22128</v>
      </c>
      <c r="L5983" t="s">
        <v>567</v>
      </c>
    </row>
    <row r="5984" spans="1:12" x14ac:dyDescent="0.3">
      <c r="A5984">
        <v>29387</v>
      </c>
      <c r="B5984" t="s">
        <v>5116</v>
      </c>
      <c r="C5984" t="s">
        <v>6129</v>
      </c>
      <c r="D5984" t="s">
        <v>22</v>
      </c>
      <c r="E5984" t="s">
        <v>23711</v>
      </c>
      <c r="F5984" t="s">
        <v>23712</v>
      </c>
      <c r="G5984" t="s">
        <v>76</v>
      </c>
      <c r="H5984" s="1">
        <v>34339</v>
      </c>
      <c r="I5984" t="s">
        <v>23713</v>
      </c>
      <c r="J5984" t="s">
        <v>23714</v>
      </c>
      <c r="K5984">
        <v>5161</v>
      </c>
      <c r="L5984" t="s">
        <v>76</v>
      </c>
    </row>
    <row r="5985" spans="1:12" x14ac:dyDescent="0.3">
      <c r="A5985">
        <v>29388</v>
      </c>
      <c r="B5985" t="s">
        <v>227</v>
      </c>
      <c r="C5985" t="s">
        <v>9976</v>
      </c>
      <c r="D5985" t="s">
        <v>22</v>
      </c>
      <c r="E5985" t="s">
        <v>23715</v>
      </c>
      <c r="F5985" t="s">
        <v>23716</v>
      </c>
      <c r="G5985" t="s">
        <v>31</v>
      </c>
      <c r="H5985" s="1">
        <v>34525</v>
      </c>
      <c r="I5985" t="s">
        <v>23717</v>
      </c>
      <c r="J5985" t="s">
        <v>8520</v>
      </c>
      <c r="K5985">
        <v>11586</v>
      </c>
      <c r="L5985" t="s">
        <v>31</v>
      </c>
    </row>
    <row r="5986" spans="1:12" x14ac:dyDescent="0.3">
      <c r="A5986">
        <v>29389</v>
      </c>
      <c r="B5986" t="s">
        <v>6142</v>
      </c>
      <c r="C5986" t="s">
        <v>1944</v>
      </c>
      <c r="D5986" t="s">
        <v>14</v>
      </c>
      <c r="E5986" t="s">
        <v>23718</v>
      </c>
      <c r="F5986" t="s">
        <v>23719</v>
      </c>
      <c r="G5986" t="s">
        <v>595</v>
      </c>
      <c r="H5986" s="1">
        <v>20756</v>
      </c>
      <c r="I5986" t="s">
        <v>23720</v>
      </c>
      <c r="J5986" t="s">
        <v>23721</v>
      </c>
      <c r="K5986">
        <v>94999</v>
      </c>
      <c r="L5986" t="s">
        <v>595</v>
      </c>
    </row>
    <row r="5987" spans="1:12" x14ac:dyDescent="0.3">
      <c r="A5987">
        <v>29391</v>
      </c>
      <c r="B5987" t="s">
        <v>1693</v>
      </c>
      <c r="C5987" t="s">
        <v>2137</v>
      </c>
      <c r="D5987" t="s">
        <v>14</v>
      </c>
      <c r="E5987" t="s">
        <v>23722</v>
      </c>
      <c r="F5987" t="s">
        <v>23723</v>
      </c>
      <c r="G5987" t="s">
        <v>124</v>
      </c>
      <c r="H5987" s="1">
        <v>30292</v>
      </c>
      <c r="I5987" t="s">
        <v>23724</v>
      </c>
      <c r="J5987" t="s">
        <v>23725</v>
      </c>
      <c r="K5987">
        <v>29186</v>
      </c>
      <c r="L5987" t="s">
        <v>124</v>
      </c>
    </row>
    <row r="5988" spans="1:12" x14ac:dyDescent="0.3">
      <c r="A5988">
        <v>29392</v>
      </c>
      <c r="B5988" t="s">
        <v>2166</v>
      </c>
      <c r="C5988" t="s">
        <v>3030</v>
      </c>
      <c r="D5988" t="s">
        <v>14</v>
      </c>
      <c r="E5988" t="s">
        <v>23726</v>
      </c>
      <c r="F5988" t="s">
        <v>23727</v>
      </c>
      <c r="G5988" t="s">
        <v>124</v>
      </c>
      <c r="H5988" s="1">
        <v>23698</v>
      </c>
      <c r="I5988" t="s">
        <v>23728</v>
      </c>
      <c r="J5988" t="s">
        <v>23729</v>
      </c>
      <c r="K5988">
        <v>23537</v>
      </c>
      <c r="L5988" t="s">
        <v>124</v>
      </c>
    </row>
    <row r="5989" spans="1:12" x14ac:dyDescent="0.3">
      <c r="A5989">
        <v>29393</v>
      </c>
      <c r="B5989" t="s">
        <v>2974</v>
      </c>
      <c r="C5989" t="s">
        <v>2828</v>
      </c>
      <c r="D5989" t="s">
        <v>14</v>
      </c>
      <c r="E5989" t="s">
        <v>23730</v>
      </c>
      <c r="F5989" t="s">
        <v>23731</v>
      </c>
      <c r="G5989" t="s">
        <v>38</v>
      </c>
      <c r="H5989" s="1">
        <v>23193</v>
      </c>
      <c r="I5989" t="s">
        <v>23732</v>
      </c>
      <c r="J5989" t="s">
        <v>12666</v>
      </c>
      <c r="K5989">
        <v>85829</v>
      </c>
      <c r="L5989" t="s">
        <v>38</v>
      </c>
    </row>
    <row r="5990" spans="1:12" x14ac:dyDescent="0.3">
      <c r="A5990">
        <v>29394</v>
      </c>
      <c r="B5990" t="s">
        <v>1465</v>
      </c>
      <c r="C5990" t="s">
        <v>1329</v>
      </c>
      <c r="D5990" t="s">
        <v>22</v>
      </c>
      <c r="E5990" t="s">
        <v>23733</v>
      </c>
      <c r="F5990" t="s">
        <v>23734</v>
      </c>
      <c r="G5990" t="s">
        <v>231</v>
      </c>
      <c r="H5990" s="1">
        <v>21067</v>
      </c>
      <c r="I5990" t="s">
        <v>23735</v>
      </c>
      <c r="J5990" t="s">
        <v>23736</v>
      </c>
      <c r="K5990">
        <v>16810</v>
      </c>
      <c r="L5990" t="s">
        <v>231</v>
      </c>
    </row>
    <row r="5991" spans="1:12" x14ac:dyDescent="0.3">
      <c r="A5991">
        <v>29396</v>
      </c>
      <c r="B5991" t="s">
        <v>221</v>
      </c>
      <c r="C5991" t="s">
        <v>630</v>
      </c>
      <c r="D5991" t="s">
        <v>14</v>
      </c>
      <c r="E5991" t="s">
        <v>23737</v>
      </c>
      <c r="F5991" t="s">
        <v>23738</v>
      </c>
      <c r="G5991" t="s">
        <v>567</v>
      </c>
      <c r="H5991" s="1">
        <v>38619</v>
      </c>
      <c r="I5991" t="s">
        <v>23739</v>
      </c>
      <c r="J5991" t="s">
        <v>23740</v>
      </c>
      <c r="K5991">
        <v>3933</v>
      </c>
      <c r="L5991" t="s">
        <v>567</v>
      </c>
    </row>
    <row r="5992" spans="1:12" x14ac:dyDescent="0.3">
      <c r="A5992">
        <v>29397</v>
      </c>
      <c r="B5992" t="s">
        <v>1152</v>
      </c>
      <c r="C5992" t="s">
        <v>2335</v>
      </c>
      <c r="D5992" t="s">
        <v>22</v>
      </c>
      <c r="E5992" t="s">
        <v>23741</v>
      </c>
      <c r="F5992" t="s">
        <v>23742</v>
      </c>
      <c r="G5992" t="s">
        <v>157</v>
      </c>
      <c r="H5992" s="1">
        <v>26199</v>
      </c>
      <c r="I5992" t="s">
        <v>23743</v>
      </c>
      <c r="J5992" t="s">
        <v>23744</v>
      </c>
      <c r="K5992">
        <v>26067</v>
      </c>
      <c r="L5992" t="s">
        <v>157</v>
      </c>
    </row>
    <row r="5993" spans="1:12" x14ac:dyDescent="0.3">
      <c r="A5993">
        <v>29398</v>
      </c>
      <c r="B5993" t="s">
        <v>940</v>
      </c>
      <c r="C5993" t="s">
        <v>289</v>
      </c>
      <c r="D5993" t="s">
        <v>22</v>
      </c>
      <c r="E5993" t="s">
        <v>23745</v>
      </c>
      <c r="F5993" t="s">
        <v>23746</v>
      </c>
      <c r="G5993" t="s">
        <v>368</v>
      </c>
      <c r="H5993" s="1">
        <v>25030</v>
      </c>
      <c r="I5993" t="s">
        <v>23747</v>
      </c>
      <c r="J5993" t="s">
        <v>8676</v>
      </c>
      <c r="K5993">
        <v>10157</v>
      </c>
      <c r="L5993" t="s">
        <v>368</v>
      </c>
    </row>
    <row r="5994" spans="1:12" x14ac:dyDescent="0.3">
      <c r="A5994">
        <v>29399</v>
      </c>
      <c r="B5994" t="s">
        <v>490</v>
      </c>
      <c r="C5994" t="s">
        <v>42</v>
      </c>
      <c r="D5994" t="s">
        <v>22</v>
      </c>
      <c r="E5994" t="s">
        <v>23748</v>
      </c>
      <c r="F5994" t="s">
        <v>23749</v>
      </c>
      <c r="G5994" t="s">
        <v>124</v>
      </c>
      <c r="H5994" s="1">
        <v>16247</v>
      </c>
      <c r="I5994" t="s">
        <v>23750</v>
      </c>
      <c r="J5994" t="s">
        <v>23751</v>
      </c>
      <c r="K5994">
        <v>67487</v>
      </c>
      <c r="L5994" t="s">
        <v>124</v>
      </c>
    </row>
    <row r="5995" spans="1:12" x14ac:dyDescent="0.3">
      <c r="A5995">
        <v>29400</v>
      </c>
      <c r="B5995" t="s">
        <v>3416</v>
      </c>
      <c r="C5995" t="s">
        <v>681</v>
      </c>
      <c r="D5995" t="s">
        <v>22</v>
      </c>
      <c r="E5995" t="s">
        <v>23752</v>
      </c>
      <c r="F5995" t="s">
        <v>23753</v>
      </c>
      <c r="G5995" t="s">
        <v>24</v>
      </c>
      <c r="H5995" s="1">
        <v>35440</v>
      </c>
      <c r="I5995" t="s">
        <v>23754</v>
      </c>
      <c r="J5995" t="s">
        <v>22088</v>
      </c>
      <c r="K5995">
        <v>45934</v>
      </c>
      <c r="L5995" t="s">
        <v>24</v>
      </c>
    </row>
    <row r="5996" spans="1:12" x14ac:dyDescent="0.3">
      <c r="A5996">
        <v>29401</v>
      </c>
      <c r="B5996" t="s">
        <v>378</v>
      </c>
      <c r="C5996" t="s">
        <v>1366</v>
      </c>
      <c r="D5996" t="s">
        <v>22</v>
      </c>
      <c r="E5996" t="s">
        <v>23755</v>
      </c>
      <c r="F5996" t="s">
        <v>23756</v>
      </c>
      <c r="G5996" t="s">
        <v>250</v>
      </c>
      <c r="H5996" s="1">
        <v>24554</v>
      </c>
      <c r="I5996" t="s">
        <v>23757</v>
      </c>
      <c r="J5996" t="s">
        <v>23758</v>
      </c>
      <c r="K5996">
        <v>10402</v>
      </c>
      <c r="L5996" t="s">
        <v>250</v>
      </c>
    </row>
    <row r="5997" spans="1:12" x14ac:dyDescent="0.3">
      <c r="A5997">
        <v>29403</v>
      </c>
      <c r="B5997" t="s">
        <v>1093</v>
      </c>
      <c r="C5997" t="s">
        <v>8938</v>
      </c>
      <c r="D5997" t="s">
        <v>14</v>
      </c>
      <c r="E5997" t="s">
        <v>23759</v>
      </c>
      <c r="F5997" t="s">
        <v>23760</v>
      </c>
      <c r="G5997" t="s">
        <v>24</v>
      </c>
      <c r="H5997" s="1">
        <v>17087</v>
      </c>
      <c r="I5997" t="s">
        <v>23761</v>
      </c>
      <c r="J5997" t="s">
        <v>23762</v>
      </c>
      <c r="K5997">
        <v>41033</v>
      </c>
      <c r="L5997" t="s">
        <v>24</v>
      </c>
    </row>
    <row r="5998" spans="1:12" x14ac:dyDescent="0.3">
      <c r="A5998">
        <v>29404</v>
      </c>
      <c r="B5998" t="s">
        <v>6834</v>
      </c>
      <c r="C5998" t="s">
        <v>354</v>
      </c>
      <c r="D5998" t="s">
        <v>14</v>
      </c>
      <c r="E5998" t="s">
        <v>23763</v>
      </c>
      <c r="F5998" t="s">
        <v>23764</v>
      </c>
      <c r="G5998" t="s">
        <v>436</v>
      </c>
      <c r="H5998" s="1">
        <v>26449</v>
      </c>
      <c r="I5998" t="s">
        <v>23765</v>
      </c>
      <c r="J5998" t="s">
        <v>23766</v>
      </c>
      <c r="K5998">
        <v>37277</v>
      </c>
      <c r="L5998" t="s">
        <v>436</v>
      </c>
    </row>
    <row r="5999" spans="1:12" x14ac:dyDescent="0.3">
      <c r="A5999">
        <v>29405</v>
      </c>
      <c r="B5999" t="s">
        <v>490</v>
      </c>
      <c r="C5999" t="s">
        <v>931</v>
      </c>
      <c r="D5999" t="s">
        <v>14</v>
      </c>
      <c r="E5999" t="s">
        <v>23767</v>
      </c>
      <c r="F5999" t="s">
        <v>23768</v>
      </c>
      <c r="G5999" t="s">
        <v>744</v>
      </c>
      <c r="H5999" s="1">
        <v>35099</v>
      </c>
      <c r="I5999" t="s">
        <v>23769</v>
      </c>
      <c r="J5999" t="s">
        <v>23770</v>
      </c>
      <c r="K5999">
        <v>53980</v>
      </c>
      <c r="L5999" t="s">
        <v>744</v>
      </c>
    </row>
    <row r="6000" spans="1:12" x14ac:dyDescent="0.3">
      <c r="A6000">
        <v>29406</v>
      </c>
      <c r="B6000" t="s">
        <v>328</v>
      </c>
      <c r="C6000" t="s">
        <v>9491</v>
      </c>
      <c r="D6000" t="s">
        <v>22</v>
      </c>
      <c r="E6000" t="s">
        <v>23771</v>
      </c>
      <c r="F6000" t="s">
        <v>23772</v>
      </c>
      <c r="G6000" t="s">
        <v>567</v>
      </c>
      <c r="H6000" s="1">
        <v>25295</v>
      </c>
      <c r="I6000" t="s">
        <v>23773</v>
      </c>
      <c r="J6000" t="s">
        <v>23774</v>
      </c>
      <c r="K6000">
        <v>47941</v>
      </c>
      <c r="L6000" t="s">
        <v>567</v>
      </c>
    </row>
    <row r="6001" spans="1:12" x14ac:dyDescent="0.3">
      <c r="A6001">
        <v>29408</v>
      </c>
      <c r="B6001" t="s">
        <v>1537</v>
      </c>
      <c r="C6001" t="s">
        <v>1923</v>
      </c>
      <c r="D6001" t="s">
        <v>22</v>
      </c>
      <c r="E6001" t="s">
        <v>15447</v>
      </c>
      <c r="F6001" t="s">
        <v>23775</v>
      </c>
      <c r="G6001" t="s">
        <v>82</v>
      </c>
      <c r="H6001" s="1">
        <v>27435</v>
      </c>
      <c r="I6001" t="s">
        <v>23776</v>
      </c>
      <c r="J6001" t="s">
        <v>23777</v>
      </c>
      <c r="K6001">
        <v>85586</v>
      </c>
      <c r="L6001" t="s">
        <v>82</v>
      </c>
    </row>
    <row r="6002" spans="1:12" x14ac:dyDescent="0.3">
      <c r="A6002">
        <v>29409</v>
      </c>
      <c r="B6002" t="s">
        <v>96</v>
      </c>
      <c r="C6002" t="s">
        <v>360</v>
      </c>
      <c r="D6002" t="s">
        <v>22</v>
      </c>
      <c r="E6002" t="s">
        <v>23778</v>
      </c>
      <c r="F6002" t="s">
        <v>23779</v>
      </c>
      <c r="G6002" t="s">
        <v>51</v>
      </c>
      <c r="H6002" s="1">
        <v>28760</v>
      </c>
      <c r="I6002" t="s">
        <v>23780</v>
      </c>
      <c r="J6002" t="s">
        <v>23781</v>
      </c>
      <c r="K6002">
        <v>78909</v>
      </c>
      <c r="L6002" t="s">
        <v>51</v>
      </c>
    </row>
    <row r="6003" spans="1:12" x14ac:dyDescent="0.3">
      <c r="A6003">
        <v>29410</v>
      </c>
      <c r="B6003" t="s">
        <v>96</v>
      </c>
      <c r="C6003" t="s">
        <v>3708</v>
      </c>
      <c r="D6003" t="s">
        <v>22</v>
      </c>
      <c r="E6003" t="s">
        <v>23782</v>
      </c>
      <c r="F6003" t="s">
        <v>23783</v>
      </c>
      <c r="G6003" t="s">
        <v>31</v>
      </c>
      <c r="H6003" s="1">
        <v>19168</v>
      </c>
      <c r="I6003" t="s">
        <v>23784</v>
      </c>
      <c r="J6003" t="s">
        <v>13228</v>
      </c>
      <c r="K6003">
        <v>21802</v>
      </c>
      <c r="L6003" t="s">
        <v>31</v>
      </c>
    </row>
    <row r="6004" spans="1:12" x14ac:dyDescent="0.3">
      <c r="A6004">
        <v>29412</v>
      </c>
      <c r="B6004" t="s">
        <v>96</v>
      </c>
      <c r="C6004" t="s">
        <v>23785</v>
      </c>
      <c r="D6004" t="s">
        <v>22</v>
      </c>
      <c r="E6004" t="s">
        <v>23786</v>
      </c>
      <c r="F6004" t="s">
        <v>23787</v>
      </c>
      <c r="G6004" t="s">
        <v>51</v>
      </c>
      <c r="H6004" s="1">
        <v>18730</v>
      </c>
      <c r="I6004" t="s">
        <v>23788</v>
      </c>
      <c r="J6004" t="s">
        <v>23789</v>
      </c>
      <c r="K6004">
        <v>93738</v>
      </c>
      <c r="L6004" t="s">
        <v>51</v>
      </c>
    </row>
    <row r="6005" spans="1:12" x14ac:dyDescent="0.3">
      <c r="A6005">
        <v>29413</v>
      </c>
      <c r="B6005" t="s">
        <v>2263</v>
      </c>
      <c r="C6005" t="s">
        <v>475</v>
      </c>
      <c r="D6005" t="s">
        <v>22</v>
      </c>
      <c r="E6005" t="s">
        <v>23790</v>
      </c>
      <c r="F6005" t="s">
        <v>23791</v>
      </c>
      <c r="G6005" t="s">
        <v>567</v>
      </c>
      <c r="H6005" s="1">
        <v>36961</v>
      </c>
      <c r="I6005" t="s">
        <v>23792</v>
      </c>
      <c r="J6005" t="s">
        <v>4176</v>
      </c>
      <c r="K6005">
        <v>3923</v>
      </c>
      <c r="L6005" t="s">
        <v>567</v>
      </c>
    </row>
    <row r="6006" spans="1:12" x14ac:dyDescent="0.3">
      <c r="A6006">
        <v>29414</v>
      </c>
      <c r="B6006" t="s">
        <v>312</v>
      </c>
      <c r="C6006" t="s">
        <v>4463</v>
      </c>
      <c r="D6006" t="s">
        <v>14</v>
      </c>
      <c r="E6006" t="s">
        <v>23793</v>
      </c>
      <c r="F6006" t="s">
        <v>23794</v>
      </c>
      <c r="G6006" t="s">
        <v>231</v>
      </c>
      <c r="H6006" s="1">
        <v>25908</v>
      </c>
      <c r="I6006" t="s">
        <v>23795</v>
      </c>
      <c r="J6006" t="s">
        <v>23796</v>
      </c>
      <c r="K6006">
        <v>31015</v>
      </c>
      <c r="L6006" t="s">
        <v>231</v>
      </c>
    </row>
    <row r="6007" spans="1:12" x14ac:dyDescent="0.3">
      <c r="A6007">
        <v>29415</v>
      </c>
      <c r="B6007" t="s">
        <v>257</v>
      </c>
      <c r="C6007" t="s">
        <v>4459</v>
      </c>
      <c r="D6007" t="s">
        <v>14</v>
      </c>
      <c r="E6007" t="s">
        <v>23797</v>
      </c>
      <c r="F6007" t="s">
        <v>23798</v>
      </c>
      <c r="G6007" t="s">
        <v>436</v>
      </c>
      <c r="H6007" s="1">
        <v>35983</v>
      </c>
      <c r="I6007" t="s">
        <v>23799</v>
      </c>
      <c r="J6007" t="s">
        <v>23800</v>
      </c>
      <c r="K6007">
        <v>29477</v>
      </c>
      <c r="L6007" t="s">
        <v>436</v>
      </c>
    </row>
    <row r="6008" spans="1:12" x14ac:dyDescent="0.3">
      <c r="A6008">
        <v>29416</v>
      </c>
      <c r="B6008" t="s">
        <v>3662</v>
      </c>
      <c r="C6008" t="s">
        <v>9695</v>
      </c>
      <c r="D6008" t="s">
        <v>14</v>
      </c>
      <c r="E6008" t="s">
        <v>23801</v>
      </c>
      <c r="F6008" t="s">
        <v>23802</v>
      </c>
      <c r="G6008" t="s">
        <v>58</v>
      </c>
      <c r="H6008" s="1">
        <v>32261</v>
      </c>
      <c r="I6008" t="s">
        <v>23803</v>
      </c>
      <c r="J6008" t="s">
        <v>6539</v>
      </c>
      <c r="K6008">
        <v>6119</v>
      </c>
      <c r="L6008" t="s">
        <v>58</v>
      </c>
    </row>
    <row r="6009" spans="1:12" x14ac:dyDescent="0.3">
      <c r="A6009">
        <v>29418</v>
      </c>
      <c r="B6009" t="s">
        <v>4602</v>
      </c>
      <c r="C6009" t="s">
        <v>97</v>
      </c>
      <c r="D6009" t="s">
        <v>22</v>
      </c>
      <c r="E6009" t="s">
        <v>23804</v>
      </c>
      <c r="F6009">
        <v>9763485489</v>
      </c>
      <c r="G6009" t="s">
        <v>567</v>
      </c>
      <c r="H6009" s="1">
        <v>29179</v>
      </c>
      <c r="I6009" t="s">
        <v>23805</v>
      </c>
      <c r="J6009" t="s">
        <v>23806</v>
      </c>
      <c r="K6009">
        <v>50102</v>
      </c>
      <c r="L6009" t="s">
        <v>567</v>
      </c>
    </row>
    <row r="6010" spans="1:12" x14ac:dyDescent="0.3">
      <c r="A6010">
        <v>29419</v>
      </c>
      <c r="B6010" t="s">
        <v>253</v>
      </c>
      <c r="C6010" t="s">
        <v>2756</v>
      </c>
      <c r="D6010" t="s">
        <v>22</v>
      </c>
      <c r="E6010" t="s">
        <v>23807</v>
      </c>
      <c r="F6010">
        <v>7526490407</v>
      </c>
      <c r="G6010" t="s">
        <v>368</v>
      </c>
      <c r="H6010" s="1">
        <v>19436</v>
      </c>
      <c r="I6010" t="s">
        <v>23808</v>
      </c>
      <c r="J6010" t="s">
        <v>23809</v>
      </c>
      <c r="K6010">
        <v>90262</v>
      </c>
      <c r="L6010" t="s">
        <v>368</v>
      </c>
    </row>
    <row r="6011" spans="1:12" x14ac:dyDescent="0.3">
      <c r="A6011">
        <v>29420</v>
      </c>
      <c r="B6011" t="s">
        <v>316</v>
      </c>
      <c r="C6011" t="s">
        <v>6634</v>
      </c>
      <c r="D6011" t="s">
        <v>14</v>
      </c>
      <c r="E6011" t="s">
        <v>23810</v>
      </c>
      <c r="F6011" t="s">
        <v>23811</v>
      </c>
      <c r="G6011" t="s">
        <v>31</v>
      </c>
      <c r="H6011" s="1">
        <v>36866</v>
      </c>
      <c r="I6011" t="s">
        <v>23812</v>
      </c>
      <c r="J6011" t="s">
        <v>23813</v>
      </c>
      <c r="K6011">
        <v>80773</v>
      </c>
      <c r="L6011" t="s">
        <v>31</v>
      </c>
    </row>
    <row r="6012" spans="1:12" x14ac:dyDescent="0.3">
      <c r="A6012">
        <v>29421</v>
      </c>
      <c r="B6012" t="s">
        <v>814</v>
      </c>
      <c r="C6012" t="s">
        <v>3913</v>
      </c>
      <c r="D6012" t="s">
        <v>22</v>
      </c>
      <c r="E6012" t="s">
        <v>23814</v>
      </c>
      <c r="F6012" t="s">
        <v>23815</v>
      </c>
      <c r="G6012" t="s">
        <v>430</v>
      </c>
      <c r="H6012" s="1">
        <v>34691</v>
      </c>
      <c r="I6012" t="s">
        <v>23816</v>
      </c>
      <c r="J6012" t="s">
        <v>16133</v>
      </c>
      <c r="K6012">
        <v>42356</v>
      </c>
      <c r="L6012" t="s">
        <v>430</v>
      </c>
    </row>
    <row r="6013" spans="1:12" x14ac:dyDescent="0.3">
      <c r="A6013">
        <v>29422</v>
      </c>
      <c r="B6013" t="s">
        <v>20672</v>
      </c>
      <c r="C6013" t="s">
        <v>343</v>
      </c>
      <c r="D6013" t="s">
        <v>14</v>
      </c>
      <c r="E6013" t="s">
        <v>23817</v>
      </c>
      <c r="F6013" t="s">
        <v>23818</v>
      </c>
      <c r="G6013" t="s">
        <v>567</v>
      </c>
      <c r="H6013" s="1">
        <v>37941</v>
      </c>
      <c r="I6013" t="s">
        <v>23819</v>
      </c>
      <c r="J6013" t="s">
        <v>23820</v>
      </c>
      <c r="K6013">
        <v>53638</v>
      </c>
      <c r="L6013" t="s">
        <v>567</v>
      </c>
    </row>
    <row r="6014" spans="1:12" x14ac:dyDescent="0.3">
      <c r="A6014">
        <v>29423</v>
      </c>
      <c r="B6014" t="s">
        <v>953</v>
      </c>
      <c r="C6014" t="s">
        <v>1093</v>
      </c>
      <c r="D6014" t="s">
        <v>22</v>
      </c>
      <c r="E6014" t="s">
        <v>23821</v>
      </c>
      <c r="F6014" t="s">
        <v>23822</v>
      </c>
      <c r="G6014" t="s">
        <v>218</v>
      </c>
      <c r="H6014" s="1">
        <v>17564</v>
      </c>
      <c r="I6014" t="s">
        <v>23823</v>
      </c>
      <c r="J6014" t="s">
        <v>9577</v>
      </c>
      <c r="K6014">
        <v>39659</v>
      </c>
      <c r="L6014" t="s">
        <v>218</v>
      </c>
    </row>
    <row r="6015" spans="1:12" x14ac:dyDescent="0.3">
      <c r="A6015">
        <v>29424</v>
      </c>
      <c r="B6015" t="s">
        <v>1996</v>
      </c>
      <c r="C6015" t="s">
        <v>1875</v>
      </c>
      <c r="D6015" t="s">
        <v>14</v>
      </c>
      <c r="E6015" t="s">
        <v>23824</v>
      </c>
      <c r="F6015" t="s">
        <v>23825</v>
      </c>
      <c r="G6015" t="s">
        <v>567</v>
      </c>
      <c r="H6015" s="1">
        <v>32289</v>
      </c>
      <c r="I6015" t="s">
        <v>23826</v>
      </c>
      <c r="J6015" t="s">
        <v>17567</v>
      </c>
      <c r="K6015">
        <v>69705</v>
      </c>
      <c r="L6015" t="s">
        <v>567</v>
      </c>
    </row>
    <row r="6016" spans="1:12" x14ac:dyDescent="0.3">
      <c r="A6016">
        <v>29425</v>
      </c>
      <c r="B6016" t="s">
        <v>2739</v>
      </c>
      <c r="C6016" t="s">
        <v>2176</v>
      </c>
      <c r="D6016" t="s">
        <v>14</v>
      </c>
      <c r="E6016" t="s">
        <v>23827</v>
      </c>
      <c r="F6016" t="s">
        <v>23828</v>
      </c>
      <c r="G6016" t="s">
        <v>88</v>
      </c>
      <c r="H6016" s="1">
        <v>20454</v>
      </c>
      <c r="I6016" t="s">
        <v>23829</v>
      </c>
      <c r="J6016" t="s">
        <v>23830</v>
      </c>
      <c r="K6016">
        <v>41184</v>
      </c>
      <c r="L6016" t="s">
        <v>88</v>
      </c>
    </row>
    <row r="6017" spans="1:12" x14ac:dyDescent="0.3">
      <c r="A6017">
        <v>29426</v>
      </c>
      <c r="B6017" t="s">
        <v>3694</v>
      </c>
      <c r="C6017" t="s">
        <v>2335</v>
      </c>
      <c r="D6017" t="s">
        <v>14</v>
      </c>
      <c r="E6017" t="s">
        <v>23831</v>
      </c>
      <c r="F6017" t="s">
        <v>23832</v>
      </c>
      <c r="G6017" t="s">
        <v>88</v>
      </c>
      <c r="H6017" s="1">
        <v>21699</v>
      </c>
      <c r="I6017" t="s">
        <v>23833</v>
      </c>
      <c r="J6017" t="s">
        <v>23834</v>
      </c>
      <c r="K6017">
        <v>50767</v>
      </c>
      <c r="L6017" t="s">
        <v>88</v>
      </c>
    </row>
    <row r="6018" spans="1:12" x14ac:dyDescent="0.3">
      <c r="A6018">
        <v>29427</v>
      </c>
      <c r="B6018" t="s">
        <v>6517</v>
      </c>
      <c r="C6018" t="s">
        <v>11790</v>
      </c>
      <c r="D6018" t="s">
        <v>22</v>
      </c>
      <c r="E6018" t="s">
        <v>23835</v>
      </c>
      <c r="F6018" t="s">
        <v>23836</v>
      </c>
      <c r="G6018" t="s">
        <v>218</v>
      </c>
      <c r="H6018" s="1">
        <v>36243</v>
      </c>
      <c r="I6018" t="s">
        <v>23837</v>
      </c>
      <c r="J6018" t="s">
        <v>11133</v>
      </c>
      <c r="K6018">
        <v>13488</v>
      </c>
      <c r="L6018" t="s">
        <v>218</v>
      </c>
    </row>
    <row r="6019" spans="1:12" x14ac:dyDescent="0.3">
      <c r="A6019">
        <v>29428</v>
      </c>
      <c r="B6019" t="s">
        <v>1496</v>
      </c>
      <c r="C6019" t="s">
        <v>2953</v>
      </c>
      <c r="D6019" t="s">
        <v>14</v>
      </c>
      <c r="E6019" t="s">
        <v>23838</v>
      </c>
      <c r="F6019" t="s">
        <v>23839</v>
      </c>
      <c r="G6019" t="s">
        <v>744</v>
      </c>
      <c r="H6019" s="1">
        <v>28492</v>
      </c>
      <c r="I6019" t="s">
        <v>23840</v>
      </c>
      <c r="J6019" t="s">
        <v>23841</v>
      </c>
      <c r="K6019">
        <v>39200</v>
      </c>
      <c r="L6019" t="s">
        <v>744</v>
      </c>
    </row>
    <row r="6020" spans="1:12" x14ac:dyDescent="0.3">
      <c r="A6020">
        <v>29430</v>
      </c>
      <c r="B6020" t="s">
        <v>73</v>
      </c>
      <c r="C6020" t="s">
        <v>2137</v>
      </c>
      <c r="D6020" t="s">
        <v>14</v>
      </c>
      <c r="E6020" t="s">
        <v>23842</v>
      </c>
      <c r="F6020">
        <f>1-570-432-1331</f>
        <v>-2332</v>
      </c>
      <c r="G6020" t="s">
        <v>231</v>
      </c>
      <c r="H6020" s="1">
        <v>17438</v>
      </c>
      <c r="I6020" t="s">
        <v>23843</v>
      </c>
      <c r="J6020" t="s">
        <v>20035</v>
      </c>
      <c r="K6020">
        <v>14145</v>
      </c>
      <c r="L6020" t="s">
        <v>231</v>
      </c>
    </row>
    <row r="6021" spans="1:12" x14ac:dyDescent="0.3">
      <c r="A6021">
        <v>29431</v>
      </c>
      <c r="B6021" t="s">
        <v>1981</v>
      </c>
      <c r="C6021" t="s">
        <v>10006</v>
      </c>
      <c r="D6021" t="s">
        <v>22</v>
      </c>
      <c r="E6021" t="s">
        <v>23844</v>
      </c>
      <c r="F6021">
        <v>6513006999</v>
      </c>
      <c r="G6021" t="s">
        <v>124</v>
      </c>
      <c r="H6021" s="1">
        <v>17486</v>
      </c>
      <c r="I6021" t="s">
        <v>23845</v>
      </c>
      <c r="J6021" t="s">
        <v>23846</v>
      </c>
      <c r="K6021">
        <v>98523</v>
      </c>
      <c r="L6021" t="s">
        <v>124</v>
      </c>
    </row>
    <row r="6022" spans="1:12" x14ac:dyDescent="0.3">
      <c r="A6022">
        <v>29432</v>
      </c>
      <c r="B6022" t="s">
        <v>2998</v>
      </c>
      <c r="C6022" t="s">
        <v>4614</v>
      </c>
      <c r="D6022" t="s">
        <v>14</v>
      </c>
      <c r="E6022" t="s">
        <v>23847</v>
      </c>
      <c r="F6022" t="s">
        <v>23848</v>
      </c>
      <c r="G6022" t="s">
        <v>430</v>
      </c>
      <c r="H6022" s="1">
        <v>24148</v>
      </c>
      <c r="I6022" t="s">
        <v>23849</v>
      </c>
      <c r="J6022" t="s">
        <v>23850</v>
      </c>
      <c r="K6022">
        <v>60405</v>
      </c>
      <c r="L6022" t="s">
        <v>430</v>
      </c>
    </row>
    <row r="6023" spans="1:12" x14ac:dyDescent="0.3">
      <c r="A6023">
        <v>29433</v>
      </c>
      <c r="B6023" t="s">
        <v>1914</v>
      </c>
      <c r="C6023" t="s">
        <v>343</v>
      </c>
      <c r="D6023" t="s">
        <v>22</v>
      </c>
      <c r="E6023" t="s">
        <v>23851</v>
      </c>
      <c r="F6023" t="s">
        <v>23852</v>
      </c>
      <c r="G6023" t="s">
        <v>324</v>
      </c>
      <c r="H6023" s="1">
        <v>18739</v>
      </c>
      <c r="I6023" t="s">
        <v>23853</v>
      </c>
      <c r="J6023" t="s">
        <v>11595</v>
      </c>
      <c r="K6023">
        <v>60706</v>
      </c>
      <c r="L6023" t="s">
        <v>324</v>
      </c>
    </row>
    <row r="6024" spans="1:12" x14ac:dyDescent="0.3">
      <c r="A6024">
        <v>29434</v>
      </c>
      <c r="B6024" t="s">
        <v>10507</v>
      </c>
      <c r="C6024" t="s">
        <v>85</v>
      </c>
      <c r="D6024" t="s">
        <v>22</v>
      </c>
      <c r="E6024" t="s">
        <v>23854</v>
      </c>
      <c r="F6024" t="s">
        <v>23855</v>
      </c>
      <c r="G6024" t="s">
        <v>17</v>
      </c>
      <c r="H6024" s="1">
        <v>17685</v>
      </c>
      <c r="I6024" t="s">
        <v>23856</v>
      </c>
      <c r="J6024" t="s">
        <v>23857</v>
      </c>
      <c r="K6024">
        <v>99164</v>
      </c>
      <c r="L6024" t="s">
        <v>17</v>
      </c>
    </row>
    <row r="6025" spans="1:12" x14ac:dyDescent="0.3">
      <c r="A6025">
        <v>29435</v>
      </c>
      <c r="B6025" t="s">
        <v>96</v>
      </c>
      <c r="C6025" t="s">
        <v>1575</v>
      </c>
      <c r="D6025" t="s">
        <v>22</v>
      </c>
      <c r="E6025" t="s">
        <v>23858</v>
      </c>
      <c r="F6025" t="s">
        <v>23859</v>
      </c>
      <c r="G6025" t="s">
        <v>211</v>
      </c>
      <c r="H6025" s="1">
        <v>35582</v>
      </c>
      <c r="I6025" t="s">
        <v>23860</v>
      </c>
      <c r="J6025" t="s">
        <v>23861</v>
      </c>
      <c r="K6025">
        <v>6260</v>
      </c>
      <c r="L6025" t="s">
        <v>211</v>
      </c>
    </row>
    <row r="6026" spans="1:12" x14ac:dyDescent="0.3">
      <c r="A6026">
        <v>29436</v>
      </c>
      <c r="B6026" t="s">
        <v>557</v>
      </c>
      <c r="C6026" t="s">
        <v>28</v>
      </c>
      <c r="D6026" t="s">
        <v>14</v>
      </c>
      <c r="E6026" t="s">
        <v>23862</v>
      </c>
      <c r="F6026" t="s">
        <v>23863</v>
      </c>
      <c r="G6026" t="s">
        <v>17</v>
      </c>
      <c r="H6026" s="1">
        <v>15760</v>
      </c>
      <c r="I6026" t="s">
        <v>23864</v>
      </c>
      <c r="J6026" t="s">
        <v>23865</v>
      </c>
      <c r="K6026">
        <v>57402</v>
      </c>
      <c r="L6026" t="s">
        <v>17</v>
      </c>
    </row>
    <row r="6027" spans="1:12" x14ac:dyDescent="0.3">
      <c r="A6027">
        <v>29437</v>
      </c>
      <c r="B6027" t="s">
        <v>1264</v>
      </c>
      <c r="C6027" t="s">
        <v>54</v>
      </c>
      <c r="D6027" t="s">
        <v>14</v>
      </c>
      <c r="E6027" t="s">
        <v>23866</v>
      </c>
      <c r="F6027" t="s">
        <v>23867</v>
      </c>
      <c r="G6027" t="s">
        <v>250</v>
      </c>
      <c r="H6027" s="1">
        <v>34107</v>
      </c>
      <c r="I6027" t="s">
        <v>23868</v>
      </c>
      <c r="J6027" t="s">
        <v>23869</v>
      </c>
      <c r="K6027">
        <v>75887</v>
      </c>
      <c r="L6027" t="s">
        <v>250</v>
      </c>
    </row>
    <row r="6028" spans="1:12" x14ac:dyDescent="0.3">
      <c r="A6028">
        <v>29438</v>
      </c>
      <c r="B6028" t="s">
        <v>12</v>
      </c>
      <c r="C6028" t="s">
        <v>475</v>
      </c>
      <c r="D6028" t="s">
        <v>22</v>
      </c>
      <c r="E6028" t="s">
        <v>23870</v>
      </c>
      <c r="F6028" t="s">
        <v>23871</v>
      </c>
      <c r="G6028" t="s">
        <v>124</v>
      </c>
      <c r="H6028" s="1">
        <v>21798</v>
      </c>
      <c r="I6028" t="s">
        <v>23872</v>
      </c>
      <c r="J6028" t="s">
        <v>23873</v>
      </c>
      <c r="K6028">
        <v>63047</v>
      </c>
      <c r="L6028" t="s">
        <v>124</v>
      </c>
    </row>
    <row r="6029" spans="1:12" x14ac:dyDescent="0.3">
      <c r="A6029">
        <v>29439</v>
      </c>
      <c r="B6029" t="s">
        <v>464</v>
      </c>
      <c r="C6029" t="s">
        <v>307</v>
      </c>
      <c r="D6029" t="s">
        <v>14</v>
      </c>
      <c r="E6029" t="s">
        <v>23874</v>
      </c>
      <c r="F6029" t="s">
        <v>23875</v>
      </c>
      <c r="G6029" t="s">
        <v>211</v>
      </c>
      <c r="H6029" s="1">
        <v>25912</v>
      </c>
      <c r="I6029" t="s">
        <v>23876</v>
      </c>
      <c r="J6029" t="s">
        <v>4702</v>
      </c>
      <c r="K6029">
        <v>32503</v>
      </c>
      <c r="L6029" t="s">
        <v>211</v>
      </c>
    </row>
    <row r="6030" spans="1:12" x14ac:dyDescent="0.3">
      <c r="A6030">
        <v>29440</v>
      </c>
      <c r="B6030" t="s">
        <v>6798</v>
      </c>
      <c r="C6030" t="s">
        <v>3498</v>
      </c>
      <c r="D6030" t="s">
        <v>22</v>
      </c>
      <c r="E6030" t="s">
        <v>23877</v>
      </c>
      <c r="F6030" t="s">
        <v>23878</v>
      </c>
      <c r="G6030" t="s">
        <v>31</v>
      </c>
      <c r="H6030" s="1">
        <v>19235</v>
      </c>
      <c r="I6030" t="s">
        <v>23879</v>
      </c>
      <c r="J6030" t="s">
        <v>23880</v>
      </c>
      <c r="K6030">
        <v>92969</v>
      </c>
      <c r="L6030" t="s">
        <v>31</v>
      </c>
    </row>
    <row r="6031" spans="1:12" x14ac:dyDescent="0.3">
      <c r="A6031">
        <v>29441</v>
      </c>
      <c r="B6031" t="s">
        <v>146</v>
      </c>
      <c r="C6031" t="s">
        <v>2548</v>
      </c>
      <c r="D6031" t="s">
        <v>14</v>
      </c>
      <c r="E6031" t="s">
        <v>23881</v>
      </c>
      <c r="F6031" t="s">
        <v>23882</v>
      </c>
      <c r="G6031" t="s">
        <v>124</v>
      </c>
      <c r="H6031" s="1">
        <v>30296</v>
      </c>
      <c r="I6031" t="s">
        <v>23883</v>
      </c>
      <c r="J6031" t="s">
        <v>23884</v>
      </c>
      <c r="K6031">
        <v>92531</v>
      </c>
      <c r="L6031" t="s">
        <v>124</v>
      </c>
    </row>
    <row r="6032" spans="1:12" x14ac:dyDescent="0.3">
      <c r="A6032">
        <v>29442</v>
      </c>
      <c r="B6032" t="s">
        <v>506</v>
      </c>
      <c r="C6032" t="s">
        <v>9582</v>
      </c>
      <c r="D6032" t="s">
        <v>22</v>
      </c>
      <c r="E6032" t="s">
        <v>23885</v>
      </c>
      <c r="F6032" t="s">
        <v>23886</v>
      </c>
      <c r="G6032" t="s">
        <v>82</v>
      </c>
      <c r="H6032" s="1">
        <v>17345</v>
      </c>
      <c r="I6032" t="s">
        <v>23887</v>
      </c>
      <c r="J6032" t="s">
        <v>23888</v>
      </c>
      <c r="K6032">
        <v>86373</v>
      </c>
      <c r="L6032" t="s">
        <v>82</v>
      </c>
    </row>
    <row r="6033" spans="1:12" x14ac:dyDescent="0.3">
      <c r="A6033">
        <v>29443</v>
      </c>
      <c r="B6033" t="s">
        <v>1981</v>
      </c>
      <c r="C6033" t="s">
        <v>48</v>
      </c>
      <c r="D6033" t="s">
        <v>14</v>
      </c>
      <c r="E6033" t="s">
        <v>23889</v>
      </c>
      <c r="F6033" t="s">
        <v>23890</v>
      </c>
      <c r="G6033" t="s">
        <v>211</v>
      </c>
      <c r="H6033" s="1">
        <v>22035</v>
      </c>
      <c r="I6033" t="s">
        <v>23891</v>
      </c>
      <c r="J6033" t="s">
        <v>10241</v>
      </c>
      <c r="K6033">
        <v>75706</v>
      </c>
      <c r="L6033" t="s">
        <v>211</v>
      </c>
    </row>
    <row r="6034" spans="1:12" x14ac:dyDescent="0.3">
      <c r="A6034">
        <v>29444</v>
      </c>
      <c r="B6034" t="s">
        <v>54</v>
      </c>
      <c r="C6034" t="s">
        <v>1059</v>
      </c>
      <c r="D6034" t="s">
        <v>14</v>
      </c>
      <c r="E6034" t="s">
        <v>23892</v>
      </c>
      <c r="F6034">
        <v>2038126340</v>
      </c>
      <c r="G6034" t="s">
        <v>31</v>
      </c>
      <c r="H6034" s="1">
        <v>25661</v>
      </c>
      <c r="I6034" t="s">
        <v>23893</v>
      </c>
      <c r="J6034" t="s">
        <v>347</v>
      </c>
      <c r="K6034">
        <v>63213</v>
      </c>
      <c r="L6034" t="s">
        <v>31</v>
      </c>
    </row>
    <row r="6035" spans="1:12" x14ac:dyDescent="0.3">
      <c r="A6035">
        <v>29445</v>
      </c>
      <c r="B6035" t="s">
        <v>121</v>
      </c>
      <c r="C6035" t="s">
        <v>1009</v>
      </c>
      <c r="D6035" t="s">
        <v>22</v>
      </c>
      <c r="E6035" t="s">
        <v>23894</v>
      </c>
      <c r="F6035" t="s">
        <v>23895</v>
      </c>
      <c r="G6035" t="s">
        <v>71</v>
      </c>
      <c r="H6035" s="1">
        <v>16180</v>
      </c>
      <c r="I6035" t="s">
        <v>23896</v>
      </c>
      <c r="J6035" t="s">
        <v>23897</v>
      </c>
      <c r="K6035">
        <v>33031</v>
      </c>
      <c r="L6035" t="s">
        <v>71</v>
      </c>
    </row>
    <row r="6036" spans="1:12" x14ac:dyDescent="0.3">
      <c r="A6036">
        <v>29446</v>
      </c>
      <c r="B6036" t="s">
        <v>2941</v>
      </c>
      <c r="C6036" t="s">
        <v>3721</v>
      </c>
      <c r="D6036" t="s">
        <v>14</v>
      </c>
      <c r="E6036" t="s">
        <v>23898</v>
      </c>
      <c r="F6036" t="s">
        <v>23899</v>
      </c>
      <c r="G6036" t="s">
        <v>71</v>
      </c>
      <c r="H6036" s="1">
        <v>28102</v>
      </c>
      <c r="I6036" t="s">
        <v>23900</v>
      </c>
      <c r="J6036" t="s">
        <v>690</v>
      </c>
      <c r="K6036">
        <v>9408</v>
      </c>
      <c r="L6036" t="s">
        <v>71</v>
      </c>
    </row>
    <row r="6037" spans="1:12" x14ac:dyDescent="0.3">
      <c r="A6037">
        <v>29447</v>
      </c>
      <c r="B6037" t="s">
        <v>680</v>
      </c>
      <c r="C6037" t="s">
        <v>7172</v>
      </c>
      <c r="D6037" t="s">
        <v>14</v>
      </c>
      <c r="E6037" t="s">
        <v>23901</v>
      </c>
      <c r="F6037" t="s">
        <v>23902</v>
      </c>
      <c r="G6037" t="s">
        <v>250</v>
      </c>
      <c r="H6037" s="1">
        <v>19968</v>
      </c>
      <c r="I6037" t="s">
        <v>23903</v>
      </c>
      <c r="J6037" t="s">
        <v>23904</v>
      </c>
      <c r="K6037">
        <v>39160</v>
      </c>
      <c r="L6037" t="s">
        <v>250</v>
      </c>
    </row>
    <row r="6038" spans="1:12" x14ac:dyDescent="0.3">
      <c r="A6038">
        <v>29449</v>
      </c>
      <c r="B6038" t="s">
        <v>12481</v>
      </c>
      <c r="C6038" t="s">
        <v>48</v>
      </c>
      <c r="D6038" t="s">
        <v>22</v>
      </c>
      <c r="E6038" t="s">
        <v>23905</v>
      </c>
      <c r="F6038">
        <v>6802126403</v>
      </c>
      <c r="G6038" t="s">
        <v>118</v>
      </c>
      <c r="H6038" s="1">
        <v>23999</v>
      </c>
      <c r="I6038" t="s">
        <v>23906</v>
      </c>
      <c r="J6038" t="s">
        <v>23907</v>
      </c>
      <c r="K6038">
        <v>85298</v>
      </c>
      <c r="L6038" t="s">
        <v>118</v>
      </c>
    </row>
    <row r="6039" spans="1:12" x14ac:dyDescent="0.3">
      <c r="A6039">
        <v>29450</v>
      </c>
      <c r="B6039" t="s">
        <v>2739</v>
      </c>
      <c r="C6039" t="s">
        <v>11158</v>
      </c>
      <c r="D6039" t="s">
        <v>22</v>
      </c>
      <c r="E6039" t="s">
        <v>23908</v>
      </c>
      <c r="F6039" t="s">
        <v>23909</v>
      </c>
      <c r="G6039" t="s">
        <v>76</v>
      </c>
      <c r="H6039" s="1">
        <v>21422</v>
      </c>
      <c r="I6039" t="s">
        <v>23910</v>
      </c>
      <c r="J6039" t="s">
        <v>4345</v>
      </c>
      <c r="K6039">
        <v>909</v>
      </c>
      <c r="L6039" t="s">
        <v>76</v>
      </c>
    </row>
    <row r="6040" spans="1:12" x14ac:dyDescent="0.3">
      <c r="A6040">
        <v>29451</v>
      </c>
      <c r="B6040" t="s">
        <v>134</v>
      </c>
      <c r="C6040" t="s">
        <v>198</v>
      </c>
      <c r="D6040" t="s">
        <v>22</v>
      </c>
      <c r="E6040" t="s">
        <v>23911</v>
      </c>
      <c r="F6040" t="s">
        <v>23912</v>
      </c>
      <c r="G6040" t="s">
        <v>243</v>
      </c>
      <c r="H6040" s="1">
        <v>25284</v>
      </c>
      <c r="I6040" t="s">
        <v>23913</v>
      </c>
      <c r="J6040" t="s">
        <v>23914</v>
      </c>
      <c r="K6040">
        <v>8406</v>
      </c>
      <c r="L6040" t="s">
        <v>243</v>
      </c>
    </row>
    <row r="6041" spans="1:12" x14ac:dyDescent="0.3">
      <c r="A6041">
        <v>29452</v>
      </c>
      <c r="B6041" t="s">
        <v>1644</v>
      </c>
      <c r="C6041" t="s">
        <v>6429</v>
      </c>
      <c r="D6041" t="s">
        <v>22</v>
      </c>
      <c r="E6041" t="s">
        <v>23915</v>
      </c>
      <c r="F6041" t="s">
        <v>23916</v>
      </c>
      <c r="G6041" t="s">
        <v>436</v>
      </c>
      <c r="H6041" s="1">
        <v>37113</v>
      </c>
      <c r="I6041" t="s">
        <v>23917</v>
      </c>
      <c r="J6041" t="s">
        <v>23918</v>
      </c>
      <c r="K6041">
        <v>96975</v>
      </c>
      <c r="L6041" t="s">
        <v>436</v>
      </c>
    </row>
    <row r="6042" spans="1:12" x14ac:dyDescent="0.3">
      <c r="A6042">
        <v>29453</v>
      </c>
      <c r="B6042" t="s">
        <v>47</v>
      </c>
      <c r="C6042" t="s">
        <v>3699</v>
      </c>
      <c r="D6042" t="s">
        <v>14</v>
      </c>
      <c r="E6042" t="s">
        <v>23919</v>
      </c>
      <c r="F6042" t="s">
        <v>23920</v>
      </c>
      <c r="G6042" t="s">
        <v>44</v>
      </c>
      <c r="H6042" s="1">
        <v>17177</v>
      </c>
      <c r="I6042" t="s">
        <v>23921</v>
      </c>
      <c r="J6042" t="s">
        <v>40</v>
      </c>
      <c r="K6042">
        <v>91202</v>
      </c>
      <c r="L6042" t="s">
        <v>44</v>
      </c>
    </row>
    <row r="6043" spans="1:12" x14ac:dyDescent="0.3">
      <c r="A6043">
        <v>29454</v>
      </c>
      <c r="B6043" t="s">
        <v>433</v>
      </c>
      <c r="C6043" t="s">
        <v>630</v>
      </c>
      <c r="D6043" t="s">
        <v>14</v>
      </c>
      <c r="E6043" t="s">
        <v>23922</v>
      </c>
      <c r="F6043" t="s">
        <v>23923</v>
      </c>
      <c r="G6043" t="s">
        <v>118</v>
      </c>
      <c r="H6043" s="1">
        <v>18839</v>
      </c>
      <c r="I6043" t="s">
        <v>23924</v>
      </c>
      <c r="J6043" t="s">
        <v>6703</v>
      </c>
      <c r="K6043">
        <v>69197</v>
      </c>
      <c r="L6043" t="s">
        <v>118</v>
      </c>
    </row>
    <row r="6044" spans="1:12" x14ac:dyDescent="0.3">
      <c r="A6044">
        <v>29455</v>
      </c>
      <c r="B6044" t="s">
        <v>2777</v>
      </c>
      <c r="C6044" t="s">
        <v>443</v>
      </c>
      <c r="D6044" t="s">
        <v>14</v>
      </c>
      <c r="E6044" t="s">
        <v>23925</v>
      </c>
      <c r="F6044" t="s">
        <v>23926</v>
      </c>
      <c r="G6044" t="s">
        <v>1076</v>
      </c>
      <c r="H6044" s="1">
        <v>25175</v>
      </c>
      <c r="I6044" t="s">
        <v>23927</v>
      </c>
      <c r="J6044" t="s">
        <v>23928</v>
      </c>
      <c r="K6044">
        <v>50665</v>
      </c>
      <c r="L6044" t="s">
        <v>1076</v>
      </c>
    </row>
    <row r="6045" spans="1:12" x14ac:dyDescent="0.3">
      <c r="A6045">
        <v>29456</v>
      </c>
      <c r="B6045" t="s">
        <v>433</v>
      </c>
      <c r="C6045" t="s">
        <v>1171</v>
      </c>
      <c r="D6045" t="s">
        <v>14</v>
      </c>
      <c r="E6045" t="s">
        <v>23929</v>
      </c>
      <c r="F6045" t="s">
        <v>23930</v>
      </c>
      <c r="G6045" t="s">
        <v>51</v>
      </c>
      <c r="H6045" s="1">
        <v>21076</v>
      </c>
      <c r="I6045" t="s">
        <v>23931</v>
      </c>
      <c r="J6045" t="s">
        <v>23932</v>
      </c>
      <c r="K6045">
        <v>39692</v>
      </c>
      <c r="L6045" t="s">
        <v>51</v>
      </c>
    </row>
    <row r="6046" spans="1:12" x14ac:dyDescent="0.3">
      <c r="A6046">
        <v>29458</v>
      </c>
      <c r="B6046" t="s">
        <v>348</v>
      </c>
      <c r="C6046" t="s">
        <v>97</v>
      </c>
      <c r="D6046" t="s">
        <v>14</v>
      </c>
      <c r="E6046" t="s">
        <v>23933</v>
      </c>
      <c r="F6046" t="s">
        <v>23934</v>
      </c>
      <c r="G6046" t="s">
        <v>171</v>
      </c>
      <c r="H6046" s="1">
        <v>27123</v>
      </c>
      <c r="I6046" t="s">
        <v>23935</v>
      </c>
      <c r="J6046" t="s">
        <v>11611</v>
      </c>
      <c r="K6046">
        <v>59797</v>
      </c>
      <c r="L6046" t="s">
        <v>171</v>
      </c>
    </row>
    <row r="6047" spans="1:12" x14ac:dyDescent="0.3">
      <c r="A6047">
        <v>29459</v>
      </c>
      <c r="B6047" t="s">
        <v>541</v>
      </c>
      <c r="C6047" t="s">
        <v>2530</v>
      </c>
      <c r="D6047" t="s">
        <v>14</v>
      </c>
      <c r="E6047" t="s">
        <v>23936</v>
      </c>
      <c r="F6047">
        <f>1-404-886-1080</f>
        <v>-2369</v>
      </c>
      <c r="G6047" t="s">
        <v>82</v>
      </c>
      <c r="H6047" s="1">
        <v>35214</v>
      </c>
      <c r="I6047" t="s">
        <v>23937</v>
      </c>
      <c r="J6047" t="s">
        <v>4771</v>
      </c>
      <c r="K6047">
        <v>20866</v>
      </c>
      <c r="L6047" t="s">
        <v>82</v>
      </c>
    </row>
    <row r="6048" spans="1:12" x14ac:dyDescent="0.3">
      <c r="A6048">
        <v>29460</v>
      </c>
      <c r="B6048" t="s">
        <v>289</v>
      </c>
      <c r="C6048" t="s">
        <v>427</v>
      </c>
      <c r="D6048" t="s">
        <v>22</v>
      </c>
      <c r="E6048" t="s">
        <v>23938</v>
      </c>
      <c r="F6048" t="s">
        <v>23939</v>
      </c>
      <c r="G6048" t="s">
        <v>250</v>
      </c>
      <c r="H6048" s="1">
        <v>28424</v>
      </c>
      <c r="I6048" t="s">
        <v>23940</v>
      </c>
      <c r="J6048" t="s">
        <v>23941</v>
      </c>
      <c r="K6048">
        <v>99300</v>
      </c>
      <c r="L6048" t="s">
        <v>250</v>
      </c>
    </row>
    <row r="6049" spans="1:12" x14ac:dyDescent="0.3">
      <c r="A6049">
        <v>29462</v>
      </c>
      <c r="B6049" t="s">
        <v>675</v>
      </c>
      <c r="C6049" t="s">
        <v>1875</v>
      </c>
      <c r="D6049" t="s">
        <v>22</v>
      </c>
      <c r="E6049" t="s">
        <v>23942</v>
      </c>
      <c r="F6049" t="s">
        <v>23943</v>
      </c>
      <c r="G6049" t="s">
        <v>88</v>
      </c>
      <c r="H6049" s="1">
        <v>31732</v>
      </c>
      <c r="I6049" t="s">
        <v>23944</v>
      </c>
      <c r="J6049" t="s">
        <v>23945</v>
      </c>
      <c r="K6049">
        <v>58627</v>
      </c>
      <c r="L6049" t="s">
        <v>88</v>
      </c>
    </row>
    <row r="6050" spans="1:12" x14ac:dyDescent="0.3">
      <c r="A6050">
        <v>29463</v>
      </c>
      <c r="B6050" t="s">
        <v>127</v>
      </c>
      <c r="C6050" t="s">
        <v>1721</v>
      </c>
      <c r="D6050" t="s">
        <v>22</v>
      </c>
      <c r="E6050" t="s">
        <v>23946</v>
      </c>
      <c r="F6050" t="s">
        <v>23947</v>
      </c>
      <c r="G6050" t="s">
        <v>567</v>
      </c>
      <c r="H6050" s="1">
        <v>17293</v>
      </c>
      <c r="I6050" t="s">
        <v>23948</v>
      </c>
      <c r="J6050" t="s">
        <v>23949</v>
      </c>
      <c r="K6050">
        <v>78480</v>
      </c>
      <c r="L6050" t="s">
        <v>567</v>
      </c>
    </row>
    <row r="6051" spans="1:12" x14ac:dyDescent="0.3">
      <c r="A6051">
        <v>29464</v>
      </c>
      <c r="B6051" t="s">
        <v>27</v>
      </c>
      <c r="C6051" t="s">
        <v>10076</v>
      </c>
      <c r="D6051" t="s">
        <v>14</v>
      </c>
      <c r="E6051" t="s">
        <v>23950</v>
      </c>
      <c r="F6051">
        <v>7675911755</v>
      </c>
      <c r="G6051" t="s">
        <v>1194</v>
      </c>
      <c r="H6051" s="1">
        <v>16112</v>
      </c>
      <c r="I6051" t="s">
        <v>23951</v>
      </c>
      <c r="J6051" t="s">
        <v>23952</v>
      </c>
      <c r="K6051">
        <v>22747</v>
      </c>
      <c r="L6051" t="s">
        <v>1194</v>
      </c>
    </row>
    <row r="6052" spans="1:12" x14ac:dyDescent="0.3">
      <c r="A6052">
        <v>29465</v>
      </c>
      <c r="B6052" t="s">
        <v>843</v>
      </c>
      <c r="C6052" t="s">
        <v>805</v>
      </c>
      <c r="D6052" t="s">
        <v>14</v>
      </c>
      <c r="E6052" t="s">
        <v>23953</v>
      </c>
      <c r="F6052" t="s">
        <v>23954</v>
      </c>
      <c r="G6052" t="s">
        <v>567</v>
      </c>
      <c r="H6052" s="1">
        <v>25396</v>
      </c>
      <c r="I6052" t="s">
        <v>23955</v>
      </c>
      <c r="J6052" t="s">
        <v>23956</v>
      </c>
      <c r="K6052">
        <v>32614</v>
      </c>
      <c r="L6052" t="s">
        <v>567</v>
      </c>
    </row>
    <row r="6053" spans="1:12" x14ac:dyDescent="0.3">
      <c r="A6053">
        <v>29466</v>
      </c>
      <c r="B6053" t="s">
        <v>14074</v>
      </c>
      <c r="C6053" t="s">
        <v>6077</v>
      </c>
      <c r="D6053" t="s">
        <v>22</v>
      </c>
      <c r="E6053" t="s">
        <v>23957</v>
      </c>
      <c r="F6053" t="s">
        <v>23958</v>
      </c>
      <c r="G6053" t="s">
        <v>24</v>
      </c>
      <c r="H6053" s="1">
        <v>17098</v>
      </c>
      <c r="I6053" t="s">
        <v>23959</v>
      </c>
      <c r="J6053" t="s">
        <v>7721</v>
      </c>
      <c r="K6053">
        <v>80235</v>
      </c>
      <c r="L6053" t="s">
        <v>24</v>
      </c>
    </row>
    <row r="6054" spans="1:12" x14ac:dyDescent="0.3">
      <c r="A6054">
        <v>29468</v>
      </c>
      <c r="B6054" t="s">
        <v>289</v>
      </c>
      <c r="C6054" t="s">
        <v>696</v>
      </c>
      <c r="D6054" t="s">
        <v>22</v>
      </c>
      <c r="E6054" t="s">
        <v>23960</v>
      </c>
      <c r="F6054" t="s">
        <v>23961</v>
      </c>
      <c r="G6054" t="s">
        <v>211</v>
      </c>
      <c r="H6054" s="1">
        <v>18987</v>
      </c>
      <c r="I6054" t="s">
        <v>23962</v>
      </c>
      <c r="J6054" t="s">
        <v>23963</v>
      </c>
      <c r="K6054">
        <v>51600</v>
      </c>
      <c r="L6054" t="s">
        <v>211</v>
      </c>
    </row>
    <row r="6055" spans="1:12" x14ac:dyDescent="0.3">
      <c r="A6055">
        <v>29469</v>
      </c>
      <c r="B6055" t="s">
        <v>140</v>
      </c>
      <c r="C6055" t="s">
        <v>360</v>
      </c>
      <c r="D6055" t="s">
        <v>14</v>
      </c>
      <c r="E6055" t="s">
        <v>23964</v>
      </c>
      <c r="F6055" t="s">
        <v>23965</v>
      </c>
      <c r="G6055" t="s">
        <v>82</v>
      </c>
      <c r="H6055" s="1">
        <v>23253</v>
      </c>
      <c r="I6055" t="s">
        <v>23966</v>
      </c>
      <c r="J6055" t="s">
        <v>3979</v>
      </c>
      <c r="K6055">
        <v>95969</v>
      </c>
      <c r="L6055" t="s">
        <v>82</v>
      </c>
    </row>
    <row r="6056" spans="1:12" x14ac:dyDescent="0.3">
      <c r="A6056">
        <v>29470</v>
      </c>
      <c r="B6056" t="s">
        <v>6378</v>
      </c>
      <c r="C6056" t="s">
        <v>3261</v>
      </c>
      <c r="D6056" t="s">
        <v>14</v>
      </c>
      <c r="E6056" t="s">
        <v>23967</v>
      </c>
      <c r="F6056" t="s">
        <v>23968</v>
      </c>
      <c r="G6056" t="s">
        <v>744</v>
      </c>
      <c r="H6056" s="1">
        <v>21284</v>
      </c>
      <c r="I6056" t="s">
        <v>23969</v>
      </c>
      <c r="J6056" t="s">
        <v>23970</v>
      </c>
      <c r="K6056">
        <v>82264</v>
      </c>
      <c r="L6056" t="s">
        <v>744</v>
      </c>
    </row>
    <row r="6057" spans="1:12" x14ac:dyDescent="0.3">
      <c r="A6057">
        <v>29472</v>
      </c>
      <c r="B6057" t="s">
        <v>3249</v>
      </c>
      <c r="C6057" t="s">
        <v>11227</v>
      </c>
      <c r="D6057" t="s">
        <v>22</v>
      </c>
      <c r="E6057" t="s">
        <v>23971</v>
      </c>
      <c r="F6057" t="s">
        <v>23972</v>
      </c>
      <c r="G6057" t="s">
        <v>324</v>
      </c>
      <c r="H6057" s="1">
        <v>38180</v>
      </c>
      <c r="I6057" t="s">
        <v>23973</v>
      </c>
      <c r="J6057" t="s">
        <v>23974</v>
      </c>
      <c r="K6057">
        <v>29449</v>
      </c>
      <c r="L6057" t="s">
        <v>324</v>
      </c>
    </row>
    <row r="6058" spans="1:12" x14ac:dyDescent="0.3">
      <c r="A6058">
        <v>29473</v>
      </c>
      <c r="B6058" t="s">
        <v>4316</v>
      </c>
      <c r="C6058" t="s">
        <v>630</v>
      </c>
      <c r="D6058" t="s">
        <v>14</v>
      </c>
      <c r="E6058" t="s">
        <v>23975</v>
      </c>
      <c r="F6058" t="s">
        <v>23976</v>
      </c>
      <c r="G6058" t="s">
        <v>31</v>
      </c>
      <c r="H6058" s="1">
        <v>25335</v>
      </c>
      <c r="I6058" t="s">
        <v>23977</v>
      </c>
      <c r="J6058" t="s">
        <v>23978</v>
      </c>
      <c r="K6058">
        <v>17422</v>
      </c>
      <c r="L6058" t="s">
        <v>31</v>
      </c>
    </row>
    <row r="6059" spans="1:12" x14ac:dyDescent="0.3">
      <c r="A6059">
        <v>29474</v>
      </c>
      <c r="B6059" t="s">
        <v>4301</v>
      </c>
      <c r="C6059" t="s">
        <v>630</v>
      </c>
      <c r="D6059" t="s">
        <v>22</v>
      </c>
      <c r="E6059" t="s">
        <v>23979</v>
      </c>
      <c r="F6059">
        <v>9447918922</v>
      </c>
      <c r="G6059" t="s">
        <v>58</v>
      </c>
      <c r="H6059" s="1">
        <v>37509</v>
      </c>
      <c r="I6059" t="s">
        <v>23980</v>
      </c>
      <c r="J6059" t="s">
        <v>20699</v>
      </c>
      <c r="K6059">
        <v>15814</v>
      </c>
      <c r="L6059" t="s">
        <v>58</v>
      </c>
    </row>
    <row r="6060" spans="1:12" x14ac:dyDescent="0.3">
      <c r="A6060">
        <v>29475</v>
      </c>
      <c r="B6060" t="s">
        <v>814</v>
      </c>
      <c r="C6060" t="s">
        <v>11380</v>
      </c>
      <c r="D6060" t="s">
        <v>22</v>
      </c>
      <c r="E6060" t="s">
        <v>23981</v>
      </c>
      <c r="F6060">
        <v>7593327224</v>
      </c>
      <c r="G6060" t="s">
        <v>31</v>
      </c>
      <c r="H6060" s="1">
        <v>26865</v>
      </c>
      <c r="I6060" t="s">
        <v>23982</v>
      </c>
      <c r="J6060" t="s">
        <v>23983</v>
      </c>
      <c r="K6060">
        <v>45544</v>
      </c>
      <c r="L6060" t="s">
        <v>31</v>
      </c>
    </row>
    <row r="6061" spans="1:12" x14ac:dyDescent="0.3">
      <c r="A6061">
        <v>29476</v>
      </c>
      <c r="B6061" t="s">
        <v>592</v>
      </c>
      <c r="C6061" t="s">
        <v>4187</v>
      </c>
      <c r="D6061" t="s">
        <v>22</v>
      </c>
      <c r="E6061" t="s">
        <v>23984</v>
      </c>
      <c r="F6061" t="s">
        <v>23985</v>
      </c>
      <c r="G6061" t="s">
        <v>24</v>
      </c>
      <c r="H6061" s="1">
        <v>35112</v>
      </c>
      <c r="I6061" t="s">
        <v>23986</v>
      </c>
      <c r="J6061" t="s">
        <v>23987</v>
      </c>
      <c r="K6061">
        <v>78608</v>
      </c>
      <c r="L6061" t="s">
        <v>24</v>
      </c>
    </row>
    <row r="6062" spans="1:12" x14ac:dyDescent="0.3">
      <c r="A6062">
        <v>29478</v>
      </c>
      <c r="B6062" t="s">
        <v>2654</v>
      </c>
      <c r="C6062" t="s">
        <v>23136</v>
      </c>
      <c r="D6062" t="s">
        <v>14</v>
      </c>
      <c r="E6062" t="s">
        <v>23988</v>
      </c>
      <c r="F6062" t="s">
        <v>23989</v>
      </c>
      <c r="G6062" t="s">
        <v>231</v>
      </c>
      <c r="H6062" s="1">
        <v>19388</v>
      </c>
      <c r="I6062" t="s">
        <v>23990</v>
      </c>
      <c r="J6062" t="s">
        <v>23991</v>
      </c>
      <c r="K6062">
        <v>77723</v>
      </c>
      <c r="L6062" t="s">
        <v>231</v>
      </c>
    </row>
    <row r="6063" spans="1:12" x14ac:dyDescent="0.3">
      <c r="A6063">
        <v>29479</v>
      </c>
      <c r="B6063" t="s">
        <v>34</v>
      </c>
      <c r="C6063" t="s">
        <v>4545</v>
      </c>
      <c r="D6063" t="s">
        <v>14</v>
      </c>
      <c r="E6063" t="s">
        <v>23992</v>
      </c>
      <c r="F6063" t="s">
        <v>23993</v>
      </c>
      <c r="G6063" t="s">
        <v>157</v>
      </c>
      <c r="H6063" s="1">
        <v>31956</v>
      </c>
      <c r="I6063" t="s">
        <v>23994</v>
      </c>
      <c r="J6063" t="s">
        <v>23995</v>
      </c>
      <c r="K6063">
        <v>54925</v>
      </c>
      <c r="L6063" t="s">
        <v>157</v>
      </c>
    </row>
    <row r="6064" spans="1:12" x14ac:dyDescent="0.3">
      <c r="A6064">
        <v>29480</v>
      </c>
      <c r="B6064" t="s">
        <v>1491</v>
      </c>
      <c r="C6064" t="s">
        <v>5461</v>
      </c>
      <c r="D6064" t="s">
        <v>14</v>
      </c>
      <c r="E6064" t="s">
        <v>23996</v>
      </c>
      <c r="F6064" t="s">
        <v>23997</v>
      </c>
      <c r="G6064" t="s">
        <v>71</v>
      </c>
      <c r="H6064" s="1">
        <v>31633</v>
      </c>
      <c r="I6064" t="s">
        <v>23998</v>
      </c>
      <c r="J6064" t="s">
        <v>23999</v>
      </c>
      <c r="K6064">
        <v>86770</v>
      </c>
      <c r="L6064" t="s">
        <v>71</v>
      </c>
    </row>
    <row r="6065" spans="1:12" x14ac:dyDescent="0.3">
      <c r="A6065">
        <v>29481</v>
      </c>
      <c r="B6065" t="s">
        <v>866</v>
      </c>
      <c r="C6065" t="s">
        <v>2147</v>
      </c>
      <c r="D6065" t="s">
        <v>22</v>
      </c>
      <c r="E6065" t="s">
        <v>24000</v>
      </c>
      <c r="F6065" t="s">
        <v>24001</v>
      </c>
      <c r="G6065" t="s">
        <v>595</v>
      </c>
      <c r="H6065" s="1">
        <v>22010</v>
      </c>
      <c r="I6065" t="s">
        <v>24002</v>
      </c>
      <c r="J6065" t="s">
        <v>24003</v>
      </c>
      <c r="K6065">
        <v>17824</v>
      </c>
      <c r="L6065" t="s">
        <v>595</v>
      </c>
    </row>
    <row r="6066" spans="1:12" x14ac:dyDescent="0.3">
      <c r="A6066">
        <v>29482</v>
      </c>
      <c r="B6066" t="s">
        <v>433</v>
      </c>
      <c r="C6066" t="s">
        <v>28</v>
      </c>
      <c r="D6066" t="s">
        <v>22</v>
      </c>
      <c r="E6066" t="s">
        <v>24004</v>
      </c>
      <c r="F6066" t="s">
        <v>24005</v>
      </c>
      <c r="G6066" t="s">
        <v>124</v>
      </c>
      <c r="H6066" s="1">
        <v>21486</v>
      </c>
      <c r="I6066" t="s">
        <v>24006</v>
      </c>
      <c r="J6066" t="s">
        <v>24007</v>
      </c>
      <c r="K6066">
        <v>39344</v>
      </c>
      <c r="L6066" t="s">
        <v>124</v>
      </c>
    </row>
    <row r="6067" spans="1:12" x14ac:dyDescent="0.3">
      <c r="A6067">
        <v>29483</v>
      </c>
      <c r="B6067" t="s">
        <v>24008</v>
      </c>
      <c r="C6067" t="s">
        <v>4846</v>
      </c>
      <c r="D6067" t="s">
        <v>22</v>
      </c>
      <c r="E6067" t="s">
        <v>24009</v>
      </c>
      <c r="F6067" t="s">
        <v>24010</v>
      </c>
      <c r="G6067" t="s">
        <v>51</v>
      </c>
      <c r="H6067" s="1">
        <v>20990</v>
      </c>
      <c r="I6067" t="s">
        <v>24011</v>
      </c>
      <c r="J6067" t="s">
        <v>24012</v>
      </c>
      <c r="K6067">
        <v>55490</v>
      </c>
      <c r="L6067" t="s">
        <v>51</v>
      </c>
    </row>
    <row r="6068" spans="1:12" x14ac:dyDescent="0.3">
      <c r="A6068">
        <v>29484</v>
      </c>
      <c r="B6068" t="s">
        <v>1981</v>
      </c>
      <c r="C6068" t="s">
        <v>3503</v>
      </c>
      <c r="D6068" t="s">
        <v>22</v>
      </c>
      <c r="E6068" t="s">
        <v>24013</v>
      </c>
      <c r="F6068" t="s">
        <v>24014</v>
      </c>
      <c r="G6068" t="s">
        <v>131</v>
      </c>
      <c r="H6068" s="1">
        <v>21323</v>
      </c>
      <c r="I6068" t="s">
        <v>24015</v>
      </c>
      <c r="J6068" t="s">
        <v>24016</v>
      </c>
      <c r="K6068">
        <v>87330</v>
      </c>
      <c r="L6068" t="s">
        <v>131</v>
      </c>
    </row>
    <row r="6069" spans="1:12" x14ac:dyDescent="0.3">
      <c r="A6069">
        <v>29485</v>
      </c>
      <c r="B6069" t="s">
        <v>415</v>
      </c>
      <c r="C6069" t="s">
        <v>2413</v>
      </c>
      <c r="D6069" t="s">
        <v>14</v>
      </c>
      <c r="E6069" t="s">
        <v>24017</v>
      </c>
      <c r="F6069" t="s">
        <v>24018</v>
      </c>
      <c r="G6069" t="s">
        <v>76</v>
      </c>
      <c r="H6069" s="1">
        <v>28183</v>
      </c>
      <c r="I6069" t="s">
        <v>24019</v>
      </c>
      <c r="J6069" t="s">
        <v>24020</v>
      </c>
      <c r="K6069">
        <v>63894</v>
      </c>
      <c r="L6069" t="s">
        <v>76</v>
      </c>
    </row>
    <row r="6070" spans="1:12" x14ac:dyDescent="0.3">
      <c r="A6070">
        <v>29486</v>
      </c>
      <c r="B6070" t="s">
        <v>557</v>
      </c>
      <c r="C6070" t="s">
        <v>6964</v>
      </c>
      <c r="D6070" t="s">
        <v>22</v>
      </c>
      <c r="E6070" t="s">
        <v>24021</v>
      </c>
      <c r="F6070" t="s">
        <v>24022</v>
      </c>
      <c r="G6070" t="s">
        <v>82</v>
      </c>
      <c r="H6070" s="1">
        <v>19181</v>
      </c>
      <c r="I6070" t="s">
        <v>24023</v>
      </c>
      <c r="J6070" t="s">
        <v>15450</v>
      </c>
      <c r="K6070">
        <v>48500</v>
      </c>
      <c r="L6070" t="s">
        <v>82</v>
      </c>
    </row>
    <row r="6071" spans="1:12" x14ac:dyDescent="0.3">
      <c r="A6071">
        <v>29487</v>
      </c>
      <c r="B6071" t="s">
        <v>378</v>
      </c>
      <c r="C6071" t="s">
        <v>876</v>
      </c>
      <c r="D6071" t="s">
        <v>22</v>
      </c>
      <c r="E6071" t="s">
        <v>24024</v>
      </c>
      <c r="F6071" t="s">
        <v>24025</v>
      </c>
      <c r="G6071" t="s">
        <v>1076</v>
      </c>
      <c r="H6071" s="1">
        <v>26126</v>
      </c>
      <c r="I6071" t="s">
        <v>24026</v>
      </c>
      <c r="J6071" t="s">
        <v>625</v>
      </c>
      <c r="K6071">
        <v>33985</v>
      </c>
      <c r="L6071" t="s">
        <v>1076</v>
      </c>
    </row>
    <row r="6072" spans="1:12" x14ac:dyDescent="0.3">
      <c r="A6072">
        <v>29488</v>
      </c>
      <c r="B6072" t="s">
        <v>1264</v>
      </c>
      <c r="C6072" t="s">
        <v>1142</v>
      </c>
      <c r="D6072" t="s">
        <v>14</v>
      </c>
      <c r="E6072" t="s">
        <v>24027</v>
      </c>
      <c r="F6072" t="s">
        <v>24028</v>
      </c>
      <c r="G6072" t="s">
        <v>261</v>
      </c>
      <c r="H6072" s="1">
        <v>27980</v>
      </c>
      <c r="I6072" t="s">
        <v>24029</v>
      </c>
      <c r="J6072" t="s">
        <v>24030</v>
      </c>
      <c r="K6072">
        <v>78211</v>
      </c>
      <c r="L6072" t="s">
        <v>261</v>
      </c>
    </row>
    <row r="6073" spans="1:12" x14ac:dyDescent="0.3">
      <c r="A6073">
        <v>29490</v>
      </c>
      <c r="B6073" t="s">
        <v>4678</v>
      </c>
      <c r="C6073" t="s">
        <v>1671</v>
      </c>
      <c r="D6073" t="s">
        <v>22</v>
      </c>
      <c r="E6073" t="s">
        <v>24031</v>
      </c>
      <c r="F6073" t="s">
        <v>24032</v>
      </c>
      <c r="G6073" t="s">
        <v>211</v>
      </c>
      <c r="H6073" s="1">
        <v>17057</v>
      </c>
      <c r="I6073" t="s">
        <v>24033</v>
      </c>
      <c r="J6073" t="s">
        <v>24034</v>
      </c>
      <c r="K6073">
        <v>74236</v>
      </c>
      <c r="L6073" t="s">
        <v>211</v>
      </c>
    </row>
    <row r="6074" spans="1:12" x14ac:dyDescent="0.3">
      <c r="A6074">
        <v>29491</v>
      </c>
      <c r="B6074" t="s">
        <v>675</v>
      </c>
      <c r="C6074" t="s">
        <v>587</v>
      </c>
      <c r="D6074" t="s">
        <v>22</v>
      </c>
      <c r="E6074" t="s">
        <v>24035</v>
      </c>
      <c r="F6074" t="s">
        <v>24036</v>
      </c>
      <c r="G6074" t="s">
        <v>595</v>
      </c>
      <c r="H6074" s="1">
        <v>29068</v>
      </c>
      <c r="I6074" t="s">
        <v>24037</v>
      </c>
      <c r="J6074" t="s">
        <v>13039</v>
      </c>
      <c r="K6074">
        <v>27581</v>
      </c>
      <c r="L6074" t="s">
        <v>595</v>
      </c>
    </row>
    <row r="6075" spans="1:12" x14ac:dyDescent="0.3">
      <c r="A6075">
        <v>29493</v>
      </c>
      <c r="B6075" t="s">
        <v>91</v>
      </c>
      <c r="C6075" t="s">
        <v>5743</v>
      </c>
      <c r="D6075" t="s">
        <v>14</v>
      </c>
      <c r="E6075" t="s">
        <v>24038</v>
      </c>
      <c r="F6075" t="s">
        <v>24039</v>
      </c>
      <c r="G6075" t="s">
        <v>243</v>
      </c>
      <c r="H6075" s="1">
        <v>21296</v>
      </c>
      <c r="I6075" t="s">
        <v>24040</v>
      </c>
      <c r="J6075" t="s">
        <v>24041</v>
      </c>
      <c r="K6075">
        <v>58463</v>
      </c>
      <c r="L6075" t="s">
        <v>243</v>
      </c>
    </row>
    <row r="6076" spans="1:12" x14ac:dyDescent="0.3">
      <c r="A6076">
        <v>29494</v>
      </c>
      <c r="B6076" t="s">
        <v>2281</v>
      </c>
      <c r="C6076" t="s">
        <v>558</v>
      </c>
      <c r="D6076" t="s">
        <v>22</v>
      </c>
      <c r="E6076" t="s">
        <v>24042</v>
      </c>
      <c r="F6076" t="s">
        <v>24043</v>
      </c>
      <c r="G6076" t="s">
        <v>17</v>
      </c>
      <c r="H6076" s="1">
        <v>24573</v>
      </c>
      <c r="I6076" t="s">
        <v>24044</v>
      </c>
      <c r="J6076" t="s">
        <v>1583</v>
      </c>
      <c r="K6076">
        <v>14811</v>
      </c>
      <c r="L6076" t="s">
        <v>17</v>
      </c>
    </row>
    <row r="6077" spans="1:12" x14ac:dyDescent="0.3">
      <c r="A6077">
        <v>29498</v>
      </c>
      <c r="B6077" t="s">
        <v>1218</v>
      </c>
      <c r="C6077" t="s">
        <v>1003</v>
      </c>
      <c r="D6077" t="s">
        <v>22</v>
      </c>
      <c r="E6077" t="s">
        <v>24045</v>
      </c>
      <c r="F6077" t="s">
        <v>24046</v>
      </c>
      <c r="G6077" t="s">
        <v>567</v>
      </c>
      <c r="H6077" s="1">
        <v>26794</v>
      </c>
      <c r="I6077" t="s">
        <v>24047</v>
      </c>
      <c r="J6077" t="s">
        <v>24048</v>
      </c>
      <c r="K6077">
        <v>89496</v>
      </c>
      <c r="L6077" t="s">
        <v>567</v>
      </c>
    </row>
    <row r="6078" spans="1:12" x14ac:dyDescent="0.3">
      <c r="A6078">
        <v>29499</v>
      </c>
      <c r="B6078" t="s">
        <v>348</v>
      </c>
      <c r="C6078" t="s">
        <v>1213</v>
      </c>
      <c r="D6078" t="s">
        <v>14</v>
      </c>
      <c r="E6078" t="s">
        <v>24049</v>
      </c>
      <c r="F6078" t="s">
        <v>24050</v>
      </c>
      <c r="G6078" t="s">
        <v>368</v>
      </c>
      <c r="H6078" s="1">
        <v>29660</v>
      </c>
      <c r="I6078" t="s">
        <v>24051</v>
      </c>
      <c r="J6078" t="s">
        <v>24052</v>
      </c>
      <c r="K6078">
        <v>22148</v>
      </c>
      <c r="L6078" t="s">
        <v>368</v>
      </c>
    </row>
    <row r="6079" spans="1:12" x14ac:dyDescent="0.3">
      <c r="A6079">
        <v>29500</v>
      </c>
      <c r="B6079" t="s">
        <v>1202</v>
      </c>
      <c r="C6079" t="s">
        <v>3221</v>
      </c>
      <c r="D6079" t="s">
        <v>22</v>
      </c>
      <c r="E6079" t="s">
        <v>24053</v>
      </c>
      <c r="F6079" t="s">
        <v>24054</v>
      </c>
      <c r="G6079" t="s">
        <v>82</v>
      </c>
      <c r="H6079" s="1">
        <v>15928</v>
      </c>
      <c r="I6079" t="s">
        <v>24055</v>
      </c>
      <c r="J6079" t="s">
        <v>24056</v>
      </c>
      <c r="K6079">
        <v>48177</v>
      </c>
      <c r="L6079" t="s">
        <v>82</v>
      </c>
    </row>
    <row r="6080" spans="1:12" x14ac:dyDescent="0.3">
      <c r="A6080">
        <v>29501</v>
      </c>
      <c r="B6080" t="s">
        <v>2791</v>
      </c>
      <c r="C6080" t="s">
        <v>2335</v>
      </c>
      <c r="D6080" t="s">
        <v>14</v>
      </c>
      <c r="E6080" t="s">
        <v>24057</v>
      </c>
      <c r="F6080" t="s">
        <v>24058</v>
      </c>
      <c r="G6080" t="s">
        <v>31</v>
      </c>
      <c r="H6080" s="1">
        <v>35628</v>
      </c>
      <c r="I6080" t="s">
        <v>24059</v>
      </c>
      <c r="J6080" t="s">
        <v>21556</v>
      </c>
      <c r="K6080">
        <v>56871</v>
      </c>
      <c r="L6080" t="s">
        <v>31</v>
      </c>
    </row>
    <row r="6081" spans="1:12" x14ac:dyDescent="0.3">
      <c r="A6081">
        <v>29502</v>
      </c>
      <c r="B6081" t="s">
        <v>1455</v>
      </c>
      <c r="C6081" t="s">
        <v>8917</v>
      </c>
      <c r="D6081" t="s">
        <v>14</v>
      </c>
      <c r="E6081" t="s">
        <v>24060</v>
      </c>
      <c r="F6081" t="s">
        <v>24061</v>
      </c>
      <c r="G6081" t="s">
        <v>88</v>
      </c>
      <c r="H6081" s="1">
        <v>22316</v>
      </c>
      <c r="I6081" t="s">
        <v>24062</v>
      </c>
      <c r="J6081" t="s">
        <v>4261</v>
      </c>
      <c r="K6081">
        <v>71807</v>
      </c>
      <c r="L6081" t="s">
        <v>88</v>
      </c>
    </row>
    <row r="6082" spans="1:12" x14ac:dyDescent="0.3">
      <c r="A6082">
        <v>29504</v>
      </c>
      <c r="B6082" t="s">
        <v>328</v>
      </c>
      <c r="C6082" t="s">
        <v>3662</v>
      </c>
      <c r="D6082" t="s">
        <v>14</v>
      </c>
      <c r="E6082" t="s">
        <v>24063</v>
      </c>
      <c r="F6082" t="s">
        <v>24064</v>
      </c>
      <c r="G6082" t="s">
        <v>339</v>
      </c>
      <c r="H6082" s="1">
        <v>31108</v>
      </c>
      <c r="I6082" t="s">
        <v>24065</v>
      </c>
      <c r="J6082" t="s">
        <v>24066</v>
      </c>
      <c r="K6082">
        <v>2439</v>
      </c>
      <c r="L6082" t="s">
        <v>339</v>
      </c>
    </row>
    <row r="6083" spans="1:12" x14ac:dyDescent="0.3">
      <c r="A6083">
        <v>29505</v>
      </c>
      <c r="B6083" t="s">
        <v>9866</v>
      </c>
      <c r="C6083" t="s">
        <v>570</v>
      </c>
      <c r="D6083" t="s">
        <v>22</v>
      </c>
      <c r="E6083" t="s">
        <v>4051</v>
      </c>
      <c r="F6083" t="s">
        <v>24067</v>
      </c>
      <c r="G6083" t="s">
        <v>150</v>
      </c>
      <c r="H6083" s="1">
        <v>36078</v>
      </c>
      <c r="I6083" t="s">
        <v>24068</v>
      </c>
      <c r="J6083" t="s">
        <v>24069</v>
      </c>
      <c r="K6083">
        <v>41365</v>
      </c>
      <c r="L6083" t="s">
        <v>150</v>
      </c>
    </row>
    <row r="6084" spans="1:12" x14ac:dyDescent="0.3">
      <c r="A6084">
        <v>29506</v>
      </c>
      <c r="B6084" t="s">
        <v>34</v>
      </c>
      <c r="C6084" t="s">
        <v>4846</v>
      </c>
      <c r="D6084" t="s">
        <v>14</v>
      </c>
      <c r="E6084" t="s">
        <v>24070</v>
      </c>
      <c r="F6084" t="s">
        <v>24071</v>
      </c>
      <c r="G6084" t="s">
        <v>339</v>
      </c>
      <c r="H6084" s="1">
        <v>18493</v>
      </c>
      <c r="I6084" t="s">
        <v>24072</v>
      </c>
      <c r="J6084" t="s">
        <v>24073</v>
      </c>
      <c r="K6084">
        <v>69423</v>
      </c>
      <c r="L6084" t="s">
        <v>339</v>
      </c>
    </row>
    <row r="6085" spans="1:12" x14ac:dyDescent="0.3">
      <c r="A6085">
        <v>29507</v>
      </c>
      <c r="B6085" t="s">
        <v>371</v>
      </c>
      <c r="C6085" t="s">
        <v>570</v>
      </c>
      <c r="D6085" t="s">
        <v>22</v>
      </c>
      <c r="E6085" t="s">
        <v>24074</v>
      </c>
      <c r="F6085" t="s">
        <v>24075</v>
      </c>
      <c r="G6085" t="s">
        <v>595</v>
      </c>
      <c r="H6085" s="1">
        <v>19090</v>
      </c>
      <c r="I6085" t="s">
        <v>24076</v>
      </c>
      <c r="J6085" t="s">
        <v>24077</v>
      </c>
      <c r="K6085">
        <v>53850</v>
      </c>
      <c r="L6085" t="s">
        <v>595</v>
      </c>
    </row>
    <row r="6086" spans="1:12" x14ac:dyDescent="0.3">
      <c r="A6086">
        <v>29508</v>
      </c>
      <c r="B6086" t="s">
        <v>96</v>
      </c>
      <c r="C6086" t="s">
        <v>1897</v>
      </c>
      <c r="D6086" t="s">
        <v>14</v>
      </c>
      <c r="E6086" t="s">
        <v>24078</v>
      </c>
      <c r="F6086" t="s">
        <v>24079</v>
      </c>
      <c r="G6086" t="s">
        <v>17</v>
      </c>
      <c r="H6086" s="1">
        <v>21829</v>
      </c>
      <c r="I6086" t="s">
        <v>24080</v>
      </c>
      <c r="J6086" t="s">
        <v>24081</v>
      </c>
      <c r="K6086">
        <v>1450</v>
      </c>
      <c r="L6086" t="s">
        <v>17</v>
      </c>
    </row>
    <row r="6087" spans="1:12" x14ac:dyDescent="0.3">
      <c r="A6087">
        <v>29509</v>
      </c>
      <c r="B6087" t="s">
        <v>535</v>
      </c>
      <c r="C6087" t="s">
        <v>383</v>
      </c>
      <c r="D6087" t="s">
        <v>14</v>
      </c>
      <c r="E6087" t="s">
        <v>24082</v>
      </c>
      <c r="F6087" t="s">
        <v>24083</v>
      </c>
      <c r="G6087" t="s">
        <v>44</v>
      </c>
      <c r="H6087" s="1">
        <v>35317</v>
      </c>
      <c r="I6087" t="s">
        <v>24084</v>
      </c>
      <c r="J6087" t="s">
        <v>24085</v>
      </c>
      <c r="K6087">
        <v>99482</v>
      </c>
      <c r="L6087" t="s">
        <v>44</v>
      </c>
    </row>
    <row r="6088" spans="1:12" x14ac:dyDescent="0.3">
      <c r="A6088">
        <v>29510</v>
      </c>
      <c r="B6088" t="s">
        <v>312</v>
      </c>
      <c r="C6088" t="s">
        <v>3662</v>
      </c>
      <c r="D6088" t="s">
        <v>14</v>
      </c>
      <c r="E6088" t="s">
        <v>24086</v>
      </c>
      <c r="F6088" t="s">
        <v>24087</v>
      </c>
      <c r="G6088" t="s">
        <v>31</v>
      </c>
      <c r="H6088" s="1">
        <v>26196</v>
      </c>
      <c r="I6088" t="s">
        <v>24088</v>
      </c>
      <c r="J6088" t="s">
        <v>24089</v>
      </c>
      <c r="K6088">
        <v>53810</v>
      </c>
      <c r="L6088" t="s">
        <v>31</v>
      </c>
    </row>
    <row r="6089" spans="1:12" x14ac:dyDescent="0.3">
      <c r="A6089">
        <v>29511</v>
      </c>
      <c r="B6089" t="s">
        <v>843</v>
      </c>
      <c r="C6089" t="s">
        <v>630</v>
      </c>
      <c r="D6089" t="s">
        <v>22</v>
      </c>
      <c r="E6089" t="s">
        <v>24090</v>
      </c>
      <c r="F6089" t="s">
        <v>24091</v>
      </c>
      <c r="G6089" t="s">
        <v>744</v>
      </c>
      <c r="H6089" s="1">
        <v>36505</v>
      </c>
      <c r="I6089" t="s">
        <v>24092</v>
      </c>
      <c r="J6089" t="s">
        <v>24093</v>
      </c>
      <c r="K6089">
        <v>83079</v>
      </c>
      <c r="L6089" t="s">
        <v>744</v>
      </c>
    </row>
    <row r="6090" spans="1:12" x14ac:dyDescent="0.3">
      <c r="A6090">
        <v>29512</v>
      </c>
      <c r="B6090" t="s">
        <v>1845</v>
      </c>
      <c r="C6090" t="s">
        <v>2989</v>
      </c>
      <c r="D6090" t="s">
        <v>14</v>
      </c>
      <c r="E6090" t="s">
        <v>24094</v>
      </c>
      <c r="F6090" t="s">
        <v>24095</v>
      </c>
      <c r="G6090" t="s">
        <v>744</v>
      </c>
      <c r="H6090" s="1">
        <v>30493</v>
      </c>
      <c r="I6090" t="s">
        <v>24096</v>
      </c>
      <c r="J6090" t="s">
        <v>24097</v>
      </c>
      <c r="K6090">
        <v>30563</v>
      </c>
      <c r="L6090" t="s">
        <v>744</v>
      </c>
    </row>
    <row r="6091" spans="1:12" x14ac:dyDescent="0.3">
      <c r="A6091">
        <v>29514</v>
      </c>
      <c r="B6091" t="s">
        <v>1131</v>
      </c>
      <c r="C6091" t="s">
        <v>7598</v>
      </c>
      <c r="D6091" t="s">
        <v>22</v>
      </c>
      <c r="E6091" t="s">
        <v>24098</v>
      </c>
      <c r="F6091" t="s">
        <v>24099</v>
      </c>
      <c r="G6091" t="s">
        <v>261</v>
      </c>
      <c r="H6091" s="1">
        <v>33191</v>
      </c>
      <c r="I6091" t="s">
        <v>24100</v>
      </c>
      <c r="J6091" t="s">
        <v>18749</v>
      </c>
      <c r="K6091">
        <v>44721</v>
      </c>
      <c r="L6091" t="s">
        <v>261</v>
      </c>
    </row>
    <row r="6092" spans="1:12" x14ac:dyDescent="0.3">
      <c r="A6092">
        <v>29515</v>
      </c>
      <c r="B6092" t="s">
        <v>4959</v>
      </c>
      <c r="C6092" t="s">
        <v>10380</v>
      </c>
      <c r="D6092" t="s">
        <v>22</v>
      </c>
      <c r="E6092" t="s">
        <v>24101</v>
      </c>
      <c r="F6092">
        <v>9686232865</v>
      </c>
      <c r="G6092" t="s">
        <v>71</v>
      </c>
      <c r="H6092" s="1">
        <v>21556</v>
      </c>
      <c r="I6092" t="s">
        <v>24102</v>
      </c>
      <c r="J6092" t="s">
        <v>24103</v>
      </c>
      <c r="K6092">
        <v>40999</v>
      </c>
      <c r="L6092" t="s">
        <v>71</v>
      </c>
    </row>
    <row r="6093" spans="1:12" x14ac:dyDescent="0.3">
      <c r="A6093">
        <v>29516</v>
      </c>
      <c r="B6093" t="s">
        <v>861</v>
      </c>
      <c r="C6093" t="s">
        <v>2413</v>
      </c>
      <c r="D6093" t="s">
        <v>14</v>
      </c>
      <c r="E6093" t="s">
        <v>24104</v>
      </c>
      <c r="F6093" t="s">
        <v>24105</v>
      </c>
      <c r="G6093" t="s">
        <v>211</v>
      </c>
      <c r="H6093" s="1">
        <v>25056</v>
      </c>
      <c r="I6093" t="s">
        <v>24106</v>
      </c>
      <c r="J6093" t="s">
        <v>24107</v>
      </c>
      <c r="K6093">
        <v>84091</v>
      </c>
      <c r="L6093" t="s">
        <v>211</v>
      </c>
    </row>
    <row r="6094" spans="1:12" x14ac:dyDescent="0.3">
      <c r="A6094">
        <v>29517</v>
      </c>
      <c r="B6094" t="s">
        <v>12151</v>
      </c>
      <c r="C6094" t="s">
        <v>12329</v>
      </c>
      <c r="D6094" t="s">
        <v>22</v>
      </c>
      <c r="E6094" t="s">
        <v>24108</v>
      </c>
      <c r="F6094" t="s">
        <v>24109</v>
      </c>
      <c r="G6094" t="s">
        <v>124</v>
      </c>
      <c r="H6094" s="1">
        <v>20242</v>
      </c>
      <c r="I6094" t="s">
        <v>24110</v>
      </c>
      <c r="J6094" t="s">
        <v>24111</v>
      </c>
      <c r="K6094">
        <v>30479</v>
      </c>
      <c r="L6094" t="s">
        <v>124</v>
      </c>
    </row>
    <row r="6095" spans="1:12" x14ac:dyDescent="0.3">
      <c r="A6095">
        <v>29518</v>
      </c>
      <c r="B6095" t="s">
        <v>1131</v>
      </c>
      <c r="C6095" t="s">
        <v>2835</v>
      </c>
      <c r="D6095" t="s">
        <v>14</v>
      </c>
      <c r="E6095" t="s">
        <v>24112</v>
      </c>
      <c r="F6095" t="s">
        <v>24113</v>
      </c>
      <c r="G6095" t="s">
        <v>211</v>
      </c>
      <c r="H6095" s="1">
        <v>28863</v>
      </c>
      <c r="I6095" t="s">
        <v>24114</v>
      </c>
      <c r="J6095" t="s">
        <v>24115</v>
      </c>
      <c r="K6095">
        <v>85558</v>
      </c>
      <c r="L6095" t="s">
        <v>211</v>
      </c>
    </row>
    <row r="6096" spans="1:12" x14ac:dyDescent="0.3">
      <c r="A6096">
        <v>29520</v>
      </c>
      <c r="B6096" t="s">
        <v>541</v>
      </c>
      <c r="C6096" t="s">
        <v>570</v>
      </c>
      <c r="D6096" t="s">
        <v>22</v>
      </c>
      <c r="E6096" t="s">
        <v>24116</v>
      </c>
      <c r="F6096" t="s">
        <v>24117</v>
      </c>
      <c r="G6096" t="s">
        <v>164</v>
      </c>
      <c r="H6096" s="1">
        <v>19274</v>
      </c>
      <c r="I6096" t="s">
        <v>24118</v>
      </c>
      <c r="J6096" t="s">
        <v>24119</v>
      </c>
      <c r="K6096">
        <v>54657</v>
      </c>
      <c r="L6096" t="s">
        <v>164</v>
      </c>
    </row>
    <row r="6097" spans="1:12" x14ac:dyDescent="0.3">
      <c r="A6097">
        <v>29521</v>
      </c>
      <c r="B6097" t="s">
        <v>1342</v>
      </c>
      <c r="C6097" t="s">
        <v>6451</v>
      </c>
      <c r="D6097" t="s">
        <v>22</v>
      </c>
      <c r="E6097" t="s">
        <v>24120</v>
      </c>
      <c r="F6097" t="s">
        <v>24121</v>
      </c>
      <c r="G6097" t="s">
        <v>76</v>
      </c>
      <c r="H6097" s="1">
        <v>23040</v>
      </c>
      <c r="I6097" t="s">
        <v>24122</v>
      </c>
      <c r="J6097" t="s">
        <v>24123</v>
      </c>
      <c r="K6097">
        <v>2780</v>
      </c>
      <c r="L6097" t="s">
        <v>76</v>
      </c>
    </row>
    <row r="6098" spans="1:12" x14ac:dyDescent="0.3">
      <c r="A6098">
        <v>29522</v>
      </c>
      <c r="B6098" t="s">
        <v>281</v>
      </c>
      <c r="C6098" t="s">
        <v>459</v>
      </c>
      <c r="D6098" t="s">
        <v>22</v>
      </c>
      <c r="E6098" t="s">
        <v>24124</v>
      </c>
      <c r="F6098" t="s">
        <v>24125</v>
      </c>
      <c r="G6098" t="s">
        <v>64</v>
      </c>
      <c r="H6098" s="1">
        <v>30668</v>
      </c>
      <c r="I6098" t="s">
        <v>24126</v>
      </c>
      <c r="J6098" t="s">
        <v>24127</v>
      </c>
      <c r="K6098">
        <v>81577</v>
      </c>
      <c r="L6098" t="s">
        <v>64</v>
      </c>
    </row>
    <row r="6099" spans="1:12" x14ac:dyDescent="0.3">
      <c r="A6099">
        <v>29523</v>
      </c>
      <c r="B6099" t="s">
        <v>490</v>
      </c>
      <c r="C6099" t="s">
        <v>630</v>
      </c>
      <c r="D6099" t="s">
        <v>22</v>
      </c>
      <c r="E6099" t="s">
        <v>24128</v>
      </c>
      <c r="F6099" t="s">
        <v>24129</v>
      </c>
      <c r="G6099" t="s">
        <v>124</v>
      </c>
      <c r="H6099" s="1">
        <v>25255</v>
      </c>
      <c r="I6099" t="s">
        <v>24130</v>
      </c>
      <c r="J6099" t="s">
        <v>24131</v>
      </c>
      <c r="K6099">
        <v>66742</v>
      </c>
      <c r="L6099" t="s">
        <v>124</v>
      </c>
    </row>
    <row r="6100" spans="1:12" x14ac:dyDescent="0.3">
      <c r="A6100">
        <v>29524</v>
      </c>
      <c r="B6100" t="s">
        <v>1226</v>
      </c>
      <c r="C6100" t="s">
        <v>2115</v>
      </c>
      <c r="D6100" t="s">
        <v>22</v>
      </c>
      <c r="E6100" t="s">
        <v>24132</v>
      </c>
      <c r="F6100" t="s">
        <v>24133</v>
      </c>
      <c r="G6100" t="s">
        <v>38</v>
      </c>
      <c r="H6100" s="1">
        <v>35637</v>
      </c>
      <c r="I6100" t="s">
        <v>24134</v>
      </c>
      <c r="J6100" t="s">
        <v>24135</v>
      </c>
      <c r="K6100">
        <v>93274</v>
      </c>
      <c r="L6100" t="s">
        <v>38</v>
      </c>
    </row>
    <row r="6101" spans="1:12" x14ac:dyDescent="0.3">
      <c r="A6101">
        <v>29525</v>
      </c>
      <c r="B6101" t="s">
        <v>1287</v>
      </c>
      <c r="C6101" t="s">
        <v>18577</v>
      </c>
      <c r="D6101" t="s">
        <v>14</v>
      </c>
      <c r="E6101" t="s">
        <v>24136</v>
      </c>
      <c r="F6101" t="s">
        <v>24137</v>
      </c>
      <c r="G6101" t="s">
        <v>157</v>
      </c>
      <c r="H6101" s="1">
        <v>19964</v>
      </c>
      <c r="I6101" t="s">
        <v>24138</v>
      </c>
      <c r="J6101" t="s">
        <v>24139</v>
      </c>
      <c r="K6101">
        <v>36063</v>
      </c>
      <c r="L6101" t="s">
        <v>157</v>
      </c>
    </row>
    <row r="6102" spans="1:12" x14ac:dyDescent="0.3">
      <c r="A6102">
        <v>29526</v>
      </c>
      <c r="B6102" t="s">
        <v>592</v>
      </c>
      <c r="C6102" t="s">
        <v>28</v>
      </c>
      <c r="D6102" t="s">
        <v>14</v>
      </c>
      <c r="E6102" t="s">
        <v>24140</v>
      </c>
      <c r="F6102">
        <v>8213795152</v>
      </c>
      <c r="G6102" t="s">
        <v>1034</v>
      </c>
      <c r="H6102" s="1">
        <v>32419</v>
      </c>
      <c r="I6102" t="s">
        <v>24141</v>
      </c>
      <c r="J6102" t="s">
        <v>24142</v>
      </c>
      <c r="K6102">
        <v>7211</v>
      </c>
      <c r="L6102" t="s">
        <v>1034</v>
      </c>
    </row>
    <row r="6103" spans="1:12" x14ac:dyDescent="0.3">
      <c r="A6103">
        <v>29527</v>
      </c>
      <c r="B6103" t="s">
        <v>804</v>
      </c>
      <c r="C6103" t="s">
        <v>3588</v>
      </c>
      <c r="D6103" t="s">
        <v>14</v>
      </c>
      <c r="E6103" t="s">
        <v>24143</v>
      </c>
      <c r="F6103">
        <v>9322698109</v>
      </c>
      <c r="G6103" t="s">
        <v>51</v>
      </c>
      <c r="H6103" s="1">
        <v>25722</v>
      </c>
      <c r="I6103" t="s">
        <v>24144</v>
      </c>
      <c r="J6103" t="s">
        <v>15466</v>
      </c>
      <c r="K6103">
        <v>16089</v>
      </c>
      <c r="L6103" t="s">
        <v>51</v>
      </c>
    </row>
    <row r="6104" spans="1:12" x14ac:dyDescent="0.3">
      <c r="A6104">
        <v>29528</v>
      </c>
      <c r="B6104" t="s">
        <v>474</v>
      </c>
      <c r="C6104" t="s">
        <v>2975</v>
      </c>
      <c r="D6104" t="s">
        <v>22</v>
      </c>
      <c r="E6104" t="s">
        <v>24145</v>
      </c>
      <c r="F6104" t="s">
        <v>24146</v>
      </c>
      <c r="G6104" t="s">
        <v>118</v>
      </c>
      <c r="H6104" s="1">
        <v>36920</v>
      </c>
      <c r="I6104" t="s">
        <v>24147</v>
      </c>
      <c r="J6104" t="s">
        <v>24148</v>
      </c>
      <c r="K6104">
        <v>8358</v>
      </c>
      <c r="L6104" t="s">
        <v>118</v>
      </c>
    </row>
    <row r="6105" spans="1:12" x14ac:dyDescent="0.3">
      <c r="A6105">
        <v>29529</v>
      </c>
      <c r="B6105" t="s">
        <v>6378</v>
      </c>
      <c r="C6105" t="s">
        <v>3657</v>
      </c>
      <c r="D6105" t="s">
        <v>14</v>
      </c>
      <c r="E6105" t="s">
        <v>24149</v>
      </c>
      <c r="F6105" t="s">
        <v>24150</v>
      </c>
      <c r="G6105" t="s">
        <v>775</v>
      </c>
      <c r="H6105" s="1">
        <v>20092</v>
      </c>
      <c r="I6105" t="s">
        <v>24151</v>
      </c>
      <c r="J6105" t="s">
        <v>24152</v>
      </c>
      <c r="K6105">
        <v>68688</v>
      </c>
      <c r="L6105" t="s">
        <v>775</v>
      </c>
    </row>
    <row r="6106" spans="1:12" x14ac:dyDescent="0.3">
      <c r="A6106">
        <v>29530</v>
      </c>
      <c r="B6106" t="s">
        <v>2161</v>
      </c>
      <c r="C6106" t="s">
        <v>85</v>
      </c>
      <c r="D6106" t="s">
        <v>22</v>
      </c>
      <c r="E6106" t="s">
        <v>24153</v>
      </c>
      <c r="F6106" t="s">
        <v>24154</v>
      </c>
      <c r="G6106" t="s">
        <v>430</v>
      </c>
      <c r="H6106" s="1">
        <v>26709</v>
      </c>
      <c r="I6106" t="s">
        <v>24155</v>
      </c>
      <c r="J6106" t="s">
        <v>24156</v>
      </c>
      <c r="K6106">
        <v>20706</v>
      </c>
      <c r="L6106" t="s">
        <v>430</v>
      </c>
    </row>
    <row r="6107" spans="1:12" x14ac:dyDescent="0.3">
      <c r="A6107">
        <v>29531</v>
      </c>
      <c r="B6107" t="s">
        <v>42</v>
      </c>
      <c r="C6107" t="s">
        <v>963</v>
      </c>
      <c r="D6107" t="s">
        <v>14</v>
      </c>
      <c r="E6107" t="s">
        <v>24157</v>
      </c>
      <c r="F6107">
        <v>7385955918</v>
      </c>
      <c r="G6107" t="s">
        <v>150</v>
      </c>
      <c r="H6107" s="1">
        <v>35523</v>
      </c>
      <c r="I6107" t="s">
        <v>24158</v>
      </c>
      <c r="J6107" t="s">
        <v>24159</v>
      </c>
      <c r="K6107">
        <v>87376</v>
      </c>
      <c r="L6107" t="s">
        <v>150</v>
      </c>
    </row>
    <row r="6108" spans="1:12" x14ac:dyDescent="0.3">
      <c r="A6108">
        <v>29532</v>
      </c>
      <c r="B6108" t="s">
        <v>490</v>
      </c>
      <c r="C6108" t="s">
        <v>696</v>
      </c>
      <c r="D6108" t="s">
        <v>14</v>
      </c>
      <c r="E6108" t="s">
        <v>24160</v>
      </c>
      <c r="F6108" t="s">
        <v>24161</v>
      </c>
      <c r="G6108" t="s">
        <v>76</v>
      </c>
      <c r="H6108" s="1">
        <v>32788</v>
      </c>
      <c r="I6108" t="s">
        <v>24162</v>
      </c>
      <c r="J6108" t="s">
        <v>2804</v>
      </c>
      <c r="K6108">
        <v>40953</v>
      </c>
      <c r="L6108" t="s">
        <v>76</v>
      </c>
    </row>
    <row r="6109" spans="1:12" x14ac:dyDescent="0.3">
      <c r="A6109">
        <v>29534</v>
      </c>
      <c r="B6109" t="s">
        <v>289</v>
      </c>
      <c r="C6109" t="s">
        <v>7508</v>
      </c>
      <c r="D6109" t="s">
        <v>14</v>
      </c>
      <c r="E6109" t="s">
        <v>24163</v>
      </c>
      <c r="F6109" t="s">
        <v>24164</v>
      </c>
      <c r="G6109" t="s">
        <v>76</v>
      </c>
      <c r="H6109" s="1">
        <v>34638</v>
      </c>
      <c r="I6109" t="s">
        <v>24165</v>
      </c>
      <c r="J6109" t="s">
        <v>24166</v>
      </c>
      <c r="K6109">
        <v>8938</v>
      </c>
      <c r="L6109" t="s">
        <v>76</v>
      </c>
    </row>
    <row r="6110" spans="1:12" x14ac:dyDescent="0.3">
      <c r="A6110">
        <v>29536</v>
      </c>
      <c r="B6110" t="s">
        <v>54</v>
      </c>
      <c r="C6110" t="s">
        <v>3179</v>
      </c>
      <c r="D6110" t="s">
        <v>22</v>
      </c>
      <c r="E6110" t="s">
        <v>24167</v>
      </c>
      <c r="F6110">
        <v>8353763999</v>
      </c>
      <c r="G6110" t="s">
        <v>171</v>
      </c>
      <c r="H6110" s="1">
        <v>34162</v>
      </c>
      <c r="I6110" t="s">
        <v>24168</v>
      </c>
      <c r="J6110" t="s">
        <v>16775</v>
      </c>
      <c r="K6110">
        <v>84279</v>
      </c>
      <c r="L6110" t="s">
        <v>171</v>
      </c>
    </row>
    <row r="6111" spans="1:12" x14ac:dyDescent="0.3">
      <c r="A6111">
        <v>29537</v>
      </c>
      <c r="B6111" t="s">
        <v>1810</v>
      </c>
      <c r="C6111" t="s">
        <v>4545</v>
      </c>
      <c r="D6111" t="s">
        <v>14</v>
      </c>
      <c r="E6111" t="s">
        <v>24169</v>
      </c>
      <c r="F6111" t="s">
        <v>24170</v>
      </c>
      <c r="G6111" t="s">
        <v>24</v>
      </c>
      <c r="H6111" s="1">
        <v>30543</v>
      </c>
      <c r="I6111" t="s">
        <v>24171</v>
      </c>
      <c r="J6111" t="s">
        <v>24172</v>
      </c>
      <c r="K6111">
        <v>23440</v>
      </c>
      <c r="L6111" t="s">
        <v>24</v>
      </c>
    </row>
    <row r="6112" spans="1:12" x14ac:dyDescent="0.3">
      <c r="A6112">
        <v>29540</v>
      </c>
      <c r="B6112" t="s">
        <v>1024</v>
      </c>
      <c r="C6112" t="s">
        <v>2281</v>
      </c>
      <c r="D6112" t="s">
        <v>22</v>
      </c>
      <c r="E6112" t="s">
        <v>24173</v>
      </c>
      <c r="F6112" t="s">
        <v>24174</v>
      </c>
      <c r="G6112" t="s">
        <v>261</v>
      </c>
      <c r="H6112" s="1">
        <v>31745</v>
      </c>
      <c r="I6112" t="s">
        <v>24175</v>
      </c>
      <c r="J6112" t="s">
        <v>20444</v>
      </c>
      <c r="K6112">
        <v>90249</v>
      </c>
      <c r="L6112" t="s">
        <v>261</v>
      </c>
    </row>
    <row r="6113" spans="1:12" x14ac:dyDescent="0.3">
      <c r="A6113">
        <v>29542</v>
      </c>
      <c r="B6113" t="s">
        <v>6142</v>
      </c>
      <c r="C6113" t="s">
        <v>794</v>
      </c>
      <c r="D6113" t="s">
        <v>14</v>
      </c>
      <c r="E6113" t="s">
        <v>24176</v>
      </c>
      <c r="F6113" t="s">
        <v>24177</v>
      </c>
      <c r="G6113" t="s">
        <v>339</v>
      </c>
      <c r="H6113" s="1">
        <v>27645</v>
      </c>
      <c r="I6113" t="s">
        <v>24178</v>
      </c>
      <c r="J6113" t="s">
        <v>24179</v>
      </c>
      <c r="K6113">
        <v>27492</v>
      </c>
      <c r="L6113" t="s">
        <v>339</v>
      </c>
    </row>
    <row r="6114" spans="1:12" x14ac:dyDescent="0.3">
      <c r="A6114">
        <v>29544</v>
      </c>
      <c r="B6114" t="s">
        <v>1314</v>
      </c>
      <c r="C6114" t="s">
        <v>731</v>
      </c>
      <c r="D6114" t="s">
        <v>14</v>
      </c>
      <c r="E6114" t="s">
        <v>24180</v>
      </c>
      <c r="F6114" t="s">
        <v>24181</v>
      </c>
      <c r="G6114" t="s">
        <v>71</v>
      </c>
      <c r="H6114" s="1">
        <v>35670</v>
      </c>
      <c r="I6114" t="s">
        <v>24182</v>
      </c>
      <c r="J6114" t="s">
        <v>21165</v>
      </c>
      <c r="K6114">
        <v>72264</v>
      </c>
      <c r="L6114" t="s">
        <v>71</v>
      </c>
    </row>
    <row r="6115" spans="1:12" x14ac:dyDescent="0.3">
      <c r="A6115">
        <v>29546</v>
      </c>
      <c r="B6115" t="s">
        <v>778</v>
      </c>
      <c r="C6115" t="s">
        <v>6817</v>
      </c>
      <c r="D6115" t="s">
        <v>14</v>
      </c>
      <c r="E6115" t="s">
        <v>24183</v>
      </c>
      <c r="F6115" t="s">
        <v>24184</v>
      </c>
      <c r="G6115" t="s">
        <v>17</v>
      </c>
      <c r="H6115" s="1">
        <v>16427</v>
      </c>
      <c r="I6115" t="s">
        <v>24185</v>
      </c>
      <c r="J6115" t="s">
        <v>24186</v>
      </c>
      <c r="K6115">
        <v>56770</v>
      </c>
      <c r="L6115" t="s">
        <v>17</v>
      </c>
    </row>
    <row r="6116" spans="1:12" x14ac:dyDescent="0.3">
      <c r="A6116">
        <v>29547</v>
      </c>
      <c r="B6116" t="s">
        <v>490</v>
      </c>
      <c r="C6116" t="s">
        <v>48</v>
      </c>
      <c r="D6116" t="s">
        <v>14</v>
      </c>
      <c r="E6116" t="s">
        <v>24187</v>
      </c>
      <c r="F6116">
        <f>1-876-597-1538</f>
        <v>-3010</v>
      </c>
      <c r="G6116" t="s">
        <v>368</v>
      </c>
      <c r="H6116" s="1">
        <v>18525</v>
      </c>
      <c r="I6116" t="s">
        <v>24188</v>
      </c>
      <c r="J6116" t="s">
        <v>24189</v>
      </c>
      <c r="K6116">
        <v>1500</v>
      </c>
      <c r="L6116" t="s">
        <v>368</v>
      </c>
    </row>
    <row r="6117" spans="1:12" x14ac:dyDescent="0.3">
      <c r="A6117">
        <v>29548</v>
      </c>
      <c r="B6117" t="s">
        <v>6369</v>
      </c>
      <c r="C6117" t="s">
        <v>20437</v>
      </c>
      <c r="D6117" t="s">
        <v>14</v>
      </c>
      <c r="E6117" t="s">
        <v>24190</v>
      </c>
      <c r="F6117" t="s">
        <v>24191</v>
      </c>
      <c r="G6117" t="s">
        <v>58</v>
      </c>
      <c r="H6117" s="1">
        <v>18709</v>
      </c>
      <c r="I6117" t="s">
        <v>24192</v>
      </c>
      <c r="J6117" t="s">
        <v>13185</v>
      </c>
      <c r="K6117">
        <v>25663</v>
      </c>
      <c r="L6117" t="s">
        <v>58</v>
      </c>
    </row>
    <row r="6118" spans="1:12" x14ac:dyDescent="0.3">
      <c r="A6118">
        <v>29550</v>
      </c>
      <c r="B6118" t="s">
        <v>1098</v>
      </c>
      <c r="C6118" t="s">
        <v>1822</v>
      </c>
      <c r="D6118" t="s">
        <v>14</v>
      </c>
      <c r="E6118" t="s">
        <v>24193</v>
      </c>
      <c r="F6118" t="s">
        <v>24194</v>
      </c>
      <c r="G6118" t="s">
        <v>31</v>
      </c>
      <c r="H6118" s="1">
        <v>20647</v>
      </c>
      <c r="I6118" t="s">
        <v>24195</v>
      </c>
      <c r="J6118" t="s">
        <v>20513</v>
      </c>
      <c r="K6118">
        <v>11894</v>
      </c>
      <c r="L6118" t="s">
        <v>31</v>
      </c>
    </row>
    <row r="6119" spans="1:12" x14ac:dyDescent="0.3">
      <c r="A6119">
        <v>29551</v>
      </c>
      <c r="B6119" t="s">
        <v>1202</v>
      </c>
      <c r="C6119" t="s">
        <v>85</v>
      </c>
      <c r="D6119" t="s">
        <v>22</v>
      </c>
      <c r="E6119" t="s">
        <v>18345</v>
      </c>
      <c r="F6119" t="s">
        <v>24196</v>
      </c>
      <c r="G6119" t="s">
        <v>218</v>
      </c>
      <c r="H6119" s="1">
        <v>33793</v>
      </c>
      <c r="I6119" t="s">
        <v>24197</v>
      </c>
      <c r="J6119" t="s">
        <v>5283</v>
      </c>
      <c r="K6119">
        <v>69214</v>
      </c>
      <c r="L6119" t="s">
        <v>218</v>
      </c>
    </row>
    <row r="6120" spans="1:12" x14ac:dyDescent="0.3">
      <c r="A6120">
        <v>29552</v>
      </c>
      <c r="B6120" t="s">
        <v>724</v>
      </c>
      <c r="C6120" t="s">
        <v>97</v>
      </c>
      <c r="D6120" t="s">
        <v>22</v>
      </c>
      <c r="E6120" t="s">
        <v>24198</v>
      </c>
      <c r="F6120" t="s">
        <v>24199</v>
      </c>
      <c r="G6120" t="s">
        <v>324</v>
      </c>
      <c r="H6120" s="1">
        <v>18771</v>
      </c>
      <c r="I6120" t="s">
        <v>24200</v>
      </c>
      <c r="J6120" t="s">
        <v>7426</v>
      </c>
      <c r="K6120">
        <v>53727</v>
      </c>
      <c r="L6120" t="s">
        <v>324</v>
      </c>
    </row>
    <row r="6121" spans="1:12" x14ac:dyDescent="0.3">
      <c r="A6121">
        <v>29553</v>
      </c>
      <c r="B6121" t="s">
        <v>1491</v>
      </c>
      <c r="C6121" t="s">
        <v>141</v>
      </c>
      <c r="D6121" t="s">
        <v>14</v>
      </c>
      <c r="E6121" t="s">
        <v>24201</v>
      </c>
      <c r="F6121" t="s">
        <v>24202</v>
      </c>
      <c r="G6121" t="s">
        <v>24</v>
      </c>
      <c r="H6121" s="1">
        <v>25743</v>
      </c>
      <c r="I6121" t="s">
        <v>24203</v>
      </c>
      <c r="J6121" t="s">
        <v>24204</v>
      </c>
      <c r="K6121">
        <v>46359</v>
      </c>
      <c r="L6121" t="s">
        <v>24</v>
      </c>
    </row>
    <row r="6122" spans="1:12" x14ac:dyDescent="0.3">
      <c r="A6122">
        <v>29555</v>
      </c>
      <c r="B6122" t="s">
        <v>4133</v>
      </c>
      <c r="C6122" t="s">
        <v>1623</v>
      </c>
      <c r="D6122" t="s">
        <v>22</v>
      </c>
      <c r="E6122" t="s">
        <v>24205</v>
      </c>
      <c r="F6122" t="s">
        <v>24206</v>
      </c>
      <c r="G6122" t="s">
        <v>250</v>
      </c>
      <c r="H6122" s="1">
        <v>17035</v>
      </c>
      <c r="I6122" t="s">
        <v>24207</v>
      </c>
      <c r="J6122" t="s">
        <v>24208</v>
      </c>
      <c r="K6122">
        <v>8960</v>
      </c>
      <c r="L6122" t="s">
        <v>250</v>
      </c>
    </row>
    <row r="6123" spans="1:12" x14ac:dyDescent="0.3">
      <c r="A6123">
        <v>29556</v>
      </c>
      <c r="B6123" t="s">
        <v>4678</v>
      </c>
      <c r="C6123" t="s">
        <v>507</v>
      </c>
      <c r="D6123" t="s">
        <v>22</v>
      </c>
      <c r="E6123" t="s">
        <v>24209</v>
      </c>
      <c r="F6123" t="s">
        <v>24210</v>
      </c>
      <c r="G6123" t="s">
        <v>218</v>
      </c>
      <c r="H6123" s="1">
        <v>30849</v>
      </c>
      <c r="I6123" t="s">
        <v>24211</v>
      </c>
      <c r="J6123" t="s">
        <v>24212</v>
      </c>
      <c r="K6123">
        <v>47089</v>
      </c>
      <c r="L6123" t="s">
        <v>218</v>
      </c>
    </row>
    <row r="6124" spans="1:12" x14ac:dyDescent="0.3">
      <c r="A6124">
        <v>29557</v>
      </c>
      <c r="B6124" t="s">
        <v>1810</v>
      </c>
      <c r="C6124" t="s">
        <v>62</v>
      </c>
      <c r="D6124" t="s">
        <v>22</v>
      </c>
      <c r="E6124" t="s">
        <v>24213</v>
      </c>
      <c r="F6124" t="s">
        <v>24214</v>
      </c>
      <c r="G6124" t="s">
        <v>111</v>
      </c>
      <c r="H6124" s="1">
        <v>34793</v>
      </c>
      <c r="I6124" t="s">
        <v>24215</v>
      </c>
      <c r="J6124" t="s">
        <v>24216</v>
      </c>
      <c r="K6124">
        <v>49131</v>
      </c>
      <c r="L6124" t="s">
        <v>111</v>
      </c>
    </row>
    <row r="6125" spans="1:12" x14ac:dyDescent="0.3">
      <c r="A6125">
        <v>29558</v>
      </c>
      <c r="B6125" t="s">
        <v>1584</v>
      </c>
      <c r="C6125" t="s">
        <v>968</v>
      </c>
      <c r="D6125" t="s">
        <v>14</v>
      </c>
      <c r="E6125" t="s">
        <v>24217</v>
      </c>
      <c r="F6125" t="s">
        <v>24218</v>
      </c>
      <c r="G6125" t="s">
        <v>17</v>
      </c>
      <c r="H6125" s="1">
        <v>26307</v>
      </c>
      <c r="I6125" t="s">
        <v>24219</v>
      </c>
      <c r="J6125" t="s">
        <v>24220</v>
      </c>
      <c r="K6125">
        <v>77510</v>
      </c>
      <c r="L6125" t="s">
        <v>17</v>
      </c>
    </row>
    <row r="6126" spans="1:12" x14ac:dyDescent="0.3">
      <c r="A6126">
        <v>29560</v>
      </c>
      <c r="B6126" t="s">
        <v>2927</v>
      </c>
      <c r="C6126" t="s">
        <v>343</v>
      </c>
      <c r="D6126" t="s">
        <v>22</v>
      </c>
      <c r="E6126" t="s">
        <v>24221</v>
      </c>
      <c r="F6126" t="s">
        <v>24222</v>
      </c>
      <c r="G6126" t="s">
        <v>71</v>
      </c>
      <c r="H6126" s="1">
        <v>33133</v>
      </c>
      <c r="I6126" t="s">
        <v>24223</v>
      </c>
      <c r="J6126" t="s">
        <v>24224</v>
      </c>
      <c r="K6126">
        <v>2801</v>
      </c>
      <c r="L6126" t="s">
        <v>71</v>
      </c>
    </row>
    <row r="6127" spans="1:12" x14ac:dyDescent="0.3">
      <c r="A6127">
        <v>29561</v>
      </c>
      <c r="B6127" t="s">
        <v>2161</v>
      </c>
      <c r="C6127" t="s">
        <v>10246</v>
      </c>
      <c r="D6127" t="s">
        <v>14</v>
      </c>
      <c r="E6127" t="s">
        <v>24225</v>
      </c>
      <c r="F6127" t="s">
        <v>24226</v>
      </c>
      <c r="G6127" t="s">
        <v>124</v>
      </c>
      <c r="H6127" s="1">
        <v>38414</v>
      </c>
      <c r="I6127" t="s">
        <v>24227</v>
      </c>
      <c r="J6127" t="s">
        <v>24228</v>
      </c>
      <c r="K6127">
        <v>22879</v>
      </c>
      <c r="L6127" t="s">
        <v>124</v>
      </c>
    </row>
    <row r="6128" spans="1:12" x14ac:dyDescent="0.3">
      <c r="A6128">
        <v>29562</v>
      </c>
      <c r="B6128" t="s">
        <v>2325</v>
      </c>
      <c r="C6128" t="s">
        <v>48</v>
      </c>
      <c r="D6128" t="s">
        <v>14</v>
      </c>
      <c r="E6128" t="s">
        <v>24229</v>
      </c>
      <c r="F6128" t="s">
        <v>24230</v>
      </c>
      <c r="G6128" t="s">
        <v>82</v>
      </c>
      <c r="H6128" s="1">
        <v>31291</v>
      </c>
      <c r="I6128" t="s">
        <v>24231</v>
      </c>
      <c r="J6128" t="s">
        <v>24232</v>
      </c>
      <c r="K6128">
        <v>8126</v>
      </c>
      <c r="L6128" t="s">
        <v>82</v>
      </c>
    </row>
    <row r="6129" spans="1:12" x14ac:dyDescent="0.3">
      <c r="A6129">
        <v>29565</v>
      </c>
      <c r="B6129" t="s">
        <v>180</v>
      </c>
      <c r="C6129" t="s">
        <v>1549</v>
      </c>
      <c r="D6129" t="s">
        <v>14</v>
      </c>
      <c r="E6129" t="s">
        <v>24233</v>
      </c>
      <c r="F6129" t="s">
        <v>24234</v>
      </c>
      <c r="G6129" t="s">
        <v>93</v>
      </c>
      <c r="H6129" s="1">
        <v>26017</v>
      </c>
      <c r="I6129" t="s">
        <v>24235</v>
      </c>
      <c r="J6129" t="s">
        <v>24236</v>
      </c>
      <c r="K6129">
        <v>46846</v>
      </c>
      <c r="L6129" t="s">
        <v>93</v>
      </c>
    </row>
    <row r="6130" spans="1:12" x14ac:dyDescent="0.3">
      <c r="A6130">
        <v>29567</v>
      </c>
      <c r="B6130" t="s">
        <v>1314</v>
      </c>
      <c r="C6130" t="s">
        <v>570</v>
      </c>
      <c r="D6130" t="s">
        <v>14</v>
      </c>
      <c r="E6130" t="s">
        <v>24237</v>
      </c>
      <c r="F6130" t="s">
        <v>24238</v>
      </c>
      <c r="G6130" t="s">
        <v>82</v>
      </c>
      <c r="H6130" s="1">
        <v>27564</v>
      </c>
      <c r="I6130" t="s">
        <v>24239</v>
      </c>
      <c r="J6130" t="s">
        <v>24240</v>
      </c>
      <c r="K6130">
        <v>17973</v>
      </c>
      <c r="L6130" t="s">
        <v>82</v>
      </c>
    </row>
    <row r="6131" spans="1:12" x14ac:dyDescent="0.3">
      <c r="A6131">
        <v>29568</v>
      </c>
      <c r="B6131" t="s">
        <v>1014</v>
      </c>
      <c r="C6131" t="s">
        <v>17557</v>
      </c>
      <c r="D6131" t="s">
        <v>14</v>
      </c>
      <c r="E6131" t="s">
        <v>24241</v>
      </c>
      <c r="F6131" t="s">
        <v>24242</v>
      </c>
      <c r="G6131" t="s">
        <v>339</v>
      </c>
      <c r="H6131" s="1">
        <v>17938</v>
      </c>
      <c r="I6131" t="s">
        <v>24243</v>
      </c>
      <c r="J6131" t="s">
        <v>6254</v>
      </c>
      <c r="K6131">
        <v>49807</v>
      </c>
      <c r="L6131" t="s">
        <v>339</v>
      </c>
    </row>
    <row r="6132" spans="1:12" x14ac:dyDescent="0.3">
      <c r="A6132">
        <v>29569</v>
      </c>
      <c r="B6132" t="s">
        <v>306</v>
      </c>
      <c r="C6132" t="s">
        <v>2823</v>
      </c>
      <c r="D6132" t="s">
        <v>22</v>
      </c>
      <c r="E6132" t="s">
        <v>24244</v>
      </c>
      <c r="F6132" t="s">
        <v>24245</v>
      </c>
      <c r="G6132" t="s">
        <v>44</v>
      </c>
      <c r="H6132" s="1">
        <v>16103</v>
      </c>
      <c r="I6132" t="s">
        <v>24246</v>
      </c>
      <c r="J6132" t="s">
        <v>24247</v>
      </c>
      <c r="K6132">
        <v>20044</v>
      </c>
      <c r="L6132" t="s">
        <v>44</v>
      </c>
    </row>
    <row r="6133" spans="1:12" x14ac:dyDescent="0.3">
      <c r="A6133">
        <v>29570</v>
      </c>
      <c r="B6133" t="s">
        <v>2708</v>
      </c>
      <c r="C6133" t="s">
        <v>24248</v>
      </c>
      <c r="D6133" t="s">
        <v>22</v>
      </c>
      <c r="E6133" t="s">
        <v>24249</v>
      </c>
      <c r="F6133" t="s">
        <v>24250</v>
      </c>
      <c r="G6133" t="s">
        <v>17</v>
      </c>
      <c r="H6133" s="1">
        <v>27125</v>
      </c>
      <c r="I6133" t="s">
        <v>24251</v>
      </c>
      <c r="J6133" t="s">
        <v>24252</v>
      </c>
      <c r="K6133">
        <v>5935</v>
      </c>
      <c r="L6133" t="s">
        <v>17</v>
      </c>
    </row>
    <row r="6134" spans="1:12" x14ac:dyDescent="0.3">
      <c r="A6134">
        <v>29571</v>
      </c>
      <c r="B6134" t="s">
        <v>1024</v>
      </c>
      <c r="C6134" t="s">
        <v>2756</v>
      </c>
      <c r="D6134" t="s">
        <v>22</v>
      </c>
      <c r="E6134" t="s">
        <v>24253</v>
      </c>
      <c r="F6134" t="s">
        <v>24254</v>
      </c>
      <c r="G6134" t="s">
        <v>58</v>
      </c>
      <c r="H6134" s="1">
        <v>30818</v>
      </c>
      <c r="I6134" t="s">
        <v>24255</v>
      </c>
      <c r="J6134" t="s">
        <v>24256</v>
      </c>
      <c r="K6134">
        <v>33981</v>
      </c>
      <c r="L6134" t="s">
        <v>58</v>
      </c>
    </row>
    <row r="6135" spans="1:12" x14ac:dyDescent="0.3">
      <c r="A6135">
        <v>29572</v>
      </c>
      <c r="B6135" t="s">
        <v>146</v>
      </c>
      <c r="C6135" t="s">
        <v>4904</v>
      </c>
      <c r="D6135" t="s">
        <v>14</v>
      </c>
      <c r="E6135" t="s">
        <v>24257</v>
      </c>
      <c r="F6135" t="s">
        <v>24258</v>
      </c>
      <c r="G6135" t="s">
        <v>124</v>
      </c>
      <c r="H6135" s="1">
        <v>17693</v>
      </c>
      <c r="I6135" t="s">
        <v>24259</v>
      </c>
      <c r="J6135" t="s">
        <v>24260</v>
      </c>
      <c r="K6135">
        <v>23912</v>
      </c>
      <c r="L6135" t="s">
        <v>124</v>
      </c>
    </row>
    <row r="6136" spans="1:12" x14ac:dyDescent="0.3">
      <c r="A6136">
        <v>29573</v>
      </c>
      <c r="B6136" t="s">
        <v>6055</v>
      </c>
      <c r="C6136" t="s">
        <v>97</v>
      </c>
      <c r="D6136" t="s">
        <v>14</v>
      </c>
      <c r="E6136" t="s">
        <v>24261</v>
      </c>
      <c r="F6136" t="s">
        <v>24262</v>
      </c>
      <c r="G6136" t="s">
        <v>775</v>
      </c>
      <c r="H6136" s="1">
        <v>26093</v>
      </c>
      <c r="I6136" t="s">
        <v>24263</v>
      </c>
      <c r="J6136" t="s">
        <v>24264</v>
      </c>
      <c r="K6136">
        <v>38746</v>
      </c>
      <c r="L6136" t="s">
        <v>775</v>
      </c>
    </row>
    <row r="6137" spans="1:12" x14ac:dyDescent="0.3">
      <c r="A6137">
        <v>29574</v>
      </c>
      <c r="B6137" t="s">
        <v>1043</v>
      </c>
      <c r="C6137" t="s">
        <v>630</v>
      </c>
      <c r="D6137" t="s">
        <v>22</v>
      </c>
      <c r="E6137" t="s">
        <v>24265</v>
      </c>
      <c r="F6137">
        <v>2649732638</v>
      </c>
      <c r="G6137" t="s">
        <v>211</v>
      </c>
      <c r="H6137" s="1">
        <v>30299</v>
      </c>
      <c r="I6137" t="s">
        <v>24266</v>
      </c>
      <c r="J6137" t="s">
        <v>24267</v>
      </c>
      <c r="K6137">
        <v>51627</v>
      </c>
      <c r="L6137" t="s">
        <v>211</v>
      </c>
    </row>
    <row r="6138" spans="1:12" x14ac:dyDescent="0.3">
      <c r="A6138">
        <v>29576</v>
      </c>
      <c r="B6138" t="s">
        <v>1147</v>
      </c>
      <c r="C6138" t="s">
        <v>1409</v>
      </c>
      <c r="D6138" t="s">
        <v>22</v>
      </c>
      <c r="E6138" t="s">
        <v>24268</v>
      </c>
      <c r="F6138" t="s">
        <v>24269</v>
      </c>
      <c r="G6138" t="s">
        <v>124</v>
      </c>
      <c r="H6138" s="1">
        <v>18544</v>
      </c>
      <c r="I6138" t="s">
        <v>24270</v>
      </c>
      <c r="J6138" t="s">
        <v>24271</v>
      </c>
      <c r="K6138">
        <v>4124</v>
      </c>
      <c r="L6138" t="s">
        <v>124</v>
      </c>
    </row>
    <row r="6139" spans="1:12" x14ac:dyDescent="0.3">
      <c r="A6139">
        <v>29577</v>
      </c>
      <c r="B6139" t="s">
        <v>680</v>
      </c>
      <c r="C6139" t="s">
        <v>443</v>
      </c>
      <c r="D6139" t="s">
        <v>22</v>
      </c>
      <c r="E6139" t="s">
        <v>24272</v>
      </c>
      <c r="F6139" t="s">
        <v>24273</v>
      </c>
      <c r="G6139" t="s">
        <v>211</v>
      </c>
      <c r="H6139" s="1">
        <v>24193</v>
      </c>
      <c r="I6139" t="s">
        <v>24274</v>
      </c>
      <c r="J6139" t="s">
        <v>7039</v>
      </c>
      <c r="K6139">
        <v>65761</v>
      </c>
      <c r="L6139" t="s">
        <v>211</v>
      </c>
    </row>
    <row r="6140" spans="1:12" x14ac:dyDescent="0.3">
      <c r="A6140">
        <v>29579</v>
      </c>
      <c r="B6140" t="s">
        <v>843</v>
      </c>
      <c r="C6140" t="s">
        <v>8176</v>
      </c>
      <c r="D6140" t="s">
        <v>14</v>
      </c>
      <c r="E6140" t="s">
        <v>24275</v>
      </c>
      <c r="F6140" t="s">
        <v>24276</v>
      </c>
      <c r="G6140" t="s">
        <v>211</v>
      </c>
      <c r="H6140" s="1">
        <v>22359</v>
      </c>
      <c r="I6140" t="s">
        <v>24277</v>
      </c>
      <c r="J6140" t="s">
        <v>24278</v>
      </c>
      <c r="K6140">
        <v>39752</v>
      </c>
      <c r="L6140" t="s">
        <v>211</v>
      </c>
    </row>
    <row r="6141" spans="1:12" x14ac:dyDescent="0.3">
      <c r="A6141">
        <v>29580</v>
      </c>
      <c r="B6141" t="s">
        <v>474</v>
      </c>
      <c r="C6141" t="s">
        <v>17761</v>
      </c>
      <c r="D6141" t="s">
        <v>14</v>
      </c>
      <c r="E6141" t="s">
        <v>24279</v>
      </c>
      <c r="F6141" t="s">
        <v>24280</v>
      </c>
      <c r="G6141" t="s">
        <v>93</v>
      </c>
      <c r="H6141" s="1">
        <v>17234</v>
      </c>
      <c r="I6141" t="s">
        <v>24281</v>
      </c>
      <c r="J6141" t="s">
        <v>24282</v>
      </c>
      <c r="K6141">
        <v>63039</v>
      </c>
      <c r="L6141" t="s">
        <v>93</v>
      </c>
    </row>
    <row r="6142" spans="1:12" x14ac:dyDescent="0.3">
      <c r="A6142">
        <v>29581</v>
      </c>
      <c r="B6142" t="s">
        <v>91</v>
      </c>
      <c r="C6142" t="s">
        <v>7288</v>
      </c>
      <c r="D6142" t="s">
        <v>22</v>
      </c>
      <c r="E6142" t="s">
        <v>24283</v>
      </c>
      <c r="F6142" t="s">
        <v>24284</v>
      </c>
      <c r="G6142" t="s">
        <v>38</v>
      </c>
      <c r="H6142" s="1">
        <v>15982</v>
      </c>
      <c r="I6142" t="s">
        <v>24285</v>
      </c>
      <c r="J6142" t="s">
        <v>9786</v>
      </c>
      <c r="K6142">
        <v>1493</v>
      </c>
      <c r="L6142" t="s">
        <v>38</v>
      </c>
    </row>
    <row r="6143" spans="1:12" x14ac:dyDescent="0.3">
      <c r="A6143">
        <v>29583</v>
      </c>
      <c r="B6143" t="s">
        <v>327</v>
      </c>
      <c r="C6143" t="s">
        <v>1497</v>
      </c>
      <c r="D6143" t="s">
        <v>14</v>
      </c>
      <c r="E6143" t="s">
        <v>24286</v>
      </c>
      <c r="F6143" t="s">
        <v>24287</v>
      </c>
      <c r="G6143" t="s">
        <v>88</v>
      </c>
      <c r="H6143" s="1">
        <v>16173</v>
      </c>
      <c r="I6143" t="s">
        <v>24288</v>
      </c>
      <c r="J6143" t="s">
        <v>9376</v>
      </c>
      <c r="K6143">
        <v>20349</v>
      </c>
      <c r="L6143" t="s">
        <v>88</v>
      </c>
    </row>
    <row r="6144" spans="1:12" x14ac:dyDescent="0.3">
      <c r="A6144">
        <v>29584</v>
      </c>
      <c r="B6144" t="s">
        <v>359</v>
      </c>
      <c r="C6144" t="s">
        <v>1944</v>
      </c>
      <c r="D6144" t="s">
        <v>14</v>
      </c>
      <c r="E6144" t="s">
        <v>24289</v>
      </c>
      <c r="F6144" t="s">
        <v>24290</v>
      </c>
      <c r="G6144" t="s">
        <v>211</v>
      </c>
      <c r="H6144" s="1">
        <v>26097</v>
      </c>
      <c r="I6144" t="s">
        <v>24291</v>
      </c>
      <c r="J6144" t="s">
        <v>18509</v>
      </c>
      <c r="K6144">
        <v>91709</v>
      </c>
      <c r="L6144" t="s">
        <v>211</v>
      </c>
    </row>
    <row r="6145" spans="1:12" x14ac:dyDescent="0.3">
      <c r="A6145">
        <v>29585</v>
      </c>
      <c r="B6145" t="s">
        <v>146</v>
      </c>
      <c r="C6145" t="s">
        <v>342</v>
      </c>
      <c r="D6145" t="s">
        <v>22</v>
      </c>
      <c r="E6145" t="s">
        <v>24292</v>
      </c>
      <c r="F6145">
        <v>9526213414</v>
      </c>
      <c r="G6145" t="s">
        <v>38</v>
      </c>
      <c r="H6145" s="1">
        <v>34514</v>
      </c>
      <c r="I6145" t="s">
        <v>24293</v>
      </c>
      <c r="J6145" t="s">
        <v>24294</v>
      </c>
      <c r="K6145">
        <v>96054</v>
      </c>
      <c r="L6145" t="s">
        <v>38</v>
      </c>
    </row>
    <row r="6146" spans="1:12" x14ac:dyDescent="0.3">
      <c r="A6146">
        <v>29586</v>
      </c>
      <c r="B6146" t="s">
        <v>710</v>
      </c>
      <c r="C6146" t="s">
        <v>20</v>
      </c>
      <c r="D6146" t="s">
        <v>14</v>
      </c>
      <c r="E6146" t="s">
        <v>24295</v>
      </c>
      <c r="F6146" t="s">
        <v>24296</v>
      </c>
      <c r="G6146" t="s">
        <v>436</v>
      </c>
      <c r="H6146" s="1">
        <v>34570</v>
      </c>
      <c r="I6146" t="s">
        <v>24297</v>
      </c>
      <c r="J6146" t="s">
        <v>24298</v>
      </c>
      <c r="K6146">
        <v>12541</v>
      </c>
      <c r="L6146" t="s">
        <v>436</v>
      </c>
    </row>
    <row r="6147" spans="1:12" x14ac:dyDescent="0.3">
      <c r="A6147">
        <v>29588</v>
      </c>
      <c r="B6147" t="s">
        <v>2567</v>
      </c>
      <c r="C6147" t="s">
        <v>5236</v>
      </c>
      <c r="D6147" t="s">
        <v>14</v>
      </c>
      <c r="E6147" t="s">
        <v>24299</v>
      </c>
      <c r="F6147" t="s">
        <v>24300</v>
      </c>
      <c r="G6147" t="s">
        <v>1194</v>
      </c>
      <c r="H6147" s="1">
        <v>22940</v>
      </c>
      <c r="I6147" t="s">
        <v>24301</v>
      </c>
      <c r="J6147" t="s">
        <v>12210</v>
      </c>
      <c r="K6147">
        <v>1494</v>
      </c>
      <c r="L6147" t="s">
        <v>1194</v>
      </c>
    </row>
    <row r="6148" spans="1:12" x14ac:dyDescent="0.3">
      <c r="A6148">
        <v>29589</v>
      </c>
      <c r="B6148" t="s">
        <v>1563</v>
      </c>
      <c r="C6148" t="s">
        <v>62</v>
      </c>
      <c r="D6148" t="s">
        <v>14</v>
      </c>
      <c r="E6148" t="s">
        <v>24302</v>
      </c>
      <c r="F6148" t="s">
        <v>24303</v>
      </c>
      <c r="G6148" t="s">
        <v>339</v>
      </c>
      <c r="H6148" s="1">
        <v>27587</v>
      </c>
      <c r="I6148" t="s">
        <v>24304</v>
      </c>
      <c r="J6148" t="s">
        <v>24305</v>
      </c>
      <c r="K6148">
        <v>75953</v>
      </c>
      <c r="L6148" t="s">
        <v>339</v>
      </c>
    </row>
    <row r="6149" spans="1:12" x14ac:dyDescent="0.3">
      <c r="A6149">
        <v>29590</v>
      </c>
      <c r="B6149" t="s">
        <v>7383</v>
      </c>
      <c r="C6149" t="s">
        <v>2530</v>
      </c>
      <c r="D6149" t="s">
        <v>14</v>
      </c>
      <c r="E6149" t="s">
        <v>24306</v>
      </c>
      <c r="F6149" t="s">
        <v>24307</v>
      </c>
      <c r="G6149" t="s">
        <v>567</v>
      </c>
      <c r="H6149" s="1">
        <v>18543</v>
      </c>
      <c r="I6149" t="s">
        <v>24308</v>
      </c>
      <c r="J6149" t="s">
        <v>24309</v>
      </c>
      <c r="K6149">
        <v>3916</v>
      </c>
      <c r="L6149" t="s">
        <v>567</v>
      </c>
    </row>
    <row r="6150" spans="1:12" x14ac:dyDescent="0.3">
      <c r="A6150">
        <v>29591</v>
      </c>
      <c r="B6150" t="s">
        <v>312</v>
      </c>
      <c r="C6150" t="s">
        <v>3307</v>
      </c>
      <c r="D6150" t="s">
        <v>22</v>
      </c>
      <c r="E6150" t="s">
        <v>24310</v>
      </c>
      <c r="F6150" t="s">
        <v>24311</v>
      </c>
      <c r="G6150" t="s">
        <v>124</v>
      </c>
      <c r="H6150" s="1">
        <v>29394</v>
      </c>
      <c r="I6150" t="s">
        <v>24312</v>
      </c>
      <c r="J6150" t="s">
        <v>24313</v>
      </c>
      <c r="K6150">
        <v>47708</v>
      </c>
      <c r="L6150" t="s">
        <v>124</v>
      </c>
    </row>
    <row r="6151" spans="1:12" x14ac:dyDescent="0.3">
      <c r="A6151">
        <v>29592</v>
      </c>
      <c r="B6151" t="s">
        <v>121</v>
      </c>
      <c r="C6151" t="s">
        <v>1944</v>
      </c>
      <c r="D6151" t="s">
        <v>14</v>
      </c>
      <c r="E6151" t="s">
        <v>9192</v>
      </c>
      <c r="F6151" t="s">
        <v>24314</v>
      </c>
      <c r="G6151" t="s">
        <v>131</v>
      </c>
      <c r="H6151" s="1">
        <v>32353</v>
      </c>
      <c r="I6151" t="s">
        <v>24315</v>
      </c>
      <c r="J6151" t="s">
        <v>12095</v>
      </c>
      <c r="K6151">
        <v>35480</v>
      </c>
      <c r="L6151" t="s">
        <v>131</v>
      </c>
    </row>
    <row r="6152" spans="1:12" x14ac:dyDescent="0.3">
      <c r="A6152">
        <v>29593</v>
      </c>
      <c r="B6152" t="s">
        <v>592</v>
      </c>
      <c r="C6152" t="s">
        <v>496</v>
      </c>
      <c r="D6152" t="s">
        <v>14</v>
      </c>
      <c r="E6152" t="s">
        <v>24316</v>
      </c>
      <c r="F6152" t="s">
        <v>24317</v>
      </c>
      <c r="G6152" t="s">
        <v>368</v>
      </c>
      <c r="H6152" s="1">
        <v>28826</v>
      </c>
      <c r="I6152" t="s">
        <v>24318</v>
      </c>
      <c r="J6152" t="s">
        <v>24319</v>
      </c>
      <c r="K6152">
        <v>97224</v>
      </c>
      <c r="L6152" t="s">
        <v>368</v>
      </c>
    </row>
    <row r="6153" spans="1:12" x14ac:dyDescent="0.3">
      <c r="A6153">
        <v>29594</v>
      </c>
      <c r="B6153" t="s">
        <v>2084</v>
      </c>
      <c r="C6153" t="s">
        <v>372</v>
      </c>
      <c r="D6153" t="s">
        <v>22</v>
      </c>
      <c r="E6153" t="s">
        <v>24320</v>
      </c>
      <c r="F6153">
        <v>4278052081</v>
      </c>
      <c r="G6153" t="s">
        <v>1034</v>
      </c>
      <c r="H6153" s="1">
        <v>21983</v>
      </c>
      <c r="I6153" t="s">
        <v>24321</v>
      </c>
      <c r="J6153" t="s">
        <v>4670</v>
      </c>
      <c r="K6153">
        <v>26158</v>
      </c>
      <c r="L6153" t="s">
        <v>1034</v>
      </c>
    </row>
    <row r="6154" spans="1:12" x14ac:dyDescent="0.3">
      <c r="A6154">
        <v>29595</v>
      </c>
      <c r="B6154" t="s">
        <v>289</v>
      </c>
      <c r="C6154" t="s">
        <v>2975</v>
      </c>
      <c r="D6154" t="s">
        <v>22</v>
      </c>
      <c r="E6154" t="s">
        <v>24322</v>
      </c>
      <c r="F6154" t="s">
        <v>24323</v>
      </c>
      <c r="G6154" t="s">
        <v>231</v>
      </c>
      <c r="H6154" s="1">
        <v>22255</v>
      </c>
      <c r="I6154" t="s">
        <v>24324</v>
      </c>
      <c r="J6154" t="s">
        <v>24325</v>
      </c>
      <c r="K6154">
        <v>76004</v>
      </c>
      <c r="L6154" t="s">
        <v>231</v>
      </c>
    </row>
    <row r="6155" spans="1:12" x14ac:dyDescent="0.3">
      <c r="A6155">
        <v>29596</v>
      </c>
      <c r="B6155" t="s">
        <v>2631</v>
      </c>
      <c r="C6155" t="s">
        <v>2918</v>
      </c>
      <c r="D6155" t="s">
        <v>14</v>
      </c>
      <c r="E6155" t="s">
        <v>24326</v>
      </c>
      <c r="F6155" t="s">
        <v>24327</v>
      </c>
      <c r="G6155" t="s">
        <v>430</v>
      </c>
      <c r="H6155" s="1">
        <v>23240</v>
      </c>
      <c r="I6155" t="s">
        <v>24328</v>
      </c>
      <c r="J6155" t="s">
        <v>19550</v>
      </c>
      <c r="K6155">
        <v>75409</v>
      </c>
      <c r="L6155" t="s">
        <v>430</v>
      </c>
    </row>
    <row r="6156" spans="1:12" x14ac:dyDescent="0.3">
      <c r="A6156">
        <v>29597</v>
      </c>
      <c r="B6156" t="s">
        <v>54</v>
      </c>
      <c r="C6156" t="s">
        <v>9816</v>
      </c>
      <c r="D6156" t="s">
        <v>22</v>
      </c>
      <c r="E6156" t="s">
        <v>24329</v>
      </c>
      <c r="F6156" t="s">
        <v>24330</v>
      </c>
      <c r="G6156" t="s">
        <v>31</v>
      </c>
      <c r="H6156" s="1">
        <v>19510</v>
      </c>
      <c r="I6156" t="s">
        <v>24331</v>
      </c>
      <c r="J6156" t="s">
        <v>2856</v>
      </c>
      <c r="K6156">
        <v>41215</v>
      </c>
      <c r="L6156" t="s">
        <v>31</v>
      </c>
    </row>
    <row r="6157" spans="1:12" x14ac:dyDescent="0.3">
      <c r="A6157">
        <v>29598</v>
      </c>
      <c r="B6157" t="s">
        <v>146</v>
      </c>
      <c r="C6157" t="s">
        <v>1203</v>
      </c>
      <c r="D6157" t="s">
        <v>22</v>
      </c>
      <c r="E6157" t="s">
        <v>24332</v>
      </c>
      <c r="F6157" t="s">
        <v>24333</v>
      </c>
      <c r="G6157" t="s">
        <v>1194</v>
      </c>
      <c r="H6157" s="1">
        <v>25347</v>
      </c>
      <c r="I6157" t="s">
        <v>24334</v>
      </c>
      <c r="J6157" t="s">
        <v>24335</v>
      </c>
      <c r="K6157">
        <v>93615</v>
      </c>
      <c r="L6157" t="s">
        <v>1194</v>
      </c>
    </row>
    <row r="6158" spans="1:12" x14ac:dyDescent="0.3">
      <c r="A6158">
        <v>29599</v>
      </c>
      <c r="B6158" t="s">
        <v>541</v>
      </c>
      <c r="C6158" t="s">
        <v>998</v>
      </c>
      <c r="D6158" t="s">
        <v>14</v>
      </c>
      <c r="E6158" t="s">
        <v>24336</v>
      </c>
      <c r="F6158" t="s">
        <v>24337</v>
      </c>
      <c r="G6158" t="s">
        <v>218</v>
      </c>
      <c r="H6158" s="1">
        <v>25635</v>
      </c>
      <c r="I6158" t="s">
        <v>24338</v>
      </c>
      <c r="J6158" t="s">
        <v>24339</v>
      </c>
      <c r="K6158">
        <v>59627</v>
      </c>
      <c r="L6158" t="s">
        <v>218</v>
      </c>
    </row>
    <row r="6159" spans="1:12" x14ac:dyDescent="0.3">
      <c r="A6159">
        <v>29600</v>
      </c>
      <c r="B6159" t="s">
        <v>16625</v>
      </c>
      <c r="C6159" t="s">
        <v>1132</v>
      </c>
      <c r="D6159" t="s">
        <v>22</v>
      </c>
      <c r="E6159" t="s">
        <v>24340</v>
      </c>
      <c r="F6159" t="s">
        <v>24341</v>
      </c>
      <c r="G6159" t="s">
        <v>595</v>
      </c>
      <c r="H6159" s="1">
        <v>36884</v>
      </c>
      <c r="I6159" t="s">
        <v>24342</v>
      </c>
      <c r="J6159" t="s">
        <v>24343</v>
      </c>
      <c r="K6159">
        <v>26344</v>
      </c>
      <c r="L6159" t="s">
        <v>595</v>
      </c>
    </row>
    <row r="6160" spans="1:12" x14ac:dyDescent="0.3">
      <c r="A6160">
        <v>29601</v>
      </c>
      <c r="B6160" t="s">
        <v>1821</v>
      </c>
      <c r="C6160" t="s">
        <v>2907</v>
      </c>
      <c r="D6160" t="s">
        <v>14</v>
      </c>
      <c r="E6160" t="s">
        <v>24344</v>
      </c>
      <c r="F6160" t="s">
        <v>24345</v>
      </c>
      <c r="G6160" t="s">
        <v>430</v>
      </c>
      <c r="H6160" s="1">
        <v>21555</v>
      </c>
      <c r="I6160" t="s">
        <v>24346</v>
      </c>
      <c r="J6160" t="s">
        <v>24347</v>
      </c>
      <c r="K6160">
        <v>69629</v>
      </c>
      <c r="L6160" t="s">
        <v>430</v>
      </c>
    </row>
    <row r="6161" spans="1:12" x14ac:dyDescent="0.3">
      <c r="A6161">
        <v>29603</v>
      </c>
      <c r="B6161" t="s">
        <v>14827</v>
      </c>
      <c r="C6161" t="s">
        <v>901</v>
      </c>
      <c r="D6161" t="s">
        <v>22</v>
      </c>
      <c r="E6161" t="s">
        <v>24348</v>
      </c>
      <c r="F6161" t="s">
        <v>24349</v>
      </c>
      <c r="G6161" t="s">
        <v>243</v>
      </c>
      <c r="H6161" s="1">
        <v>28780</v>
      </c>
      <c r="I6161" t="s">
        <v>24350</v>
      </c>
      <c r="J6161" t="s">
        <v>11210</v>
      </c>
      <c r="K6161">
        <v>26462</v>
      </c>
      <c r="L6161" t="s">
        <v>243</v>
      </c>
    </row>
    <row r="6162" spans="1:12" x14ac:dyDescent="0.3">
      <c r="A6162">
        <v>29604</v>
      </c>
      <c r="B6162" t="s">
        <v>2444</v>
      </c>
      <c r="C6162" t="s">
        <v>3231</v>
      </c>
      <c r="D6162" t="s">
        <v>22</v>
      </c>
      <c r="E6162" t="s">
        <v>24351</v>
      </c>
      <c r="F6162" t="s">
        <v>24352</v>
      </c>
      <c r="G6162" t="s">
        <v>124</v>
      </c>
      <c r="H6162" s="1">
        <v>17776</v>
      </c>
      <c r="I6162" t="s">
        <v>24353</v>
      </c>
      <c r="J6162" t="s">
        <v>24354</v>
      </c>
      <c r="K6162">
        <v>35475</v>
      </c>
      <c r="L6162" t="s">
        <v>124</v>
      </c>
    </row>
    <row r="6163" spans="1:12" x14ac:dyDescent="0.3">
      <c r="A6163">
        <v>29605</v>
      </c>
      <c r="B6163" t="s">
        <v>4523</v>
      </c>
      <c r="C6163" t="s">
        <v>7228</v>
      </c>
      <c r="D6163" t="s">
        <v>22</v>
      </c>
      <c r="E6163" t="s">
        <v>24355</v>
      </c>
      <c r="F6163" t="s">
        <v>24356</v>
      </c>
      <c r="G6163" t="s">
        <v>71</v>
      </c>
      <c r="H6163" s="1">
        <v>36839</v>
      </c>
      <c r="I6163" t="s">
        <v>24357</v>
      </c>
      <c r="J6163" t="s">
        <v>24358</v>
      </c>
      <c r="K6163">
        <v>8893</v>
      </c>
      <c r="L6163" t="s">
        <v>71</v>
      </c>
    </row>
    <row r="6164" spans="1:12" x14ac:dyDescent="0.3">
      <c r="A6164">
        <v>29606</v>
      </c>
      <c r="B6164" t="s">
        <v>54</v>
      </c>
      <c r="C6164" t="s">
        <v>1409</v>
      </c>
      <c r="D6164" t="s">
        <v>14</v>
      </c>
      <c r="E6164" t="s">
        <v>24359</v>
      </c>
      <c r="F6164" t="s">
        <v>24360</v>
      </c>
      <c r="G6164" t="s">
        <v>339</v>
      </c>
      <c r="H6164" s="1">
        <v>34950</v>
      </c>
      <c r="I6164" t="s">
        <v>24361</v>
      </c>
      <c r="J6164" t="s">
        <v>24362</v>
      </c>
      <c r="K6164">
        <v>40095</v>
      </c>
      <c r="L6164" t="s">
        <v>339</v>
      </c>
    </row>
    <row r="6165" spans="1:12" x14ac:dyDescent="0.3">
      <c r="A6165">
        <v>29607</v>
      </c>
      <c r="B6165" t="s">
        <v>383</v>
      </c>
      <c r="C6165" t="s">
        <v>1475</v>
      </c>
      <c r="D6165" t="s">
        <v>22</v>
      </c>
      <c r="E6165" t="s">
        <v>24363</v>
      </c>
      <c r="F6165" t="s">
        <v>24364</v>
      </c>
      <c r="G6165" t="s">
        <v>261</v>
      </c>
      <c r="H6165" s="1">
        <v>17469</v>
      </c>
      <c r="I6165" t="s">
        <v>24365</v>
      </c>
      <c r="J6165" t="s">
        <v>24366</v>
      </c>
      <c r="K6165">
        <v>58046</v>
      </c>
      <c r="L6165" t="s">
        <v>261</v>
      </c>
    </row>
    <row r="6166" spans="1:12" x14ac:dyDescent="0.3">
      <c r="A6166">
        <v>29608</v>
      </c>
      <c r="B6166" t="s">
        <v>2325</v>
      </c>
      <c r="C6166" t="s">
        <v>2335</v>
      </c>
      <c r="D6166" t="s">
        <v>22</v>
      </c>
      <c r="E6166" t="s">
        <v>24367</v>
      </c>
      <c r="F6166" t="s">
        <v>24368</v>
      </c>
      <c r="G6166" t="s">
        <v>261</v>
      </c>
      <c r="H6166" s="1">
        <v>29444</v>
      </c>
      <c r="I6166" t="s">
        <v>24369</v>
      </c>
      <c r="J6166" t="s">
        <v>24370</v>
      </c>
      <c r="K6166">
        <v>88086</v>
      </c>
      <c r="L6166" t="s">
        <v>261</v>
      </c>
    </row>
    <row r="6167" spans="1:12" x14ac:dyDescent="0.3">
      <c r="A6167">
        <v>29609</v>
      </c>
      <c r="B6167" t="s">
        <v>1152</v>
      </c>
      <c r="C6167" t="s">
        <v>8938</v>
      </c>
      <c r="D6167" t="s">
        <v>14</v>
      </c>
      <c r="E6167" t="s">
        <v>24371</v>
      </c>
      <c r="F6167" t="s">
        <v>24372</v>
      </c>
      <c r="G6167" t="s">
        <v>339</v>
      </c>
      <c r="H6167" s="1">
        <v>32060</v>
      </c>
      <c r="I6167" t="s">
        <v>24373</v>
      </c>
      <c r="J6167" t="s">
        <v>20485</v>
      </c>
      <c r="K6167">
        <v>90039</v>
      </c>
      <c r="L6167" t="s">
        <v>339</v>
      </c>
    </row>
    <row r="6168" spans="1:12" x14ac:dyDescent="0.3">
      <c r="A6168">
        <v>29610</v>
      </c>
      <c r="B6168" t="s">
        <v>9839</v>
      </c>
      <c r="C6168" t="s">
        <v>3212</v>
      </c>
      <c r="D6168" t="s">
        <v>14</v>
      </c>
      <c r="E6168" t="s">
        <v>24374</v>
      </c>
      <c r="F6168">
        <v>7246678740</v>
      </c>
      <c r="G6168" t="s">
        <v>93</v>
      </c>
      <c r="H6168" s="1">
        <v>31703</v>
      </c>
      <c r="I6168" t="s">
        <v>24375</v>
      </c>
      <c r="J6168" t="s">
        <v>24376</v>
      </c>
      <c r="K6168">
        <v>14513</v>
      </c>
      <c r="L6168" t="s">
        <v>93</v>
      </c>
    </row>
    <row r="6169" spans="1:12" x14ac:dyDescent="0.3">
      <c r="A6169">
        <v>29611</v>
      </c>
      <c r="B6169" t="s">
        <v>79</v>
      </c>
      <c r="C6169" t="s">
        <v>2369</v>
      </c>
      <c r="D6169" t="s">
        <v>22</v>
      </c>
      <c r="E6169" t="s">
        <v>24377</v>
      </c>
      <c r="F6169" t="s">
        <v>24378</v>
      </c>
      <c r="G6169" t="s">
        <v>124</v>
      </c>
      <c r="H6169" s="1">
        <v>19135</v>
      </c>
      <c r="I6169" t="s">
        <v>24379</v>
      </c>
      <c r="J6169" t="s">
        <v>18187</v>
      </c>
      <c r="K6169">
        <v>3487</v>
      </c>
      <c r="L6169" t="s">
        <v>124</v>
      </c>
    </row>
    <row r="6170" spans="1:12" x14ac:dyDescent="0.3">
      <c r="A6170">
        <v>29612</v>
      </c>
      <c r="B6170" t="s">
        <v>1083</v>
      </c>
      <c r="C6170" t="s">
        <v>42</v>
      </c>
      <c r="D6170" t="s">
        <v>14</v>
      </c>
      <c r="E6170" t="s">
        <v>24380</v>
      </c>
      <c r="F6170" t="s">
        <v>24381</v>
      </c>
      <c r="G6170" t="s">
        <v>82</v>
      </c>
      <c r="H6170" s="1">
        <v>28062</v>
      </c>
      <c r="I6170" t="s">
        <v>24382</v>
      </c>
      <c r="J6170" t="s">
        <v>24383</v>
      </c>
      <c r="K6170">
        <v>91363</v>
      </c>
      <c r="L6170" t="s">
        <v>82</v>
      </c>
    </row>
    <row r="6171" spans="1:12" x14ac:dyDescent="0.3">
      <c r="A6171">
        <v>29613</v>
      </c>
      <c r="B6171" t="s">
        <v>2644</v>
      </c>
      <c r="C6171" t="s">
        <v>8741</v>
      </c>
      <c r="D6171" t="s">
        <v>14</v>
      </c>
      <c r="E6171" t="s">
        <v>24384</v>
      </c>
      <c r="F6171" t="s">
        <v>24385</v>
      </c>
      <c r="G6171" t="s">
        <v>567</v>
      </c>
      <c r="H6171" s="1">
        <v>23166</v>
      </c>
      <c r="I6171" t="s">
        <v>24386</v>
      </c>
      <c r="J6171" t="s">
        <v>24387</v>
      </c>
      <c r="K6171">
        <v>30234</v>
      </c>
      <c r="L6171" t="s">
        <v>567</v>
      </c>
    </row>
    <row r="6172" spans="1:12" x14ac:dyDescent="0.3">
      <c r="A6172">
        <v>29614</v>
      </c>
      <c r="B6172" t="s">
        <v>295</v>
      </c>
      <c r="C6172" t="s">
        <v>2458</v>
      </c>
      <c r="D6172" t="s">
        <v>22</v>
      </c>
      <c r="E6172" t="s">
        <v>24388</v>
      </c>
      <c r="F6172">
        <f>1-562-406-3268</f>
        <v>-4235</v>
      </c>
      <c r="G6172" t="s">
        <v>164</v>
      </c>
      <c r="H6172" s="1">
        <v>25975</v>
      </c>
      <c r="I6172" t="s">
        <v>24389</v>
      </c>
      <c r="J6172" t="s">
        <v>2175</v>
      </c>
      <c r="K6172">
        <v>16668</v>
      </c>
      <c r="L6172" t="s">
        <v>164</v>
      </c>
    </row>
    <row r="6173" spans="1:12" x14ac:dyDescent="0.3">
      <c r="A6173">
        <v>29615</v>
      </c>
      <c r="B6173" t="s">
        <v>659</v>
      </c>
      <c r="C6173" t="s">
        <v>97</v>
      </c>
      <c r="D6173" t="s">
        <v>22</v>
      </c>
      <c r="E6173" t="s">
        <v>24390</v>
      </c>
      <c r="F6173" t="s">
        <v>24391</v>
      </c>
      <c r="G6173" t="s">
        <v>211</v>
      </c>
      <c r="H6173" s="1">
        <v>20519</v>
      </c>
      <c r="I6173" t="s">
        <v>24392</v>
      </c>
      <c r="J6173" t="s">
        <v>24393</v>
      </c>
      <c r="K6173">
        <v>78346</v>
      </c>
      <c r="L6173" t="s">
        <v>211</v>
      </c>
    </row>
    <row r="6174" spans="1:12" x14ac:dyDescent="0.3">
      <c r="A6174">
        <v>29616</v>
      </c>
      <c r="B6174" t="s">
        <v>295</v>
      </c>
      <c r="C6174" t="s">
        <v>3161</v>
      </c>
      <c r="D6174" t="s">
        <v>22</v>
      </c>
      <c r="E6174" t="s">
        <v>24394</v>
      </c>
      <c r="F6174" t="s">
        <v>24395</v>
      </c>
      <c r="G6174" t="s">
        <v>211</v>
      </c>
      <c r="H6174" s="1">
        <v>28157</v>
      </c>
      <c r="I6174" t="s">
        <v>24396</v>
      </c>
      <c r="J6174" t="s">
        <v>24397</v>
      </c>
      <c r="K6174">
        <v>51479</v>
      </c>
      <c r="L6174" t="s">
        <v>211</v>
      </c>
    </row>
    <row r="6175" spans="1:12" x14ac:dyDescent="0.3">
      <c r="A6175">
        <v>29617</v>
      </c>
      <c r="B6175" t="s">
        <v>747</v>
      </c>
      <c r="C6175" t="s">
        <v>4614</v>
      </c>
      <c r="D6175" t="s">
        <v>22</v>
      </c>
      <c r="E6175" t="s">
        <v>24398</v>
      </c>
      <c r="F6175" t="s">
        <v>24399</v>
      </c>
      <c r="G6175" t="s">
        <v>38</v>
      </c>
      <c r="H6175" s="1">
        <v>16603</v>
      </c>
      <c r="I6175" t="s">
        <v>24400</v>
      </c>
      <c r="J6175" t="s">
        <v>24401</v>
      </c>
      <c r="K6175">
        <v>22423</v>
      </c>
      <c r="L6175" t="s">
        <v>38</v>
      </c>
    </row>
    <row r="6176" spans="1:12" x14ac:dyDescent="0.3">
      <c r="A6176">
        <v>29619</v>
      </c>
      <c r="B6176" t="s">
        <v>541</v>
      </c>
      <c r="C6176" t="s">
        <v>1044</v>
      </c>
      <c r="D6176" t="s">
        <v>14</v>
      </c>
      <c r="E6176" t="s">
        <v>24402</v>
      </c>
      <c r="F6176">
        <v>8626066988</v>
      </c>
      <c r="G6176" t="s">
        <v>1076</v>
      </c>
      <c r="H6176" s="1">
        <v>25889</v>
      </c>
      <c r="I6176" t="s">
        <v>24403</v>
      </c>
      <c r="J6176" t="s">
        <v>24404</v>
      </c>
      <c r="K6176">
        <v>23329</v>
      </c>
      <c r="L6176" t="s">
        <v>1076</v>
      </c>
    </row>
    <row r="6177" spans="1:12" x14ac:dyDescent="0.3">
      <c r="A6177">
        <v>29620</v>
      </c>
      <c r="B6177" t="s">
        <v>7761</v>
      </c>
      <c r="C6177" t="s">
        <v>3407</v>
      </c>
      <c r="D6177" t="s">
        <v>14</v>
      </c>
      <c r="E6177" t="s">
        <v>24405</v>
      </c>
      <c r="F6177" t="s">
        <v>24406</v>
      </c>
      <c r="G6177" t="s">
        <v>231</v>
      </c>
      <c r="H6177" s="1">
        <v>17088</v>
      </c>
      <c r="I6177" t="s">
        <v>24407</v>
      </c>
      <c r="J6177" t="s">
        <v>24408</v>
      </c>
      <c r="K6177">
        <v>23411</v>
      </c>
      <c r="L6177" t="s">
        <v>231</v>
      </c>
    </row>
    <row r="6178" spans="1:12" x14ac:dyDescent="0.3">
      <c r="A6178">
        <v>29621</v>
      </c>
      <c r="B6178" t="s">
        <v>312</v>
      </c>
      <c r="C6178" t="s">
        <v>10278</v>
      </c>
      <c r="D6178" t="s">
        <v>14</v>
      </c>
      <c r="E6178" t="s">
        <v>24409</v>
      </c>
      <c r="F6178">
        <v>9622268273</v>
      </c>
      <c r="G6178" t="s">
        <v>231</v>
      </c>
      <c r="H6178" s="1">
        <v>28599</v>
      </c>
      <c r="I6178" t="s">
        <v>24410</v>
      </c>
      <c r="J6178" t="s">
        <v>24411</v>
      </c>
      <c r="K6178">
        <v>73520</v>
      </c>
      <c r="L6178" t="s">
        <v>231</v>
      </c>
    </row>
    <row r="6179" spans="1:12" x14ac:dyDescent="0.3">
      <c r="A6179">
        <v>29622</v>
      </c>
      <c r="B6179" t="s">
        <v>5460</v>
      </c>
      <c r="C6179" t="s">
        <v>1049</v>
      </c>
      <c r="D6179" t="s">
        <v>22</v>
      </c>
      <c r="E6179" t="s">
        <v>24412</v>
      </c>
      <c r="F6179" t="s">
        <v>24413</v>
      </c>
      <c r="G6179" t="s">
        <v>31</v>
      </c>
      <c r="H6179" s="1">
        <v>16917</v>
      </c>
      <c r="I6179" t="s">
        <v>24414</v>
      </c>
      <c r="J6179" t="s">
        <v>24415</v>
      </c>
      <c r="K6179">
        <v>85955</v>
      </c>
      <c r="L6179" t="s">
        <v>31</v>
      </c>
    </row>
    <row r="6180" spans="1:12" x14ac:dyDescent="0.3">
      <c r="A6180">
        <v>29624</v>
      </c>
      <c r="B6180" t="s">
        <v>5678</v>
      </c>
      <c r="C6180" t="s">
        <v>1093</v>
      </c>
      <c r="D6180" t="s">
        <v>14</v>
      </c>
      <c r="E6180" t="s">
        <v>24416</v>
      </c>
      <c r="F6180" t="s">
        <v>24417</v>
      </c>
      <c r="G6180" t="s">
        <v>38</v>
      </c>
      <c r="H6180" s="1">
        <v>36018</v>
      </c>
      <c r="I6180" t="s">
        <v>24418</v>
      </c>
      <c r="J6180" t="s">
        <v>24419</v>
      </c>
      <c r="K6180">
        <v>72724</v>
      </c>
      <c r="L6180" t="s">
        <v>38</v>
      </c>
    </row>
    <row r="6181" spans="1:12" x14ac:dyDescent="0.3">
      <c r="A6181">
        <v>29625</v>
      </c>
      <c r="B6181" t="s">
        <v>160</v>
      </c>
      <c r="C6181" t="s">
        <v>7411</v>
      </c>
      <c r="D6181" t="s">
        <v>22</v>
      </c>
      <c r="E6181" t="s">
        <v>24420</v>
      </c>
      <c r="F6181" t="s">
        <v>24421</v>
      </c>
      <c r="G6181" t="s">
        <v>744</v>
      </c>
      <c r="H6181" s="1">
        <v>29849</v>
      </c>
      <c r="I6181" t="s">
        <v>24422</v>
      </c>
      <c r="J6181" t="s">
        <v>10365</v>
      </c>
      <c r="K6181">
        <v>78840</v>
      </c>
      <c r="L6181" t="s">
        <v>744</v>
      </c>
    </row>
    <row r="6182" spans="1:12" x14ac:dyDescent="0.3">
      <c r="A6182">
        <v>29626</v>
      </c>
      <c r="B6182" t="s">
        <v>2800</v>
      </c>
      <c r="C6182" t="s">
        <v>3643</v>
      </c>
      <c r="D6182" t="s">
        <v>22</v>
      </c>
      <c r="E6182" t="s">
        <v>24423</v>
      </c>
      <c r="F6182" t="s">
        <v>24424</v>
      </c>
      <c r="G6182" t="s">
        <v>38</v>
      </c>
      <c r="H6182" s="1">
        <v>23057</v>
      </c>
      <c r="I6182" t="s">
        <v>24425</v>
      </c>
      <c r="J6182" t="s">
        <v>24426</v>
      </c>
      <c r="K6182">
        <v>93710</v>
      </c>
      <c r="L6182" t="s">
        <v>38</v>
      </c>
    </row>
    <row r="6183" spans="1:12" x14ac:dyDescent="0.3">
      <c r="A6183">
        <v>29628</v>
      </c>
      <c r="B6183" t="s">
        <v>1821</v>
      </c>
      <c r="C6183" t="s">
        <v>587</v>
      </c>
      <c r="D6183" t="s">
        <v>22</v>
      </c>
      <c r="E6183" t="s">
        <v>24427</v>
      </c>
      <c r="F6183" t="s">
        <v>24428</v>
      </c>
      <c r="G6183" t="s">
        <v>17</v>
      </c>
      <c r="H6183" s="1">
        <v>23812</v>
      </c>
      <c r="I6183" t="s">
        <v>24429</v>
      </c>
      <c r="J6183" t="s">
        <v>24430</v>
      </c>
      <c r="K6183">
        <v>40421</v>
      </c>
      <c r="L6183" t="s">
        <v>17</v>
      </c>
    </row>
    <row r="6184" spans="1:12" x14ac:dyDescent="0.3">
      <c r="A6184">
        <v>29630</v>
      </c>
      <c r="B6184" t="s">
        <v>991</v>
      </c>
      <c r="C6184" t="s">
        <v>7773</v>
      </c>
      <c r="D6184" t="s">
        <v>14</v>
      </c>
      <c r="E6184" t="s">
        <v>24431</v>
      </c>
      <c r="F6184" t="s">
        <v>24432</v>
      </c>
      <c r="G6184" t="s">
        <v>250</v>
      </c>
      <c r="H6184" s="1">
        <v>17186</v>
      </c>
      <c r="I6184" t="s">
        <v>24433</v>
      </c>
      <c r="J6184" t="s">
        <v>24434</v>
      </c>
      <c r="K6184">
        <v>74574</v>
      </c>
      <c r="L6184" t="s">
        <v>250</v>
      </c>
    </row>
    <row r="6185" spans="1:12" x14ac:dyDescent="0.3">
      <c r="A6185">
        <v>29631</v>
      </c>
      <c r="B6185" t="s">
        <v>1098</v>
      </c>
      <c r="C6185" t="s">
        <v>1059</v>
      </c>
      <c r="D6185" t="s">
        <v>22</v>
      </c>
      <c r="E6185" t="s">
        <v>24435</v>
      </c>
      <c r="F6185">
        <f>1-958-956-2370</f>
        <v>-4283</v>
      </c>
      <c r="G6185" t="s">
        <v>58</v>
      </c>
      <c r="H6185" s="1">
        <v>33248</v>
      </c>
      <c r="I6185" t="s">
        <v>24436</v>
      </c>
      <c r="J6185" t="s">
        <v>6942</v>
      </c>
      <c r="K6185">
        <v>45676</v>
      </c>
      <c r="L6185" t="s">
        <v>58</v>
      </c>
    </row>
    <row r="6186" spans="1:12" x14ac:dyDescent="0.3">
      <c r="A6186">
        <v>29632</v>
      </c>
      <c r="B6186" t="s">
        <v>592</v>
      </c>
      <c r="C6186" t="s">
        <v>174</v>
      </c>
      <c r="D6186" t="s">
        <v>14</v>
      </c>
      <c r="E6186" t="s">
        <v>24437</v>
      </c>
      <c r="F6186" t="s">
        <v>24438</v>
      </c>
      <c r="G6186" t="s">
        <v>744</v>
      </c>
      <c r="H6186" s="1">
        <v>31267</v>
      </c>
      <c r="I6186" t="s">
        <v>24439</v>
      </c>
      <c r="J6186" t="s">
        <v>709</v>
      </c>
      <c r="K6186">
        <v>81772</v>
      </c>
      <c r="L6186" t="s">
        <v>744</v>
      </c>
    </row>
    <row r="6187" spans="1:12" x14ac:dyDescent="0.3">
      <c r="A6187">
        <v>29633</v>
      </c>
      <c r="B6187" t="s">
        <v>973</v>
      </c>
      <c r="C6187" t="s">
        <v>1671</v>
      </c>
      <c r="D6187" t="s">
        <v>14</v>
      </c>
      <c r="E6187" t="s">
        <v>24440</v>
      </c>
      <c r="F6187" t="s">
        <v>24441</v>
      </c>
      <c r="G6187" t="s">
        <v>124</v>
      </c>
      <c r="H6187" s="1">
        <v>21870</v>
      </c>
      <c r="I6187" t="s">
        <v>24442</v>
      </c>
      <c r="J6187" t="s">
        <v>24443</v>
      </c>
      <c r="K6187">
        <v>31846</v>
      </c>
      <c r="L6187" t="s">
        <v>124</v>
      </c>
    </row>
    <row r="6188" spans="1:12" x14ac:dyDescent="0.3">
      <c r="A6188">
        <v>29634</v>
      </c>
      <c r="B6188" t="s">
        <v>1778</v>
      </c>
      <c r="C6188" t="s">
        <v>3221</v>
      </c>
      <c r="D6188" t="s">
        <v>14</v>
      </c>
      <c r="E6188" t="s">
        <v>24444</v>
      </c>
      <c r="F6188" t="s">
        <v>24445</v>
      </c>
      <c r="G6188" t="s">
        <v>131</v>
      </c>
      <c r="H6188" s="1">
        <v>33696</v>
      </c>
      <c r="I6188" t="s">
        <v>24446</v>
      </c>
      <c r="J6188" t="s">
        <v>10952</v>
      </c>
      <c r="K6188">
        <v>65994</v>
      </c>
      <c r="L6188" t="s">
        <v>131</v>
      </c>
    </row>
    <row r="6189" spans="1:12" x14ac:dyDescent="0.3">
      <c r="A6189">
        <v>29635</v>
      </c>
      <c r="B6189" t="s">
        <v>953</v>
      </c>
      <c r="C6189" t="s">
        <v>48</v>
      </c>
      <c r="D6189" t="s">
        <v>22</v>
      </c>
      <c r="E6189" t="s">
        <v>24447</v>
      </c>
      <c r="F6189" t="s">
        <v>24448</v>
      </c>
      <c r="G6189" t="s">
        <v>744</v>
      </c>
      <c r="H6189" s="1">
        <v>26030</v>
      </c>
      <c r="I6189" t="s">
        <v>24449</v>
      </c>
      <c r="J6189" t="s">
        <v>5206</v>
      </c>
      <c r="K6189">
        <v>6789</v>
      </c>
      <c r="L6189" t="s">
        <v>744</v>
      </c>
    </row>
    <row r="6190" spans="1:12" x14ac:dyDescent="0.3">
      <c r="A6190">
        <v>29636</v>
      </c>
      <c r="B6190" t="s">
        <v>24450</v>
      </c>
      <c r="C6190" t="s">
        <v>7607</v>
      </c>
      <c r="D6190" t="s">
        <v>22</v>
      </c>
      <c r="E6190" t="s">
        <v>24451</v>
      </c>
      <c r="F6190">
        <v>5849403387</v>
      </c>
      <c r="G6190" t="s">
        <v>31</v>
      </c>
      <c r="H6190" s="1">
        <v>36208</v>
      </c>
      <c r="I6190" t="s">
        <v>24452</v>
      </c>
      <c r="J6190" t="s">
        <v>7914</v>
      </c>
      <c r="K6190">
        <v>26560</v>
      </c>
      <c r="L6190" t="s">
        <v>31</v>
      </c>
    </row>
    <row r="6191" spans="1:12" x14ac:dyDescent="0.3">
      <c r="A6191">
        <v>29637</v>
      </c>
      <c r="B6191" t="s">
        <v>592</v>
      </c>
      <c r="C6191" t="s">
        <v>1073</v>
      </c>
      <c r="D6191" t="s">
        <v>22</v>
      </c>
      <c r="E6191" t="s">
        <v>24453</v>
      </c>
      <c r="F6191" t="s">
        <v>24454</v>
      </c>
      <c r="G6191" t="s">
        <v>88</v>
      </c>
      <c r="H6191" s="1">
        <v>37967</v>
      </c>
      <c r="I6191" t="s">
        <v>24455</v>
      </c>
      <c r="J6191" t="s">
        <v>24456</v>
      </c>
      <c r="K6191">
        <v>39044</v>
      </c>
      <c r="L6191" t="s">
        <v>88</v>
      </c>
    </row>
    <row r="6192" spans="1:12" x14ac:dyDescent="0.3">
      <c r="A6192">
        <v>29638</v>
      </c>
      <c r="B6192" t="s">
        <v>1152</v>
      </c>
      <c r="C6192" t="s">
        <v>998</v>
      </c>
      <c r="D6192" t="s">
        <v>14</v>
      </c>
      <c r="E6192" t="s">
        <v>24457</v>
      </c>
      <c r="F6192" t="s">
        <v>24458</v>
      </c>
      <c r="G6192" t="s">
        <v>744</v>
      </c>
      <c r="H6192" s="1">
        <v>34495</v>
      </c>
      <c r="I6192" t="s">
        <v>24459</v>
      </c>
      <c r="J6192" t="s">
        <v>24460</v>
      </c>
      <c r="K6192">
        <v>14476</v>
      </c>
      <c r="L6192" t="s">
        <v>744</v>
      </c>
    </row>
    <row r="6193" spans="1:12" x14ac:dyDescent="0.3">
      <c r="A6193">
        <v>29639</v>
      </c>
      <c r="B6193" t="s">
        <v>239</v>
      </c>
      <c r="C6193" t="s">
        <v>587</v>
      </c>
      <c r="D6193" t="s">
        <v>22</v>
      </c>
      <c r="E6193" t="s">
        <v>24461</v>
      </c>
      <c r="F6193" t="s">
        <v>24462</v>
      </c>
      <c r="G6193" t="s">
        <v>368</v>
      </c>
      <c r="H6193" s="1">
        <v>36041</v>
      </c>
      <c r="I6193" t="s">
        <v>24463</v>
      </c>
      <c r="J6193" t="s">
        <v>13000</v>
      </c>
      <c r="K6193">
        <v>64415</v>
      </c>
      <c r="L6193" t="s">
        <v>368</v>
      </c>
    </row>
    <row r="6194" spans="1:12" x14ac:dyDescent="0.3">
      <c r="A6194">
        <v>29640</v>
      </c>
      <c r="B6194" t="s">
        <v>328</v>
      </c>
      <c r="C6194" t="s">
        <v>2070</v>
      </c>
      <c r="D6194" t="s">
        <v>22</v>
      </c>
      <c r="E6194" t="s">
        <v>24464</v>
      </c>
      <c r="F6194" t="s">
        <v>24465</v>
      </c>
      <c r="G6194" t="s">
        <v>231</v>
      </c>
      <c r="H6194" s="1">
        <v>36314</v>
      </c>
      <c r="I6194" t="s">
        <v>24466</v>
      </c>
      <c r="J6194" t="s">
        <v>24467</v>
      </c>
      <c r="K6194">
        <v>44954</v>
      </c>
      <c r="L6194" t="s">
        <v>231</v>
      </c>
    </row>
    <row r="6195" spans="1:12" x14ac:dyDescent="0.3">
      <c r="A6195">
        <v>29641</v>
      </c>
      <c r="B6195" t="s">
        <v>2708</v>
      </c>
      <c r="C6195" t="s">
        <v>8306</v>
      </c>
      <c r="D6195" t="s">
        <v>22</v>
      </c>
      <c r="E6195" t="s">
        <v>24468</v>
      </c>
      <c r="F6195" t="s">
        <v>24469</v>
      </c>
      <c r="G6195" t="s">
        <v>150</v>
      </c>
      <c r="H6195" s="1">
        <v>17064</v>
      </c>
      <c r="I6195" t="s">
        <v>24470</v>
      </c>
      <c r="J6195" t="s">
        <v>24471</v>
      </c>
      <c r="K6195">
        <v>28876</v>
      </c>
      <c r="L6195" t="s">
        <v>150</v>
      </c>
    </row>
    <row r="6196" spans="1:12" x14ac:dyDescent="0.3">
      <c r="A6196">
        <v>29642</v>
      </c>
      <c r="B6196" t="s">
        <v>9133</v>
      </c>
      <c r="C6196" t="s">
        <v>587</v>
      </c>
      <c r="D6196" t="s">
        <v>14</v>
      </c>
      <c r="E6196" t="s">
        <v>24472</v>
      </c>
      <c r="F6196" t="s">
        <v>24473</v>
      </c>
      <c r="G6196" t="s">
        <v>211</v>
      </c>
      <c r="H6196" s="1">
        <v>16727</v>
      </c>
      <c r="I6196" t="s">
        <v>24474</v>
      </c>
      <c r="J6196" t="s">
        <v>24475</v>
      </c>
      <c r="K6196">
        <v>71120</v>
      </c>
      <c r="L6196" t="s">
        <v>211</v>
      </c>
    </row>
    <row r="6197" spans="1:12" x14ac:dyDescent="0.3">
      <c r="A6197">
        <v>29643</v>
      </c>
      <c r="B6197" t="s">
        <v>1287</v>
      </c>
      <c r="C6197" t="s">
        <v>3699</v>
      </c>
      <c r="D6197" t="s">
        <v>22</v>
      </c>
      <c r="E6197" t="s">
        <v>24476</v>
      </c>
      <c r="F6197">
        <v>3048123745</v>
      </c>
      <c r="G6197" t="s">
        <v>17</v>
      </c>
      <c r="H6197" s="1">
        <v>16006</v>
      </c>
      <c r="I6197" t="s">
        <v>24477</v>
      </c>
      <c r="J6197" t="s">
        <v>24478</v>
      </c>
      <c r="K6197">
        <v>77859</v>
      </c>
      <c r="L6197" t="s">
        <v>17</v>
      </c>
    </row>
    <row r="6198" spans="1:12" x14ac:dyDescent="0.3">
      <c r="A6198">
        <v>29644</v>
      </c>
      <c r="B6198" t="s">
        <v>2161</v>
      </c>
      <c r="C6198" t="s">
        <v>1162</v>
      </c>
      <c r="D6198" t="s">
        <v>22</v>
      </c>
      <c r="E6198" t="s">
        <v>24479</v>
      </c>
      <c r="F6198">
        <f>1-672-406-7957</f>
        <v>-9034</v>
      </c>
      <c r="G6198" t="s">
        <v>31</v>
      </c>
      <c r="H6198" s="1">
        <v>19274</v>
      </c>
      <c r="I6198" t="s">
        <v>24480</v>
      </c>
      <c r="J6198" t="s">
        <v>4674</v>
      </c>
      <c r="K6198">
        <v>56001</v>
      </c>
      <c r="L6198" t="s">
        <v>31</v>
      </c>
    </row>
    <row r="6199" spans="1:12" x14ac:dyDescent="0.3">
      <c r="A6199">
        <v>29645</v>
      </c>
      <c r="B6199" t="s">
        <v>1391</v>
      </c>
      <c r="C6199" t="s">
        <v>4824</v>
      </c>
      <c r="D6199" t="s">
        <v>14</v>
      </c>
      <c r="E6199" t="s">
        <v>24481</v>
      </c>
      <c r="F6199">
        <v>9457518870</v>
      </c>
      <c r="G6199" t="s">
        <v>164</v>
      </c>
      <c r="H6199" s="1">
        <v>32642</v>
      </c>
      <c r="I6199" t="s">
        <v>24482</v>
      </c>
      <c r="J6199" t="s">
        <v>24483</v>
      </c>
      <c r="K6199">
        <v>83733</v>
      </c>
      <c r="L6199" t="s">
        <v>164</v>
      </c>
    </row>
    <row r="6200" spans="1:12" x14ac:dyDescent="0.3">
      <c r="A6200">
        <v>29646</v>
      </c>
      <c r="B6200" t="s">
        <v>18304</v>
      </c>
      <c r="C6200" t="s">
        <v>3643</v>
      </c>
      <c r="D6200" t="s">
        <v>14</v>
      </c>
      <c r="E6200" t="s">
        <v>24484</v>
      </c>
      <c r="F6200" t="s">
        <v>24485</v>
      </c>
      <c r="G6200" t="s">
        <v>231</v>
      </c>
      <c r="H6200" s="1">
        <v>21297</v>
      </c>
      <c r="I6200" t="s">
        <v>24486</v>
      </c>
      <c r="J6200" t="s">
        <v>24487</v>
      </c>
      <c r="K6200">
        <v>64555</v>
      </c>
      <c r="L6200" t="s">
        <v>231</v>
      </c>
    </row>
    <row r="6201" spans="1:12" x14ac:dyDescent="0.3">
      <c r="A6201">
        <v>29647</v>
      </c>
      <c r="B6201" t="s">
        <v>871</v>
      </c>
      <c r="C6201" t="s">
        <v>5900</v>
      </c>
      <c r="D6201" t="s">
        <v>14</v>
      </c>
      <c r="E6201" t="s">
        <v>24488</v>
      </c>
      <c r="F6201" t="s">
        <v>24489</v>
      </c>
      <c r="G6201" t="s">
        <v>436</v>
      </c>
      <c r="H6201" s="1">
        <v>36075</v>
      </c>
      <c r="I6201" t="s">
        <v>24490</v>
      </c>
      <c r="J6201" t="s">
        <v>24491</v>
      </c>
      <c r="K6201">
        <v>43959</v>
      </c>
      <c r="L6201" t="s">
        <v>436</v>
      </c>
    </row>
    <row r="6202" spans="1:12" x14ac:dyDescent="0.3">
      <c r="A6202">
        <v>29649</v>
      </c>
      <c r="B6202" t="s">
        <v>1296</v>
      </c>
      <c r="C6202" t="s">
        <v>2823</v>
      </c>
      <c r="D6202" t="s">
        <v>22</v>
      </c>
      <c r="E6202" t="s">
        <v>24492</v>
      </c>
      <c r="F6202" t="s">
        <v>24493</v>
      </c>
      <c r="G6202" t="s">
        <v>339</v>
      </c>
      <c r="H6202" s="1">
        <v>36262</v>
      </c>
      <c r="I6202" t="s">
        <v>24494</v>
      </c>
      <c r="J6202" t="s">
        <v>22469</v>
      </c>
      <c r="K6202">
        <v>80355</v>
      </c>
      <c r="L6202" t="s">
        <v>339</v>
      </c>
    </row>
    <row r="6203" spans="1:12" x14ac:dyDescent="0.3">
      <c r="A6203">
        <v>29650</v>
      </c>
      <c r="B6203" t="s">
        <v>180</v>
      </c>
      <c r="C6203" t="s">
        <v>2335</v>
      </c>
      <c r="D6203" t="s">
        <v>22</v>
      </c>
      <c r="E6203" t="s">
        <v>24495</v>
      </c>
      <c r="F6203" t="s">
        <v>24496</v>
      </c>
      <c r="G6203" t="s">
        <v>118</v>
      </c>
      <c r="H6203" s="1">
        <v>25901</v>
      </c>
      <c r="I6203" t="s">
        <v>24497</v>
      </c>
      <c r="J6203" t="s">
        <v>24498</v>
      </c>
      <c r="K6203">
        <v>94959</v>
      </c>
      <c r="L6203" t="s">
        <v>118</v>
      </c>
    </row>
    <row r="6204" spans="1:12" x14ac:dyDescent="0.3">
      <c r="A6204">
        <v>29651</v>
      </c>
      <c r="B6204" t="s">
        <v>15015</v>
      </c>
      <c r="C6204" t="s">
        <v>333</v>
      </c>
      <c r="D6204" t="s">
        <v>22</v>
      </c>
      <c r="E6204" t="s">
        <v>24499</v>
      </c>
      <c r="F6204" t="s">
        <v>24500</v>
      </c>
      <c r="G6204" t="s">
        <v>261</v>
      </c>
      <c r="H6204" s="1">
        <v>16337</v>
      </c>
      <c r="I6204" t="s">
        <v>24501</v>
      </c>
      <c r="J6204" t="s">
        <v>24502</v>
      </c>
      <c r="K6204">
        <v>28076</v>
      </c>
      <c r="L6204" t="s">
        <v>261</v>
      </c>
    </row>
    <row r="6205" spans="1:12" x14ac:dyDescent="0.3">
      <c r="A6205">
        <v>29652</v>
      </c>
      <c r="B6205" t="s">
        <v>121</v>
      </c>
      <c r="C6205" t="s">
        <v>186</v>
      </c>
      <c r="D6205" t="s">
        <v>22</v>
      </c>
      <c r="E6205" t="s">
        <v>24503</v>
      </c>
      <c r="F6205" t="s">
        <v>24504</v>
      </c>
      <c r="G6205" t="s">
        <v>38</v>
      </c>
      <c r="H6205" s="1">
        <v>18378</v>
      </c>
      <c r="I6205" t="s">
        <v>24505</v>
      </c>
      <c r="J6205" t="s">
        <v>24506</v>
      </c>
      <c r="K6205">
        <v>51898</v>
      </c>
      <c r="L6205" t="s">
        <v>38</v>
      </c>
    </row>
    <row r="6206" spans="1:12" x14ac:dyDescent="0.3">
      <c r="A6206">
        <v>29653</v>
      </c>
      <c r="B6206" t="s">
        <v>405</v>
      </c>
      <c r="C6206" t="s">
        <v>1671</v>
      </c>
      <c r="D6206" t="s">
        <v>14</v>
      </c>
      <c r="E6206" t="s">
        <v>24507</v>
      </c>
      <c r="F6206" t="s">
        <v>24508</v>
      </c>
      <c r="G6206" t="s">
        <v>231</v>
      </c>
      <c r="H6206" s="1">
        <v>35351</v>
      </c>
      <c r="I6206" t="s">
        <v>24509</v>
      </c>
      <c r="J6206" t="s">
        <v>24510</v>
      </c>
      <c r="K6206">
        <v>90707</v>
      </c>
      <c r="L6206" t="s">
        <v>231</v>
      </c>
    </row>
    <row r="6207" spans="1:12" x14ac:dyDescent="0.3">
      <c r="A6207">
        <v>29654</v>
      </c>
      <c r="B6207" t="s">
        <v>512</v>
      </c>
      <c r="C6207" t="s">
        <v>365</v>
      </c>
      <c r="D6207" t="s">
        <v>22</v>
      </c>
      <c r="E6207" t="s">
        <v>24511</v>
      </c>
      <c r="F6207" t="s">
        <v>24512</v>
      </c>
      <c r="G6207" t="s">
        <v>231</v>
      </c>
      <c r="H6207" s="1">
        <v>27042</v>
      </c>
      <c r="I6207" t="s">
        <v>24513</v>
      </c>
      <c r="J6207" t="s">
        <v>13007</v>
      </c>
      <c r="K6207">
        <v>4320</v>
      </c>
      <c r="L6207" t="s">
        <v>231</v>
      </c>
    </row>
    <row r="6208" spans="1:12" x14ac:dyDescent="0.3">
      <c r="A6208">
        <v>29657</v>
      </c>
      <c r="B6208" t="s">
        <v>541</v>
      </c>
      <c r="C6208" t="s">
        <v>16834</v>
      </c>
      <c r="D6208" t="s">
        <v>22</v>
      </c>
      <c r="E6208" t="s">
        <v>24514</v>
      </c>
      <c r="F6208" t="s">
        <v>24515</v>
      </c>
      <c r="G6208" t="s">
        <v>82</v>
      </c>
      <c r="H6208" s="1">
        <v>17714</v>
      </c>
      <c r="I6208" t="s">
        <v>24516</v>
      </c>
      <c r="J6208" t="s">
        <v>10696</v>
      </c>
      <c r="K6208">
        <v>59277</v>
      </c>
      <c r="L6208" t="s">
        <v>82</v>
      </c>
    </row>
    <row r="6209" spans="1:12" x14ac:dyDescent="0.3">
      <c r="A6209">
        <v>29659</v>
      </c>
      <c r="B6209" t="s">
        <v>79</v>
      </c>
      <c r="C6209" t="s">
        <v>4393</v>
      </c>
      <c r="D6209" t="s">
        <v>22</v>
      </c>
      <c r="E6209" t="s">
        <v>24517</v>
      </c>
      <c r="F6209">
        <v>4307190997</v>
      </c>
      <c r="G6209" t="s">
        <v>124</v>
      </c>
      <c r="H6209" s="1">
        <v>31228</v>
      </c>
      <c r="I6209" t="s">
        <v>24518</v>
      </c>
      <c r="J6209" t="s">
        <v>24519</v>
      </c>
      <c r="K6209">
        <v>13143</v>
      </c>
      <c r="L6209" t="s">
        <v>124</v>
      </c>
    </row>
    <row r="6210" spans="1:12" x14ac:dyDescent="0.3">
      <c r="A6210">
        <v>29660</v>
      </c>
      <c r="B6210" t="s">
        <v>13399</v>
      </c>
      <c r="C6210" t="s">
        <v>141</v>
      </c>
      <c r="D6210" t="s">
        <v>22</v>
      </c>
      <c r="E6210" t="s">
        <v>24520</v>
      </c>
      <c r="F6210" t="s">
        <v>24521</v>
      </c>
      <c r="G6210" t="s">
        <v>261</v>
      </c>
      <c r="H6210" s="1">
        <v>23988</v>
      </c>
      <c r="I6210" t="s">
        <v>24522</v>
      </c>
      <c r="J6210" t="s">
        <v>24523</v>
      </c>
      <c r="K6210">
        <v>54599</v>
      </c>
      <c r="L6210" t="s">
        <v>261</v>
      </c>
    </row>
    <row r="6211" spans="1:12" x14ac:dyDescent="0.3">
      <c r="A6211">
        <v>29661</v>
      </c>
      <c r="B6211" t="s">
        <v>953</v>
      </c>
      <c r="C6211" t="s">
        <v>28</v>
      </c>
      <c r="D6211" t="s">
        <v>14</v>
      </c>
      <c r="E6211" t="s">
        <v>24524</v>
      </c>
      <c r="F6211" t="s">
        <v>24525</v>
      </c>
      <c r="G6211" t="s">
        <v>82</v>
      </c>
      <c r="H6211" s="1">
        <v>30679</v>
      </c>
      <c r="I6211" t="s">
        <v>24526</v>
      </c>
      <c r="J6211" t="s">
        <v>24527</v>
      </c>
      <c r="K6211">
        <v>67714</v>
      </c>
      <c r="L6211" t="s">
        <v>82</v>
      </c>
    </row>
    <row r="6212" spans="1:12" x14ac:dyDescent="0.3">
      <c r="A6212">
        <v>29662</v>
      </c>
      <c r="B6212" t="s">
        <v>12</v>
      </c>
      <c r="C6212" t="s">
        <v>1099</v>
      </c>
      <c r="D6212" t="s">
        <v>22</v>
      </c>
      <c r="E6212" t="s">
        <v>24528</v>
      </c>
      <c r="F6212">
        <v>3642783088</v>
      </c>
      <c r="G6212" t="s">
        <v>31</v>
      </c>
      <c r="H6212" s="1">
        <v>24893</v>
      </c>
      <c r="I6212" t="s">
        <v>24529</v>
      </c>
      <c r="J6212" t="s">
        <v>24530</v>
      </c>
      <c r="K6212">
        <v>65352</v>
      </c>
      <c r="L6212" t="s">
        <v>31</v>
      </c>
    </row>
    <row r="6213" spans="1:12" x14ac:dyDescent="0.3">
      <c r="A6213">
        <v>29663</v>
      </c>
      <c r="B6213" t="s">
        <v>1391</v>
      </c>
      <c r="C6213" t="s">
        <v>1049</v>
      </c>
      <c r="D6213" t="s">
        <v>14</v>
      </c>
      <c r="E6213" t="s">
        <v>24531</v>
      </c>
      <c r="F6213" t="s">
        <v>24532</v>
      </c>
      <c r="G6213" t="s">
        <v>335</v>
      </c>
      <c r="H6213" s="1">
        <v>28945</v>
      </c>
      <c r="I6213" t="s">
        <v>24533</v>
      </c>
      <c r="J6213" t="s">
        <v>24534</v>
      </c>
      <c r="K6213">
        <v>33178</v>
      </c>
      <c r="L6213" t="s">
        <v>335</v>
      </c>
    </row>
    <row r="6214" spans="1:12" x14ac:dyDescent="0.3">
      <c r="A6214">
        <v>29664</v>
      </c>
      <c r="B6214" t="s">
        <v>490</v>
      </c>
      <c r="C6214" t="s">
        <v>4739</v>
      </c>
      <c r="D6214" t="s">
        <v>14</v>
      </c>
      <c r="E6214" t="s">
        <v>24535</v>
      </c>
      <c r="F6214" t="s">
        <v>24536</v>
      </c>
      <c r="G6214" t="s">
        <v>51</v>
      </c>
      <c r="H6214" s="1">
        <v>23570</v>
      </c>
      <c r="I6214" t="s">
        <v>24537</v>
      </c>
      <c r="J6214" t="s">
        <v>24538</v>
      </c>
      <c r="K6214">
        <v>55909</v>
      </c>
      <c r="L6214" t="s">
        <v>51</v>
      </c>
    </row>
    <row r="6215" spans="1:12" x14ac:dyDescent="0.3">
      <c r="A6215">
        <v>29665</v>
      </c>
      <c r="B6215" t="s">
        <v>2248</v>
      </c>
      <c r="C6215" t="s">
        <v>1329</v>
      </c>
      <c r="D6215" t="s">
        <v>14</v>
      </c>
      <c r="E6215" t="s">
        <v>24539</v>
      </c>
      <c r="F6215" t="s">
        <v>24540</v>
      </c>
      <c r="G6215" t="s">
        <v>82</v>
      </c>
      <c r="H6215" s="1">
        <v>31337</v>
      </c>
      <c r="I6215" t="s">
        <v>24541</v>
      </c>
      <c r="J6215" t="s">
        <v>24542</v>
      </c>
      <c r="K6215">
        <v>33082</v>
      </c>
      <c r="L6215" t="s">
        <v>82</v>
      </c>
    </row>
    <row r="6216" spans="1:12" x14ac:dyDescent="0.3">
      <c r="A6216">
        <v>29666</v>
      </c>
      <c r="B6216" t="s">
        <v>480</v>
      </c>
      <c r="C6216" t="s">
        <v>1846</v>
      </c>
      <c r="D6216" t="s">
        <v>22</v>
      </c>
      <c r="E6216" t="s">
        <v>24543</v>
      </c>
      <c r="F6216" t="s">
        <v>24544</v>
      </c>
      <c r="G6216" t="s">
        <v>243</v>
      </c>
      <c r="H6216" s="1">
        <v>31348</v>
      </c>
      <c r="I6216" t="s">
        <v>24545</v>
      </c>
      <c r="J6216" t="s">
        <v>24546</v>
      </c>
      <c r="K6216">
        <v>75017</v>
      </c>
      <c r="L6216" t="s">
        <v>243</v>
      </c>
    </row>
    <row r="6217" spans="1:12" x14ac:dyDescent="0.3">
      <c r="A6217">
        <v>29668</v>
      </c>
      <c r="B6217" t="s">
        <v>592</v>
      </c>
      <c r="C6217" t="s">
        <v>2847</v>
      </c>
      <c r="D6217" t="s">
        <v>14</v>
      </c>
      <c r="E6217" t="s">
        <v>24547</v>
      </c>
      <c r="F6217" t="s">
        <v>24548</v>
      </c>
      <c r="G6217" t="s">
        <v>58</v>
      </c>
      <c r="H6217" s="1">
        <v>29955</v>
      </c>
      <c r="I6217" t="s">
        <v>24549</v>
      </c>
      <c r="J6217" t="s">
        <v>8524</v>
      </c>
      <c r="K6217">
        <v>16703</v>
      </c>
      <c r="L6217" t="s">
        <v>58</v>
      </c>
    </row>
    <row r="6218" spans="1:12" x14ac:dyDescent="0.3">
      <c r="A6218">
        <v>29669</v>
      </c>
      <c r="B6218" t="s">
        <v>724</v>
      </c>
      <c r="C6218" t="s">
        <v>1522</v>
      </c>
      <c r="D6218" t="s">
        <v>14</v>
      </c>
      <c r="E6218" t="s">
        <v>24550</v>
      </c>
      <c r="F6218" t="s">
        <v>24551</v>
      </c>
      <c r="G6218" t="s">
        <v>118</v>
      </c>
      <c r="H6218" s="1">
        <v>35245</v>
      </c>
      <c r="I6218" t="s">
        <v>24552</v>
      </c>
      <c r="J6218" t="s">
        <v>15083</v>
      </c>
      <c r="K6218">
        <v>85051</v>
      </c>
      <c r="L6218" t="s">
        <v>118</v>
      </c>
    </row>
    <row r="6219" spans="1:12" x14ac:dyDescent="0.3">
      <c r="A6219">
        <v>29670</v>
      </c>
      <c r="B6219" t="s">
        <v>127</v>
      </c>
      <c r="C6219" t="s">
        <v>15588</v>
      </c>
      <c r="D6219" t="s">
        <v>22</v>
      </c>
      <c r="E6219" t="s">
        <v>24553</v>
      </c>
      <c r="F6219" t="s">
        <v>24554</v>
      </c>
      <c r="G6219" t="s">
        <v>775</v>
      </c>
      <c r="H6219" s="1">
        <v>23877</v>
      </c>
      <c r="I6219" t="s">
        <v>24555</v>
      </c>
      <c r="J6219" t="s">
        <v>9278</v>
      </c>
      <c r="K6219">
        <v>49968</v>
      </c>
      <c r="L6219" t="s">
        <v>775</v>
      </c>
    </row>
    <row r="6220" spans="1:12" x14ac:dyDescent="0.3">
      <c r="A6220">
        <v>29672</v>
      </c>
      <c r="B6220" t="s">
        <v>15838</v>
      </c>
      <c r="C6220" t="s">
        <v>1236</v>
      </c>
      <c r="D6220" t="s">
        <v>14</v>
      </c>
      <c r="E6220" t="s">
        <v>24556</v>
      </c>
      <c r="F6220" t="s">
        <v>24557</v>
      </c>
      <c r="G6220" t="s">
        <v>51</v>
      </c>
      <c r="H6220" s="1">
        <v>31447</v>
      </c>
      <c r="I6220" t="s">
        <v>24558</v>
      </c>
      <c r="J6220" t="s">
        <v>24559</v>
      </c>
      <c r="K6220">
        <v>92134</v>
      </c>
      <c r="L6220" t="s">
        <v>51</v>
      </c>
    </row>
    <row r="6221" spans="1:12" x14ac:dyDescent="0.3">
      <c r="A6221">
        <v>29673</v>
      </c>
      <c r="B6221" t="s">
        <v>9847</v>
      </c>
      <c r="C6221" t="s">
        <v>67</v>
      </c>
      <c r="D6221" t="s">
        <v>14</v>
      </c>
      <c r="E6221" t="s">
        <v>24560</v>
      </c>
      <c r="F6221">
        <v>7302536114</v>
      </c>
      <c r="G6221" t="s">
        <v>218</v>
      </c>
      <c r="H6221" s="1">
        <v>18256</v>
      </c>
      <c r="I6221" t="s">
        <v>24561</v>
      </c>
      <c r="J6221" t="s">
        <v>24562</v>
      </c>
      <c r="K6221">
        <v>13364</v>
      </c>
      <c r="L6221" t="s">
        <v>218</v>
      </c>
    </row>
    <row r="6222" spans="1:12" x14ac:dyDescent="0.3">
      <c r="A6222">
        <v>29674</v>
      </c>
      <c r="B6222" t="s">
        <v>9755</v>
      </c>
      <c r="C6222" t="s">
        <v>23509</v>
      </c>
      <c r="D6222" t="s">
        <v>22</v>
      </c>
      <c r="E6222" t="s">
        <v>24563</v>
      </c>
      <c r="F6222" t="s">
        <v>24564</v>
      </c>
      <c r="G6222" t="s">
        <v>430</v>
      </c>
      <c r="H6222" s="1">
        <v>15926</v>
      </c>
      <c r="I6222" t="s">
        <v>24565</v>
      </c>
      <c r="J6222" t="s">
        <v>24566</v>
      </c>
      <c r="K6222">
        <v>11549</v>
      </c>
      <c r="L6222" t="s">
        <v>430</v>
      </c>
    </row>
    <row r="6223" spans="1:12" x14ac:dyDescent="0.3">
      <c r="A6223">
        <v>29675</v>
      </c>
      <c r="B6223" t="s">
        <v>8537</v>
      </c>
      <c r="C6223" t="s">
        <v>1386</v>
      </c>
      <c r="D6223" t="s">
        <v>14</v>
      </c>
      <c r="E6223" t="s">
        <v>24567</v>
      </c>
      <c r="F6223" t="s">
        <v>24568</v>
      </c>
      <c r="G6223" t="s">
        <v>595</v>
      </c>
      <c r="H6223" s="1">
        <v>36634</v>
      </c>
      <c r="I6223" t="s">
        <v>24569</v>
      </c>
      <c r="J6223" t="s">
        <v>24570</v>
      </c>
      <c r="K6223">
        <v>97038</v>
      </c>
      <c r="L6223" t="s">
        <v>595</v>
      </c>
    </row>
    <row r="6224" spans="1:12" x14ac:dyDescent="0.3">
      <c r="A6224">
        <v>29676</v>
      </c>
      <c r="B6224" t="s">
        <v>1455</v>
      </c>
      <c r="C6224" t="s">
        <v>1805</v>
      </c>
      <c r="D6224" t="s">
        <v>14</v>
      </c>
      <c r="E6224" t="s">
        <v>24571</v>
      </c>
      <c r="F6224" t="s">
        <v>24572</v>
      </c>
      <c r="G6224" t="s">
        <v>124</v>
      </c>
      <c r="H6224" s="1">
        <v>37019</v>
      </c>
      <c r="I6224" t="s">
        <v>24573</v>
      </c>
      <c r="J6224" t="s">
        <v>18292</v>
      </c>
      <c r="K6224">
        <v>98796</v>
      </c>
      <c r="L6224" t="s">
        <v>124</v>
      </c>
    </row>
    <row r="6225" spans="1:12" x14ac:dyDescent="0.3">
      <c r="A6225">
        <v>29677</v>
      </c>
      <c r="B6225" t="s">
        <v>6834</v>
      </c>
      <c r="C6225" t="s">
        <v>3699</v>
      </c>
      <c r="D6225" t="s">
        <v>14</v>
      </c>
      <c r="E6225" t="s">
        <v>24574</v>
      </c>
      <c r="F6225" t="s">
        <v>24575</v>
      </c>
      <c r="G6225" t="s">
        <v>150</v>
      </c>
      <c r="H6225" s="1">
        <v>27186</v>
      </c>
      <c r="I6225" t="s">
        <v>24576</v>
      </c>
      <c r="J6225" t="s">
        <v>4617</v>
      </c>
      <c r="K6225">
        <v>70510</v>
      </c>
      <c r="L6225" t="s">
        <v>150</v>
      </c>
    </row>
    <row r="6226" spans="1:12" x14ac:dyDescent="0.3">
      <c r="A6226">
        <v>29678</v>
      </c>
      <c r="B6226" t="s">
        <v>480</v>
      </c>
      <c r="C6226" t="s">
        <v>234</v>
      </c>
      <c r="D6226" t="s">
        <v>14</v>
      </c>
      <c r="E6226" t="s">
        <v>24577</v>
      </c>
      <c r="F6226">
        <v>2904646233</v>
      </c>
      <c r="G6226" t="s">
        <v>250</v>
      </c>
      <c r="H6226" s="1">
        <v>19222</v>
      </c>
      <c r="I6226" t="s">
        <v>24578</v>
      </c>
      <c r="J6226" t="s">
        <v>18471</v>
      </c>
      <c r="K6226">
        <v>12260</v>
      </c>
      <c r="L6226" t="s">
        <v>250</v>
      </c>
    </row>
    <row r="6227" spans="1:12" x14ac:dyDescent="0.3">
      <c r="A6227">
        <v>29679</v>
      </c>
      <c r="B6227" t="s">
        <v>490</v>
      </c>
      <c r="C6227" t="s">
        <v>1213</v>
      </c>
      <c r="D6227" t="s">
        <v>22</v>
      </c>
      <c r="E6227" t="s">
        <v>24579</v>
      </c>
      <c r="F6227" t="s">
        <v>24580</v>
      </c>
      <c r="G6227" t="s">
        <v>231</v>
      </c>
      <c r="H6227" s="1">
        <v>26969</v>
      </c>
      <c r="I6227" t="s">
        <v>24581</v>
      </c>
      <c r="J6227" t="s">
        <v>24582</v>
      </c>
      <c r="K6227">
        <v>35648</v>
      </c>
      <c r="L6227" t="s">
        <v>231</v>
      </c>
    </row>
    <row r="6228" spans="1:12" x14ac:dyDescent="0.3">
      <c r="A6228">
        <v>29680</v>
      </c>
      <c r="B6228" t="s">
        <v>1778</v>
      </c>
      <c r="C6228" t="s">
        <v>2530</v>
      </c>
      <c r="D6228" t="s">
        <v>22</v>
      </c>
      <c r="E6228" t="s">
        <v>24583</v>
      </c>
      <c r="F6228" t="s">
        <v>24584</v>
      </c>
      <c r="G6228" t="s">
        <v>231</v>
      </c>
      <c r="H6228" s="1">
        <v>25618</v>
      </c>
      <c r="I6228" t="s">
        <v>24585</v>
      </c>
      <c r="J6228" t="s">
        <v>20984</v>
      </c>
      <c r="K6228">
        <v>16019</v>
      </c>
      <c r="L6228" t="s">
        <v>231</v>
      </c>
    </row>
    <row r="6229" spans="1:12" x14ac:dyDescent="0.3">
      <c r="A6229">
        <v>29682</v>
      </c>
      <c r="B6229" t="s">
        <v>535</v>
      </c>
      <c r="C6229" t="s">
        <v>365</v>
      </c>
      <c r="D6229" t="s">
        <v>22</v>
      </c>
      <c r="E6229" t="s">
        <v>24586</v>
      </c>
      <c r="F6229" t="s">
        <v>24587</v>
      </c>
      <c r="G6229" t="s">
        <v>38</v>
      </c>
      <c r="H6229" s="1">
        <v>23466</v>
      </c>
      <c r="I6229" t="s">
        <v>24588</v>
      </c>
      <c r="J6229" t="s">
        <v>24589</v>
      </c>
      <c r="K6229">
        <v>64962</v>
      </c>
      <c r="L6229" t="s">
        <v>38</v>
      </c>
    </row>
    <row r="6230" spans="1:12" x14ac:dyDescent="0.3">
      <c r="A6230">
        <v>29683</v>
      </c>
      <c r="B6230" t="s">
        <v>1433</v>
      </c>
      <c r="C6230" t="s">
        <v>5329</v>
      </c>
      <c r="D6230" t="s">
        <v>14</v>
      </c>
      <c r="E6230" t="s">
        <v>24590</v>
      </c>
      <c r="F6230" t="s">
        <v>24591</v>
      </c>
      <c r="G6230" t="s">
        <v>157</v>
      </c>
      <c r="H6230" s="1">
        <v>19272</v>
      </c>
      <c r="I6230" t="s">
        <v>24592</v>
      </c>
      <c r="J6230" t="s">
        <v>24593</v>
      </c>
      <c r="K6230">
        <v>63781</v>
      </c>
      <c r="L6230" t="s">
        <v>157</v>
      </c>
    </row>
    <row r="6231" spans="1:12" x14ac:dyDescent="0.3">
      <c r="A6231">
        <v>29684</v>
      </c>
      <c r="B6231" t="s">
        <v>10152</v>
      </c>
      <c r="C6231" t="s">
        <v>465</v>
      </c>
      <c r="D6231" t="s">
        <v>22</v>
      </c>
      <c r="E6231" t="s">
        <v>24594</v>
      </c>
      <c r="F6231" t="s">
        <v>24595</v>
      </c>
      <c r="G6231" t="s">
        <v>150</v>
      </c>
      <c r="H6231" s="1">
        <v>38630</v>
      </c>
      <c r="I6231" t="s">
        <v>24596</v>
      </c>
      <c r="J6231" t="s">
        <v>24597</v>
      </c>
      <c r="K6231">
        <v>25983</v>
      </c>
      <c r="L6231" t="s">
        <v>150</v>
      </c>
    </row>
    <row r="6232" spans="1:12" x14ac:dyDescent="0.3">
      <c r="A6232">
        <v>29685</v>
      </c>
      <c r="B6232" t="s">
        <v>592</v>
      </c>
      <c r="C6232" t="s">
        <v>2953</v>
      </c>
      <c r="D6232" t="s">
        <v>22</v>
      </c>
      <c r="E6232" t="s">
        <v>24598</v>
      </c>
      <c r="F6232" t="s">
        <v>24599</v>
      </c>
      <c r="G6232" t="s">
        <v>261</v>
      </c>
      <c r="H6232" s="1">
        <v>16809</v>
      </c>
      <c r="I6232" t="s">
        <v>24600</v>
      </c>
      <c r="J6232" t="s">
        <v>8050</v>
      </c>
      <c r="K6232">
        <v>41785</v>
      </c>
      <c r="L6232" t="s">
        <v>261</v>
      </c>
    </row>
    <row r="6233" spans="1:12" x14ac:dyDescent="0.3">
      <c r="A6233">
        <v>29687</v>
      </c>
      <c r="B6233" t="s">
        <v>1226</v>
      </c>
      <c r="C6233" t="s">
        <v>13715</v>
      </c>
      <c r="D6233" t="s">
        <v>14</v>
      </c>
      <c r="E6233" t="s">
        <v>24601</v>
      </c>
      <c r="F6233" t="s">
        <v>24602</v>
      </c>
      <c r="G6233" t="s">
        <v>124</v>
      </c>
      <c r="H6233" s="1">
        <v>24196</v>
      </c>
      <c r="I6233" t="s">
        <v>24603</v>
      </c>
      <c r="J6233" t="s">
        <v>24604</v>
      </c>
      <c r="K6233">
        <v>88333</v>
      </c>
      <c r="L6233" t="s">
        <v>124</v>
      </c>
    </row>
    <row r="6234" spans="1:12" x14ac:dyDescent="0.3">
      <c r="A6234">
        <v>29688</v>
      </c>
      <c r="B6234" t="s">
        <v>659</v>
      </c>
      <c r="C6234" t="s">
        <v>630</v>
      </c>
      <c r="D6234" t="s">
        <v>22</v>
      </c>
      <c r="E6234" t="s">
        <v>24605</v>
      </c>
      <c r="F6234" t="s">
        <v>24606</v>
      </c>
      <c r="G6234" t="s">
        <v>430</v>
      </c>
      <c r="H6234" s="1">
        <v>36208</v>
      </c>
      <c r="I6234" t="s">
        <v>24607</v>
      </c>
      <c r="J6234" t="s">
        <v>24608</v>
      </c>
      <c r="K6234">
        <v>6995</v>
      </c>
      <c r="L6234" t="s">
        <v>430</v>
      </c>
    </row>
    <row r="6235" spans="1:12" x14ac:dyDescent="0.3">
      <c r="A6235">
        <v>29689</v>
      </c>
      <c r="B6235" t="s">
        <v>1147</v>
      </c>
      <c r="C6235" t="s">
        <v>1132</v>
      </c>
      <c r="D6235" t="s">
        <v>22</v>
      </c>
      <c r="E6235" t="s">
        <v>24609</v>
      </c>
      <c r="F6235" t="s">
        <v>24610</v>
      </c>
      <c r="G6235" t="s">
        <v>150</v>
      </c>
      <c r="H6235" s="1">
        <v>33358</v>
      </c>
      <c r="I6235" t="s">
        <v>24611</v>
      </c>
      <c r="J6235" t="s">
        <v>24612</v>
      </c>
      <c r="K6235">
        <v>31988</v>
      </c>
      <c r="L6235" t="s">
        <v>150</v>
      </c>
    </row>
    <row r="6236" spans="1:12" x14ac:dyDescent="0.3">
      <c r="A6236">
        <v>29690</v>
      </c>
      <c r="B6236" t="s">
        <v>1098</v>
      </c>
      <c r="C6236" t="s">
        <v>3017</v>
      </c>
      <c r="D6236" t="s">
        <v>22</v>
      </c>
      <c r="E6236" t="s">
        <v>24613</v>
      </c>
      <c r="F6236" t="s">
        <v>24614</v>
      </c>
      <c r="G6236" t="s">
        <v>211</v>
      </c>
      <c r="H6236" s="1">
        <v>34425</v>
      </c>
      <c r="I6236" t="s">
        <v>24615</v>
      </c>
      <c r="J6236" t="s">
        <v>24616</v>
      </c>
      <c r="K6236">
        <v>57837</v>
      </c>
      <c r="L6236" t="s">
        <v>211</v>
      </c>
    </row>
    <row r="6237" spans="1:12" x14ac:dyDescent="0.3">
      <c r="A6237">
        <v>29691</v>
      </c>
      <c r="B6237" t="s">
        <v>153</v>
      </c>
      <c r="C6237" t="s">
        <v>28</v>
      </c>
      <c r="D6237" t="s">
        <v>14</v>
      </c>
      <c r="E6237" t="s">
        <v>24617</v>
      </c>
      <c r="F6237" t="s">
        <v>24618</v>
      </c>
      <c r="G6237" t="s">
        <v>124</v>
      </c>
      <c r="H6237" s="1">
        <v>36592</v>
      </c>
      <c r="I6237" t="s">
        <v>24619</v>
      </c>
      <c r="J6237" t="s">
        <v>24620</v>
      </c>
      <c r="K6237">
        <v>7120</v>
      </c>
      <c r="L6237" t="s">
        <v>124</v>
      </c>
    </row>
    <row r="6238" spans="1:12" x14ac:dyDescent="0.3">
      <c r="A6238">
        <v>29692</v>
      </c>
      <c r="B6238" t="s">
        <v>12448</v>
      </c>
      <c r="C6238" t="s">
        <v>9290</v>
      </c>
      <c r="D6238" t="s">
        <v>22</v>
      </c>
      <c r="E6238" t="s">
        <v>24621</v>
      </c>
      <c r="F6238" t="s">
        <v>24622</v>
      </c>
      <c r="G6238" t="s">
        <v>775</v>
      </c>
      <c r="H6238" s="1">
        <v>38102</v>
      </c>
      <c r="I6238" t="s">
        <v>24623</v>
      </c>
      <c r="J6238" t="s">
        <v>24624</v>
      </c>
      <c r="K6238">
        <v>1171</v>
      </c>
      <c r="L6238" t="s">
        <v>775</v>
      </c>
    </row>
    <row r="6239" spans="1:12" x14ac:dyDescent="0.3">
      <c r="A6239">
        <v>29693</v>
      </c>
      <c r="B6239" t="s">
        <v>551</v>
      </c>
      <c r="C6239" t="s">
        <v>1570</v>
      </c>
      <c r="D6239" t="s">
        <v>14</v>
      </c>
      <c r="E6239" t="s">
        <v>24625</v>
      </c>
      <c r="F6239" t="s">
        <v>24626</v>
      </c>
      <c r="G6239" t="s">
        <v>38</v>
      </c>
      <c r="H6239" s="1">
        <v>26351</v>
      </c>
      <c r="I6239" t="s">
        <v>24627</v>
      </c>
      <c r="J6239" t="s">
        <v>24628</v>
      </c>
      <c r="K6239">
        <v>91522</v>
      </c>
      <c r="L6239" t="s">
        <v>38</v>
      </c>
    </row>
    <row r="6240" spans="1:12" x14ac:dyDescent="0.3">
      <c r="A6240">
        <v>29694</v>
      </c>
      <c r="B6240" t="s">
        <v>4939</v>
      </c>
      <c r="C6240" t="s">
        <v>1038</v>
      </c>
      <c r="D6240" t="s">
        <v>14</v>
      </c>
      <c r="E6240" t="s">
        <v>24629</v>
      </c>
      <c r="F6240" t="s">
        <v>24630</v>
      </c>
      <c r="G6240" t="s">
        <v>211</v>
      </c>
      <c r="H6240" s="1">
        <v>18963</v>
      </c>
      <c r="I6240" t="s">
        <v>24631</v>
      </c>
      <c r="J6240" t="s">
        <v>24632</v>
      </c>
      <c r="K6240">
        <v>45308</v>
      </c>
      <c r="L6240" t="s">
        <v>211</v>
      </c>
    </row>
    <row r="6241" spans="1:12" x14ac:dyDescent="0.3">
      <c r="A6241">
        <v>29695</v>
      </c>
      <c r="B6241" t="s">
        <v>3359</v>
      </c>
      <c r="C6241" t="s">
        <v>1768</v>
      </c>
      <c r="D6241" t="s">
        <v>22</v>
      </c>
      <c r="E6241" t="s">
        <v>24633</v>
      </c>
      <c r="F6241" t="s">
        <v>24634</v>
      </c>
      <c r="G6241" t="s">
        <v>436</v>
      </c>
      <c r="H6241" s="1">
        <v>30213</v>
      </c>
      <c r="I6241" t="s">
        <v>24635</v>
      </c>
      <c r="J6241" t="s">
        <v>17801</v>
      </c>
      <c r="K6241">
        <v>16337</v>
      </c>
      <c r="L6241" t="s">
        <v>436</v>
      </c>
    </row>
    <row r="6242" spans="1:12" x14ac:dyDescent="0.3">
      <c r="A6242">
        <v>29696</v>
      </c>
      <c r="B6242" t="s">
        <v>837</v>
      </c>
      <c r="C6242" t="s">
        <v>427</v>
      </c>
      <c r="D6242" t="s">
        <v>14</v>
      </c>
      <c r="E6242" t="s">
        <v>24636</v>
      </c>
      <c r="F6242">
        <v>3952779065</v>
      </c>
      <c r="G6242" t="s">
        <v>1076</v>
      </c>
      <c r="H6242" s="1">
        <v>32367</v>
      </c>
      <c r="I6242" t="s">
        <v>24637</v>
      </c>
      <c r="J6242" t="s">
        <v>24638</v>
      </c>
      <c r="K6242">
        <v>45264</v>
      </c>
      <c r="L6242" t="s">
        <v>1076</v>
      </c>
    </row>
    <row r="6243" spans="1:12" x14ac:dyDescent="0.3">
      <c r="A6243">
        <v>29697</v>
      </c>
      <c r="B6243" t="s">
        <v>1455</v>
      </c>
      <c r="C6243" t="s">
        <v>3170</v>
      </c>
      <c r="D6243" t="s">
        <v>22</v>
      </c>
      <c r="E6243" t="s">
        <v>24639</v>
      </c>
      <c r="F6243" t="s">
        <v>24640</v>
      </c>
      <c r="G6243" t="s">
        <v>17</v>
      </c>
      <c r="H6243" s="1">
        <v>17314</v>
      </c>
      <c r="I6243" t="s">
        <v>24641</v>
      </c>
      <c r="J6243" t="s">
        <v>24642</v>
      </c>
      <c r="K6243">
        <v>67895</v>
      </c>
      <c r="L6243" t="s">
        <v>17</v>
      </c>
    </row>
    <row r="6244" spans="1:12" x14ac:dyDescent="0.3">
      <c r="A6244">
        <v>29698</v>
      </c>
      <c r="B6244" t="s">
        <v>464</v>
      </c>
      <c r="C6244" t="s">
        <v>2865</v>
      </c>
      <c r="D6244" t="s">
        <v>22</v>
      </c>
      <c r="E6244" t="s">
        <v>24643</v>
      </c>
      <c r="F6244" t="s">
        <v>24644</v>
      </c>
      <c r="G6244" t="s">
        <v>324</v>
      </c>
      <c r="H6244" s="1">
        <v>22330</v>
      </c>
      <c r="I6244" t="s">
        <v>24645</v>
      </c>
      <c r="J6244" t="s">
        <v>24646</v>
      </c>
      <c r="K6244">
        <v>83052</v>
      </c>
      <c r="L6244" t="s">
        <v>324</v>
      </c>
    </row>
    <row r="6245" spans="1:12" x14ac:dyDescent="0.3">
      <c r="A6245">
        <v>29699</v>
      </c>
      <c r="B6245" t="s">
        <v>8026</v>
      </c>
      <c r="C6245" t="s">
        <v>4459</v>
      </c>
      <c r="D6245" t="s">
        <v>22</v>
      </c>
      <c r="E6245" t="s">
        <v>24647</v>
      </c>
      <c r="F6245" t="s">
        <v>24648</v>
      </c>
      <c r="G6245" t="s">
        <v>111</v>
      </c>
      <c r="H6245" s="1">
        <v>29805</v>
      </c>
      <c r="I6245" t="s">
        <v>24649</v>
      </c>
      <c r="J6245" t="s">
        <v>24650</v>
      </c>
      <c r="K6245">
        <v>79437</v>
      </c>
      <c r="L6245" t="s">
        <v>111</v>
      </c>
    </row>
    <row r="6246" spans="1:12" x14ac:dyDescent="0.3">
      <c r="A6246">
        <v>29700</v>
      </c>
      <c r="B6246" t="s">
        <v>257</v>
      </c>
      <c r="C6246" t="s">
        <v>42</v>
      </c>
      <c r="D6246" t="s">
        <v>22</v>
      </c>
      <c r="E6246" t="s">
        <v>24651</v>
      </c>
      <c r="F6246" t="s">
        <v>24652</v>
      </c>
      <c r="G6246" t="s">
        <v>24</v>
      </c>
      <c r="H6246" s="1">
        <v>16523</v>
      </c>
      <c r="I6246" t="s">
        <v>24653</v>
      </c>
      <c r="J6246" t="s">
        <v>24654</v>
      </c>
      <c r="K6246">
        <v>29875</v>
      </c>
      <c r="L6246" t="s">
        <v>24</v>
      </c>
    </row>
    <row r="6247" spans="1:12" x14ac:dyDescent="0.3">
      <c r="A6247">
        <v>29701</v>
      </c>
      <c r="B6247" t="s">
        <v>1455</v>
      </c>
      <c r="C6247" t="s">
        <v>3156</v>
      </c>
      <c r="D6247" t="s">
        <v>14</v>
      </c>
      <c r="E6247" t="s">
        <v>24655</v>
      </c>
      <c r="F6247" t="s">
        <v>24656</v>
      </c>
      <c r="G6247" t="s">
        <v>118</v>
      </c>
      <c r="H6247" s="1">
        <v>33205</v>
      </c>
      <c r="I6247" t="s">
        <v>24657</v>
      </c>
      <c r="J6247" t="s">
        <v>24658</v>
      </c>
      <c r="K6247">
        <v>98803</v>
      </c>
      <c r="L6247" t="s">
        <v>118</v>
      </c>
    </row>
    <row r="6248" spans="1:12" x14ac:dyDescent="0.3">
      <c r="A6248">
        <v>29702</v>
      </c>
      <c r="B6248" t="s">
        <v>448</v>
      </c>
      <c r="C6248" t="s">
        <v>3623</v>
      </c>
      <c r="D6248" t="s">
        <v>14</v>
      </c>
      <c r="E6248" t="s">
        <v>24659</v>
      </c>
      <c r="F6248" t="s">
        <v>24660</v>
      </c>
      <c r="G6248" t="s">
        <v>231</v>
      </c>
      <c r="H6248" s="1">
        <v>25595</v>
      </c>
      <c r="I6248" t="s">
        <v>24661</v>
      </c>
      <c r="J6248" t="s">
        <v>24662</v>
      </c>
      <c r="K6248">
        <v>52983</v>
      </c>
      <c r="L6248" t="s">
        <v>231</v>
      </c>
    </row>
    <row r="6249" spans="1:12" x14ac:dyDescent="0.3">
      <c r="A6249">
        <v>29703</v>
      </c>
      <c r="B6249" t="s">
        <v>96</v>
      </c>
      <c r="C6249" t="s">
        <v>1014</v>
      </c>
      <c r="D6249" t="s">
        <v>14</v>
      </c>
      <c r="E6249" t="s">
        <v>24663</v>
      </c>
      <c r="F6249" t="s">
        <v>24664</v>
      </c>
      <c r="G6249" t="s">
        <v>17</v>
      </c>
      <c r="H6249" s="1">
        <v>29614</v>
      </c>
      <c r="I6249" t="s">
        <v>24665</v>
      </c>
      <c r="J6249" t="s">
        <v>24666</v>
      </c>
      <c r="K6249">
        <v>95916</v>
      </c>
      <c r="L6249" t="s">
        <v>17</v>
      </c>
    </row>
    <row r="6250" spans="1:12" x14ac:dyDescent="0.3">
      <c r="A6250">
        <v>29704</v>
      </c>
      <c r="B6250" t="s">
        <v>1104</v>
      </c>
      <c r="C6250" t="s">
        <v>6486</v>
      </c>
      <c r="D6250" t="s">
        <v>14</v>
      </c>
      <c r="E6250" t="s">
        <v>24667</v>
      </c>
      <c r="F6250" t="s">
        <v>24668</v>
      </c>
      <c r="G6250" t="s">
        <v>71</v>
      </c>
      <c r="H6250" s="1">
        <v>26411</v>
      </c>
      <c r="I6250" t="s">
        <v>24669</v>
      </c>
      <c r="J6250" t="s">
        <v>24670</v>
      </c>
      <c r="K6250">
        <v>27263</v>
      </c>
      <c r="L6250" t="s">
        <v>71</v>
      </c>
    </row>
    <row r="6251" spans="1:12" x14ac:dyDescent="0.3">
      <c r="A6251">
        <v>29705</v>
      </c>
      <c r="B6251" t="s">
        <v>3043</v>
      </c>
      <c r="C6251" t="s">
        <v>1481</v>
      </c>
      <c r="D6251" t="s">
        <v>22</v>
      </c>
      <c r="E6251" t="s">
        <v>24671</v>
      </c>
      <c r="F6251" t="s">
        <v>24672</v>
      </c>
      <c r="G6251" t="s">
        <v>93</v>
      </c>
      <c r="H6251" s="1">
        <v>33127</v>
      </c>
      <c r="I6251" t="s">
        <v>24673</v>
      </c>
      <c r="J6251" t="s">
        <v>24674</v>
      </c>
      <c r="K6251">
        <v>84526</v>
      </c>
      <c r="L6251" t="s">
        <v>93</v>
      </c>
    </row>
    <row r="6252" spans="1:12" x14ac:dyDescent="0.3">
      <c r="A6252">
        <v>29707</v>
      </c>
      <c r="B6252" t="s">
        <v>312</v>
      </c>
      <c r="C6252" t="s">
        <v>20</v>
      </c>
      <c r="D6252" t="s">
        <v>14</v>
      </c>
      <c r="E6252" t="s">
        <v>24675</v>
      </c>
      <c r="F6252" t="s">
        <v>24676</v>
      </c>
      <c r="G6252" t="s">
        <v>93</v>
      </c>
      <c r="H6252" s="1">
        <v>32979</v>
      </c>
      <c r="I6252" t="s">
        <v>24677</v>
      </c>
      <c r="J6252" t="s">
        <v>24678</v>
      </c>
      <c r="K6252">
        <v>98928</v>
      </c>
      <c r="L6252" t="s">
        <v>93</v>
      </c>
    </row>
    <row r="6253" spans="1:12" x14ac:dyDescent="0.3">
      <c r="A6253">
        <v>29708</v>
      </c>
      <c r="B6253" t="s">
        <v>506</v>
      </c>
      <c r="C6253" t="s">
        <v>1721</v>
      </c>
      <c r="D6253" t="s">
        <v>22</v>
      </c>
      <c r="E6253" t="s">
        <v>24679</v>
      </c>
      <c r="F6253" t="s">
        <v>24680</v>
      </c>
      <c r="G6253" t="s">
        <v>17</v>
      </c>
      <c r="H6253" s="1">
        <v>31676</v>
      </c>
      <c r="I6253" t="s">
        <v>24681</v>
      </c>
      <c r="J6253" t="s">
        <v>24682</v>
      </c>
      <c r="K6253">
        <v>38054</v>
      </c>
      <c r="L6253" t="s">
        <v>17</v>
      </c>
    </row>
    <row r="6254" spans="1:12" x14ac:dyDescent="0.3">
      <c r="A6254">
        <v>29711</v>
      </c>
      <c r="B6254" t="s">
        <v>6469</v>
      </c>
      <c r="C6254" t="s">
        <v>9431</v>
      </c>
      <c r="D6254" t="s">
        <v>22</v>
      </c>
      <c r="E6254" t="s">
        <v>24683</v>
      </c>
      <c r="F6254" t="s">
        <v>24684</v>
      </c>
      <c r="G6254" t="s">
        <v>231</v>
      </c>
      <c r="H6254" s="1">
        <v>28930</v>
      </c>
      <c r="I6254" t="s">
        <v>24685</v>
      </c>
      <c r="J6254" t="s">
        <v>24686</v>
      </c>
      <c r="K6254">
        <v>16140</v>
      </c>
      <c r="L6254" t="s">
        <v>231</v>
      </c>
    </row>
    <row r="6255" spans="1:12" x14ac:dyDescent="0.3">
      <c r="A6255">
        <v>29712</v>
      </c>
      <c r="B6255" t="s">
        <v>10858</v>
      </c>
      <c r="C6255" t="s">
        <v>9545</v>
      </c>
      <c r="D6255" t="s">
        <v>22</v>
      </c>
      <c r="E6255" t="s">
        <v>24687</v>
      </c>
      <c r="F6255" t="s">
        <v>24688</v>
      </c>
      <c r="G6255" t="s">
        <v>261</v>
      </c>
      <c r="H6255" s="1">
        <v>30887</v>
      </c>
      <c r="I6255" t="s">
        <v>24689</v>
      </c>
      <c r="J6255" t="s">
        <v>24690</v>
      </c>
      <c r="K6255">
        <v>77361</v>
      </c>
      <c r="L6255" t="s">
        <v>261</v>
      </c>
    </row>
    <row r="6256" spans="1:12" x14ac:dyDescent="0.3">
      <c r="A6256">
        <v>29713</v>
      </c>
      <c r="B6256" t="s">
        <v>405</v>
      </c>
      <c r="C6256" t="s">
        <v>8306</v>
      </c>
      <c r="D6256" t="s">
        <v>14</v>
      </c>
      <c r="E6256" t="s">
        <v>24691</v>
      </c>
      <c r="F6256">
        <v>3188100188</v>
      </c>
      <c r="G6256" t="s">
        <v>51</v>
      </c>
      <c r="H6256" s="1">
        <v>17579</v>
      </c>
      <c r="I6256" t="s">
        <v>24692</v>
      </c>
      <c r="J6256" t="s">
        <v>2931</v>
      </c>
      <c r="K6256">
        <v>72374</v>
      </c>
      <c r="L6256" t="s">
        <v>51</v>
      </c>
    </row>
    <row r="6257" spans="1:12" x14ac:dyDescent="0.3">
      <c r="A6257">
        <v>29714</v>
      </c>
      <c r="B6257" t="s">
        <v>227</v>
      </c>
      <c r="C6257" t="s">
        <v>1570</v>
      </c>
      <c r="D6257" t="s">
        <v>22</v>
      </c>
      <c r="E6257" t="s">
        <v>24693</v>
      </c>
      <c r="F6257" t="s">
        <v>24694</v>
      </c>
      <c r="G6257" t="s">
        <v>131</v>
      </c>
      <c r="H6257" s="1">
        <v>36786</v>
      </c>
      <c r="I6257" t="s">
        <v>24695</v>
      </c>
      <c r="J6257" t="s">
        <v>24696</v>
      </c>
      <c r="K6257">
        <v>30273</v>
      </c>
      <c r="L6257" t="s">
        <v>131</v>
      </c>
    </row>
    <row r="6258" spans="1:12" x14ac:dyDescent="0.3">
      <c r="A6258">
        <v>29715</v>
      </c>
      <c r="B6258" t="s">
        <v>1741</v>
      </c>
      <c r="C6258" t="s">
        <v>2918</v>
      </c>
      <c r="D6258" t="s">
        <v>22</v>
      </c>
      <c r="E6258" t="s">
        <v>24697</v>
      </c>
      <c r="F6258" t="s">
        <v>24698</v>
      </c>
      <c r="G6258" t="s">
        <v>150</v>
      </c>
      <c r="H6258" s="1">
        <v>28844</v>
      </c>
      <c r="I6258" t="s">
        <v>24699</v>
      </c>
      <c r="J6258" t="s">
        <v>10245</v>
      </c>
      <c r="K6258">
        <v>8821</v>
      </c>
      <c r="L6258" t="s">
        <v>150</v>
      </c>
    </row>
    <row r="6259" spans="1:12" x14ac:dyDescent="0.3">
      <c r="A6259">
        <v>29716</v>
      </c>
      <c r="B6259" t="s">
        <v>214</v>
      </c>
      <c r="C6259" t="s">
        <v>24700</v>
      </c>
      <c r="D6259" t="s">
        <v>22</v>
      </c>
      <c r="E6259" t="s">
        <v>24701</v>
      </c>
      <c r="F6259" t="s">
        <v>24702</v>
      </c>
      <c r="G6259" t="s">
        <v>436</v>
      </c>
      <c r="H6259" s="1">
        <v>31618</v>
      </c>
      <c r="I6259" t="s">
        <v>24703</v>
      </c>
      <c r="J6259" t="s">
        <v>6335</v>
      </c>
      <c r="K6259">
        <v>24705</v>
      </c>
      <c r="L6259" t="s">
        <v>436</v>
      </c>
    </row>
    <row r="6260" spans="1:12" x14ac:dyDescent="0.3">
      <c r="A6260">
        <v>29718</v>
      </c>
      <c r="B6260" t="s">
        <v>1152</v>
      </c>
      <c r="C6260" t="s">
        <v>62</v>
      </c>
      <c r="D6260" t="s">
        <v>22</v>
      </c>
      <c r="E6260" t="s">
        <v>24704</v>
      </c>
      <c r="F6260" t="s">
        <v>24705</v>
      </c>
      <c r="G6260" t="s">
        <v>243</v>
      </c>
      <c r="H6260" s="1">
        <v>19716</v>
      </c>
      <c r="I6260" t="s">
        <v>24706</v>
      </c>
      <c r="J6260" t="s">
        <v>24707</v>
      </c>
      <c r="K6260">
        <v>89060</v>
      </c>
      <c r="L6260" t="s">
        <v>243</v>
      </c>
    </row>
    <row r="6261" spans="1:12" x14ac:dyDescent="0.3">
      <c r="A6261">
        <v>29719</v>
      </c>
      <c r="B6261" t="s">
        <v>4584</v>
      </c>
      <c r="C6261" t="s">
        <v>6201</v>
      </c>
      <c r="D6261" t="s">
        <v>14</v>
      </c>
      <c r="E6261" t="s">
        <v>24708</v>
      </c>
      <c r="F6261" t="s">
        <v>24709</v>
      </c>
      <c r="G6261" t="s">
        <v>231</v>
      </c>
      <c r="H6261" s="1">
        <v>16318</v>
      </c>
      <c r="I6261" t="s">
        <v>24710</v>
      </c>
      <c r="J6261" t="s">
        <v>24711</v>
      </c>
      <c r="K6261">
        <v>49385</v>
      </c>
      <c r="L6261" t="s">
        <v>231</v>
      </c>
    </row>
    <row r="6262" spans="1:12" x14ac:dyDescent="0.3">
      <c r="A6262">
        <v>29721</v>
      </c>
      <c r="B6262" t="s">
        <v>675</v>
      </c>
      <c r="C6262" t="s">
        <v>8373</v>
      </c>
      <c r="D6262" t="s">
        <v>14</v>
      </c>
      <c r="E6262" t="s">
        <v>24712</v>
      </c>
      <c r="F6262" t="s">
        <v>24713</v>
      </c>
      <c r="G6262" t="s">
        <v>250</v>
      </c>
      <c r="H6262" s="1">
        <v>23972</v>
      </c>
      <c r="I6262" t="s">
        <v>24714</v>
      </c>
      <c r="J6262" t="s">
        <v>24715</v>
      </c>
      <c r="K6262">
        <v>68103</v>
      </c>
      <c r="L6262" t="s">
        <v>250</v>
      </c>
    </row>
    <row r="6263" spans="1:12" x14ac:dyDescent="0.3">
      <c r="A6263">
        <v>29723</v>
      </c>
      <c r="B6263" t="s">
        <v>275</v>
      </c>
      <c r="C6263" t="s">
        <v>2137</v>
      </c>
      <c r="D6263" t="s">
        <v>22</v>
      </c>
      <c r="E6263" t="s">
        <v>24716</v>
      </c>
      <c r="F6263" t="s">
        <v>24717</v>
      </c>
      <c r="G6263" t="s">
        <v>58</v>
      </c>
      <c r="H6263" s="1">
        <v>17595</v>
      </c>
      <c r="I6263" t="s">
        <v>24718</v>
      </c>
      <c r="J6263" t="s">
        <v>24719</v>
      </c>
      <c r="K6263">
        <v>56150</v>
      </c>
      <c r="L6263" t="s">
        <v>58</v>
      </c>
    </row>
    <row r="6264" spans="1:12" x14ac:dyDescent="0.3">
      <c r="A6264">
        <v>29724</v>
      </c>
      <c r="B6264" t="s">
        <v>793</v>
      </c>
      <c r="C6264" t="s">
        <v>2161</v>
      </c>
      <c r="D6264" t="s">
        <v>14</v>
      </c>
      <c r="E6264" t="s">
        <v>24720</v>
      </c>
      <c r="F6264" t="s">
        <v>24721</v>
      </c>
      <c r="G6264" t="s">
        <v>218</v>
      </c>
      <c r="H6264" s="1">
        <v>26239</v>
      </c>
      <c r="I6264" t="s">
        <v>24722</v>
      </c>
      <c r="J6264" t="s">
        <v>19499</v>
      </c>
      <c r="K6264">
        <v>83895</v>
      </c>
      <c r="L6264" t="s">
        <v>218</v>
      </c>
    </row>
    <row r="6265" spans="1:12" x14ac:dyDescent="0.3">
      <c r="A6265">
        <v>29725</v>
      </c>
      <c r="B6265" t="s">
        <v>1914</v>
      </c>
      <c r="C6265" t="s">
        <v>62</v>
      </c>
      <c r="D6265" t="s">
        <v>14</v>
      </c>
      <c r="E6265" t="s">
        <v>24723</v>
      </c>
      <c r="F6265">
        <v>4079112444</v>
      </c>
      <c r="G6265" t="s">
        <v>17</v>
      </c>
      <c r="H6265" s="1">
        <v>16207</v>
      </c>
      <c r="I6265" t="s">
        <v>24724</v>
      </c>
      <c r="J6265" t="s">
        <v>24725</v>
      </c>
      <c r="K6265">
        <v>35158</v>
      </c>
      <c r="L6265" t="s">
        <v>17</v>
      </c>
    </row>
    <row r="6266" spans="1:12" x14ac:dyDescent="0.3">
      <c r="A6266">
        <v>29727</v>
      </c>
      <c r="B6266" t="s">
        <v>54</v>
      </c>
      <c r="C6266" t="s">
        <v>141</v>
      </c>
      <c r="D6266" t="s">
        <v>14</v>
      </c>
      <c r="E6266" t="s">
        <v>24726</v>
      </c>
      <c r="F6266" t="s">
        <v>24727</v>
      </c>
      <c r="G6266" t="s">
        <v>243</v>
      </c>
      <c r="H6266" s="1">
        <v>34480</v>
      </c>
      <c r="I6266" t="s">
        <v>24728</v>
      </c>
      <c r="J6266" t="s">
        <v>1103</v>
      </c>
      <c r="K6266">
        <v>38886</v>
      </c>
      <c r="L6266" t="s">
        <v>243</v>
      </c>
    </row>
    <row r="6267" spans="1:12" x14ac:dyDescent="0.3">
      <c r="A6267">
        <v>29729</v>
      </c>
      <c r="B6267" t="s">
        <v>2470</v>
      </c>
      <c r="C6267" t="s">
        <v>16834</v>
      </c>
      <c r="D6267" t="s">
        <v>22</v>
      </c>
      <c r="E6267" t="s">
        <v>24729</v>
      </c>
      <c r="F6267">
        <v>5687236094</v>
      </c>
      <c r="G6267" t="s">
        <v>231</v>
      </c>
      <c r="H6267" s="1">
        <v>24695</v>
      </c>
      <c r="I6267" t="s">
        <v>24730</v>
      </c>
      <c r="J6267" t="s">
        <v>24731</v>
      </c>
      <c r="K6267">
        <v>69384</v>
      </c>
      <c r="L6267" t="s">
        <v>231</v>
      </c>
    </row>
    <row r="6268" spans="1:12" x14ac:dyDescent="0.3">
      <c r="A6268">
        <v>29730</v>
      </c>
      <c r="B6268" t="s">
        <v>8537</v>
      </c>
      <c r="C6268" t="s">
        <v>3117</v>
      </c>
      <c r="D6268" t="s">
        <v>14</v>
      </c>
      <c r="E6268" t="s">
        <v>24732</v>
      </c>
      <c r="F6268">
        <v>3885979674</v>
      </c>
      <c r="G6268" t="s">
        <v>211</v>
      </c>
      <c r="H6268" s="1">
        <v>23823</v>
      </c>
      <c r="I6268" t="s">
        <v>24733</v>
      </c>
      <c r="J6268" t="s">
        <v>24734</v>
      </c>
      <c r="K6268">
        <v>12740</v>
      </c>
      <c r="L6268" t="s">
        <v>211</v>
      </c>
    </row>
    <row r="6269" spans="1:12" x14ac:dyDescent="0.3">
      <c r="A6269">
        <v>29731</v>
      </c>
      <c r="B6269" t="s">
        <v>1962</v>
      </c>
      <c r="C6269" t="s">
        <v>681</v>
      </c>
      <c r="D6269" t="s">
        <v>22</v>
      </c>
      <c r="E6269" t="s">
        <v>13704</v>
      </c>
      <c r="F6269" t="s">
        <v>24735</v>
      </c>
      <c r="G6269" t="s">
        <v>31</v>
      </c>
      <c r="H6269" s="1">
        <v>26643</v>
      </c>
      <c r="I6269" t="s">
        <v>24736</v>
      </c>
      <c r="J6269" t="s">
        <v>24737</v>
      </c>
      <c r="K6269">
        <v>29631</v>
      </c>
      <c r="L6269" t="s">
        <v>31</v>
      </c>
    </row>
    <row r="6270" spans="1:12" x14ac:dyDescent="0.3">
      <c r="A6270">
        <v>29732</v>
      </c>
      <c r="B6270" t="s">
        <v>778</v>
      </c>
      <c r="C6270" t="s">
        <v>1652</v>
      </c>
      <c r="D6270" t="s">
        <v>14</v>
      </c>
      <c r="E6270" t="s">
        <v>24738</v>
      </c>
      <c r="F6270">
        <v>9705076632</v>
      </c>
      <c r="G6270" t="s">
        <v>31</v>
      </c>
      <c r="H6270" s="1">
        <v>23045</v>
      </c>
      <c r="I6270" t="s">
        <v>24739</v>
      </c>
      <c r="J6270" t="s">
        <v>24740</v>
      </c>
      <c r="K6270">
        <v>38594</v>
      </c>
      <c r="L6270" t="s">
        <v>31</v>
      </c>
    </row>
    <row r="6271" spans="1:12" x14ac:dyDescent="0.3">
      <c r="A6271">
        <v>29733</v>
      </c>
      <c r="B6271" t="s">
        <v>378</v>
      </c>
      <c r="C6271" t="s">
        <v>2953</v>
      </c>
      <c r="D6271" t="s">
        <v>14</v>
      </c>
      <c r="E6271" t="s">
        <v>24741</v>
      </c>
      <c r="F6271" t="s">
        <v>24742</v>
      </c>
      <c r="G6271" t="s">
        <v>339</v>
      </c>
      <c r="H6271" s="1">
        <v>22735</v>
      </c>
      <c r="I6271" t="s">
        <v>24743</v>
      </c>
      <c r="J6271" t="s">
        <v>24744</v>
      </c>
      <c r="K6271">
        <v>11940</v>
      </c>
      <c r="L6271" t="s">
        <v>339</v>
      </c>
    </row>
    <row r="6272" spans="1:12" x14ac:dyDescent="0.3">
      <c r="A6272">
        <v>29734</v>
      </c>
      <c r="B6272" t="s">
        <v>378</v>
      </c>
      <c r="C6272" t="s">
        <v>2815</v>
      </c>
      <c r="D6272" t="s">
        <v>22</v>
      </c>
      <c r="E6272" t="s">
        <v>24745</v>
      </c>
      <c r="F6272" t="s">
        <v>24746</v>
      </c>
      <c r="G6272" t="s">
        <v>82</v>
      </c>
      <c r="H6272" s="1">
        <v>15747</v>
      </c>
      <c r="I6272" t="s">
        <v>24747</v>
      </c>
      <c r="J6272" t="s">
        <v>24020</v>
      </c>
      <c r="K6272">
        <v>25147</v>
      </c>
      <c r="L6272" t="s">
        <v>82</v>
      </c>
    </row>
    <row r="6273" spans="1:12" x14ac:dyDescent="0.3">
      <c r="A6273">
        <v>29735</v>
      </c>
      <c r="B6273" t="s">
        <v>174</v>
      </c>
      <c r="C6273" t="s">
        <v>2975</v>
      </c>
      <c r="D6273" t="s">
        <v>22</v>
      </c>
      <c r="E6273" t="s">
        <v>24748</v>
      </c>
      <c r="F6273" t="s">
        <v>24749</v>
      </c>
      <c r="G6273" t="s">
        <v>250</v>
      </c>
      <c r="H6273" s="1">
        <v>33768</v>
      </c>
      <c r="I6273" t="s">
        <v>24750</v>
      </c>
      <c r="J6273" t="s">
        <v>23140</v>
      </c>
      <c r="K6273">
        <v>5864</v>
      </c>
      <c r="L6273" t="s">
        <v>250</v>
      </c>
    </row>
    <row r="6274" spans="1:12" x14ac:dyDescent="0.3">
      <c r="A6274">
        <v>29737</v>
      </c>
      <c r="B6274" t="s">
        <v>747</v>
      </c>
      <c r="C6274" t="s">
        <v>154</v>
      </c>
      <c r="D6274" t="s">
        <v>22</v>
      </c>
      <c r="E6274" t="s">
        <v>24751</v>
      </c>
      <c r="F6274" t="s">
        <v>24752</v>
      </c>
      <c r="G6274" t="s">
        <v>93</v>
      </c>
      <c r="H6274" s="1">
        <v>22462</v>
      </c>
      <c r="I6274" t="s">
        <v>24753</v>
      </c>
      <c r="J6274" t="s">
        <v>24754</v>
      </c>
      <c r="K6274">
        <v>89090</v>
      </c>
      <c r="L6274" t="s">
        <v>93</v>
      </c>
    </row>
    <row r="6275" spans="1:12" x14ac:dyDescent="0.3">
      <c r="A6275">
        <v>29738</v>
      </c>
      <c r="B6275" t="s">
        <v>778</v>
      </c>
      <c r="C6275" t="s">
        <v>6429</v>
      </c>
      <c r="D6275" t="s">
        <v>14</v>
      </c>
      <c r="E6275" t="s">
        <v>24755</v>
      </c>
      <c r="F6275" t="s">
        <v>24756</v>
      </c>
      <c r="G6275" t="s">
        <v>231</v>
      </c>
      <c r="H6275" s="1">
        <v>27978</v>
      </c>
      <c r="I6275" t="s">
        <v>24757</v>
      </c>
      <c r="J6275" t="s">
        <v>3107</v>
      </c>
      <c r="K6275">
        <v>3197</v>
      </c>
      <c r="L6275" t="s">
        <v>231</v>
      </c>
    </row>
    <row r="6276" spans="1:12" x14ac:dyDescent="0.3">
      <c r="A6276">
        <v>29740</v>
      </c>
      <c r="B6276" t="s">
        <v>9456</v>
      </c>
      <c r="C6276" t="s">
        <v>55</v>
      </c>
      <c r="D6276" t="s">
        <v>14</v>
      </c>
      <c r="E6276" t="s">
        <v>24758</v>
      </c>
      <c r="F6276" t="s">
        <v>24759</v>
      </c>
      <c r="G6276" t="s">
        <v>17</v>
      </c>
      <c r="H6276" s="1">
        <v>30295</v>
      </c>
      <c r="I6276" t="s">
        <v>24760</v>
      </c>
      <c r="J6276" t="s">
        <v>24761</v>
      </c>
      <c r="K6276">
        <v>92587</v>
      </c>
      <c r="L6276" t="s">
        <v>17</v>
      </c>
    </row>
    <row r="6277" spans="1:12" x14ac:dyDescent="0.3">
      <c r="A6277">
        <v>29742</v>
      </c>
      <c r="B6277" t="s">
        <v>140</v>
      </c>
      <c r="C6277" t="s">
        <v>4459</v>
      </c>
      <c r="D6277" t="s">
        <v>22</v>
      </c>
      <c r="E6277" t="s">
        <v>24762</v>
      </c>
      <c r="F6277" t="s">
        <v>24763</v>
      </c>
      <c r="G6277" t="s">
        <v>76</v>
      </c>
      <c r="H6277" s="1">
        <v>23595</v>
      </c>
      <c r="I6277" t="s">
        <v>24764</v>
      </c>
      <c r="J6277" t="s">
        <v>24765</v>
      </c>
      <c r="K6277">
        <v>17890</v>
      </c>
      <c r="L6277" t="s">
        <v>76</v>
      </c>
    </row>
    <row r="6278" spans="1:12" x14ac:dyDescent="0.3">
      <c r="A6278">
        <v>29743</v>
      </c>
      <c r="B6278" t="s">
        <v>814</v>
      </c>
      <c r="C6278" t="s">
        <v>630</v>
      </c>
      <c r="D6278" t="s">
        <v>14</v>
      </c>
      <c r="E6278" t="s">
        <v>24766</v>
      </c>
      <c r="F6278" t="s">
        <v>24767</v>
      </c>
      <c r="G6278" t="s">
        <v>58</v>
      </c>
      <c r="H6278" s="1">
        <v>20549</v>
      </c>
      <c r="I6278" t="s">
        <v>24768</v>
      </c>
      <c r="J6278" t="s">
        <v>24769</v>
      </c>
      <c r="K6278">
        <v>49247</v>
      </c>
      <c r="L6278" t="s">
        <v>58</v>
      </c>
    </row>
    <row r="6279" spans="1:12" x14ac:dyDescent="0.3">
      <c r="A6279">
        <v>29744</v>
      </c>
      <c r="B6279" t="s">
        <v>239</v>
      </c>
      <c r="C6279" t="s">
        <v>12905</v>
      </c>
      <c r="D6279" t="s">
        <v>22</v>
      </c>
      <c r="E6279" t="s">
        <v>24770</v>
      </c>
      <c r="F6279" t="s">
        <v>24771</v>
      </c>
      <c r="G6279" t="s">
        <v>131</v>
      </c>
      <c r="H6279" s="1">
        <v>38009</v>
      </c>
      <c r="I6279" t="s">
        <v>24772</v>
      </c>
      <c r="J6279" t="s">
        <v>24773</v>
      </c>
      <c r="K6279">
        <v>28367</v>
      </c>
      <c r="L6279" t="s">
        <v>131</v>
      </c>
    </row>
    <row r="6280" spans="1:12" x14ac:dyDescent="0.3">
      <c r="A6280">
        <v>29745</v>
      </c>
      <c r="B6280" t="s">
        <v>8537</v>
      </c>
      <c r="C6280" t="s">
        <v>3217</v>
      </c>
      <c r="D6280" t="s">
        <v>14</v>
      </c>
      <c r="E6280" t="s">
        <v>24774</v>
      </c>
      <c r="F6280" t="s">
        <v>24775</v>
      </c>
      <c r="G6280" t="s">
        <v>218</v>
      </c>
      <c r="H6280" s="1">
        <v>26549</v>
      </c>
      <c r="I6280" t="s">
        <v>24776</v>
      </c>
      <c r="J6280" t="s">
        <v>24777</v>
      </c>
      <c r="K6280">
        <v>8217</v>
      </c>
      <c r="L6280" t="s">
        <v>218</v>
      </c>
    </row>
    <row r="6281" spans="1:12" x14ac:dyDescent="0.3">
      <c r="A6281">
        <v>29746</v>
      </c>
      <c r="B6281" t="s">
        <v>2974</v>
      </c>
      <c r="C6281" t="s">
        <v>741</v>
      </c>
      <c r="D6281" t="s">
        <v>22</v>
      </c>
      <c r="E6281" t="s">
        <v>24778</v>
      </c>
      <c r="F6281" t="s">
        <v>24779</v>
      </c>
      <c r="G6281" t="s">
        <v>250</v>
      </c>
      <c r="H6281" s="1">
        <v>17298</v>
      </c>
      <c r="I6281" t="s">
        <v>24780</v>
      </c>
      <c r="J6281" t="s">
        <v>24781</v>
      </c>
      <c r="K6281">
        <v>22818</v>
      </c>
      <c r="L6281" t="s">
        <v>250</v>
      </c>
    </row>
    <row r="6282" spans="1:12" x14ac:dyDescent="0.3">
      <c r="A6282">
        <v>29748</v>
      </c>
      <c r="B6282" t="s">
        <v>221</v>
      </c>
      <c r="C6282" t="s">
        <v>7508</v>
      </c>
      <c r="D6282" t="s">
        <v>14</v>
      </c>
      <c r="E6282" t="s">
        <v>24782</v>
      </c>
      <c r="F6282" t="s">
        <v>24783</v>
      </c>
      <c r="G6282" t="s">
        <v>31</v>
      </c>
      <c r="H6282" s="1">
        <v>24918</v>
      </c>
      <c r="I6282" t="s">
        <v>24784</v>
      </c>
      <c r="J6282" t="s">
        <v>24785</v>
      </c>
      <c r="K6282">
        <v>39133</v>
      </c>
      <c r="L6282" t="s">
        <v>31</v>
      </c>
    </row>
    <row r="6283" spans="1:12" x14ac:dyDescent="0.3">
      <c r="A6283">
        <v>29749</v>
      </c>
      <c r="B6283" t="s">
        <v>1131</v>
      </c>
      <c r="C6283" t="s">
        <v>17146</v>
      </c>
      <c r="D6283" t="s">
        <v>22</v>
      </c>
      <c r="E6283" t="s">
        <v>24786</v>
      </c>
      <c r="F6283" t="s">
        <v>24787</v>
      </c>
      <c r="G6283" t="s">
        <v>231</v>
      </c>
      <c r="H6283" s="1">
        <v>26975</v>
      </c>
      <c r="I6283" t="s">
        <v>24788</v>
      </c>
      <c r="J6283" t="s">
        <v>24789</v>
      </c>
      <c r="K6283">
        <v>13414</v>
      </c>
      <c r="L6283" t="s">
        <v>231</v>
      </c>
    </row>
    <row r="6284" spans="1:12" x14ac:dyDescent="0.3">
      <c r="A6284">
        <v>29750</v>
      </c>
      <c r="B6284" t="s">
        <v>73</v>
      </c>
      <c r="C6284" t="s">
        <v>998</v>
      </c>
      <c r="D6284" t="s">
        <v>14</v>
      </c>
      <c r="E6284" t="s">
        <v>24790</v>
      </c>
      <c r="F6284" t="s">
        <v>24791</v>
      </c>
      <c r="G6284" t="s">
        <v>775</v>
      </c>
      <c r="H6284" s="1">
        <v>35869</v>
      </c>
      <c r="I6284" t="s">
        <v>24792</v>
      </c>
      <c r="J6284" t="s">
        <v>24793</v>
      </c>
      <c r="K6284">
        <v>22317</v>
      </c>
      <c r="L6284" t="s">
        <v>775</v>
      </c>
    </row>
    <row r="6285" spans="1:12" x14ac:dyDescent="0.3">
      <c r="A6285">
        <v>29751</v>
      </c>
      <c r="B6285" t="s">
        <v>1579</v>
      </c>
      <c r="C6285" t="s">
        <v>2896</v>
      </c>
      <c r="D6285" t="s">
        <v>14</v>
      </c>
      <c r="E6285" t="s">
        <v>24794</v>
      </c>
      <c r="F6285" t="s">
        <v>24795</v>
      </c>
      <c r="G6285" t="s">
        <v>44</v>
      </c>
      <c r="H6285" s="1">
        <v>29282</v>
      </c>
      <c r="I6285" t="s">
        <v>24796</v>
      </c>
      <c r="J6285" t="s">
        <v>13432</v>
      </c>
      <c r="K6285">
        <v>20453</v>
      </c>
      <c r="L6285" t="s">
        <v>44</v>
      </c>
    </row>
    <row r="6286" spans="1:12" x14ac:dyDescent="0.3">
      <c r="A6286">
        <v>29752</v>
      </c>
      <c r="B6286" t="s">
        <v>866</v>
      </c>
      <c r="C6286" t="s">
        <v>587</v>
      </c>
      <c r="D6286" t="s">
        <v>22</v>
      </c>
      <c r="E6286" t="s">
        <v>24797</v>
      </c>
      <c r="F6286" t="s">
        <v>24798</v>
      </c>
      <c r="G6286" t="s">
        <v>131</v>
      </c>
      <c r="H6286" s="1">
        <v>36559</v>
      </c>
      <c r="I6286" t="s">
        <v>24799</v>
      </c>
      <c r="J6286" t="s">
        <v>24800</v>
      </c>
      <c r="K6286">
        <v>17265</v>
      </c>
      <c r="L6286" t="s">
        <v>131</v>
      </c>
    </row>
    <row r="6287" spans="1:12" x14ac:dyDescent="0.3">
      <c r="A6287">
        <v>29753</v>
      </c>
      <c r="B6287" t="s">
        <v>10613</v>
      </c>
      <c r="C6287" t="s">
        <v>4105</v>
      </c>
      <c r="D6287" t="s">
        <v>22</v>
      </c>
      <c r="E6287" t="s">
        <v>24801</v>
      </c>
      <c r="F6287" t="s">
        <v>24802</v>
      </c>
      <c r="G6287" t="s">
        <v>82</v>
      </c>
      <c r="H6287" s="1">
        <v>28038</v>
      </c>
      <c r="I6287" t="s">
        <v>24803</v>
      </c>
      <c r="J6287" t="s">
        <v>24804</v>
      </c>
      <c r="K6287">
        <v>39438</v>
      </c>
      <c r="L6287" t="s">
        <v>82</v>
      </c>
    </row>
    <row r="6288" spans="1:12" x14ac:dyDescent="0.3">
      <c r="A6288">
        <v>29754</v>
      </c>
      <c r="B6288" t="s">
        <v>1810</v>
      </c>
      <c r="C6288" t="s">
        <v>97</v>
      </c>
      <c r="D6288" t="s">
        <v>22</v>
      </c>
      <c r="E6288" t="s">
        <v>24805</v>
      </c>
      <c r="F6288" t="s">
        <v>24806</v>
      </c>
      <c r="G6288" t="s">
        <v>24</v>
      </c>
      <c r="H6288" s="1">
        <v>28663</v>
      </c>
      <c r="I6288" t="s">
        <v>24807</v>
      </c>
      <c r="J6288" t="s">
        <v>24808</v>
      </c>
      <c r="K6288">
        <v>94533</v>
      </c>
      <c r="L6288" t="s">
        <v>24</v>
      </c>
    </row>
    <row r="6289" spans="1:12" x14ac:dyDescent="0.3">
      <c r="A6289">
        <v>29755</v>
      </c>
      <c r="B6289" t="s">
        <v>18304</v>
      </c>
      <c r="C6289" t="s">
        <v>48</v>
      </c>
      <c r="D6289" t="s">
        <v>14</v>
      </c>
      <c r="E6289" t="s">
        <v>24809</v>
      </c>
      <c r="F6289" t="s">
        <v>24810</v>
      </c>
      <c r="G6289" t="s">
        <v>775</v>
      </c>
      <c r="H6289" s="1">
        <v>37133</v>
      </c>
      <c r="I6289" t="s">
        <v>24811</v>
      </c>
      <c r="J6289" t="s">
        <v>24812</v>
      </c>
      <c r="K6289">
        <v>4927</v>
      </c>
      <c r="L6289" t="s">
        <v>775</v>
      </c>
    </row>
    <row r="6290" spans="1:12" x14ac:dyDescent="0.3">
      <c r="A6290">
        <v>29756</v>
      </c>
      <c r="B6290" t="s">
        <v>24813</v>
      </c>
      <c r="C6290" t="s">
        <v>1830</v>
      </c>
      <c r="D6290" t="s">
        <v>14</v>
      </c>
      <c r="E6290" t="s">
        <v>24814</v>
      </c>
      <c r="F6290" t="s">
        <v>24815</v>
      </c>
      <c r="G6290" t="s">
        <v>171</v>
      </c>
      <c r="H6290" s="1">
        <v>28706</v>
      </c>
      <c r="I6290" t="s">
        <v>24816</v>
      </c>
      <c r="J6290" t="s">
        <v>24817</v>
      </c>
      <c r="K6290">
        <v>45281</v>
      </c>
      <c r="L6290" t="s">
        <v>171</v>
      </c>
    </row>
    <row r="6291" spans="1:12" x14ac:dyDescent="0.3">
      <c r="A6291">
        <v>29759</v>
      </c>
      <c r="B6291" t="s">
        <v>1152</v>
      </c>
      <c r="C6291" t="s">
        <v>844</v>
      </c>
      <c r="D6291" t="s">
        <v>14</v>
      </c>
      <c r="E6291" t="s">
        <v>24818</v>
      </c>
      <c r="F6291" t="s">
        <v>24819</v>
      </c>
      <c r="G6291" t="s">
        <v>164</v>
      </c>
      <c r="H6291" s="1">
        <v>20502</v>
      </c>
      <c r="I6291" t="s">
        <v>24820</v>
      </c>
      <c r="J6291" t="s">
        <v>24821</v>
      </c>
      <c r="K6291">
        <v>91244</v>
      </c>
      <c r="L6291" t="s">
        <v>164</v>
      </c>
    </row>
    <row r="6292" spans="1:12" x14ac:dyDescent="0.3">
      <c r="A6292">
        <v>29760</v>
      </c>
      <c r="B6292" t="s">
        <v>1693</v>
      </c>
      <c r="C6292" t="s">
        <v>85</v>
      </c>
      <c r="D6292" t="s">
        <v>22</v>
      </c>
      <c r="E6292" t="s">
        <v>24822</v>
      </c>
      <c r="F6292">
        <f>1-258-916-3175</f>
        <v>-4348</v>
      </c>
      <c r="G6292" t="s">
        <v>335</v>
      </c>
      <c r="H6292" s="1">
        <v>29963</v>
      </c>
      <c r="I6292" t="s">
        <v>24823</v>
      </c>
      <c r="J6292" t="s">
        <v>24824</v>
      </c>
      <c r="K6292">
        <v>84811</v>
      </c>
      <c r="L6292" t="s">
        <v>335</v>
      </c>
    </row>
    <row r="6293" spans="1:12" x14ac:dyDescent="0.3">
      <c r="A6293">
        <v>29761</v>
      </c>
      <c r="B6293" t="s">
        <v>675</v>
      </c>
      <c r="C6293" t="s">
        <v>1543</v>
      </c>
      <c r="D6293" t="s">
        <v>22</v>
      </c>
      <c r="E6293" t="s">
        <v>24825</v>
      </c>
      <c r="F6293" t="s">
        <v>24826</v>
      </c>
      <c r="G6293" t="s">
        <v>76</v>
      </c>
      <c r="H6293" s="1">
        <v>25538</v>
      </c>
      <c r="I6293" t="s">
        <v>24827</v>
      </c>
      <c r="J6293" t="s">
        <v>24828</v>
      </c>
      <c r="K6293">
        <v>86841</v>
      </c>
      <c r="L6293" t="s">
        <v>76</v>
      </c>
    </row>
    <row r="6294" spans="1:12" x14ac:dyDescent="0.3">
      <c r="A6294">
        <v>29762</v>
      </c>
      <c r="B6294" t="s">
        <v>592</v>
      </c>
      <c r="C6294" t="s">
        <v>1830</v>
      </c>
      <c r="D6294" t="s">
        <v>14</v>
      </c>
      <c r="E6294" t="s">
        <v>24829</v>
      </c>
      <c r="F6294" t="s">
        <v>24830</v>
      </c>
      <c r="G6294" t="s">
        <v>339</v>
      </c>
      <c r="H6294" s="1">
        <v>24862</v>
      </c>
      <c r="I6294" t="s">
        <v>24831</v>
      </c>
      <c r="J6294" t="s">
        <v>24832</v>
      </c>
      <c r="K6294">
        <v>61027</v>
      </c>
      <c r="L6294" t="s">
        <v>339</v>
      </c>
    </row>
    <row r="6295" spans="1:12" x14ac:dyDescent="0.3">
      <c r="A6295">
        <v>29763</v>
      </c>
      <c r="B6295" t="s">
        <v>541</v>
      </c>
      <c r="C6295" t="s">
        <v>696</v>
      </c>
      <c r="D6295" t="s">
        <v>14</v>
      </c>
      <c r="E6295" t="s">
        <v>24833</v>
      </c>
      <c r="F6295" t="s">
        <v>24834</v>
      </c>
      <c r="G6295" t="s">
        <v>368</v>
      </c>
      <c r="H6295" s="1">
        <v>22429</v>
      </c>
      <c r="I6295" t="s">
        <v>24835</v>
      </c>
      <c r="J6295" t="s">
        <v>18361</v>
      </c>
      <c r="K6295">
        <v>97608</v>
      </c>
      <c r="L6295" t="s">
        <v>368</v>
      </c>
    </row>
    <row r="6296" spans="1:12" x14ac:dyDescent="0.3">
      <c r="A6296">
        <v>29764</v>
      </c>
      <c r="B6296" t="s">
        <v>306</v>
      </c>
      <c r="C6296" t="s">
        <v>805</v>
      </c>
      <c r="D6296" t="s">
        <v>14</v>
      </c>
      <c r="E6296" t="s">
        <v>24836</v>
      </c>
      <c r="F6296" t="s">
        <v>24837</v>
      </c>
      <c r="G6296" t="s">
        <v>368</v>
      </c>
      <c r="H6296" s="1">
        <v>36442</v>
      </c>
      <c r="I6296" t="s">
        <v>24838</v>
      </c>
      <c r="J6296" t="s">
        <v>24839</v>
      </c>
      <c r="K6296">
        <v>73379</v>
      </c>
      <c r="L6296" t="s">
        <v>368</v>
      </c>
    </row>
    <row r="6297" spans="1:12" x14ac:dyDescent="0.3">
      <c r="A6297">
        <v>29765</v>
      </c>
      <c r="B6297" t="s">
        <v>127</v>
      </c>
      <c r="C6297" t="s">
        <v>28</v>
      </c>
      <c r="D6297" t="s">
        <v>14</v>
      </c>
      <c r="E6297" t="s">
        <v>24840</v>
      </c>
      <c r="F6297" t="s">
        <v>24841</v>
      </c>
      <c r="G6297" t="s">
        <v>157</v>
      </c>
      <c r="H6297" s="1">
        <v>37093</v>
      </c>
      <c r="I6297" t="s">
        <v>24842</v>
      </c>
      <c r="J6297" t="s">
        <v>24843</v>
      </c>
      <c r="K6297">
        <v>5231</v>
      </c>
      <c r="L6297" t="s">
        <v>157</v>
      </c>
    </row>
    <row r="6298" spans="1:12" x14ac:dyDescent="0.3">
      <c r="A6298">
        <v>29766</v>
      </c>
      <c r="B6298" t="s">
        <v>4880</v>
      </c>
      <c r="C6298" t="s">
        <v>349</v>
      </c>
      <c r="D6298" t="s">
        <v>14</v>
      </c>
      <c r="E6298" t="s">
        <v>24844</v>
      </c>
      <c r="F6298" t="s">
        <v>24845</v>
      </c>
      <c r="G6298" t="s">
        <v>1194</v>
      </c>
      <c r="H6298" s="1">
        <v>28119</v>
      </c>
      <c r="I6298" t="s">
        <v>24846</v>
      </c>
      <c r="J6298" t="s">
        <v>24847</v>
      </c>
      <c r="K6298">
        <v>4775</v>
      </c>
      <c r="L6298" t="s">
        <v>1194</v>
      </c>
    </row>
    <row r="6299" spans="1:12" x14ac:dyDescent="0.3">
      <c r="A6299">
        <v>29767</v>
      </c>
      <c r="B6299" t="s">
        <v>535</v>
      </c>
      <c r="C6299" t="s">
        <v>161</v>
      </c>
      <c r="D6299" t="s">
        <v>14</v>
      </c>
      <c r="E6299" t="s">
        <v>24848</v>
      </c>
      <c r="F6299">
        <f>1-424-569-4239</f>
        <v>-5231</v>
      </c>
      <c r="G6299" t="s">
        <v>124</v>
      </c>
      <c r="H6299" s="1">
        <v>24550</v>
      </c>
      <c r="I6299" t="s">
        <v>24849</v>
      </c>
      <c r="J6299" t="s">
        <v>24850</v>
      </c>
      <c r="K6299">
        <v>16241</v>
      </c>
      <c r="L6299" t="s">
        <v>124</v>
      </c>
    </row>
    <row r="6300" spans="1:12" x14ac:dyDescent="0.3">
      <c r="A6300">
        <v>29768</v>
      </c>
      <c r="B6300" t="s">
        <v>312</v>
      </c>
      <c r="C6300" t="s">
        <v>401</v>
      </c>
      <c r="D6300" t="s">
        <v>14</v>
      </c>
      <c r="E6300" t="s">
        <v>13685</v>
      </c>
      <c r="F6300" t="s">
        <v>24851</v>
      </c>
      <c r="G6300" t="s">
        <v>164</v>
      </c>
      <c r="H6300" s="1">
        <v>29443</v>
      </c>
      <c r="I6300" t="s">
        <v>24852</v>
      </c>
      <c r="J6300" t="s">
        <v>24853</v>
      </c>
      <c r="K6300">
        <v>80249</v>
      </c>
      <c r="L6300" t="s">
        <v>164</v>
      </c>
    </row>
    <row r="6301" spans="1:12" x14ac:dyDescent="0.3">
      <c r="A6301">
        <v>29769</v>
      </c>
      <c r="B6301" t="s">
        <v>96</v>
      </c>
      <c r="C6301" t="s">
        <v>97</v>
      </c>
      <c r="D6301" t="s">
        <v>22</v>
      </c>
      <c r="E6301" t="s">
        <v>24854</v>
      </c>
      <c r="F6301" t="s">
        <v>24855</v>
      </c>
      <c r="G6301" t="s">
        <v>261</v>
      </c>
      <c r="H6301" s="1">
        <v>25095</v>
      </c>
      <c r="I6301" t="s">
        <v>24856</v>
      </c>
      <c r="J6301" t="s">
        <v>24857</v>
      </c>
      <c r="K6301">
        <v>65991</v>
      </c>
      <c r="L6301" t="s">
        <v>261</v>
      </c>
    </row>
    <row r="6302" spans="1:12" x14ac:dyDescent="0.3">
      <c r="A6302">
        <v>29770</v>
      </c>
      <c r="B6302" t="s">
        <v>389</v>
      </c>
      <c r="C6302" t="s">
        <v>3417</v>
      </c>
      <c r="D6302" t="s">
        <v>22</v>
      </c>
      <c r="E6302" t="s">
        <v>24858</v>
      </c>
      <c r="F6302" t="s">
        <v>24859</v>
      </c>
      <c r="G6302" t="s">
        <v>124</v>
      </c>
      <c r="H6302" s="1">
        <v>30089</v>
      </c>
      <c r="I6302" t="s">
        <v>24860</v>
      </c>
      <c r="J6302" t="s">
        <v>24861</v>
      </c>
      <c r="K6302">
        <v>82057</v>
      </c>
      <c r="L6302" t="s">
        <v>124</v>
      </c>
    </row>
    <row r="6303" spans="1:12" x14ac:dyDescent="0.3">
      <c r="A6303">
        <v>29773</v>
      </c>
      <c r="B6303" t="s">
        <v>1048</v>
      </c>
      <c r="C6303" t="s">
        <v>5157</v>
      </c>
      <c r="D6303" t="s">
        <v>14</v>
      </c>
      <c r="E6303" t="s">
        <v>24862</v>
      </c>
      <c r="F6303">
        <f>1-239-248-9095</f>
        <v>-9581</v>
      </c>
      <c r="G6303" t="s">
        <v>1076</v>
      </c>
      <c r="H6303" s="1">
        <v>22863</v>
      </c>
      <c r="I6303" t="s">
        <v>24863</v>
      </c>
      <c r="J6303" t="s">
        <v>24864</v>
      </c>
      <c r="K6303">
        <v>575</v>
      </c>
      <c r="L6303" t="s">
        <v>1076</v>
      </c>
    </row>
    <row r="6304" spans="1:12" x14ac:dyDescent="0.3">
      <c r="A6304">
        <v>29774</v>
      </c>
      <c r="B6304" t="s">
        <v>2084</v>
      </c>
      <c r="C6304" t="s">
        <v>285</v>
      </c>
      <c r="D6304" t="s">
        <v>14</v>
      </c>
      <c r="E6304" t="s">
        <v>24865</v>
      </c>
      <c r="F6304" t="s">
        <v>24866</v>
      </c>
      <c r="G6304" t="s">
        <v>124</v>
      </c>
      <c r="H6304" s="1">
        <v>18977</v>
      </c>
      <c r="I6304" t="s">
        <v>24867</v>
      </c>
      <c r="J6304" t="s">
        <v>24868</v>
      </c>
      <c r="K6304">
        <v>68896</v>
      </c>
      <c r="L6304" t="s">
        <v>124</v>
      </c>
    </row>
    <row r="6305" spans="1:12" x14ac:dyDescent="0.3">
      <c r="A6305">
        <v>29775</v>
      </c>
      <c r="B6305" t="s">
        <v>4356</v>
      </c>
      <c r="C6305" t="s">
        <v>11591</v>
      </c>
      <c r="D6305" t="s">
        <v>22</v>
      </c>
      <c r="E6305" t="s">
        <v>24869</v>
      </c>
      <c r="F6305" t="s">
        <v>24870</v>
      </c>
      <c r="G6305" t="s">
        <v>567</v>
      </c>
      <c r="H6305" s="1">
        <v>36854</v>
      </c>
      <c r="I6305" t="s">
        <v>24871</v>
      </c>
      <c r="J6305" t="s">
        <v>24872</v>
      </c>
      <c r="K6305">
        <v>1372</v>
      </c>
      <c r="L6305" t="s">
        <v>567</v>
      </c>
    </row>
    <row r="6306" spans="1:12" x14ac:dyDescent="0.3">
      <c r="A6306">
        <v>29776</v>
      </c>
      <c r="B6306" t="s">
        <v>4301</v>
      </c>
      <c r="C6306" t="s">
        <v>378</v>
      </c>
      <c r="D6306" t="s">
        <v>22</v>
      </c>
      <c r="E6306" t="s">
        <v>24873</v>
      </c>
      <c r="F6306" t="s">
        <v>24874</v>
      </c>
      <c r="G6306" t="s">
        <v>157</v>
      </c>
      <c r="H6306" s="1">
        <v>28158</v>
      </c>
      <c r="I6306" t="s">
        <v>24875</v>
      </c>
      <c r="J6306" t="s">
        <v>24876</v>
      </c>
      <c r="K6306">
        <v>28068</v>
      </c>
      <c r="L6306" t="s">
        <v>157</v>
      </c>
    </row>
    <row r="6307" spans="1:12" x14ac:dyDescent="0.3">
      <c r="A6307">
        <v>29777</v>
      </c>
      <c r="B6307" t="s">
        <v>73</v>
      </c>
      <c r="C6307" t="s">
        <v>587</v>
      </c>
      <c r="D6307" t="s">
        <v>22</v>
      </c>
      <c r="E6307" t="s">
        <v>24877</v>
      </c>
      <c r="F6307">
        <v>3196680658</v>
      </c>
      <c r="G6307" t="s">
        <v>44</v>
      </c>
      <c r="H6307" s="1">
        <v>29919</v>
      </c>
      <c r="I6307" t="s">
        <v>24878</v>
      </c>
      <c r="J6307" t="s">
        <v>24879</v>
      </c>
      <c r="K6307">
        <v>2922</v>
      </c>
      <c r="L6307" t="s">
        <v>44</v>
      </c>
    </row>
    <row r="6308" spans="1:12" x14ac:dyDescent="0.3">
      <c r="A6308">
        <v>29778</v>
      </c>
      <c r="B6308" t="s">
        <v>54</v>
      </c>
      <c r="C6308" t="s">
        <v>5157</v>
      </c>
      <c r="D6308" t="s">
        <v>22</v>
      </c>
      <c r="E6308" t="s">
        <v>24880</v>
      </c>
      <c r="F6308" t="s">
        <v>24881</v>
      </c>
      <c r="G6308" t="s">
        <v>218</v>
      </c>
      <c r="H6308" s="1">
        <v>32918</v>
      </c>
      <c r="I6308" t="s">
        <v>24882</v>
      </c>
      <c r="J6308" t="s">
        <v>24883</v>
      </c>
      <c r="K6308">
        <v>92686</v>
      </c>
      <c r="L6308" t="s">
        <v>218</v>
      </c>
    </row>
    <row r="6309" spans="1:12" x14ac:dyDescent="0.3">
      <c r="A6309">
        <v>29779</v>
      </c>
      <c r="B6309" t="s">
        <v>180</v>
      </c>
      <c r="C6309" t="s">
        <v>3662</v>
      </c>
      <c r="D6309" t="s">
        <v>22</v>
      </c>
      <c r="E6309" t="s">
        <v>24884</v>
      </c>
      <c r="F6309" t="s">
        <v>24885</v>
      </c>
      <c r="G6309" t="s">
        <v>17</v>
      </c>
      <c r="H6309" s="1">
        <v>20018</v>
      </c>
      <c r="I6309" t="s">
        <v>24886</v>
      </c>
      <c r="J6309" t="s">
        <v>11321</v>
      </c>
      <c r="K6309">
        <v>30917</v>
      </c>
      <c r="L6309" t="s">
        <v>17</v>
      </c>
    </row>
    <row r="6310" spans="1:12" x14ac:dyDescent="0.3">
      <c r="A6310">
        <v>29780</v>
      </c>
      <c r="B6310" t="s">
        <v>2906</v>
      </c>
      <c r="C6310" t="s">
        <v>876</v>
      </c>
      <c r="D6310" t="s">
        <v>14</v>
      </c>
      <c r="E6310" t="s">
        <v>24887</v>
      </c>
      <c r="F6310" t="s">
        <v>24888</v>
      </c>
      <c r="G6310" t="s">
        <v>31</v>
      </c>
      <c r="H6310" s="1">
        <v>18626</v>
      </c>
      <c r="I6310" t="s">
        <v>24889</v>
      </c>
      <c r="J6310" t="s">
        <v>24890</v>
      </c>
      <c r="K6310">
        <v>44593</v>
      </c>
      <c r="L6310" t="s">
        <v>31</v>
      </c>
    </row>
    <row r="6311" spans="1:12" x14ac:dyDescent="0.3">
      <c r="A6311">
        <v>29781</v>
      </c>
      <c r="B6311" t="s">
        <v>1644</v>
      </c>
      <c r="C6311" t="s">
        <v>321</v>
      </c>
      <c r="D6311" t="s">
        <v>14</v>
      </c>
      <c r="E6311" t="s">
        <v>24891</v>
      </c>
      <c r="F6311" t="s">
        <v>24892</v>
      </c>
      <c r="G6311" t="s">
        <v>38</v>
      </c>
      <c r="H6311" s="1">
        <v>34979</v>
      </c>
      <c r="I6311" t="s">
        <v>24893</v>
      </c>
      <c r="J6311" t="s">
        <v>24894</v>
      </c>
      <c r="K6311">
        <v>10268</v>
      </c>
      <c r="L6311" t="s">
        <v>38</v>
      </c>
    </row>
    <row r="6312" spans="1:12" x14ac:dyDescent="0.3">
      <c r="A6312">
        <v>29782</v>
      </c>
      <c r="B6312" t="s">
        <v>295</v>
      </c>
      <c r="C6312" t="s">
        <v>18577</v>
      </c>
      <c r="D6312" t="s">
        <v>14</v>
      </c>
      <c r="E6312" t="s">
        <v>24895</v>
      </c>
      <c r="F6312" t="s">
        <v>24896</v>
      </c>
      <c r="G6312" t="s">
        <v>171</v>
      </c>
      <c r="H6312" s="1">
        <v>30385</v>
      </c>
      <c r="I6312" t="s">
        <v>24897</v>
      </c>
      <c r="J6312" t="s">
        <v>24898</v>
      </c>
      <c r="K6312">
        <v>59283</v>
      </c>
      <c r="L6312" t="s">
        <v>171</v>
      </c>
    </row>
    <row r="6313" spans="1:12" x14ac:dyDescent="0.3">
      <c r="A6313">
        <v>29783</v>
      </c>
      <c r="B6313" t="s">
        <v>575</v>
      </c>
      <c r="C6313" t="s">
        <v>5967</v>
      </c>
      <c r="D6313" t="s">
        <v>22</v>
      </c>
      <c r="E6313" t="s">
        <v>24899</v>
      </c>
      <c r="F6313" t="s">
        <v>24900</v>
      </c>
      <c r="G6313" t="s">
        <v>17</v>
      </c>
      <c r="H6313" s="1">
        <v>29533</v>
      </c>
      <c r="I6313" t="s">
        <v>24901</v>
      </c>
      <c r="J6313" t="s">
        <v>14201</v>
      </c>
      <c r="K6313">
        <v>85416</v>
      </c>
      <c r="L6313" t="s">
        <v>17</v>
      </c>
    </row>
    <row r="6314" spans="1:12" x14ac:dyDescent="0.3">
      <c r="A6314">
        <v>29784</v>
      </c>
      <c r="B6314" t="s">
        <v>1943</v>
      </c>
      <c r="C6314" t="s">
        <v>6197</v>
      </c>
      <c r="D6314" t="s">
        <v>14</v>
      </c>
      <c r="E6314" t="s">
        <v>24902</v>
      </c>
      <c r="F6314" t="s">
        <v>24903</v>
      </c>
      <c r="G6314" t="s">
        <v>82</v>
      </c>
      <c r="H6314" s="1">
        <v>24573</v>
      </c>
      <c r="I6314" t="s">
        <v>24904</v>
      </c>
      <c r="J6314" t="s">
        <v>24905</v>
      </c>
      <c r="K6314">
        <v>26255</v>
      </c>
      <c r="L6314" t="s">
        <v>82</v>
      </c>
    </row>
    <row r="6315" spans="1:12" x14ac:dyDescent="0.3">
      <c r="A6315">
        <v>29785</v>
      </c>
      <c r="B6315" t="s">
        <v>4829</v>
      </c>
      <c r="C6315" t="s">
        <v>1132</v>
      </c>
      <c r="D6315" t="s">
        <v>14</v>
      </c>
      <c r="E6315" t="s">
        <v>24906</v>
      </c>
      <c r="F6315" t="s">
        <v>24907</v>
      </c>
      <c r="G6315" t="s">
        <v>44</v>
      </c>
      <c r="H6315" s="1">
        <v>26463</v>
      </c>
      <c r="I6315" t="s">
        <v>24908</v>
      </c>
      <c r="J6315" t="s">
        <v>24909</v>
      </c>
      <c r="K6315">
        <v>96439</v>
      </c>
      <c r="L6315" t="s">
        <v>44</v>
      </c>
    </row>
    <row r="6316" spans="1:12" x14ac:dyDescent="0.3">
      <c r="A6316">
        <v>29786</v>
      </c>
      <c r="B6316" t="s">
        <v>753</v>
      </c>
      <c r="C6316" t="s">
        <v>2281</v>
      </c>
      <c r="D6316" t="s">
        <v>14</v>
      </c>
      <c r="E6316" t="s">
        <v>24910</v>
      </c>
      <c r="F6316" t="s">
        <v>24911</v>
      </c>
      <c r="G6316" t="s">
        <v>595</v>
      </c>
      <c r="H6316" s="1">
        <v>25647</v>
      </c>
      <c r="I6316" t="s">
        <v>24912</v>
      </c>
      <c r="J6316" t="s">
        <v>24913</v>
      </c>
      <c r="K6316">
        <v>49502</v>
      </c>
      <c r="L6316" t="s">
        <v>595</v>
      </c>
    </row>
    <row r="6317" spans="1:12" x14ac:dyDescent="0.3">
      <c r="A6317">
        <v>29787</v>
      </c>
      <c r="B6317" t="s">
        <v>1792</v>
      </c>
      <c r="C6317" t="s">
        <v>1014</v>
      </c>
      <c r="D6317" t="s">
        <v>22</v>
      </c>
      <c r="E6317" t="s">
        <v>24914</v>
      </c>
      <c r="F6317">
        <f>1-461-814-7048</f>
        <v>-8322</v>
      </c>
      <c r="G6317" t="s">
        <v>335</v>
      </c>
      <c r="H6317" s="1">
        <v>23407</v>
      </c>
      <c r="I6317" t="s">
        <v>24915</v>
      </c>
      <c r="J6317" t="s">
        <v>24916</v>
      </c>
      <c r="K6317">
        <v>62983</v>
      </c>
      <c r="L6317" t="s">
        <v>335</v>
      </c>
    </row>
    <row r="6318" spans="1:12" x14ac:dyDescent="0.3">
      <c r="A6318">
        <v>29789</v>
      </c>
      <c r="B6318" t="s">
        <v>1845</v>
      </c>
      <c r="C6318" t="s">
        <v>3699</v>
      </c>
      <c r="D6318" t="s">
        <v>22</v>
      </c>
      <c r="E6318" t="s">
        <v>24917</v>
      </c>
      <c r="F6318" t="s">
        <v>24918</v>
      </c>
      <c r="G6318" t="s">
        <v>164</v>
      </c>
      <c r="H6318" s="1">
        <v>18524</v>
      </c>
      <c r="I6318" t="s">
        <v>24919</v>
      </c>
      <c r="J6318" t="s">
        <v>24920</v>
      </c>
      <c r="K6318">
        <v>87999</v>
      </c>
      <c r="L6318" t="s">
        <v>164</v>
      </c>
    </row>
    <row r="6319" spans="1:12" x14ac:dyDescent="0.3">
      <c r="A6319">
        <v>29791</v>
      </c>
      <c r="B6319" t="s">
        <v>7761</v>
      </c>
      <c r="C6319" t="s">
        <v>3527</v>
      </c>
      <c r="D6319" t="s">
        <v>22</v>
      </c>
      <c r="E6319" t="s">
        <v>24921</v>
      </c>
      <c r="F6319" t="s">
        <v>24922</v>
      </c>
      <c r="G6319" t="s">
        <v>38</v>
      </c>
      <c r="H6319" s="1">
        <v>18172</v>
      </c>
      <c r="I6319" t="s">
        <v>24923</v>
      </c>
      <c r="J6319" t="s">
        <v>24924</v>
      </c>
      <c r="K6319">
        <v>56728</v>
      </c>
      <c r="L6319" t="s">
        <v>38</v>
      </c>
    </row>
    <row r="6320" spans="1:12" x14ac:dyDescent="0.3">
      <c r="A6320">
        <v>29792</v>
      </c>
      <c r="B6320" t="s">
        <v>2050</v>
      </c>
      <c r="C6320" t="s">
        <v>97</v>
      </c>
      <c r="D6320" t="s">
        <v>14</v>
      </c>
      <c r="E6320" t="s">
        <v>24925</v>
      </c>
      <c r="F6320" t="s">
        <v>24926</v>
      </c>
      <c r="G6320" t="s">
        <v>243</v>
      </c>
      <c r="H6320" s="1">
        <v>29664</v>
      </c>
      <c r="I6320" t="s">
        <v>24927</v>
      </c>
      <c r="J6320" t="s">
        <v>24928</v>
      </c>
      <c r="K6320">
        <v>43054</v>
      </c>
      <c r="L6320" t="s">
        <v>243</v>
      </c>
    </row>
    <row r="6321" spans="1:12" x14ac:dyDescent="0.3">
      <c r="A6321">
        <v>29793</v>
      </c>
      <c r="B6321" t="s">
        <v>174</v>
      </c>
      <c r="C6321" t="s">
        <v>21</v>
      </c>
      <c r="D6321" t="s">
        <v>14</v>
      </c>
      <c r="E6321" t="s">
        <v>24929</v>
      </c>
      <c r="F6321">
        <f>1-721-838-6639</f>
        <v>-8197</v>
      </c>
      <c r="G6321" t="s">
        <v>150</v>
      </c>
      <c r="H6321" s="1">
        <v>33561</v>
      </c>
      <c r="I6321" t="s">
        <v>24930</v>
      </c>
      <c r="J6321" t="s">
        <v>2864</v>
      </c>
      <c r="K6321">
        <v>14418</v>
      </c>
      <c r="L6321" t="s">
        <v>150</v>
      </c>
    </row>
    <row r="6322" spans="1:12" x14ac:dyDescent="0.3">
      <c r="A6322">
        <v>29794</v>
      </c>
      <c r="B6322" t="s">
        <v>837</v>
      </c>
      <c r="C6322" t="s">
        <v>365</v>
      </c>
      <c r="D6322" t="s">
        <v>22</v>
      </c>
      <c r="E6322" t="s">
        <v>24931</v>
      </c>
      <c r="F6322">
        <f>1-801-384-95</f>
        <v>-1279</v>
      </c>
      <c r="G6322" t="s">
        <v>31</v>
      </c>
      <c r="H6322" s="1">
        <v>28052</v>
      </c>
      <c r="I6322" t="s">
        <v>24932</v>
      </c>
      <c r="J6322" t="s">
        <v>24933</v>
      </c>
      <c r="K6322">
        <v>7093</v>
      </c>
      <c r="L6322" t="s">
        <v>31</v>
      </c>
    </row>
    <row r="6323" spans="1:12" x14ac:dyDescent="0.3">
      <c r="A6323">
        <v>29795</v>
      </c>
      <c r="B6323" t="s">
        <v>724</v>
      </c>
      <c r="C6323" t="s">
        <v>1570</v>
      </c>
      <c r="D6323" t="s">
        <v>14</v>
      </c>
      <c r="E6323" t="s">
        <v>24934</v>
      </c>
      <c r="F6323" t="s">
        <v>24935</v>
      </c>
      <c r="G6323" t="s">
        <v>775</v>
      </c>
      <c r="H6323" s="1">
        <v>33219</v>
      </c>
      <c r="I6323" t="s">
        <v>24936</v>
      </c>
      <c r="J6323" t="s">
        <v>24937</v>
      </c>
      <c r="K6323">
        <v>48221</v>
      </c>
      <c r="L6323" t="s">
        <v>775</v>
      </c>
    </row>
    <row r="6324" spans="1:12" x14ac:dyDescent="0.3">
      <c r="A6324">
        <v>29797</v>
      </c>
      <c r="B6324" t="s">
        <v>3694</v>
      </c>
      <c r="C6324" t="s">
        <v>378</v>
      </c>
      <c r="D6324" t="s">
        <v>22</v>
      </c>
      <c r="E6324" t="s">
        <v>24938</v>
      </c>
      <c r="F6324">
        <v>5887772940</v>
      </c>
      <c r="G6324" t="s">
        <v>150</v>
      </c>
      <c r="H6324" s="1">
        <v>36895</v>
      </c>
      <c r="I6324" t="s">
        <v>24939</v>
      </c>
      <c r="J6324" t="s">
        <v>14332</v>
      </c>
      <c r="K6324">
        <v>29014</v>
      </c>
      <c r="L6324" t="s">
        <v>150</v>
      </c>
    </row>
    <row r="6325" spans="1:12" x14ac:dyDescent="0.3">
      <c r="A6325">
        <v>29799</v>
      </c>
      <c r="B6325" t="s">
        <v>1569</v>
      </c>
      <c r="C6325" t="s">
        <v>2581</v>
      </c>
      <c r="D6325" t="s">
        <v>22</v>
      </c>
      <c r="E6325" t="s">
        <v>24940</v>
      </c>
      <c r="F6325" t="s">
        <v>24941</v>
      </c>
      <c r="G6325" t="s">
        <v>250</v>
      </c>
      <c r="H6325" s="1">
        <v>28875</v>
      </c>
      <c r="I6325" t="s">
        <v>24942</v>
      </c>
      <c r="J6325" t="s">
        <v>24943</v>
      </c>
      <c r="K6325">
        <v>40651</v>
      </c>
      <c r="L6325" t="s">
        <v>250</v>
      </c>
    </row>
    <row r="6326" spans="1:12" x14ac:dyDescent="0.3">
      <c r="A6326">
        <v>29800</v>
      </c>
      <c r="B6326" t="s">
        <v>953</v>
      </c>
      <c r="C6326" t="s">
        <v>1162</v>
      </c>
      <c r="D6326" t="s">
        <v>22</v>
      </c>
      <c r="E6326" t="s">
        <v>24944</v>
      </c>
      <c r="F6326" t="s">
        <v>24945</v>
      </c>
      <c r="G6326" t="s">
        <v>24</v>
      </c>
      <c r="H6326" s="1">
        <v>32638</v>
      </c>
      <c r="I6326" t="s">
        <v>24946</v>
      </c>
      <c r="J6326" t="s">
        <v>24947</v>
      </c>
      <c r="K6326">
        <v>86301</v>
      </c>
      <c r="L6326" t="s">
        <v>24</v>
      </c>
    </row>
    <row r="6327" spans="1:12" x14ac:dyDescent="0.3">
      <c r="A6327">
        <v>29801</v>
      </c>
      <c r="B6327" t="s">
        <v>5626</v>
      </c>
      <c r="C6327" t="s">
        <v>799</v>
      </c>
      <c r="D6327" t="s">
        <v>22</v>
      </c>
      <c r="E6327" t="s">
        <v>24948</v>
      </c>
      <c r="F6327" t="s">
        <v>24949</v>
      </c>
      <c r="G6327" t="s">
        <v>71</v>
      </c>
      <c r="H6327" s="1">
        <v>17700</v>
      </c>
      <c r="I6327" t="s">
        <v>24950</v>
      </c>
      <c r="J6327" t="s">
        <v>24951</v>
      </c>
      <c r="K6327">
        <v>77569</v>
      </c>
      <c r="L6327" t="s">
        <v>71</v>
      </c>
    </row>
    <row r="6328" spans="1:12" x14ac:dyDescent="0.3">
      <c r="A6328">
        <v>29802</v>
      </c>
      <c r="B6328" t="s">
        <v>1537</v>
      </c>
      <c r="C6328" t="s">
        <v>2756</v>
      </c>
      <c r="D6328" t="s">
        <v>22</v>
      </c>
      <c r="E6328" t="s">
        <v>24952</v>
      </c>
      <c r="F6328">
        <v>2829496322</v>
      </c>
      <c r="G6328" t="s">
        <v>150</v>
      </c>
      <c r="H6328" s="1">
        <v>32383</v>
      </c>
      <c r="I6328" t="s">
        <v>24953</v>
      </c>
      <c r="J6328" t="s">
        <v>24954</v>
      </c>
      <c r="K6328">
        <v>64496</v>
      </c>
      <c r="L6328" t="s">
        <v>150</v>
      </c>
    </row>
    <row r="6329" spans="1:12" x14ac:dyDescent="0.3">
      <c r="A6329">
        <v>29803</v>
      </c>
      <c r="B6329" t="s">
        <v>359</v>
      </c>
      <c r="C6329" t="s">
        <v>1115</v>
      </c>
      <c r="D6329" t="s">
        <v>22</v>
      </c>
      <c r="E6329" t="s">
        <v>24955</v>
      </c>
      <c r="F6329" t="s">
        <v>24956</v>
      </c>
      <c r="G6329" t="s">
        <v>131</v>
      </c>
      <c r="H6329" s="1">
        <v>31003</v>
      </c>
      <c r="I6329" t="s">
        <v>24957</v>
      </c>
      <c r="J6329" t="s">
        <v>24958</v>
      </c>
      <c r="K6329">
        <v>47701</v>
      </c>
      <c r="L6329" t="s">
        <v>131</v>
      </c>
    </row>
    <row r="6330" spans="1:12" x14ac:dyDescent="0.3">
      <c r="A6330">
        <v>29804</v>
      </c>
      <c r="B6330" t="s">
        <v>221</v>
      </c>
      <c r="C6330" t="s">
        <v>3217</v>
      </c>
      <c r="D6330" t="s">
        <v>22</v>
      </c>
      <c r="E6330" t="s">
        <v>24959</v>
      </c>
      <c r="F6330" t="s">
        <v>24960</v>
      </c>
      <c r="G6330" t="s">
        <v>124</v>
      </c>
      <c r="H6330" s="1">
        <v>29668</v>
      </c>
      <c r="I6330" t="s">
        <v>24961</v>
      </c>
      <c r="J6330" t="s">
        <v>24962</v>
      </c>
      <c r="K6330">
        <v>1870</v>
      </c>
      <c r="L6330" t="s">
        <v>124</v>
      </c>
    </row>
    <row r="6331" spans="1:12" x14ac:dyDescent="0.3">
      <c r="A6331">
        <v>29805</v>
      </c>
      <c r="B6331" t="s">
        <v>680</v>
      </c>
      <c r="C6331" t="s">
        <v>6848</v>
      </c>
      <c r="D6331" t="s">
        <v>14</v>
      </c>
      <c r="E6331" t="s">
        <v>24963</v>
      </c>
      <c r="F6331" t="s">
        <v>24964</v>
      </c>
      <c r="G6331" t="s">
        <v>124</v>
      </c>
      <c r="H6331" s="1">
        <v>17781</v>
      </c>
      <c r="I6331" t="s">
        <v>24965</v>
      </c>
      <c r="J6331" t="s">
        <v>24966</v>
      </c>
      <c r="K6331">
        <v>99498</v>
      </c>
      <c r="L6331" t="s">
        <v>124</v>
      </c>
    </row>
    <row r="6332" spans="1:12" x14ac:dyDescent="0.3">
      <c r="A6332">
        <v>29806</v>
      </c>
      <c r="B6332" t="s">
        <v>1287</v>
      </c>
      <c r="C6332" t="s">
        <v>48</v>
      </c>
      <c r="D6332" t="s">
        <v>22</v>
      </c>
      <c r="E6332" t="s">
        <v>24967</v>
      </c>
      <c r="F6332" t="s">
        <v>24968</v>
      </c>
      <c r="G6332" t="s">
        <v>211</v>
      </c>
      <c r="H6332" s="1">
        <v>24363</v>
      </c>
      <c r="I6332" t="s">
        <v>24969</v>
      </c>
      <c r="J6332" t="s">
        <v>24970</v>
      </c>
      <c r="K6332">
        <v>57656</v>
      </c>
      <c r="L6332" t="s">
        <v>211</v>
      </c>
    </row>
    <row r="6333" spans="1:12" x14ac:dyDescent="0.3">
      <c r="A6333">
        <v>29807</v>
      </c>
      <c r="B6333" t="s">
        <v>6029</v>
      </c>
      <c r="C6333" t="s">
        <v>2277</v>
      </c>
      <c r="D6333" t="s">
        <v>14</v>
      </c>
      <c r="E6333" t="s">
        <v>24971</v>
      </c>
      <c r="F6333" t="s">
        <v>24972</v>
      </c>
      <c r="G6333" t="s">
        <v>76</v>
      </c>
      <c r="H6333" s="1">
        <v>16781</v>
      </c>
      <c r="I6333" t="s">
        <v>24973</v>
      </c>
      <c r="J6333" t="s">
        <v>13168</v>
      </c>
      <c r="K6333">
        <v>77781</v>
      </c>
      <c r="L6333" t="s">
        <v>76</v>
      </c>
    </row>
    <row r="6334" spans="1:12" x14ac:dyDescent="0.3">
      <c r="A6334">
        <v>29808</v>
      </c>
      <c r="B6334" t="s">
        <v>724</v>
      </c>
      <c r="C6334" t="s">
        <v>3807</v>
      </c>
      <c r="D6334" t="s">
        <v>22</v>
      </c>
      <c r="E6334" t="s">
        <v>24974</v>
      </c>
      <c r="F6334" t="s">
        <v>24975</v>
      </c>
      <c r="G6334" t="s">
        <v>118</v>
      </c>
      <c r="H6334" s="1">
        <v>36642</v>
      </c>
      <c r="I6334" t="s">
        <v>24976</v>
      </c>
      <c r="J6334" t="s">
        <v>24977</v>
      </c>
      <c r="K6334">
        <v>20468</v>
      </c>
      <c r="L6334" t="s">
        <v>118</v>
      </c>
    </row>
    <row r="6335" spans="1:12" x14ac:dyDescent="0.3">
      <c r="A6335">
        <v>29809</v>
      </c>
      <c r="B6335" t="s">
        <v>4880</v>
      </c>
      <c r="C6335" t="s">
        <v>5236</v>
      </c>
      <c r="D6335" t="s">
        <v>22</v>
      </c>
      <c r="E6335" t="s">
        <v>24978</v>
      </c>
      <c r="F6335" t="s">
        <v>24979</v>
      </c>
      <c r="G6335" t="s">
        <v>231</v>
      </c>
      <c r="H6335" s="1">
        <v>34896</v>
      </c>
      <c r="I6335" t="s">
        <v>24980</v>
      </c>
      <c r="J6335" t="s">
        <v>11375</v>
      </c>
      <c r="K6335">
        <v>43296</v>
      </c>
      <c r="L6335" t="s">
        <v>231</v>
      </c>
    </row>
    <row r="6336" spans="1:12" x14ac:dyDescent="0.3">
      <c r="A6336">
        <v>29810</v>
      </c>
      <c r="B6336" t="s">
        <v>10629</v>
      </c>
      <c r="C6336" t="s">
        <v>24981</v>
      </c>
      <c r="D6336" t="s">
        <v>14</v>
      </c>
      <c r="E6336" t="s">
        <v>24982</v>
      </c>
      <c r="F6336" t="s">
        <v>24983</v>
      </c>
      <c r="G6336" t="s">
        <v>211</v>
      </c>
      <c r="H6336" s="1">
        <v>34452</v>
      </c>
      <c r="I6336" t="s">
        <v>24984</v>
      </c>
      <c r="J6336" t="s">
        <v>24985</v>
      </c>
      <c r="K6336">
        <v>26914</v>
      </c>
      <c r="L6336" t="s">
        <v>211</v>
      </c>
    </row>
    <row r="6337" spans="1:12" x14ac:dyDescent="0.3">
      <c r="A6337">
        <v>29811</v>
      </c>
      <c r="B6337" t="s">
        <v>778</v>
      </c>
      <c r="C6337" t="s">
        <v>1132</v>
      </c>
      <c r="D6337" t="s">
        <v>22</v>
      </c>
      <c r="E6337" t="s">
        <v>24986</v>
      </c>
      <c r="F6337" t="s">
        <v>24987</v>
      </c>
      <c r="G6337" t="s">
        <v>335</v>
      </c>
      <c r="H6337" s="1">
        <v>35349</v>
      </c>
      <c r="I6337" t="s">
        <v>24988</v>
      </c>
      <c r="J6337" t="s">
        <v>24989</v>
      </c>
      <c r="K6337">
        <v>23381</v>
      </c>
      <c r="L6337" t="s">
        <v>335</v>
      </c>
    </row>
    <row r="6338" spans="1:12" x14ac:dyDescent="0.3">
      <c r="A6338">
        <v>29812</v>
      </c>
      <c r="B6338" t="s">
        <v>2444</v>
      </c>
      <c r="C6338" t="s">
        <v>7694</v>
      </c>
      <c r="D6338" t="s">
        <v>22</v>
      </c>
      <c r="E6338" t="s">
        <v>24990</v>
      </c>
      <c r="F6338" t="s">
        <v>24991</v>
      </c>
      <c r="G6338" t="s">
        <v>335</v>
      </c>
      <c r="H6338" s="1">
        <v>33477</v>
      </c>
      <c r="I6338" t="s">
        <v>24992</v>
      </c>
      <c r="J6338" t="s">
        <v>24993</v>
      </c>
      <c r="K6338">
        <v>89855</v>
      </c>
      <c r="L6338" t="s">
        <v>335</v>
      </c>
    </row>
    <row r="6339" spans="1:12" x14ac:dyDescent="0.3">
      <c r="A6339">
        <v>29813</v>
      </c>
      <c r="B6339" t="s">
        <v>2917</v>
      </c>
      <c r="C6339" t="s">
        <v>3022</v>
      </c>
      <c r="D6339" t="s">
        <v>14</v>
      </c>
      <c r="E6339" t="s">
        <v>19637</v>
      </c>
      <c r="F6339" t="s">
        <v>24994</v>
      </c>
      <c r="G6339" t="s">
        <v>88</v>
      </c>
      <c r="H6339" s="1">
        <v>19222</v>
      </c>
      <c r="I6339" t="s">
        <v>24995</v>
      </c>
      <c r="J6339" t="s">
        <v>24996</v>
      </c>
      <c r="K6339">
        <v>84530</v>
      </c>
      <c r="L6339" t="s">
        <v>88</v>
      </c>
    </row>
    <row r="6340" spans="1:12" x14ac:dyDescent="0.3">
      <c r="A6340">
        <v>29814</v>
      </c>
      <c r="B6340" t="s">
        <v>389</v>
      </c>
      <c r="C6340" t="s">
        <v>175</v>
      </c>
      <c r="D6340" t="s">
        <v>14</v>
      </c>
      <c r="E6340" t="s">
        <v>24997</v>
      </c>
      <c r="F6340" t="s">
        <v>24998</v>
      </c>
      <c r="G6340" t="s">
        <v>124</v>
      </c>
      <c r="H6340" s="1">
        <v>36431</v>
      </c>
      <c r="I6340" t="s">
        <v>24999</v>
      </c>
      <c r="J6340" t="s">
        <v>25000</v>
      </c>
      <c r="K6340">
        <v>78945</v>
      </c>
      <c r="L6340" t="s">
        <v>124</v>
      </c>
    </row>
    <row r="6341" spans="1:12" x14ac:dyDescent="0.3">
      <c r="A6341">
        <v>29815</v>
      </c>
      <c r="B6341" t="s">
        <v>753</v>
      </c>
      <c r="C6341" t="s">
        <v>475</v>
      </c>
      <c r="D6341" t="s">
        <v>14</v>
      </c>
      <c r="E6341" t="s">
        <v>25001</v>
      </c>
      <c r="F6341" t="s">
        <v>25002</v>
      </c>
      <c r="G6341" t="s">
        <v>38</v>
      </c>
      <c r="H6341" s="1">
        <v>37166</v>
      </c>
      <c r="I6341" t="s">
        <v>25003</v>
      </c>
      <c r="J6341" t="s">
        <v>25004</v>
      </c>
      <c r="K6341">
        <v>44263</v>
      </c>
      <c r="L6341" t="s">
        <v>38</v>
      </c>
    </row>
    <row r="6342" spans="1:12" x14ac:dyDescent="0.3">
      <c r="A6342">
        <v>29816</v>
      </c>
      <c r="B6342" t="s">
        <v>4903</v>
      </c>
      <c r="C6342" t="s">
        <v>2015</v>
      </c>
      <c r="D6342" t="s">
        <v>14</v>
      </c>
      <c r="E6342" t="s">
        <v>25005</v>
      </c>
      <c r="F6342" t="s">
        <v>25006</v>
      </c>
      <c r="G6342" t="s">
        <v>64</v>
      </c>
      <c r="H6342" s="1">
        <v>36798</v>
      </c>
      <c r="I6342" t="s">
        <v>25007</v>
      </c>
      <c r="J6342" t="s">
        <v>25008</v>
      </c>
      <c r="K6342">
        <v>70740</v>
      </c>
      <c r="L6342" t="s">
        <v>64</v>
      </c>
    </row>
    <row r="6343" spans="1:12" x14ac:dyDescent="0.3">
      <c r="A6343">
        <v>29817</v>
      </c>
      <c r="B6343" t="s">
        <v>1088</v>
      </c>
      <c r="C6343" t="s">
        <v>1329</v>
      </c>
      <c r="D6343" t="s">
        <v>14</v>
      </c>
      <c r="E6343" t="s">
        <v>25009</v>
      </c>
      <c r="F6343" t="s">
        <v>25010</v>
      </c>
      <c r="G6343" t="s">
        <v>595</v>
      </c>
      <c r="H6343" s="1">
        <v>18970</v>
      </c>
      <c r="I6343" t="s">
        <v>25011</v>
      </c>
      <c r="J6343" t="s">
        <v>25012</v>
      </c>
      <c r="K6343">
        <v>19611</v>
      </c>
      <c r="L6343" t="s">
        <v>595</v>
      </c>
    </row>
    <row r="6344" spans="1:12" x14ac:dyDescent="0.3">
      <c r="A6344">
        <v>29818</v>
      </c>
      <c r="B6344" t="s">
        <v>239</v>
      </c>
      <c r="C6344" t="s">
        <v>1186</v>
      </c>
      <c r="D6344" t="s">
        <v>22</v>
      </c>
      <c r="E6344" t="s">
        <v>25013</v>
      </c>
      <c r="F6344">
        <f>1-460-354-4235</f>
        <v>-5048</v>
      </c>
      <c r="G6344" t="s">
        <v>744</v>
      </c>
      <c r="H6344" s="1">
        <v>25877</v>
      </c>
      <c r="I6344" t="s">
        <v>25014</v>
      </c>
      <c r="J6344" t="s">
        <v>25015</v>
      </c>
      <c r="K6344">
        <v>24125</v>
      </c>
      <c r="L6344" t="s">
        <v>744</v>
      </c>
    </row>
    <row r="6345" spans="1:12" x14ac:dyDescent="0.3">
      <c r="A6345">
        <v>29819</v>
      </c>
      <c r="B6345" t="s">
        <v>4133</v>
      </c>
      <c r="C6345" t="s">
        <v>4284</v>
      </c>
      <c r="D6345" t="s">
        <v>22</v>
      </c>
      <c r="E6345" t="s">
        <v>25016</v>
      </c>
      <c r="F6345" t="s">
        <v>25017</v>
      </c>
      <c r="G6345" t="s">
        <v>436</v>
      </c>
      <c r="H6345" s="1">
        <v>36282</v>
      </c>
      <c r="I6345" t="s">
        <v>25018</v>
      </c>
      <c r="J6345" t="s">
        <v>25019</v>
      </c>
      <c r="K6345">
        <v>27863</v>
      </c>
      <c r="L6345" t="s">
        <v>436</v>
      </c>
    </row>
    <row r="6346" spans="1:12" x14ac:dyDescent="0.3">
      <c r="A6346">
        <v>29820</v>
      </c>
      <c r="B6346" t="s">
        <v>34</v>
      </c>
      <c r="C6346" t="s">
        <v>3726</v>
      </c>
      <c r="D6346" t="s">
        <v>22</v>
      </c>
      <c r="E6346" t="s">
        <v>25020</v>
      </c>
      <c r="F6346" t="s">
        <v>25021</v>
      </c>
      <c r="G6346" t="s">
        <v>157</v>
      </c>
      <c r="H6346" s="1">
        <v>17179</v>
      </c>
      <c r="I6346" t="s">
        <v>25022</v>
      </c>
      <c r="J6346" t="s">
        <v>25023</v>
      </c>
      <c r="K6346">
        <v>15246</v>
      </c>
      <c r="L6346" t="s">
        <v>157</v>
      </c>
    </row>
    <row r="6347" spans="1:12" x14ac:dyDescent="0.3">
      <c r="A6347">
        <v>29821</v>
      </c>
      <c r="B6347" t="s">
        <v>490</v>
      </c>
      <c r="C6347" t="s">
        <v>570</v>
      </c>
      <c r="D6347" t="s">
        <v>22</v>
      </c>
      <c r="E6347" t="s">
        <v>25024</v>
      </c>
      <c r="F6347" t="s">
        <v>25025</v>
      </c>
      <c r="G6347" t="s">
        <v>775</v>
      </c>
      <c r="H6347" s="1">
        <v>19672</v>
      </c>
      <c r="I6347" t="s">
        <v>25026</v>
      </c>
      <c r="J6347" t="s">
        <v>25027</v>
      </c>
      <c r="K6347">
        <v>27045</v>
      </c>
      <c r="L6347" t="s">
        <v>775</v>
      </c>
    </row>
    <row r="6348" spans="1:12" x14ac:dyDescent="0.3">
      <c r="A6348">
        <v>29822</v>
      </c>
      <c r="B6348" t="s">
        <v>3806</v>
      </c>
      <c r="C6348" t="s">
        <v>998</v>
      </c>
      <c r="D6348" t="s">
        <v>14</v>
      </c>
      <c r="E6348" t="s">
        <v>25028</v>
      </c>
      <c r="F6348">
        <f>1-563-306-4631</f>
        <v>-5499</v>
      </c>
      <c r="G6348" t="s">
        <v>58</v>
      </c>
      <c r="H6348" s="1">
        <v>29854</v>
      </c>
      <c r="I6348" t="s">
        <v>25029</v>
      </c>
      <c r="J6348" t="s">
        <v>25030</v>
      </c>
      <c r="K6348">
        <v>19940</v>
      </c>
      <c r="L6348" t="s">
        <v>58</v>
      </c>
    </row>
    <row r="6349" spans="1:12" x14ac:dyDescent="0.3">
      <c r="A6349">
        <v>29823</v>
      </c>
      <c r="B6349" t="s">
        <v>3270</v>
      </c>
      <c r="C6349" t="s">
        <v>3231</v>
      </c>
      <c r="D6349" t="s">
        <v>22</v>
      </c>
      <c r="E6349" t="s">
        <v>25031</v>
      </c>
      <c r="F6349" t="s">
        <v>25032</v>
      </c>
      <c r="G6349" t="s">
        <v>324</v>
      </c>
      <c r="H6349" s="1">
        <v>32761</v>
      </c>
      <c r="I6349" t="s">
        <v>25033</v>
      </c>
      <c r="J6349" t="s">
        <v>19963</v>
      </c>
      <c r="K6349">
        <v>73780</v>
      </c>
      <c r="L6349" t="s">
        <v>324</v>
      </c>
    </row>
    <row r="6350" spans="1:12" x14ac:dyDescent="0.3">
      <c r="A6350">
        <v>29825</v>
      </c>
      <c r="B6350" t="s">
        <v>174</v>
      </c>
      <c r="C6350" t="s">
        <v>1073</v>
      </c>
      <c r="D6350" t="s">
        <v>14</v>
      </c>
      <c r="E6350" t="s">
        <v>9928</v>
      </c>
      <c r="F6350">
        <v>4096218616</v>
      </c>
      <c r="G6350" t="s">
        <v>250</v>
      </c>
      <c r="H6350" s="1">
        <v>38516</v>
      </c>
      <c r="I6350" t="s">
        <v>25034</v>
      </c>
      <c r="J6350" t="s">
        <v>25035</v>
      </c>
      <c r="K6350">
        <v>4890</v>
      </c>
      <c r="L6350" t="s">
        <v>250</v>
      </c>
    </row>
    <row r="6351" spans="1:12" x14ac:dyDescent="0.3">
      <c r="A6351">
        <v>29826</v>
      </c>
      <c r="B6351" t="s">
        <v>953</v>
      </c>
      <c r="C6351" t="s">
        <v>3588</v>
      </c>
      <c r="D6351" t="s">
        <v>22</v>
      </c>
      <c r="E6351" t="s">
        <v>25036</v>
      </c>
      <c r="F6351">
        <v>4008199426</v>
      </c>
      <c r="G6351" t="s">
        <v>82</v>
      </c>
      <c r="H6351" s="1">
        <v>32309</v>
      </c>
      <c r="I6351" t="s">
        <v>25037</v>
      </c>
      <c r="J6351" t="s">
        <v>25038</v>
      </c>
      <c r="K6351">
        <v>33619</v>
      </c>
      <c r="L6351" t="s">
        <v>82</v>
      </c>
    </row>
    <row r="6352" spans="1:12" x14ac:dyDescent="0.3">
      <c r="A6352">
        <v>29827</v>
      </c>
      <c r="B6352" t="s">
        <v>5116</v>
      </c>
      <c r="C6352" t="s">
        <v>15016</v>
      </c>
      <c r="D6352" t="s">
        <v>22</v>
      </c>
      <c r="E6352" t="s">
        <v>25039</v>
      </c>
      <c r="F6352" t="s">
        <v>25040</v>
      </c>
      <c r="G6352" t="s">
        <v>76</v>
      </c>
      <c r="H6352" s="1">
        <v>21768</v>
      </c>
      <c r="I6352" t="s">
        <v>25041</v>
      </c>
      <c r="J6352" t="s">
        <v>25042</v>
      </c>
      <c r="K6352">
        <v>88133</v>
      </c>
      <c r="L6352" t="s">
        <v>76</v>
      </c>
    </row>
    <row r="6353" spans="1:12" x14ac:dyDescent="0.3">
      <c r="A6353">
        <v>29828</v>
      </c>
      <c r="B6353" t="s">
        <v>3848</v>
      </c>
      <c r="C6353" t="s">
        <v>475</v>
      </c>
      <c r="D6353" t="s">
        <v>14</v>
      </c>
      <c r="E6353" t="s">
        <v>22953</v>
      </c>
      <c r="F6353">
        <v>2403842300</v>
      </c>
      <c r="G6353" t="s">
        <v>150</v>
      </c>
      <c r="H6353" s="1">
        <v>18589</v>
      </c>
      <c r="I6353" t="s">
        <v>25043</v>
      </c>
      <c r="J6353" t="s">
        <v>25044</v>
      </c>
      <c r="K6353">
        <v>12258</v>
      </c>
      <c r="L6353" t="s">
        <v>150</v>
      </c>
    </row>
    <row r="6354" spans="1:12" x14ac:dyDescent="0.3">
      <c r="A6354">
        <v>29830</v>
      </c>
      <c r="B6354" t="s">
        <v>5116</v>
      </c>
      <c r="C6354" t="s">
        <v>6856</v>
      </c>
      <c r="D6354" t="s">
        <v>22</v>
      </c>
      <c r="E6354" t="s">
        <v>25045</v>
      </c>
      <c r="F6354" t="s">
        <v>25046</v>
      </c>
      <c r="G6354" t="s">
        <v>261</v>
      </c>
      <c r="H6354" s="1">
        <v>16012</v>
      </c>
      <c r="I6354" t="s">
        <v>25047</v>
      </c>
      <c r="J6354" t="s">
        <v>25048</v>
      </c>
      <c r="K6354">
        <v>70227</v>
      </c>
      <c r="L6354" t="s">
        <v>261</v>
      </c>
    </row>
    <row r="6355" spans="1:12" x14ac:dyDescent="0.3">
      <c r="A6355">
        <v>29832</v>
      </c>
      <c r="B6355" t="s">
        <v>490</v>
      </c>
      <c r="C6355" t="s">
        <v>25049</v>
      </c>
      <c r="D6355" t="s">
        <v>22</v>
      </c>
      <c r="E6355" t="s">
        <v>25050</v>
      </c>
      <c r="F6355" t="s">
        <v>25051</v>
      </c>
      <c r="G6355" t="s">
        <v>24</v>
      </c>
      <c r="H6355" s="1">
        <v>27094</v>
      </c>
      <c r="I6355" t="s">
        <v>25052</v>
      </c>
      <c r="J6355" t="s">
        <v>25053</v>
      </c>
      <c r="K6355">
        <v>29984</v>
      </c>
      <c r="L6355" t="s">
        <v>24</v>
      </c>
    </row>
    <row r="6356" spans="1:12" x14ac:dyDescent="0.3">
      <c r="A6356">
        <v>29833</v>
      </c>
      <c r="B6356" t="s">
        <v>214</v>
      </c>
      <c r="C6356" t="s">
        <v>848</v>
      </c>
      <c r="D6356" t="s">
        <v>22</v>
      </c>
      <c r="E6356" t="s">
        <v>25054</v>
      </c>
      <c r="F6356">
        <f>1-546-910-2325</f>
        <v>-3780</v>
      </c>
      <c r="G6356" t="s">
        <v>231</v>
      </c>
      <c r="H6356" s="1">
        <v>33230</v>
      </c>
      <c r="I6356" t="s">
        <v>25055</v>
      </c>
      <c r="J6356" t="s">
        <v>25056</v>
      </c>
      <c r="K6356">
        <v>73458</v>
      </c>
      <c r="L6356" t="s">
        <v>231</v>
      </c>
    </row>
    <row r="6357" spans="1:12" x14ac:dyDescent="0.3">
      <c r="A6357">
        <v>29834</v>
      </c>
      <c r="B6357" t="s">
        <v>174</v>
      </c>
      <c r="C6357" t="s">
        <v>1132</v>
      </c>
      <c r="D6357" t="s">
        <v>14</v>
      </c>
      <c r="E6357" t="s">
        <v>25057</v>
      </c>
      <c r="F6357" t="s">
        <v>25058</v>
      </c>
      <c r="G6357" t="s">
        <v>93</v>
      </c>
      <c r="H6357" s="1">
        <v>16378</v>
      </c>
      <c r="I6357" t="s">
        <v>25059</v>
      </c>
      <c r="J6357" t="s">
        <v>875</v>
      </c>
      <c r="K6357">
        <v>96903</v>
      </c>
      <c r="L6357" t="s">
        <v>93</v>
      </c>
    </row>
    <row r="6358" spans="1:12" x14ac:dyDescent="0.3">
      <c r="A6358">
        <v>29836</v>
      </c>
      <c r="B6358" t="s">
        <v>1835</v>
      </c>
      <c r="C6358" t="s">
        <v>2918</v>
      </c>
      <c r="D6358" t="s">
        <v>22</v>
      </c>
      <c r="E6358" t="s">
        <v>25060</v>
      </c>
      <c r="F6358" t="s">
        <v>25061</v>
      </c>
      <c r="G6358" t="s">
        <v>436</v>
      </c>
      <c r="H6358" s="1">
        <v>32454</v>
      </c>
      <c r="I6358" t="s">
        <v>25062</v>
      </c>
      <c r="J6358" t="s">
        <v>25063</v>
      </c>
      <c r="K6358">
        <v>11696</v>
      </c>
      <c r="L6358" t="s">
        <v>436</v>
      </c>
    </row>
    <row r="6359" spans="1:12" x14ac:dyDescent="0.3">
      <c r="A6359">
        <v>29837</v>
      </c>
      <c r="B6359" t="s">
        <v>480</v>
      </c>
      <c r="C6359" t="s">
        <v>28</v>
      </c>
      <c r="D6359" t="s">
        <v>22</v>
      </c>
      <c r="E6359" t="s">
        <v>25064</v>
      </c>
      <c r="F6359" t="s">
        <v>25065</v>
      </c>
      <c r="G6359" t="s">
        <v>31</v>
      </c>
      <c r="H6359" s="1">
        <v>37968</v>
      </c>
      <c r="I6359" t="s">
        <v>25066</v>
      </c>
      <c r="J6359" t="s">
        <v>25067</v>
      </c>
      <c r="K6359">
        <v>15254</v>
      </c>
      <c r="L6359" t="s">
        <v>31</v>
      </c>
    </row>
    <row r="6360" spans="1:12" x14ac:dyDescent="0.3">
      <c r="A6360">
        <v>29838</v>
      </c>
      <c r="B6360" t="s">
        <v>861</v>
      </c>
      <c r="C6360" t="s">
        <v>2852</v>
      </c>
      <c r="D6360" t="s">
        <v>14</v>
      </c>
      <c r="E6360" t="s">
        <v>25068</v>
      </c>
      <c r="F6360">
        <v>5445929128</v>
      </c>
      <c r="G6360" t="s">
        <v>124</v>
      </c>
      <c r="H6360" s="1">
        <v>33942</v>
      </c>
      <c r="I6360" t="s">
        <v>25069</v>
      </c>
      <c r="J6360" t="s">
        <v>25070</v>
      </c>
      <c r="K6360">
        <v>35240</v>
      </c>
      <c r="L6360" t="s">
        <v>124</v>
      </c>
    </row>
    <row r="6361" spans="1:12" x14ac:dyDescent="0.3">
      <c r="A6361">
        <v>29839</v>
      </c>
      <c r="B6361" t="s">
        <v>4196</v>
      </c>
      <c r="C6361" t="s">
        <v>301</v>
      </c>
      <c r="D6361" t="s">
        <v>22</v>
      </c>
      <c r="E6361" t="s">
        <v>25071</v>
      </c>
      <c r="F6361" t="s">
        <v>25072</v>
      </c>
      <c r="G6361" t="s">
        <v>595</v>
      </c>
      <c r="H6361" s="1">
        <v>34432</v>
      </c>
      <c r="I6361" t="s">
        <v>25073</v>
      </c>
      <c r="J6361" t="s">
        <v>25074</v>
      </c>
      <c r="K6361">
        <v>67246</v>
      </c>
      <c r="L6361" t="s">
        <v>595</v>
      </c>
    </row>
    <row r="6362" spans="1:12" x14ac:dyDescent="0.3">
      <c r="A6362">
        <v>29842</v>
      </c>
      <c r="B6362" t="s">
        <v>6517</v>
      </c>
      <c r="C6362" t="s">
        <v>4222</v>
      </c>
      <c r="D6362" t="s">
        <v>14</v>
      </c>
      <c r="E6362" t="s">
        <v>25075</v>
      </c>
      <c r="F6362" t="s">
        <v>25076</v>
      </c>
      <c r="G6362" t="s">
        <v>211</v>
      </c>
      <c r="H6362" s="1">
        <v>36528</v>
      </c>
      <c r="I6362" t="s">
        <v>25077</v>
      </c>
      <c r="J6362" t="s">
        <v>18396</v>
      </c>
      <c r="K6362">
        <v>77588</v>
      </c>
      <c r="L6362" t="s">
        <v>211</v>
      </c>
    </row>
    <row r="6363" spans="1:12" x14ac:dyDescent="0.3">
      <c r="A6363">
        <v>29843</v>
      </c>
      <c r="B6363" t="s">
        <v>1098</v>
      </c>
      <c r="C6363" t="s">
        <v>1120</v>
      </c>
      <c r="D6363" t="s">
        <v>14</v>
      </c>
      <c r="E6363" t="s">
        <v>25078</v>
      </c>
      <c r="F6363">
        <v>8765719898</v>
      </c>
      <c r="G6363" t="s">
        <v>231</v>
      </c>
      <c r="H6363" s="1">
        <v>27184</v>
      </c>
      <c r="I6363" t="s">
        <v>25079</v>
      </c>
      <c r="J6363" t="s">
        <v>25080</v>
      </c>
      <c r="K6363">
        <v>60442</v>
      </c>
      <c r="L6363" t="s">
        <v>231</v>
      </c>
    </row>
    <row r="6364" spans="1:12" x14ac:dyDescent="0.3">
      <c r="A6364">
        <v>29844</v>
      </c>
      <c r="B6364" t="s">
        <v>2507</v>
      </c>
      <c r="C6364" t="s">
        <v>570</v>
      </c>
      <c r="D6364" t="s">
        <v>14</v>
      </c>
      <c r="E6364" t="s">
        <v>25081</v>
      </c>
      <c r="F6364" t="s">
        <v>25082</v>
      </c>
      <c r="G6364" t="s">
        <v>368</v>
      </c>
      <c r="H6364" s="1">
        <v>27821</v>
      </c>
      <c r="I6364" t="s">
        <v>25083</v>
      </c>
      <c r="J6364" t="s">
        <v>25084</v>
      </c>
      <c r="K6364">
        <v>16959</v>
      </c>
      <c r="L6364" t="s">
        <v>368</v>
      </c>
    </row>
    <row r="6365" spans="1:12" x14ac:dyDescent="0.3">
      <c r="A6365">
        <v>29845</v>
      </c>
      <c r="B6365" t="s">
        <v>214</v>
      </c>
      <c r="C6365" t="s">
        <v>963</v>
      </c>
      <c r="D6365" t="s">
        <v>14</v>
      </c>
      <c r="E6365" t="s">
        <v>6099</v>
      </c>
      <c r="F6365">
        <v>9576052664</v>
      </c>
      <c r="G6365" t="s">
        <v>231</v>
      </c>
      <c r="H6365" s="1">
        <v>23602</v>
      </c>
      <c r="I6365" t="s">
        <v>25085</v>
      </c>
      <c r="J6365" t="s">
        <v>25086</v>
      </c>
      <c r="K6365">
        <v>36276</v>
      </c>
      <c r="L6365" t="s">
        <v>231</v>
      </c>
    </row>
    <row r="6366" spans="1:12" x14ac:dyDescent="0.3">
      <c r="A6366">
        <v>29846</v>
      </c>
      <c r="B6366" t="s">
        <v>1226</v>
      </c>
      <c r="C6366" t="s">
        <v>3240</v>
      </c>
      <c r="D6366" t="s">
        <v>22</v>
      </c>
      <c r="E6366" t="s">
        <v>25087</v>
      </c>
      <c r="F6366" t="s">
        <v>25088</v>
      </c>
      <c r="G6366" t="s">
        <v>24</v>
      </c>
      <c r="H6366" s="1">
        <v>28186</v>
      </c>
      <c r="I6366" t="s">
        <v>25089</v>
      </c>
      <c r="J6366" t="s">
        <v>2267</v>
      </c>
      <c r="K6366">
        <v>67653</v>
      </c>
      <c r="L6366" t="s">
        <v>24</v>
      </c>
    </row>
    <row r="6367" spans="1:12" x14ac:dyDescent="0.3">
      <c r="A6367">
        <v>29848</v>
      </c>
      <c r="B6367" t="s">
        <v>1314</v>
      </c>
      <c r="C6367" t="s">
        <v>592</v>
      </c>
      <c r="D6367" t="s">
        <v>22</v>
      </c>
      <c r="E6367" t="s">
        <v>25090</v>
      </c>
      <c r="F6367">
        <f>1-258-619-2272</f>
        <v>-3148</v>
      </c>
      <c r="G6367" t="s">
        <v>335</v>
      </c>
      <c r="H6367" s="1">
        <v>18377</v>
      </c>
      <c r="I6367" t="s">
        <v>25091</v>
      </c>
      <c r="J6367" t="s">
        <v>1346</v>
      </c>
      <c r="K6367">
        <v>35135</v>
      </c>
      <c r="L6367" t="s">
        <v>335</v>
      </c>
    </row>
    <row r="6368" spans="1:12" x14ac:dyDescent="0.3">
      <c r="A6368">
        <v>29849</v>
      </c>
      <c r="B6368" t="s">
        <v>9436</v>
      </c>
      <c r="C6368" t="s">
        <v>18081</v>
      </c>
      <c r="D6368" t="s">
        <v>22</v>
      </c>
      <c r="E6368" t="s">
        <v>25092</v>
      </c>
      <c r="F6368" t="s">
        <v>25093</v>
      </c>
      <c r="G6368" t="s">
        <v>430</v>
      </c>
      <c r="H6368" s="1">
        <v>33496</v>
      </c>
      <c r="I6368" t="s">
        <v>25094</v>
      </c>
      <c r="J6368" t="s">
        <v>16386</v>
      </c>
      <c r="K6368">
        <v>19809</v>
      </c>
      <c r="L6368" t="s">
        <v>430</v>
      </c>
    </row>
    <row r="6369" spans="1:12" x14ac:dyDescent="0.3">
      <c r="A6369">
        <v>29850</v>
      </c>
      <c r="B6369" t="s">
        <v>395</v>
      </c>
      <c r="C6369" t="s">
        <v>587</v>
      </c>
      <c r="D6369" t="s">
        <v>14</v>
      </c>
      <c r="E6369" t="s">
        <v>25095</v>
      </c>
      <c r="F6369" t="s">
        <v>25096</v>
      </c>
      <c r="G6369" t="s">
        <v>231</v>
      </c>
      <c r="H6369" s="1">
        <v>21193</v>
      </c>
      <c r="I6369" t="s">
        <v>25097</v>
      </c>
      <c r="J6369" t="s">
        <v>25098</v>
      </c>
      <c r="K6369">
        <v>27129</v>
      </c>
      <c r="L6369" t="s">
        <v>231</v>
      </c>
    </row>
    <row r="6370" spans="1:12" x14ac:dyDescent="0.3">
      <c r="A6370">
        <v>29851</v>
      </c>
      <c r="B6370" t="s">
        <v>464</v>
      </c>
      <c r="C6370" t="s">
        <v>1132</v>
      </c>
      <c r="D6370" t="s">
        <v>22</v>
      </c>
      <c r="E6370" t="s">
        <v>25099</v>
      </c>
      <c r="F6370">
        <v>2995777570</v>
      </c>
      <c r="G6370" t="s">
        <v>250</v>
      </c>
      <c r="H6370" s="1">
        <v>36551</v>
      </c>
      <c r="I6370" t="s">
        <v>25100</v>
      </c>
      <c r="J6370" t="s">
        <v>25101</v>
      </c>
      <c r="K6370">
        <v>49286</v>
      </c>
      <c r="L6370" t="s">
        <v>250</v>
      </c>
    </row>
    <row r="6371" spans="1:12" x14ac:dyDescent="0.3">
      <c r="A6371">
        <v>29852</v>
      </c>
      <c r="B6371" t="s">
        <v>1666</v>
      </c>
      <c r="C6371" t="s">
        <v>3022</v>
      </c>
      <c r="D6371" t="s">
        <v>14</v>
      </c>
      <c r="E6371" t="s">
        <v>25102</v>
      </c>
      <c r="F6371" t="s">
        <v>25103</v>
      </c>
      <c r="G6371" t="s">
        <v>124</v>
      </c>
      <c r="H6371" s="1">
        <v>19078</v>
      </c>
      <c r="I6371" t="s">
        <v>25104</v>
      </c>
      <c r="J6371" t="s">
        <v>25105</v>
      </c>
      <c r="K6371">
        <v>76390</v>
      </c>
      <c r="L6371" t="s">
        <v>124</v>
      </c>
    </row>
    <row r="6372" spans="1:12" x14ac:dyDescent="0.3">
      <c r="A6372">
        <v>29853</v>
      </c>
      <c r="B6372" t="s">
        <v>837</v>
      </c>
      <c r="C6372" t="s">
        <v>3030</v>
      </c>
      <c r="D6372" t="s">
        <v>22</v>
      </c>
      <c r="E6372" t="s">
        <v>25106</v>
      </c>
      <c r="F6372" t="s">
        <v>25107</v>
      </c>
      <c r="G6372" t="s">
        <v>324</v>
      </c>
      <c r="H6372" s="1">
        <v>29192</v>
      </c>
      <c r="I6372" t="s">
        <v>25108</v>
      </c>
      <c r="J6372" t="s">
        <v>25109</v>
      </c>
      <c r="K6372">
        <v>21902</v>
      </c>
      <c r="L6372" t="s">
        <v>324</v>
      </c>
    </row>
    <row r="6373" spans="1:12" x14ac:dyDescent="0.3">
      <c r="A6373">
        <v>29856</v>
      </c>
      <c r="B6373" t="s">
        <v>6378</v>
      </c>
      <c r="C6373" t="s">
        <v>3055</v>
      </c>
      <c r="D6373" t="s">
        <v>14</v>
      </c>
      <c r="E6373" t="s">
        <v>25110</v>
      </c>
      <c r="F6373" t="s">
        <v>25111</v>
      </c>
      <c r="G6373" t="s">
        <v>744</v>
      </c>
      <c r="H6373" s="1">
        <v>24509</v>
      </c>
      <c r="I6373" t="s">
        <v>25112</v>
      </c>
      <c r="J6373" t="s">
        <v>2931</v>
      </c>
      <c r="K6373">
        <v>51260</v>
      </c>
      <c r="L6373" t="s">
        <v>744</v>
      </c>
    </row>
    <row r="6374" spans="1:12" x14ac:dyDescent="0.3">
      <c r="A6374">
        <v>29857</v>
      </c>
      <c r="B6374" t="s">
        <v>7383</v>
      </c>
      <c r="C6374" t="s">
        <v>97</v>
      </c>
      <c r="D6374" t="s">
        <v>22</v>
      </c>
      <c r="E6374" t="s">
        <v>25113</v>
      </c>
      <c r="F6374" t="s">
        <v>25114</v>
      </c>
      <c r="G6374" t="s">
        <v>211</v>
      </c>
      <c r="H6374" s="1">
        <v>27794</v>
      </c>
      <c r="I6374" t="s">
        <v>25115</v>
      </c>
      <c r="J6374" t="s">
        <v>6437</v>
      </c>
      <c r="K6374">
        <v>69419</v>
      </c>
      <c r="L6374" t="s">
        <v>211</v>
      </c>
    </row>
    <row r="6375" spans="1:12" x14ac:dyDescent="0.3">
      <c r="A6375">
        <v>29858</v>
      </c>
      <c r="B6375" t="s">
        <v>333</v>
      </c>
      <c r="C6375" t="s">
        <v>630</v>
      </c>
      <c r="D6375" t="s">
        <v>14</v>
      </c>
      <c r="E6375" t="s">
        <v>25116</v>
      </c>
      <c r="F6375">
        <v>7374830602</v>
      </c>
      <c r="G6375" t="s">
        <v>31</v>
      </c>
      <c r="H6375" s="1">
        <v>27785</v>
      </c>
      <c r="I6375" t="s">
        <v>25117</v>
      </c>
      <c r="J6375" t="s">
        <v>25118</v>
      </c>
      <c r="K6375">
        <v>1428</v>
      </c>
      <c r="L6375" t="s">
        <v>31</v>
      </c>
    </row>
    <row r="6376" spans="1:12" x14ac:dyDescent="0.3">
      <c r="A6376">
        <v>29860</v>
      </c>
      <c r="B6376" t="s">
        <v>5116</v>
      </c>
      <c r="C6376" t="s">
        <v>18324</v>
      </c>
      <c r="D6376" t="s">
        <v>22</v>
      </c>
      <c r="E6376" t="s">
        <v>25119</v>
      </c>
      <c r="F6376" t="s">
        <v>25120</v>
      </c>
      <c r="G6376" t="s">
        <v>324</v>
      </c>
      <c r="H6376" s="1">
        <v>23672</v>
      </c>
      <c r="I6376" t="s">
        <v>25121</v>
      </c>
      <c r="J6376" t="s">
        <v>3502</v>
      </c>
      <c r="K6376">
        <v>9326</v>
      </c>
      <c r="L6376" t="s">
        <v>324</v>
      </c>
    </row>
    <row r="6377" spans="1:12" x14ac:dyDescent="0.3">
      <c r="A6377">
        <v>29861</v>
      </c>
      <c r="B6377" t="s">
        <v>6934</v>
      </c>
      <c r="C6377" t="s">
        <v>2548</v>
      </c>
      <c r="D6377" t="s">
        <v>22</v>
      </c>
      <c r="E6377" t="s">
        <v>25122</v>
      </c>
      <c r="F6377" t="s">
        <v>25123</v>
      </c>
      <c r="G6377" t="s">
        <v>82</v>
      </c>
      <c r="H6377" s="1">
        <v>28206</v>
      </c>
      <c r="I6377" t="s">
        <v>25124</v>
      </c>
      <c r="J6377" t="s">
        <v>7914</v>
      </c>
      <c r="K6377">
        <v>54402</v>
      </c>
      <c r="L6377" t="s">
        <v>82</v>
      </c>
    </row>
    <row r="6378" spans="1:12" x14ac:dyDescent="0.3">
      <c r="A6378">
        <v>29862</v>
      </c>
      <c r="B6378" t="s">
        <v>1845</v>
      </c>
      <c r="C6378" t="s">
        <v>321</v>
      </c>
      <c r="D6378" t="s">
        <v>14</v>
      </c>
      <c r="E6378" t="s">
        <v>25125</v>
      </c>
      <c r="F6378" t="s">
        <v>25126</v>
      </c>
      <c r="G6378" t="s">
        <v>211</v>
      </c>
      <c r="H6378" s="1">
        <v>24058</v>
      </c>
      <c r="I6378" t="s">
        <v>25127</v>
      </c>
      <c r="J6378" t="s">
        <v>25128</v>
      </c>
      <c r="K6378">
        <v>56212</v>
      </c>
      <c r="L6378" t="s">
        <v>211</v>
      </c>
    </row>
    <row r="6379" spans="1:12" x14ac:dyDescent="0.3">
      <c r="A6379">
        <v>29864</v>
      </c>
      <c r="B6379" t="s">
        <v>174</v>
      </c>
      <c r="C6379" t="s">
        <v>7990</v>
      </c>
      <c r="D6379" t="s">
        <v>14</v>
      </c>
      <c r="E6379" t="s">
        <v>25129</v>
      </c>
      <c r="F6379">
        <f>1-345-239-9551</f>
        <v>-10134</v>
      </c>
      <c r="G6379" t="s">
        <v>58</v>
      </c>
      <c r="H6379" s="1">
        <v>35084</v>
      </c>
      <c r="I6379" t="s">
        <v>25130</v>
      </c>
      <c r="J6379" t="s">
        <v>2747</v>
      </c>
      <c r="K6379">
        <v>32827</v>
      </c>
      <c r="L6379" t="s">
        <v>58</v>
      </c>
    </row>
    <row r="6380" spans="1:12" x14ac:dyDescent="0.3">
      <c r="A6380">
        <v>29865</v>
      </c>
      <c r="B6380" t="s">
        <v>1455</v>
      </c>
      <c r="C6380" t="s">
        <v>1132</v>
      </c>
      <c r="D6380" t="s">
        <v>22</v>
      </c>
      <c r="E6380" t="s">
        <v>25131</v>
      </c>
      <c r="F6380" t="s">
        <v>25132</v>
      </c>
      <c r="G6380" t="s">
        <v>124</v>
      </c>
      <c r="H6380" s="1">
        <v>27467</v>
      </c>
      <c r="I6380" t="s">
        <v>25133</v>
      </c>
      <c r="J6380" t="s">
        <v>25134</v>
      </c>
      <c r="K6380">
        <v>97214</v>
      </c>
      <c r="L6380" t="s">
        <v>124</v>
      </c>
    </row>
    <row r="6381" spans="1:12" x14ac:dyDescent="0.3">
      <c r="A6381">
        <v>29866</v>
      </c>
      <c r="B6381" t="s">
        <v>269</v>
      </c>
      <c r="C6381" t="s">
        <v>1019</v>
      </c>
      <c r="D6381" t="s">
        <v>14</v>
      </c>
      <c r="E6381" t="s">
        <v>25135</v>
      </c>
      <c r="F6381" t="s">
        <v>25136</v>
      </c>
      <c r="G6381" t="s">
        <v>1076</v>
      </c>
      <c r="H6381" s="1">
        <v>16054</v>
      </c>
      <c r="I6381" t="s">
        <v>25137</v>
      </c>
      <c r="J6381" t="s">
        <v>25138</v>
      </c>
      <c r="K6381">
        <v>25711</v>
      </c>
      <c r="L6381" t="s">
        <v>1076</v>
      </c>
    </row>
    <row r="6382" spans="1:12" x14ac:dyDescent="0.3">
      <c r="A6382">
        <v>29868</v>
      </c>
      <c r="B6382" t="s">
        <v>1480</v>
      </c>
      <c r="C6382" t="s">
        <v>3830</v>
      </c>
      <c r="D6382" t="s">
        <v>14</v>
      </c>
      <c r="E6382" t="s">
        <v>25139</v>
      </c>
      <c r="F6382">
        <v>7619297578</v>
      </c>
      <c r="G6382" t="s">
        <v>250</v>
      </c>
      <c r="H6382" s="1">
        <v>21732</v>
      </c>
      <c r="I6382" t="s">
        <v>25140</v>
      </c>
      <c r="J6382" t="s">
        <v>24066</v>
      </c>
      <c r="K6382">
        <v>85495</v>
      </c>
      <c r="L6382" t="s">
        <v>250</v>
      </c>
    </row>
    <row r="6383" spans="1:12" x14ac:dyDescent="0.3">
      <c r="A6383">
        <v>29869</v>
      </c>
      <c r="B6383" t="s">
        <v>214</v>
      </c>
      <c r="C6383" t="s">
        <v>240</v>
      </c>
      <c r="D6383" t="s">
        <v>22</v>
      </c>
      <c r="E6383" t="s">
        <v>25141</v>
      </c>
      <c r="F6383" t="s">
        <v>25142</v>
      </c>
      <c r="G6383" t="s">
        <v>775</v>
      </c>
      <c r="H6383" s="1">
        <v>22157</v>
      </c>
      <c r="I6383" t="s">
        <v>25143</v>
      </c>
      <c r="J6383" t="s">
        <v>25144</v>
      </c>
      <c r="K6383">
        <v>78739</v>
      </c>
      <c r="L6383" t="s">
        <v>775</v>
      </c>
    </row>
    <row r="6384" spans="1:12" x14ac:dyDescent="0.3">
      <c r="A6384">
        <v>29870</v>
      </c>
      <c r="B6384" t="s">
        <v>378</v>
      </c>
      <c r="C6384" t="s">
        <v>475</v>
      </c>
      <c r="D6384" t="s">
        <v>14</v>
      </c>
      <c r="E6384" t="s">
        <v>25145</v>
      </c>
      <c r="F6384">
        <v>8272022949</v>
      </c>
      <c r="G6384" t="s">
        <v>88</v>
      </c>
      <c r="H6384" s="1">
        <v>32844</v>
      </c>
      <c r="I6384" t="s">
        <v>25146</v>
      </c>
      <c r="J6384" t="s">
        <v>18704</v>
      </c>
      <c r="K6384">
        <v>18712</v>
      </c>
      <c r="L6384" t="s">
        <v>88</v>
      </c>
    </row>
    <row r="6385" spans="1:12" x14ac:dyDescent="0.3">
      <c r="A6385">
        <v>29871</v>
      </c>
      <c r="B6385" t="s">
        <v>2161</v>
      </c>
      <c r="C6385" t="s">
        <v>4092</v>
      </c>
      <c r="D6385" t="s">
        <v>22</v>
      </c>
      <c r="E6385" t="s">
        <v>25147</v>
      </c>
      <c r="F6385" t="s">
        <v>25148</v>
      </c>
      <c r="G6385" t="s">
        <v>157</v>
      </c>
      <c r="H6385" s="1">
        <v>32790</v>
      </c>
      <c r="I6385" t="s">
        <v>25149</v>
      </c>
      <c r="J6385" t="s">
        <v>25150</v>
      </c>
      <c r="K6385">
        <v>20849</v>
      </c>
      <c r="L6385" t="s">
        <v>157</v>
      </c>
    </row>
    <row r="6386" spans="1:12" x14ac:dyDescent="0.3">
      <c r="A6386">
        <v>29873</v>
      </c>
      <c r="B6386" t="s">
        <v>20</v>
      </c>
      <c r="C6386" t="s">
        <v>5833</v>
      </c>
      <c r="D6386" t="s">
        <v>14</v>
      </c>
      <c r="E6386" t="s">
        <v>25151</v>
      </c>
      <c r="F6386" t="s">
        <v>25152</v>
      </c>
      <c r="G6386" t="s">
        <v>124</v>
      </c>
      <c r="H6386" s="1">
        <v>15788</v>
      </c>
      <c r="I6386" t="s">
        <v>25153</v>
      </c>
      <c r="J6386" t="s">
        <v>25154</v>
      </c>
      <c r="K6386">
        <v>18712</v>
      </c>
      <c r="L6386" t="s">
        <v>124</v>
      </c>
    </row>
    <row r="6387" spans="1:12" x14ac:dyDescent="0.3">
      <c r="A6387">
        <v>29875</v>
      </c>
      <c r="B6387" t="s">
        <v>289</v>
      </c>
      <c r="C6387" t="s">
        <v>998</v>
      </c>
      <c r="D6387" t="s">
        <v>14</v>
      </c>
      <c r="E6387" t="s">
        <v>25155</v>
      </c>
      <c r="F6387" t="s">
        <v>25156</v>
      </c>
      <c r="G6387" t="s">
        <v>324</v>
      </c>
      <c r="H6387" s="1">
        <v>37304</v>
      </c>
      <c r="I6387" t="s">
        <v>25157</v>
      </c>
      <c r="J6387" t="s">
        <v>25158</v>
      </c>
      <c r="K6387">
        <v>56542</v>
      </c>
      <c r="L6387" t="s">
        <v>324</v>
      </c>
    </row>
    <row r="6388" spans="1:12" x14ac:dyDescent="0.3">
      <c r="A6388">
        <v>29876</v>
      </c>
      <c r="B6388" t="s">
        <v>953</v>
      </c>
      <c r="C6388" t="s">
        <v>360</v>
      </c>
      <c r="D6388" t="s">
        <v>14</v>
      </c>
      <c r="E6388" t="s">
        <v>25159</v>
      </c>
      <c r="F6388" t="s">
        <v>25160</v>
      </c>
      <c r="G6388" t="s">
        <v>171</v>
      </c>
      <c r="H6388" s="1">
        <v>25336</v>
      </c>
      <c r="I6388" t="s">
        <v>25161</v>
      </c>
      <c r="J6388" t="s">
        <v>25162</v>
      </c>
      <c r="K6388">
        <v>19334</v>
      </c>
      <c r="L6388" t="s">
        <v>171</v>
      </c>
    </row>
    <row r="6389" spans="1:12" x14ac:dyDescent="0.3">
      <c r="A6389">
        <v>29878</v>
      </c>
      <c r="B6389" t="s">
        <v>378</v>
      </c>
      <c r="C6389" t="s">
        <v>10538</v>
      </c>
      <c r="D6389" t="s">
        <v>14</v>
      </c>
      <c r="E6389" t="s">
        <v>25163</v>
      </c>
      <c r="F6389" t="s">
        <v>25164</v>
      </c>
      <c r="G6389" t="s">
        <v>1194</v>
      </c>
      <c r="H6389" s="1">
        <v>23509</v>
      </c>
      <c r="I6389" t="s">
        <v>25165</v>
      </c>
      <c r="J6389" t="s">
        <v>25166</v>
      </c>
      <c r="K6389">
        <v>96271</v>
      </c>
      <c r="L6389" t="s">
        <v>1194</v>
      </c>
    </row>
    <row r="6390" spans="1:12" x14ac:dyDescent="0.3">
      <c r="A6390">
        <v>29879</v>
      </c>
      <c r="B6390" t="s">
        <v>953</v>
      </c>
      <c r="C6390" t="s">
        <v>21186</v>
      </c>
      <c r="D6390" t="s">
        <v>22</v>
      </c>
      <c r="E6390" t="s">
        <v>25167</v>
      </c>
      <c r="F6390" t="s">
        <v>25168</v>
      </c>
      <c r="G6390" t="s">
        <v>38</v>
      </c>
      <c r="H6390" s="1">
        <v>20728</v>
      </c>
      <c r="I6390" t="s">
        <v>25169</v>
      </c>
      <c r="J6390" t="s">
        <v>3805</v>
      </c>
      <c r="K6390">
        <v>83456</v>
      </c>
      <c r="L6390" t="s">
        <v>38</v>
      </c>
    </row>
    <row r="6391" spans="1:12" x14ac:dyDescent="0.3">
      <c r="A6391">
        <v>29881</v>
      </c>
      <c r="B6391" t="s">
        <v>2631</v>
      </c>
      <c r="C6391" t="s">
        <v>1736</v>
      </c>
      <c r="D6391" t="s">
        <v>22</v>
      </c>
      <c r="E6391" t="s">
        <v>25170</v>
      </c>
      <c r="F6391" t="s">
        <v>25171</v>
      </c>
      <c r="G6391" t="s">
        <v>744</v>
      </c>
      <c r="H6391" s="1">
        <v>31448</v>
      </c>
      <c r="I6391" t="s">
        <v>25172</v>
      </c>
      <c r="J6391" t="s">
        <v>25173</v>
      </c>
      <c r="K6391">
        <v>77015</v>
      </c>
      <c r="L6391" t="s">
        <v>744</v>
      </c>
    </row>
    <row r="6392" spans="1:12" x14ac:dyDescent="0.3">
      <c r="A6392">
        <v>29882</v>
      </c>
      <c r="B6392" t="s">
        <v>1244</v>
      </c>
      <c r="C6392" t="s">
        <v>443</v>
      </c>
      <c r="D6392" t="s">
        <v>14</v>
      </c>
      <c r="E6392" t="s">
        <v>25174</v>
      </c>
      <c r="F6392" t="s">
        <v>25175</v>
      </c>
      <c r="G6392" t="s">
        <v>171</v>
      </c>
      <c r="H6392" s="1">
        <v>34900</v>
      </c>
      <c r="I6392" t="s">
        <v>25176</v>
      </c>
      <c r="J6392" t="s">
        <v>25177</v>
      </c>
      <c r="K6392">
        <v>28625</v>
      </c>
      <c r="L6392" t="s">
        <v>171</v>
      </c>
    </row>
    <row r="6393" spans="1:12" x14ac:dyDescent="0.3">
      <c r="A6393">
        <v>29883</v>
      </c>
      <c r="B6393" t="s">
        <v>360</v>
      </c>
      <c r="C6393" t="s">
        <v>1044</v>
      </c>
      <c r="D6393" t="s">
        <v>22</v>
      </c>
      <c r="E6393" t="s">
        <v>25178</v>
      </c>
      <c r="F6393" t="s">
        <v>25179</v>
      </c>
      <c r="G6393" t="s">
        <v>17</v>
      </c>
      <c r="H6393" s="1">
        <v>27802</v>
      </c>
      <c r="I6393" t="s">
        <v>25180</v>
      </c>
      <c r="J6393" t="s">
        <v>25181</v>
      </c>
      <c r="K6393">
        <v>48982</v>
      </c>
      <c r="L6393" t="s">
        <v>17</v>
      </c>
    </row>
    <row r="6394" spans="1:12" x14ac:dyDescent="0.3">
      <c r="A6394">
        <v>29884</v>
      </c>
      <c r="B6394" t="s">
        <v>1584</v>
      </c>
      <c r="C6394" t="s">
        <v>3055</v>
      </c>
      <c r="D6394" t="s">
        <v>22</v>
      </c>
      <c r="E6394" t="s">
        <v>25182</v>
      </c>
      <c r="F6394">
        <v>6198060460</v>
      </c>
      <c r="G6394" t="s">
        <v>76</v>
      </c>
      <c r="H6394" s="1">
        <v>31785</v>
      </c>
      <c r="I6394" t="s">
        <v>25183</v>
      </c>
      <c r="J6394" t="s">
        <v>25184</v>
      </c>
      <c r="K6394">
        <v>80960</v>
      </c>
      <c r="L6394" t="s">
        <v>76</v>
      </c>
    </row>
    <row r="6395" spans="1:12" x14ac:dyDescent="0.3">
      <c r="A6395">
        <v>29885</v>
      </c>
      <c r="B6395" t="s">
        <v>91</v>
      </c>
      <c r="C6395" t="s">
        <v>1575</v>
      </c>
      <c r="D6395" t="s">
        <v>14</v>
      </c>
      <c r="E6395" t="s">
        <v>25185</v>
      </c>
      <c r="F6395" t="s">
        <v>25186</v>
      </c>
      <c r="G6395" t="s">
        <v>595</v>
      </c>
      <c r="H6395" s="1">
        <v>24048</v>
      </c>
      <c r="I6395" t="s">
        <v>25187</v>
      </c>
      <c r="J6395" t="s">
        <v>25188</v>
      </c>
      <c r="K6395">
        <v>57821</v>
      </c>
      <c r="L6395" t="s">
        <v>595</v>
      </c>
    </row>
    <row r="6396" spans="1:12" x14ac:dyDescent="0.3">
      <c r="A6396">
        <v>29886</v>
      </c>
      <c r="B6396" t="s">
        <v>12</v>
      </c>
      <c r="C6396" t="s">
        <v>1929</v>
      </c>
      <c r="D6396" t="s">
        <v>14</v>
      </c>
      <c r="E6396" t="s">
        <v>25189</v>
      </c>
      <c r="F6396" t="s">
        <v>25190</v>
      </c>
      <c r="G6396" t="s">
        <v>124</v>
      </c>
      <c r="H6396" s="1">
        <v>26842</v>
      </c>
      <c r="I6396" t="s">
        <v>25191</v>
      </c>
      <c r="J6396" t="s">
        <v>8676</v>
      </c>
      <c r="K6396">
        <v>80193</v>
      </c>
      <c r="L6396" t="s">
        <v>124</v>
      </c>
    </row>
    <row r="6397" spans="1:12" x14ac:dyDescent="0.3">
      <c r="A6397">
        <v>29887</v>
      </c>
      <c r="B6397" t="s">
        <v>127</v>
      </c>
      <c r="C6397" t="s">
        <v>3316</v>
      </c>
      <c r="D6397" t="s">
        <v>22</v>
      </c>
      <c r="E6397" t="s">
        <v>25192</v>
      </c>
      <c r="F6397" t="s">
        <v>25193</v>
      </c>
      <c r="G6397" t="s">
        <v>82</v>
      </c>
      <c r="H6397" s="1">
        <v>27108</v>
      </c>
      <c r="I6397" t="s">
        <v>25194</v>
      </c>
      <c r="J6397" t="s">
        <v>25195</v>
      </c>
      <c r="K6397">
        <v>34588</v>
      </c>
      <c r="L6397" t="s">
        <v>82</v>
      </c>
    </row>
    <row r="6398" spans="1:12" x14ac:dyDescent="0.3">
      <c r="A6398">
        <v>29888</v>
      </c>
      <c r="B6398" t="s">
        <v>9755</v>
      </c>
      <c r="C6398" t="s">
        <v>97</v>
      </c>
      <c r="D6398" t="s">
        <v>14</v>
      </c>
      <c r="E6398" t="s">
        <v>25196</v>
      </c>
      <c r="F6398" t="s">
        <v>25197</v>
      </c>
      <c r="G6398" t="s">
        <v>82</v>
      </c>
      <c r="H6398" s="1">
        <v>29767</v>
      </c>
      <c r="I6398" t="s">
        <v>25198</v>
      </c>
      <c r="J6398" t="s">
        <v>25199</v>
      </c>
      <c r="K6398">
        <v>37452</v>
      </c>
      <c r="L6398" t="s">
        <v>82</v>
      </c>
    </row>
    <row r="6399" spans="1:12" x14ac:dyDescent="0.3">
      <c r="A6399">
        <v>29889</v>
      </c>
      <c r="B6399" t="s">
        <v>91</v>
      </c>
      <c r="C6399" t="s">
        <v>4089</v>
      </c>
      <c r="D6399" t="s">
        <v>14</v>
      </c>
      <c r="E6399" t="s">
        <v>25200</v>
      </c>
      <c r="F6399" t="s">
        <v>25201</v>
      </c>
      <c r="G6399" t="s">
        <v>124</v>
      </c>
      <c r="H6399" s="1">
        <v>24199</v>
      </c>
      <c r="I6399" t="s">
        <v>25202</v>
      </c>
      <c r="J6399" t="s">
        <v>25203</v>
      </c>
      <c r="K6399">
        <v>62163</v>
      </c>
      <c r="L6399" t="s">
        <v>124</v>
      </c>
    </row>
    <row r="6400" spans="1:12" x14ac:dyDescent="0.3">
      <c r="A6400">
        <v>29890</v>
      </c>
      <c r="B6400" t="s">
        <v>2444</v>
      </c>
      <c r="C6400" t="s">
        <v>3662</v>
      </c>
      <c r="D6400" t="s">
        <v>14</v>
      </c>
      <c r="E6400" t="s">
        <v>25204</v>
      </c>
      <c r="F6400" t="s">
        <v>25205</v>
      </c>
      <c r="G6400" t="s">
        <v>38</v>
      </c>
      <c r="H6400" s="1">
        <v>18178</v>
      </c>
      <c r="I6400" t="s">
        <v>25206</v>
      </c>
      <c r="J6400" t="s">
        <v>25207</v>
      </c>
      <c r="K6400">
        <v>41574</v>
      </c>
      <c r="L6400" t="s">
        <v>38</v>
      </c>
    </row>
    <row r="6401" spans="1:12" x14ac:dyDescent="0.3">
      <c r="A6401">
        <v>29892</v>
      </c>
      <c r="B6401" t="s">
        <v>2161</v>
      </c>
      <c r="C6401" t="s">
        <v>97</v>
      </c>
      <c r="D6401" t="s">
        <v>14</v>
      </c>
      <c r="E6401" t="s">
        <v>25208</v>
      </c>
      <c r="F6401" t="s">
        <v>25209</v>
      </c>
      <c r="G6401" t="s">
        <v>218</v>
      </c>
      <c r="H6401" s="1">
        <v>18696</v>
      </c>
      <c r="I6401" t="s">
        <v>25210</v>
      </c>
      <c r="J6401" t="s">
        <v>25211</v>
      </c>
      <c r="K6401">
        <v>99643</v>
      </c>
      <c r="L6401" t="s">
        <v>218</v>
      </c>
    </row>
    <row r="6402" spans="1:12" x14ac:dyDescent="0.3">
      <c r="A6402">
        <v>29893</v>
      </c>
      <c r="B6402" t="s">
        <v>27</v>
      </c>
      <c r="C6402" t="s">
        <v>378</v>
      </c>
      <c r="D6402" t="s">
        <v>22</v>
      </c>
      <c r="E6402" t="s">
        <v>25212</v>
      </c>
      <c r="F6402" t="s">
        <v>25213</v>
      </c>
      <c r="G6402" t="s">
        <v>250</v>
      </c>
      <c r="H6402" s="1">
        <v>34043</v>
      </c>
      <c r="I6402" t="s">
        <v>25214</v>
      </c>
      <c r="J6402" t="s">
        <v>25215</v>
      </c>
      <c r="K6402">
        <v>29181</v>
      </c>
      <c r="L6402" t="s">
        <v>250</v>
      </c>
    </row>
    <row r="6403" spans="1:12" x14ac:dyDescent="0.3">
      <c r="A6403">
        <v>29894</v>
      </c>
      <c r="B6403" t="s">
        <v>295</v>
      </c>
      <c r="C6403" t="s">
        <v>85</v>
      </c>
      <c r="D6403" t="s">
        <v>14</v>
      </c>
      <c r="E6403" t="s">
        <v>25216</v>
      </c>
      <c r="F6403" t="s">
        <v>25217</v>
      </c>
      <c r="G6403" t="s">
        <v>31</v>
      </c>
      <c r="H6403" s="1">
        <v>38278</v>
      </c>
      <c r="I6403" t="s">
        <v>25218</v>
      </c>
      <c r="J6403" t="s">
        <v>25219</v>
      </c>
      <c r="K6403">
        <v>83243</v>
      </c>
      <c r="L6403" t="s">
        <v>31</v>
      </c>
    </row>
    <row r="6404" spans="1:12" x14ac:dyDescent="0.3">
      <c r="A6404">
        <v>29895</v>
      </c>
      <c r="B6404" t="s">
        <v>3330</v>
      </c>
      <c r="C6404" t="s">
        <v>16834</v>
      </c>
      <c r="D6404" t="s">
        <v>22</v>
      </c>
      <c r="E6404" t="s">
        <v>25220</v>
      </c>
      <c r="F6404" t="s">
        <v>25221</v>
      </c>
      <c r="G6404" t="s">
        <v>368</v>
      </c>
      <c r="H6404" s="1">
        <v>23971</v>
      </c>
      <c r="I6404" t="s">
        <v>25222</v>
      </c>
      <c r="J6404" t="s">
        <v>25223</v>
      </c>
      <c r="K6404">
        <v>78671</v>
      </c>
      <c r="L6404" t="s">
        <v>368</v>
      </c>
    </row>
    <row r="6405" spans="1:12" x14ac:dyDescent="0.3">
      <c r="A6405">
        <v>29896</v>
      </c>
      <c r="B6405" t="s">
        <v>348</v>
      </c>
      <c r="C6405" t="s">
        <v>2918</v>
      </c>
      <c r="D6405" t="s">
        <v>14</v>
      </c>
      <c r="E6405" t="s">
        <v>25224</v>
      </c>
      <c r="F6405" t="s">
        <v>25225</v>
      </c>
      <c r="G6405" t="s">
        <v>368</v>
      </c>
      <c r="H6405" s="1">
        <v>29754</v>
      </c>
      <c r="I6405" t="s">
        <v>25226</v>
      </c>
      <c r="J6405" t="s">
        <v>25227</v>
      </c>
      <c r="K6405">
        <v>34233</v>
      </c>
      <c r="L6405" t="s">
        <v>368</v>
      </c>
    </row>
    <row r="6406" spans="1:12" x14ac:dyDescent="0.3">
      <c r="A6406">
        <v>29897</v>
      </c>
      <c r="B6406" t="s">
        <v>1996</v>
      </c>
      <c r="C6406" t="s">
        <v>48</v>
      </c>
      <c r="D6406" t="s">
        <v>14</v>
      </c>
      <c r="E6406" t="s">
        <v>25228</v>
      </c>
      <c r="F6406" t="s">
        <v>25229</v>
      </c>
      <c r="G6406" t="s">
        <v>111</v>
      </c>
      <c r="H6406" s="1">
        <v>18929</v>
      </c>
      <c r="I6406" t="s">
        <v>25230</v>
      </c>
      <c r="J6406" t="s">
        <v>25231</v>
      </c>
      <c r="K6406">
        <v>6942</v>
      </c>
      <c r="L6406" t="s">
        <v>111</v>
      </c>
    </row>
    <row r="6407" spans="1:12" x14ac:dyDescent="0.3">
      <c r="A6407">
        <v>29899</v>
      </c>
      <c r="B6407" t="s">
        <v>383</v>
      </c>
      <c r="C6407" t="s">
        <v>1845</v>
      </c>
      <c r="D6407" t="s">
        <v>22</v>
      </c>
      <c r="E6407" t="s">
        <v>25232</v>
      </c>
      <c r="F6407" t="s">
        <v>25233</v>
      </c>
      <c r="G6407" t="s">
        <v>171</v>
      </c>
      <c r="H6407" s="1">
        <v>27846</v>
      </c>
      <c r="I6407" t="s">
        <v>25234</v>
      </c>
      <c r="J6407" t="s">
        <v>25235</v>
      </c>
      <c r="K6407">
        <v>67345</v>
      </c>
      <c r="L6407" t="s">
        <v>171</v>
      </c>
    </row>
    <row r="6408" spans="1:12" x14ac:dyDescent="0.3">
      <c r="A6408">
        <v>29900</v>
      </c>
      <c r="B6408" t="s">
        <v>953</v>
      </c>
      <c r="C6408" t="s">
        <v>25236</v>
      </c>
      <c r="D6408" t="s">
        <v>14</v>
      </c>
      <c r="E6408" t="s">
        <v>25237</v>
      </c>
      <c r="F6408" t="s">
        <v>25238</v>
      </c>
      <c r="G6408" t="s">
        <v>38</v>
      </c>
      <c r="H6408" s="1">
        <v>37975</v>
      </c>
      <c r="I6408" t="s">
        <v>25239</v>
      </c>
      <c r="J6408" t="s">
        <v>6357</v>
      </c>
      <c r="K6408">
        <v>36601</v>
      </c>
      <c r="L6408" t="s">
        <v>38</v>
      </c>
    </row>
    <row r="6409" spans="1:12" x14ac:dyDescent="0.3">
      <c r="A6409">
        <v>29902</v>
      </c>
      <c r="B6409" t="s">
        <v>541</v>
      </c>
      <c r="C6409" t="s">
        <v>48</v>
      </c>
      <c r="D6409" t="s">
        <v>22</v>
      </c>
      <c r="E6409" t="s">
        <v>25240</v>
      </c>
      <c r="F6409" t="s">
        <v>25241</v>
      </c>
      <c r="G6409" t="s">
        <v>595</v>
      </c>
      <c r="H6409" s="1">
        <v>32100</v>
      </c>
      <c r="I6409" t="s">
        <v>25242</v>
      </c>
      <c r="J6409" t="s">
        <v>25243</v>
      </c>
      <c r="K6409">
        <v>4934</v>
      </c>
      <c r="L6409" t="s">
        <v>595</v>
      </c>
    </row>
    <row r="6410" spans="1:12" x14ac:dyDescent="0.3">
      <c r="A6410">
        <v>29903</v>
      </c>
      <c r="B6410" t="s">
        <v>96</v>
      </c>
      <c r="C6410" t="s">
        <v>3532</v>
      </c>
      <c r="D6410" t="s">
        <v>22</v>
      </c>
      <c r="E6410" t="s">
        <v>25244</v>
      </c>
      <c r="F6410">
        <v>8004988687</v>
      </c>
      <c r="G6410" t="s">
        <v>124</v>
      </c>
      <c r="H6410" s="1">
        <v>20629</v>
      </c>
      <c r="I6410" t="s">
        <v>25245</v>
      </c>
      <c r="J6410" t="s">
        <v>9668</v>
      </c>
      <c r="K6410">
        <v>77777</v>
      </c>
      <c r="L6410" t="s">
        <v>124</v>
      </c>
    </row>
    <row r="6411" spans="1:12" x14ac:dyDescent="0.3">
      <c r="A6411">
        <v>29904</v>
      </c>
      <c r="B6411" t="s">
        <v>490</v>
      </c>
      <c r="C6411" t="s">
        <v>2369</v>
      </c>
      <c r="D6411" t="s">
        <v>14</v>
      </c>
      <c r="E6411" t="s">
        <v>25246</v>
      </c>
      <c r="F6411" t="s">
        <v>25247</v>
      </c>
      <c r="G6411" t="s">
        <v>118</v>
      </c>
      <c r="H6411" s="1">
        <v>28681</v>
      </c>
      <c r="I6411" t="s">
        <v>25248</v>
      </c>
      <c r="J6411" t="s">
        <v>2790</v>
      </c>
      <c r="K6411">
        <v>87153</v>
      </c>
      <c r="L6411" t="s">
        <v>118</v>
      </c>
    </row>
    <row r="6412" spans="1:12" x14ac:dyDescent="0.3">
      <c r="A6412">
        <v>29906</v>
      </c>
      <c r="B6412" t="s">
        <v>3648</v>
      </c>
      <c r="C6412" t="s">
        <v>844</v>
      </c>
      <c r="D6412" t="s">
        <v>14</v>
      </c>
      <c r="E6412" t="s">
        <v>25249</v>
      </c>
      <c r="F6412" t="s">
        <v>25250</v>
      </c>
      <c r="G6412" t="s">
        <v>218</v>
      </c>
      <c r="H6412" s="1">
        <v>37126</v>
      </c>
      <c r="I6412" t="s">
        <v>25251</v>
      </c>
      <c r="J6412" t="s">
        <v>5436</v>
      </c>
      <c r="K6412">
        <v>76006</v>
      </c>
      <c r="L6412" t="s">
        <v>218</v>
      </c>
    </row>
    <row r="6413" spans="1:12" x14ac:dyDescent="0.3">
      <c r="A6413">
        <v>29907</v>
      </c>
      <c r="B6413" t="s">
        <v>1821</v>
      </c>
      <c r="C6413" t="s">
        <v>2194</v>
      </c>
      <c r="D6413" t="s">
        <v>22</v>
      </c>
      <c r="E6413" t="s">
        <v>25252</v>
      </c>
      <c r="F6413" t="s">
        <v>25253</v>
      </c>
      <c r="G6413" t="s">
        <v>368</v>
      </c>
      <c r="H6413" s="1">
        <v>23628</v>
      </c>
      <c r="I6413" t="s">
        <v>25254</v>
      </c>
      <c r="J6413" t="s">
        <v>25255</v>
      </c>
      <c r="K6413">
        <v>62084</v>
      </c>
      <c r="L6413" t="s">
        <v>368</v>
      </c>
    </row>
    <row r="6414" spans="1:12" x14ac:dyDescent="0.3">
      <c r="A6414">
        <v>29908</v>
      </c>
      <c r="B6414" t="s">
        <v>333</v>
      </c>
      <c r="C6414" t="s">
        <v>2137</v>
      </c>
      <c r="D6414" t="s">
        <v>22</v>
      </c>
      <c r="E6414" t="s">
        <v>25256</v>
      </c>
      <c r="F6414" t="s">
        <v>25257</v>
      </c>
      <c r="G6414" t="s">
        <v>261</v>
      </c>
      <c r="H6414" s="1">
        <v>37331</v>
      </c>
      <c r="I6414" t="s">
        <v>25258</v>
      </c>
      <c r="J6414" t="s">
        <v>5440</v>
      </c>
      <c r="K6414">
        <v>78868</v>
      </c>
      <c r="L6414" t="s">
        <v>261</v>
      </c>
    </row>
    <row r="6415" spans="1:12" x14ac:dyDescent="0.3">
      <c r="A6415">
        <v>29910</v>
      </c>
      <c r="B6415" t="s">
        <v>34</v>
      </c>
      <c r="C6415" t="s">
        <v>48</v>
      </c>
      <c r="D6415" t="s">
        <v>14</v>
      </c>
      <c r="E6415" t="s">
        <v>25259</v>
      </c>
      <c r="F6415" t="s">
        <v>25260</v>
      </c>
      <c r="G6415" t="s">
        <v>24</v>
      </c>
      <c r="H6415" s="1">
        <v>23158</v>
      </c>
      <c r="I6415" t="s">
        <v>25261</v>
      </c>
      <c r="J6415" t="s">
        <v>25262</v>
      </c>
      <c r="K6415">
        <v>27084</v>
      </c>
      <c r="L6415" t="s">
        <v>24</v>
      </c>
    </row>
    <row r="6416" spans="1:12" x14ac:dyDescent="0.3">
      <c r="A6416">
        <v>29911</v>
      </c>
      <c r="B6416" t="s">
        <v>395</v>
      </c>
      <c r="C6416" t="s">
        <v>20581</v>
      </c>
      <c r="D6416" t="s">
        <v>22</v>
      </c>
      <c r="E6416" t="s">
        <v>15751</v>
      </c>
      <c r="F6416" t="s">
        <v>25263</v>
      </c>
      <c r="G6416" t="s">
        <v>436</v>
      </c>
      <c r="H6416" s="1">
        <v>15791</v>
      </c>
      <c r="I6416" t="s">
        <v>25264</v>
      </c>
      <c r="J6416" t="s">
        <v>14725</v>
      </c>
      <c r="K6416">
        <v>4473</v>
      </c>
      <c r="L6416" t="s">
        <v>436</v>
      </c>
    </row>
    <row r="6417" spans="1:12" x14ac:dyDescent="0.3">
      <c r="A6417">
        <v>29912</v>
      </c>
      <c r="B6417" t="s">
        <v>12824</v>
      </c>
      <c r="C6417" t="s">
        <v>2626</v>
      </c>
      <c r="D6417" t="s">
        <v>14</v>
      </c>
      <c r="E6417" t="s">
        <v>25265</v>
      </c>
      <c r="F6417" t="s">
        <v>25266</v>
      </c>
      <c r="G6417" t="s">
        <v>430</v>
      </c>
      <c r="H6417" s="1">
        <v>24570</v>
      </c>
      <c r="I6417" t="s">
        <v>25267</v>
      </c>
      <c r="J6417" t="s">
        <v>25268</v>
      </c>
      <c r="K6417">
        <v>11478</v>
      </c>
      <c r="L6417" t="s">
        <v>430</v>
      </c>
    </row>
    <row r="6418" spans="1:12" x14ac:dyDescent="0.3">
      <c r="A6418">
        <v>29913</v>
      </c>
      <c r="B6418" t="s">
        <v>1018</v>
      </c>
      <c r="C6418" t="s">
        <v>1031</v>
      </c>
      <c r="D6418" t="s">
        <v>22</v>
      </c>
      <c r="E6418" t="s">
        <v>25269</v>
      </c>
      <c r="F6418" t="s">
        <v>25270</v>
      </c>
      <c r="G6418" t="s">
        <v>218</v>
      </c>
      <c r="H6418" s="1">
        <v>37471</v>
      </c>
      <c r="I6418" t="s">
        <v>25271</v>
      </c>
      <c r="J6418" t="s">
        <v>25272</v>
      </c>
      <c r="K6418">
        <v>27491</v>
      </c>
      <c r="L6418" t="s">
        <v>218</v>
      </c>
    </row>
    <row r="6419" spans="1:12" x14ac:dyDescent="0.3">
      <c r="A6419">
        <v>29914</v>
      </c>
      <c r="B6419" t="s">
        <v>312</v>
      </c>
      <c r="C6419" t="s">
        <v>2161</v>
      </c>
      <c r="D6419" t="s">
        <v>14</v>
      </c>
      <c r="E6419" t="s">
        <v>25273</v>
      </c>
      <c r="F6419" t="s">
        <v>25274</v>
      </c>
      <c r="G6419" t="s">
        <v>335</v>
      </c>
      <c r="H6419" s="1">
        <v>30857</v>
      </c>
      <c r="I6419" t="s">
        <v>25275</v>
      </c>
      <c r="J6419" t="s">
        <v>25276</v>
      </c>
      <c r="K6419">
        <v>37695</v>
      </c>
      <c r="L6419" t="s">
        <v>335</v>
      </c>
    </row>
    <row r="6420" spans="1:12" x14ac:dyDescent="0.3">
      <c r="A6420">
        <v>29915</v>
      </c>
      <c r="B6420" t="s">
        <v>79</v>
      </c>
      <c r="C6420" t="s">
        <v>62</v>
      </c>
      <c r="D6420" t="s">
        <v>22</v>
      </c>
      <c r="E6420" t="s">
        <v>25277</v>
      </c>
      <c r="F6420" t="s">
        <v>25278</v>
      </c>
      <c r="G6420" t="s">
        <v>44</v>
      </c>
      <c r="H6420" s="1">
        <v>25973</v>
      </c>
      <c r="I6420" t="s">
        <v>25279</v>
      </c>
      <c r="J6420" t="s">
        <v>25280</v>
      </c>
      <c r="K6420">
        <v>84337</v>
      </c>
      <c r="L6420" t="s">
        <v>44</v>
      </c>
    </row>
    <row r="6421" spans="1:12" x14ac:dyDescent="0.3">
      <c r="A6421">
        <v>29916</v>
      </c>
      <c r="B6421" t="s">
        <v>6892</v>
      </c>
      <c r="C6421" t="s">
        <v>3271</v>
      </c>
      <c r="D6421" t="s">
        <v>22</v>
      </c>
      <c r="E6421" t="s">
        <v>25281</v>
      </c>
      <c r="F6421" t="s">
        <v>25282</v>
      </c>
      <c r="G6421" t="s">
        <v>118</v>
      </c>
      <c r="H6421" s="1">
        <v>22267</v>
      </c>
      <c r="I6421" t="s">
        <v>25283</v>
      </c>
      <c r="J6421" t="s">
        <v>25284</v>
      </c>
      <c r="K6421">
        <v>30157</v>
      </c>
      <c r="L6421" t="s">
        <v>118</v>
      </c>
    </row>
    <row r="6422" spans="1:12" x14ac:dyDescent="0.3">
      <c r="A6422">
        <v>29917</v>
      </c>
      <c r="B6422" t="s">
        <v>25285</v>
      </c>
      <c r="C6422" t="s">
        <v>2387</v>
      </c>
      <c r="D6422" t="s">
        <v>22</v>
      </c>
      <c r="E6422" t="s">
        <v>25286</v>
      </c>
      <c r="F6422" t="s">
        <v>25287</v>
      </c>
      <c r="G6422" t="s">
        <v>82</v>
      </c>
      <c r="H6422" s="1">
        <v>31697</v>
      </c>
      <c r="I6422" t="s">
        <v>25288</v>
      </c>
      <c r="J6422" t="s">
        <v>25289</v>
      </c>
      <c r="K6422">
        <v>64292</v>
      </c>
      <c r="L6422" t="s">
        <v>82</v>
      </c>
    </row>
    <row r="6423" spans="1:12" x14ac:dyDescent="0.3">
      <c r="A6423">
        <v>29918</v>
      </c>
      <c r="B6423" t="s">
        <v>306</v>
      </c>
      <c r="C6423" t="s">
        <v>4720</v>
      </c>
      <c r="D6423" t="s">
        <v>22</v>
      </c>
      <c r="E6423" t="s">
        <v>25290</v>
      </c>
      <c r="F6423" t="s">
        <v>25291</v>
      </c>
      <c r="G6423" t="s">
        <v>261</v>
      </c>
      <c r="H6423" s="1">
        <v>26672</v>
      </c>
      <c r="I6423" t="s">
        <v>25292</v>
      </c>
      <c r="J6423" t="s">
        <v>1063</v>
      </c>
      <c r="K6423">
        <v>99783</v>
      </c>
      <c r="L6423" t="s">
        <v>261</v>
      </c>
    </row>
    <row r="6424" spans="1:12" x14ac:dyDescent="0.3">
      <c r="A6424">
        <v>29919</v>
      </c>
      <c r="B6424" t="s">
        <v>10692</v>
      </c>
      <c r="C6424" t="s">
        <v>2387</v>
      </c>
      <c r="D6424" t="s">
        <v>22</v>
      </c>
      <c r="E6424" t="s">
        <v>25293</v>
      </c>
      <c r="F6424" t="s">
        <v>25294</v>
      </c>
      <c r="G6424" t="s">
        <v>567</v>
      </c>
      <c r="H6424" s="1">
        <v>33077</v>
      </c>
      <c r="I6424" t="s">
        <v>25295</v>
      </c>
      <c r="J6424" t="s">
        <v>11877</v>
      </c>
      <c r="K6424">
        <v>2948</v>
      </c>
      <c r="L6424" t="s">
        <v>567</v>
      </c>
    </row>
    <row r="6425" spans="1:12" x14ac:dyDescent="0.3">
      <c r="A6425">
        <v>29920</v>
      </c>
      <c r="B6425" t="s">
        <v>174</v>
      </c>
      <c r="C6425" t="s">
        <v>3913</v>
      </c>
      <c r="D6425" t="s">
        <v>14</v>
      </c>
      <c r="E6425" t="s">
        <v>25296</v>
      </c>
      <c r="F6425" t="s">
        <v>25297</v>
      </c>
      <c r="G6425" t="s">
        <v>261</v>
      </c>
      <c r="H6425" s="1">
        <v>19123</v>
      </c>
      <c r="I6425" t="s">
        <v>25298</v>
      </c>
      <c r="J6425" t="s">
        <v>25299</v>
      </c>
      <c r="K6425">
        <v>35243</v>
      </c>
      <c r="L6425" t="s">
        <v>261</v>
      </c>
    </row>
    <row r="6426" spans="1:12" x14ac:dyDescent="0.3">
      <c r="A6426">
        <v>29921</v>
      </c>
      <c r="B6426" t="s">
        <v>25300</v>
      </c>
      <c r="C6426" t="s">
        <v>5547</v>
      </c>
      <c r="D6426" t="s">
        <v>22</v>
      </c>
      <c r="E6426" t="s">
        <v>25301</v>
      </c>
      <c r="F6426" t="s">
        <v>25302</v>
      </c>
      <c r="G6426" t="s">
        <v>131</v>
      </c>
      <c r="H6426" s="1">
        <v>19411</v>
      </c>
      <c r="I6426" t="s">
        <v>25303</v>
      </c>
      <c r="J6426" t="s">
        <v>25304</v>
      </c>
      <c r="K6426">
        <v>54677</v>
      </c>
      <c r="L6426" t="s">
        <v>131</v>
      </c>
    </row>
    <row r="6427" spans="1:12" x14ac:dyDescent="0.3">
      <c r="A6427">
        <v>29922</v>
      </c>
      <c r="B6427" t="s">
        <v>121</v>
      </c>
      <c r="C6427" t="s">
        <v>384</v>
      </c>
      <c r="D6427" t="s">
        <v>22</v>
      </c>
      <c r="E6427" t="s">
        <v>25305</v>
      </c>
      <c r="F6427" t="s">
        <v>25306</v>
      </c>
      <c r="G6427" t="s">
        <v>1076</v>
      </c>
      <c r="H6427" s="1">
        <v>22884</v>
      </c>
      <c r="I6427" t="s">
        <v>25307</v>
      </c>
      <c r="J6427" t="s">
        <v>25308</v>
      </c>
      <c r="K6427">
        <v>32519</v>
      </c>
      <c r="L6427" t="s">
        <v>1076</v>
      </c>
    </row>
    <row r="6428" spans="1:12" x14ac:dyDescent="0.3">
      <c r="A6428">
        <v>29923</v>
      </c>
      <c r="B6428" t="s">
        <v>541</v>
      </c>
      <c r="C6428" t="s">
        <v>97</v>
      </c>
      <c r="D6428" t="s">
        <v>22</v>
      </c>
      <c r="E6428" t="s">
        <v>25309</v>
      </c>
      <c r="F6428" t="s">
        <v>25310</v>
      </c>
      <c r="G6428" t="s">
        <v>775</v>
      </c>
      <c r="H6428" s="1">
        <v>21372</v>
      </c>
      <c r="I6428" t="s">
        <v>25311</v>
      </c>
      <c r="J6428" t="s">
        <v>25312</v>
      </c>
      <c r="K6428">
        <v>86105</v>
      </c>
      <c r="L6428" t="s">
        <v>775</v>
      </c>
    </row>
    <row r="6429" spans="1:12" x14ac:dyDescent="0.3">
      <c r="A6429">
        <v>29924</v>
      </c>
      <c r="B6429" t="s">
        <v>96</v>
      </c>
      <c r="C6429" t="s">
        <v>7167</v>
      </c>
      <c r="D6429" t="s">
        <v>22</v>
      </c>
      <c r="E6429" t="s">
        <v>25313</v>
      </c>
      <c r="F6429" t="s">
        <v>25314</v>
      </c>
      <c r="G6429" t="s">
        <v>157</v>
      </c>
      <c r="H6429" s="1">
        <v>28212</v>
      </c>
      <c r="I6429" t="s">
        <v>25315</v>
      </c>
      <c r="J6429" t="s">
        <v>25316</v>
      </c>
      <c r="K6429">
        <v>84546</v>
      </c>
      <c r="L6429" t="s">
        <v>157</v>
      </c>
    </row>
    <row r="6430" spans="1:12" x14ac:dyDescent="0.3">
      <c r="A6430">
        <v>29925</v>
      </c>
      <c r="B6430" t="s">
        <v>2161</v>
      </c>
      <c r="C6430" t="s">
        <v>1491</v>
      </c>
      <c r="D6430" t="s">
        <v>14</v>
      </c>
      <c r="E6430" t="s">
        <v>25317</v>
      </c>
      <c r="F6430" t="s">
        <v>25318</v>
      </c>
      <c r="G6430" t="s">
        <v>82</v>
      </c>
      <c r="H6430" s="1">
        <v>31851</v>
      </c>
      <c r="I6430" t="s">
        <v>25319</v>
      </c>
      <c r="J6430" t="s">
        <v>23700</v>
      </c>
      <c r="K6430">
        <v>64100</v>
      </c>
      <c r="L6430" t="s">
        <v>82</v>
      </c>
    </row>
    <row r="6431" spans="1:12" x14ac:dyDescent="0.3">
      <c r="A6431">
        <v>29926</v>
      </c>
      <c r="B6431" t="s">
        <v>257</v>
      </c>
      <c r="C6431" t="s">
        <v>9764</v>
      </c>
      <c r="D6431" t="s">
        <v>14</v>
      </c>
      <c r="E6431" t="s">
        <v>25320</v>
      </c>
      <c r="F6431" t="s">
        <v>25321</v>
      </c>
      <c r="G6431" t="s">
        <v>150</v>
      </c>
      <c r="H6431" s="1">
        <v>38478</v>
      </c>
      <c r="I6431" t="s">
        <v>25322</v>
      </c>
      <c r="J6431" t="s">
        <v>25323</v>
      </c>
      <c r="K6431">
        <v>56153</v>
      </c>
      <c r="L6431" t="s">
        <v>150</v>
      </c>
    </row>
    <row r="6432" spans="1:12" x14ac:dyDescent="0.3">
      <c r="A6432">
        <v>29928</v>
      </c>
      <c r="B6432" t="s">
        <v>20672</v>
      </c>
      <c r="C6432" t="s">
        <v>5934</v>
      </c>
      <c r="D6432" t="s">
        <v>22</v>
      </c>
      <c r="E6432" t="s">
        <v>25324</v>
      </c>
      <c r="F6432" t="s">
        <v>25325</v>
      </c>
      <c r="G6432" t="s">
        <v>335</v>
      </c>
      <c r="H6432" s="1">
        <v>15891</v>
      </c>
      <c r="I6432" t="s">
        <v>25326</v>
      </c>
      <c r="J6432" t="s">
        <v>17716</v>
      </c>
      <c r="K6432">
        <v>71467</v>
      </c>
      <c r="L6432" t="s">
        <v>335</v>
      </c>
    </row>
    <row r="6433" spans="1:12" x14ac:dyDescent="0.3">
      <c r="A6433">
        <v>29929</v>
      </c>
      <c r="B6433" t="s">
        <v>3102</v>
      </c>
      <c r="C6433" t="s">
        <v>1132</v>
      </c>
      <c r="D6433" t="s">
        <v>14</v>
      </c>
      <c r="E6433" t="s">
        <v>25327</v>
      </c>
      <c r="F6433" t="s">
        <v>25328</v>
      </c>
      <c r="G6433" t="s">
        <v>250</v>
      </c>
      <c r="H6433" s="1">
        <v>31145</v>
      </c>
      <c r="I6433" t="s">
        <v>25329</v>
      </c>
      <c r="J6433" t="s">
        <v>25330</v>
      </c>
      <c r="K6433">
        <v>47537</v>
      </c>
      <c r="L6433" t="s">
        <v>250</v>
      </c>
    </row>
    <row r="6434" spans="1:12" x14ac:dyDescent="0.3">
      <c r="A6434">
        <v>29930</v>
      </c>
      <c r="B6434" t="s">
        <v>389</v>
      </c>
      <c r="C6434" t="s">
        <v>1846</v>
      </c>
      <c r="D6434" t="s">
        <v>14</v>
      </c>
      <c r="E6434" t="s">
        <v>25331</v>
      </c>
      <c r="F6434" t="s">
        <v>25332</v>
      </c>
      <c r="G6434" t="s">
        <v>88</v>
      </c>
      <c r="H6434" s="1">
        <v>32548</v>
      </c>
      <c r="I6434" t="s">
        <v>25333</v>
      </c>
      <c r="J6434" t="s">
        <v>25334</v>
      </c>
      <c r="K6434">
        <v>96707</v>
      </c>
      <c r="L6434" t="s">
        <v>88</v>
      </c>
    </row>
    <row r="6435" spans="1:12" x14ac:dyDescent="0.3">
      <c r="A6435">
        <v>29931</v>
      </c>
      <c r="B6435" t="s">
        <v>945</v>
      </c>
      <c r="C6435" t="s">
        <v>4545</v>
      </c>
      <c r="D6435" t="s">
        <v>14</v>
      </c>
      <c r="E6435" t="s">
        <v>25335</v>
      </c>
      <c r="F6435" t="s">
        <v>25336</v>
      </c>
      <c r="G6435" t="s">
        <v>51</v>
      </c>
      <c r="H6435" s="1">
        <v>28577</v>
      </c>
      <c r="I6435" t="s">
        <v>25337</v>
      </c>
      <c r="J6435" t="s">
        <v>25338</v>
      </c>
      <c r="K6435">
        <v>10879</v>
      </c>
      <c r="L6435" t="s">
        <v>51</v>
      </c>
    </row>
    <row r="6436" spans="1:12" x14ac:dyDescent="0.3">
      <c r="A6436">
        <v>29932</v>
      </c>
      <c r="B6436" t="s">
        <v>306</v>
      </c>
      <c r="C6436" t="s">
        <v>832</v>
      </c>
      <c r="D6436" t="s">
        <v>14</v>
      </c>
      <c r="E6436" t="s">
        <v>25339</v>
      </c>
      <c r="F6436" t="s">
        <v>25340</v>
      </c>
      <c r="G6436" t="s">
        <v>211</v>
      </c>
      <c r="H6436" s="1">
        <v>28395</v>
      </c>
      <c r="I6436" t="s">
        <v>25341</v>
      </c>
      <c r="J6436" t="s">
        <v>25150</v>
      </c>
      <c r="K6436">
        <v>66229</v>
      </c>
      <c r="L6436" t="s">
        <v>211</v>
      </c>
    </row>
    <row r="6437" spans="1:12" x14ac:dyDescent="0.3">
      <c r="A6437">
        <v>29933</v>
      </c>
      <c r="B6437" t="s">
        <v>1914</v>
      </c>
      <c r="C6437" t="s">
        <v>3708</v>
      </c>
      <c r="D6437" t="s">
        <v>22</v>
      </c>
      <c r="E6437" t="s">
        <v>25342</v>
      </c>
      <c r="F6437" t="s">
        <v>25343</v>
      </c>
      <c r="G6437" t="s">
        <v>124</v>
      </c>
      <c r="H6437" s="1">
        <v>37147</v>
      </c>
      <c r="I6437" t="s">
        <v>25344</v>
      </c>
      <c r="J6437" t="s">
        <v>25345</v>
      </c>
      <c r="K6437">
        <v>1426</v>
      </c>
      <c r="L6437" t="s">
        <v>124</v>
      </c>
    </row>
    <row r="6438" spans="1:12" x14ac:dyDescent="0.3">
      <c r="A6438">
        <v>29934</v>
      </c>
      <c r="B6438" t="s">
        <v>4804</v>
      </c>
      <c r="C6438" t="s">
        <v>7790</v>
      </c>
      <c r="D6438" t="s">
        <v>22</v>
      </c>
      <c r="E6438" t="s">
        <v>25346</v>
      </c>
      <c r="F6438" t="s">
        <v>25347</v>
      </c>
      <c r="G6438" t="s">
        <v>51</v>
      </c>
      <c r="H6438" s="1">
        <v>21169</v>
      </c>
      <c r="I6438" t="s">
        <v>25348</v>
      </c>
      <c r="J6438" t="s">
        <v>25349</v>
      </c>
      <c r="K6438">
        <v>14506</v>
      </c>
      <c r="L6438" t="s">
        <v>51</v>
      </c>
    </row>
    <row r="6439" spans="1:12" x14ac:dyDescent="0.3">
      <c r="A6439">
        <v>29935</v>
      </c>
      <c r="B6439" t="s">
        <v>9399</v>
      </c>
      <c r="C6439" t="s">
        <v>805</v>
      </c>
      <c r="D6439" t="s">
        <v>22</v>
      </c>
      <c r="E6439" t="s">
        <v>25350</v>
      </c>
      <c r="F6439" t="s">
        <v>25351</v>
      </c>
      <c r="G6439" t="s">
        <v>164</v>
      </c>
      <c r="H6439" s="1">
        <v>38312</v>
      </c>
      <c r="I6439" t="s">
        <v>25352</v>
      </c>
      <c r="J6439" t="s">
        <v>25353</v>
      </c>
      <c r="K6439">
        <v>30180</v>
      </c>
      <c r="L6439" t="s">
        <v>164</v>
      </c>
    </row>
    <row r="6440" spans="1:12" x14ac:dyDescent="0.3">
      <c r="A6440">
        <v>29936</v>
      </c>
      <c r="B6440" t="s">
        <v>1296</v>
      </c>
      <c r="C6440" t="s">
        <v>12385</v>
      </c>
      <c r="D6440" t="s">
        <v>22</v>
      </c>
      <c r="E6440" t="s">
        <v>25354</v>
      </c>
      <c r="F6440" t="s">
        <v>25355</v>
      </c>
      <c r="G6440" t="s">
        <v>58</v>
      </c>
      <c r="H6440" s="1">
        <v>30249</v>
      </c>
      <c r="I6440" t="s">
        <v>25356</v>
      </c>
      <c r="J6440" t="s">
        <v>1866</v>
      </c>
      <c r="K6440">
        <v>15919</v>
      </c>
      <c r="L6440" t="s">
        <v>58</v>
      </c>
    </row>
    <row r="6441" spans="1:12" x14ac:dyDescent="0.3">
      <c r="A6441">
        <v>29937</v>
      </c>
      <c r="B6441" t="s">
        <v>405</v>
      </c>
      <c r="C6441" t="s">
        <v>9590</v>
      </c>
      <c r="D6441" t="s">
        <v>22</v>
      </c>
      <c r="E6441" t="s">
        <v>1085</v>
      </c>
      <c r="F6441" t="s">
        <v>25357</v>
      </c>
      <c r="G6441" t="s">
        <v>595</v>
      </c>
      <c r="H6441" s="1">
        <v>32309</v>
      </c>
      <c r="I6441" t="s">
        <v>25358</v>
      </c>
      <c r="J6441" t="s">
        <v>25359</v>
      </c>
      <c r="K6441">
        <v>26294</v>
      </c>
      <c r="L6441" t="s">
        <v>595</v>
      </c>
    </row>
    <row r="6442" spans="1:12" x14ac:dyDescent="0.3">
      <c r="A6442">
        <v>29938</v>
      </c>
      <c r="B6442" t="s">
        <v>12151</v>
      </c>
      <c r="C6442" t="s">
        <v>2369</v>
      </c>
      <c r="D6442" t="s">
        <v>22</v>
      </c>
      <c r="E6442" t="s">
        <v>25360</v>
      </c>
      <c r="F6442" t="s">
        <v>25361</v>
      </c>
      <c r="G6442" t="s">
        <v>76</v>
      </c>
      <c r="H6442" s="1">
        <v>28278</v>
      </c>
      <c r="I6442" t="s">
        <v>25362</v>
      </c>
      <c r="J6442" t="s">
        <v>25363</v>
      </c>
      <c r="K6442">
        <v>3889</v>
      </c>
      <c r="L6442" t="s">
        <v>76</v>
      </c>
    </row>
    <row r="6443" spans="1:12" x14ac:dyDescent="0.3">
      <c r="A6443">
        <v>29940</v>
      </c>
      <c r="B6443" t="s">
        <v>3824</v>
      </c>
      <c r="C6443" t="s">
        <v>85</v>
      </c>
      <c r="D6443" t="s">
        <v>14</v>
      </c>
      <c r="E6443" t="s">
        <v>25364</v>
      </c>
      <c r="F6443" t="s">
        <v>25365</v>
      </c>
      <c r="G6443" t="s">
        <v>567</v>
      </c>
      <c r="H6443" s="1">
        <v>29719</v>
      </c>
      <c r="I6443" t="s">
        <v>25366</v>
      </c>
      <c r="J6443" t="s">
        <v>25367</v>
      </c>
      <c r="K6443">
        <v>52027</v>
      </c>
      <c r="L6443" t="s">
        <v>567</v>
      </c>
    </row>
    <row r="6444" spans="1:12" x14ac:dyDescent="0.3">
      <c r="A6444">
        <v>29941</v>
      </c>
      <c r="B6444" t="s">
        <v>1104</v>
      </c>
      <c r="C6444" t="s">
        <v>670</v>
      </c>
      <c r="D6444" t="s">
        <v>22</v>
      </c>
      <c r="E6444" t="s">
        <v>25368</v>
      </c>
      <c r="F6444" t="s">
        <v>25369</v>
      </c>
      <c r="G6444" t="s">
        <v>1194</v>
      </c>
      <c r="H6444" s="1">
        <v>18215</v>
      </c>
      <c r="I6444" t="s">
        <v>25370</v>
      </c>
      <c r="J6444" t="s">
        <v>25371</v>
      </c>
      <c r="K6444">
        <v>80317</v>
      </c>
      <c r="L6444" t="s">
        <v>1194</v>
      </c>
    </row>
    <row r="6445" spans="1:12" x14ac:dyDescent="0.3">
      <c r="A6445">
        <v>29942</v>
      </c>
      <c r="B6445" t="s">
        <v>312</v>
      </c>
      <c r="C6445" t="s">
        <v>16834</v>
      </c>
      <c r="D6445" t="s">
        <v>22</v>
      </c>
      <c r="E6445" t="s">
        <v>25372</v>
      </c>
      <c r="F6445" t="s">
        <v>25373</v>
      </c>
      <c r="G6445" t="s">
        <v>211</v>
      </c>
      <c r="H6445" s="1">
        <v>27050</v>
      </c>
      <c r="I6445" t="s">
        <v>25374</v>
      </c>
      <c r="J6445" t="s">
        <v>25375</v>
      </c>
      <c r="K6445">
        <v>31472</v>
      </c>
      <c r="L6445" t="s">
        <v>211</v>
      </c>
    </row>
    <row r="6446" spans="1:12" x14ac:dyDescent="0.3">
      <c r="A6446">
        <v>29944</v>
      </c>
      <c r="B6446" t="s">
        <v>5626</v>
      </c>
      <c r="C6446" t="s">
        <v>7172</v>
      </c>
      <c r="D6446" t="s">
        <v>14</v>
      </c>
      <c r="E6446" t="s">
        <v>25376</v>
      </c>
      <c r="F6446" t="s">
        <v>25377</v>
      </c>
      <c r="G6446" t="s">
        <v>567</v>
      </c>
      <c r="H6446" s="1">
        <v>26541</v>
      </c>
      <c r="I6446" t="s">
        <v>25378</v>
      </c>
      <c r="J6446" t="s">
        <v>25379</v>
      </c>
      <c r="K6446">
        <v>47130</v>
      </c>
      <c r="L6446" t="s">
        <v>567</v>
      </c>
    </row>
    <row r="6447" spans="1:12" x14ac:dyDescent="0.3">
      <c r="A6447">
        <v>29945</v>
      </c>
      <c r="B6447" t="s">
        <v>1981</v>
      </c>
      <c r="C6447" t="s">
        <v>48</v>
      </c>
      <c r="D6447" t="s">
        <v>22</v>
      </c>
      <c r="E6447" t="s">
        <v>25380</v>
      </c>
      <c r="F6447" t="s">
        <v>25381</v>
      </c>
      <c r="G6447" t="s">
        <v>436</v>
      </c>
      <c r="H6447" s="1">
        <v>38664</v>
      </c>
      <c r="I6447" t="s">
        <v>25382</v>
      </c>
      <c r="J6447" t="s">
        <v>25383</v>
      </c>
      <c r="K6447">
        <v>92953</v>
      </c>
      <c r="L6447" t="s">
        <v>436</v>
      </c>
    </row>
    <row r="6448" spans="1:12" x14ac:dyDescent="0.3">
      <c r="A6448">
        <v>29946</v>
      </c>
      <c r="B6448" t="s">
        <v>257</v>
      </c>
      <c r="C6448" t="s">
        <v>378</v>
      </c>
      <c r="D6448" t="s">
        <v>22</v>
      </c>
      <c r="E6448" t="s">
        <v>25384</v>
      </c>
      <c r="F6448" t="s">
        <v>25385</v>
      </c>
      <c r="G6448" t="s">
        <v>250</v>
      </c>
      <c r="H6448" s="1">
        <v>25406</v>
      </c>
      <c r="I6448" t="s">
        <v>25386</v>
      </c>
      <c r="J6448" t="s">
        <v>20524</v>
      </c>
      <c r="K6448">
        <v>48845</v>
      </c>
      <c r="L6448" t="s">
        <v>250</v>
      </c>
    </row>
    <row r="6449" spans="1:12" x14ac:dyDescent="0.3">
      <c r="A6449">
        <v>29947</v>
      </c>
      <c r="B6449" t="s">
        <v>360</v>
      </c>
      <c r="C6449" t="s">
        <v>285</v>
      </c>
      <c r="D6449" t="s">
        <v>22</v>
      </c>
      <c r="E6449" t="s">
        <v>25387</v>
      </c>
      <c r="F6449" t="s">
        <v>25388</v>
      </c>
      <c r="G6449" t="s">
        <v>82</v>
      </c>
      <c r="H6449" s="1">
        <v>26544</v>
      </c>
      <c r="I6449" t="s">
        <v>25389</v>
      </c>
      <c r="J6449" t="s">
        <v>5695</v>
      </c>
      <c r="K6449">
        <v>43903</v>
      </c>
      <c r="L6449" t="s">
        <v>82</v>
      </c>
    </row>
    <row r="6450" spans="1:12" x14ac:dyDescent="0.3">
      <c r="A6450">
        <v>29949</v>
      </c>
      <c r="B6450" t="s">
        <v>34</v>
      </c>
      <c r="C6450" t="s">
        <v>2041</v>
      </c>
      <c r="D6450" t="s">
        <v>22</v>
      </c>
      <c r="E6450" t="s">
        <v>25390</v>
      </c>
      <c r="F6450" t="s">
        <v>25391</v>
      </c>
      <c r="G6450" t="s">
        <v>243</v>
      </c>
      <c r="H6450" s="1">
        <v>36884</v>
      </c>
      <c r="I6450" t="s">
        <v>25392</v>
      </c>
      <c r="J6450" t="s">
        <v>25393</v>
      </c>
      <c r="K6450">
        <v>68885</v>
      </c>
      <c r="L6450" t="s">
        <v>243</v>
      </c>
    </row>
    <row r="6451" spans="1:12" x14ac:dyDescent="0.3">
      <c r="A6451">
        <v>29950</v>
      </c>
      <c r="B6451" t="s">
        <v>421</v>
      </c>
      <c r="C6451" t="s">
        <v>10617</v>
      </c>
      <c r="D6451" t="s">
        <v>14</v>
      </c>
      <c r="E6451" t="s">
        <v>25394</v>
      </c>
      <c r="F6451" t="s">
        <v>25395</v>
      </c>
      <c r="G6451" t="s">
        <v>1076</v>
      </c>
      <c r="H6451" s="1">
        <v>37122</v>
      </c>
      <c r="I6451" t="s">
        <v>25396</v>
      </c>
      <c r="J6451" t="s">
        <v>25397</v>
      </c>
      <c r="K6451">
        <v>94437</v>
      </c>
      <c r="L6451" t="s">
        <v>1076</v>
      </c>
    </row>
    <row r="6452" spans="1:12" x14ac:dyDescent="0.3">
      <c r="A6452">
        <v>29951</v>
      </c>
      <c r="B6452" t="s">
        <v>359</v>
      </c>
      <c r="C6452" t="s">
        <v>5962</v>
      </c>
      <c r="D6452" t="s">
        <v>14</v>
      </c>
      <c r="E6452" t="s">
        <v>25398</v>
      </c>
      <c r="F6452" t="s">
        <v>25399</v>
      </c>
      <c r="G6452" t="s">
        <v>164</v>
      </c>
      <c r="H6452" s="1">
        <v>16216</v>
      </c>
      <c r="I6452" t="s">
        <v>25400</v>
      </c>
      <c r="J6452" t="s">
        <v>25401</v>
      </c>
      <c r="K6452">
        <v>82041</v>
      </c>
      <c r="L6452" t="s">
        <v>164</v>
      </c>
    </row>
    <row r="6453" spans="1:12" x14ac:dyDescent="0.3">
      <c r="A6453">
        <v>29952</v>
      </c>
      <c r="B6453" t="s">
        <v>2050</v>
      </c>
      <c r="C6453" t="s">
        <v>496</v>
      </c>
      <c r="D6453" t="s">
        <v>22</v>
      </c>
      <c r="E6453" t="s">
        <v>25402</v>
      </c>
      <c r="F6453" t="s">
        <v>25403</v>
      </c>
      <c r="G6453" t="s">
        <v>775</v>
      </c>
      <c r="H6453" s="1">
        <v>30957</v>
      </c>
      <c r="I6453" t="s">
        <v>25404</v>
      </c>
      <c r="J6453" t="s">
        <v>1248</v>
      </c>
      <c r="K6453">
        <v>75710</v>
      </c>
      <c r="L6453" t="s">
        <v>775</v>
      </c>
    </row>
    <row r="6454" spans="1:12" x14ac:dyDescent="0.3">
      <c r="A6454">
        <v>29953</v>
      </c>
      <c r="B6454" t="s">
        <v>12260</v>
      </c>
      <c r="C6454" t="s">
        <v>349</v>
      </c>
      <c r="D6454" t="s">
        <v>22</v>
      </c>
      <c r="E6454" t="s">
        <v>25405</v>
      </c>
      <c r="F6454" t="s">
        <v>25406</v>
      </c>
      <c r="G6454" t="s">
        <v>17</v>
      </c>
      <c r="H6454" s="1">
        <v>33925</v>
      </c>
      <c r="I6454" t="s">
        <v>25407</v>
      </c>
      <c r="J6454" t="s">
        <v>25408</v>
      </c>
      <c r="K6454">
        <v>85662</v>
      </c>
      <c r="L6454" t="s">
        <v>17</v>
      </c>
    </row>
    <row r="6455" spans="1:12" x14ac:dyDescent="0.3">
      <c r="A6455">
        <v>29954</v>
      </c>
      <c r="B6455" t="s">
        <v>79</v>
      </c>
      <c r="C6455" t="s">
        <v>16681</v>
      </c>
      <c r="D6455" t="s">
        <v>22</v>
      </c>
      <c r="E6455" t="s">
        <v>25409</v>
      </c>
      <c r="F6455">
        <v>2138909714</v>
      </c>
      <c r="G6455" t="s">
        <v>368</v>
      </c>
      <c r="H6455" s="1">
        <v>18190</v>
      </c>
      <c r="I6455" t="s">
        <v>25410</v>
      </c>
      <c r="J6455" t="s">
        <v>25411</v>
      </c>
      <c r="K6455">
        <v>70121</v>
      </c>
      <c r="L6455" t="s">
        <v>368</v>
      </c>
    </row>
    <row r="6456" spans="1:12" x14ac:dyDescent="0.3">
      <c r="A6456">
        <v>29955</v>
      </c>
      <c r="B6456" t="s">
        <v>448</v>
      </c>
      <c r="C6456" t="s">
        <v>215</v>
      </c>
      <c r="D6456" t="s">
        <v>22</v>
      </c>
      <c r="E6456" t="s">
        <v>25412</v>
      </c>
      <c r="F6456">
        <v>7313453577</v>
      </c>
      <c r="G6456" t="s">
        <v>775</v>
      </c>
      <c r="H6456" s="1">
        <v>31153</v>
      </c>
      <c r="I6456" t="s">
        <v>25413</v>
      </c>
      <c r="J6456" t="s">
        <v>25414</v>
      </c>
      <c r="K6456">
        <v>61026</v>
      </c>
      <c r="L6456" t="s">
        <v>775</v>
      </c>
    </row>
    <row r="6457" spans="1:12" x14ac:dyDescent="0.3">
      <c r="A6457">
        <v>29956</v>
      </c>
      <c r="B6457" t="s">
        <v>592</v>
      </c>
      <c r="C6457" t="s">
        <v>1944</v>
      </c>
      <c r="D6457" t="s">
        <v>14</v>
      </c>
      <c r="E6457" t="s">
        <v>25415</v>
      </c>
      <c r="F6457" t="s">
        <v>25416</v>
      </c>
      <c r="G6457" t="s">
        <v>131</v>
      </c>
      <c r="H6457" s="1">
        <v>24350</v>
      </c>
      <c r="I6457" t="s">
        <v>25417</v>
      </c>
      <c r="J6457" t="s">
        <v>25418</v>
      </c>
      <c r="K6457">
        <v>6448</v>
      </c>
      <c r="L6457" t="s">
        <v>131</v>
      </c>
    </row>
    <row r="6458" spans="1:12" x14ac:dyDescent="0.3">
      <c r="A6458">
        <v>29957</v>
      </c>
      <c r="B6458" t="s">
        <v>1914</v>
      </c>
      <c r="C6458" t="s">
        <v>1671</v>
      </c>
      <c r="D6458" t="s">
        <v>14</v>
      </c>
      <c r="E6458" t="s">
        <v>25419</v>
      </c>
      <c r="F6458" t="s">
        <v>25420</v>
      </c>
      <c r="G6458" t="s">
        <v>31</v>
      </c>
      <c r="H6458" s="1">
        <v>34079</v>
      </c>
      <c r="I6458" t="s">
        <v>25421</v>
      </c>
      <c r="J6458" t="s">
        <v>25422</v>
      </c>
      <c r="K6458">
        <v>24460</v>
      </c>
      <c r="L6458" t="s">
        <v>31</v>
      </c>
    </row>
    <row r="6459" spans="1:12" x14ac:dyDescent="0.3">
      <c r="A6459">
        <v>29958</v>
      </c>
      <c r="B6459" t="s">
        <v>4939</v>
      </c>
      <c r="C6459" t="s">
        <v>2548</v>
      </c>
      <c r="D6459" t="s">
        <v>14</v>
      </c>
      <c r="E6459" t="s">
        <v>25423</v>
      </c>
      <c r="F6459">
        <v>8192445958</v>
      </c>
      <c r="G6459" t="s">
        <v>51</v>
      </c>
      <c r="H6459" s="1">
        <v>19711</v>
      </c>
      <c r="I6459" t="s">
        <v>25424</v>
      </c>
      <c r="J6459" t="s">
        <v>25425</v>
      </c>
      <c r="K6459">
        <v>93245</v>
      </c>
      <c r="L6459" t="s">
        <v>51</v>
      </c>
    </row>
    <row r="6460" spans="1:12" x14ac:dyDescent="0.3">
      <c r="A6460">
        <v>29959</v>
      </c>
      <c r="B6460" t="s">
        <v>127</v>
      </c>
      <c r="C6460" t="s">
        <v>931</v>
      </c>
      <c r="D6460" t="s">
        <v>22</v>
      </c>
      <c r="E6460" t="s">
        <v>25426</v>
      </c>
      <c r="F6460" t="s">
        <v>25427</v>
      </c>
      <c r="G6460" t="s">
        <v>335</v>
      </c>
      <c r="H6460" s="1">
        <v>18381</v>
      </c>
      <c r="I6460" t="s">
        <v>25428</v>
      </c>
      <c r="J6460" t="s">
        <v>25429</v>
      </c>
      <c r="K6460">
        <v>41932</v>
      </c>
      <c r="L6460" t="s">
        <v>335</v>
      </c>
    </row>
    <row r="6461" spans="1:12" x14ac:dyDescent="0.3">
      <c r="A6461">
        <v>29960</v>
      </c>
      <c r="B6461" t="s">
        <v>91</v>
      </c>
      <c r="C6461" t="s">
        <v>321</v>
      </c>
      <c r="D6461" t="s">
        <v>22</v>
      </c>
      <c r="E6461" t="s">
        <v>25430</v>
      </c>
      <c r="F6461" t="s">
        <v>25431</v>
      </c>
      <c r="G6461" t="s">
        <v>38</v>
      </c>
      <c r="H6461" s="1">
        <v>38381</v>
      </c>
      <c r="I6461" t="s">
        <v>25432</v>
      </c>
      <c r="J6461" t="s">
        <v>25433</v>
      </c>
      <c r="K6461">
        <v>73914</v>
      </c>
      <c r="L6461" t="s">
        <v>38</v>
      </c>
    </row>
    <row r="6462" spans="1:12" x14ac:dyDescent="0.3">
      <c r="A6462">
        <v>29961</v>
      </c>
      <c r="B6462" t="s">
        <v>275</v>
      </c>
      <c r="C6462" t="s">
        <v>11171</v>
      </c>
      <c r="D6462" t="s">
        <v>22</v>
      </c>
      <c r="E6462" t="s">
        <v>25434</v>
      </c>
      <c r="F6462" t="s">
        <v>25435</v>
      </c>
      <c r="G6462" t="s">
        <v>124</v>
      </c>
      <c r="H6462" s="1">
        <v>34177</v>
      </c>
      <c r="I6462" t="s">
        <v>25436</v>
      </c>
      <c r="J6462" t="s">
        <v>6942</v>
      </c>
      <c r="K6462">
        <v>2868</v>
      </c>
      <c r="L6462" t="s">
        <v>124</v>
      </c>
    </row>
    <row r="6463" spans="1:12" x14ac:dyDescent="0.3">
      <c r="A6463">
        <v>29962</v>
      </c>
      <c r="B6463" t="s">
        <v>778</v>
      </c>
      <c r="C6463" t="s">
        <v>459</v>
      </c>
      <c r="D6463" t="s">
        <v>22</v>
      </c>
      <c r="E6463" t="s">
        <v>25437</v>
      </c>
      <c r="F6463" t="s">
        <v>25438</v>
      </c>
      <c r="G6463" t="s">
        <v>324</v>
      </c>
      <c r="H6463" s="1">
        <v>24649</v>
      </c>
      <c r="I6463" t="s">
        <v>25439</v>
      </c>
      <c r="J6463" t="s">
        <v>25440</v>
      </c>
      <c r="K6463">
        <v>12711</v>
      </c>
      <c r="L6463" t="s">
        <v>324</v>
      </c>
    </row>
    <row r="6464" spans="1:12" x14ac:dyDescent="0.3">
      <c r="A6464">
        <v>29964</v>
      </c>
      <c r="B6464" t="s">
        <v>389</v>
      </c>
      <c r="C6464" t="s">
        <v>2161</v>
      </c>
      <c r="D6464" t="s">
        <v>22</v>
      </c>
      <c r="E6464" t="s">
        <v>25441</v>
      </c>
      <c r="F6464" t="s">
        <v>25442</v>
      </c>
      <c r="G6464" t="s">
        <v>339</v>
      </c>
      <c r="H6464" s="1">
        <v>31598</v>
      </c>
      <c r="I6464" t="s">
        <v>25443</v>
      </c>
      <c r="J6464" t="s">
        <v>25444</v>
      </c>
      <c r="K6464">
        <v>3049</v>
      </c>
      <c r="L6464" t="s">
        <v>339</v>
      </c>
    </row>
    <row r="6465" spans="1:12" x14ac:dyDescent="0.3">
      <c r="A6465">
        <v>29965</v>
      </c>
      <c r="B6465" t="s">
        <v>464</v>
      </c>
      <c r="C6465" t="s">
        <v>1944</v>
      </c>
      <c r="D6465" t="s">
        <v>14</v>
      </c>
      <c r="E6465" t="s">
        <v>25445</v>
      </c>
      <c r="F6465">
        <v>2478070651</v>
      </c>
      <c r="G6465" t="s">
        <v>744</v>
      </c>
      <c r="H6465" s="1">
        <v>15799</v>
      </c>
      <c r="I6465" t="s">
        <v>25446</v>
      </c>
      <c r="J6465" t="s">
        <v>25447</v>
      </c>
      <c r="K6465">
        <v>22213</v>
      </c>
      <c r="L6465" t="s">
        <v>744</v>
      </c>
    </row>
    <row r="6466" spans="1:12" x14ac:dyDescent="0.3">
      <c r="A6466">
        <v>29967</v>
      </c>
      <c r="B6466" t="s">
        <v>146</v>
      </c>
      <c r="C6466" t="s">
        <v>2335</v>
      </c>
      <c r="D6466" t="s">
        <v>14</v>
      </c>
      <c r="E6466" t="s">
        <v>25448</v>
      </c>
      <c r="F6466" t="s">
        <v>25449</v>
      </c>
      <c r="G6466" t="s">
        <v>17</v>
      </c>
      <c r="H6466" s="1">
        <v>37106</v>
      </c>
      <c r="I6466" t="s">
        <v>25450</v>
      </c>
      <c r="J6466" t="s">
        <v>25451</v>
      </c>
      <c r="K6466">
        <v>37380</v>
      </c>
      <c r="L6466" t="s">
        <v>17</v>
      </c>
    </row>
    <row r="6467" spans="1:12" x14ac:dyDescent="0.3">
      <c r="A6467">
        <v>29968</v>
      </c>
      <c r="B6467" t="s">
        <v>953</v>
      </c>
      <c r="C6467" t="s">
        <v>7172</v>
      </c>
      <c r="D6467" t="s">
        <v>14</v>
      </c>
      <c r="E6467" t="s">
        <v>25452</v>
      </c>
      <c r="F6467" t="s">
        <v>25453</v>
      </c>
      <c r="G6467" t="s">
        <v>211</v>
      </c>
      <c r="H6467" s="1">
        <v>25930</v>
      </c>
      <c r="I6467" t="s">
        <v>25454</v>
      </c>
      <c r="J6467" t="s">
        <v>25455</v>
      </c>
      <c r="K6467">
        <v>46390</v>
      </c>
      <c r="L6467" t="s">
        <v>211</v>
      </c>
    </row>
    <row r="6468" spans="1:12" x14ac:dyDescent="0.3">
      <c r="A6468">
        <v>29969</v>
      </c>
      <c r="B6468" t="s">
        <v>843</v>
      </c>
      <c r="C6468" t="s">
        <v>25456</v>
      </c>
      <c r="D6468" t="s">
        <v>14</v>
      </c>
      <c r="E6468" t="s">
        <v>25457</v>
      </c>
      <c r="F6468" t="s">
        <v>25458</v>
      </c>
      <c r="G6468" t="s">
        <v>595</v>
      </c>
      <c r="H6468" s="1">
        <v>27752</v>
      </c>
      <c r="I6468" t="s">
        <v>25459</v>
      </c>
      <c r="J6468" t="s">
        <v>25460</v>
      </c>
      <c r="K6468">
        <v>48525</v>
      </c>
      <c r="L6468" t="s">
        <v>595</v>
      </c>
    </row>
    <row r="6469" spans="1:12" x14ac:dyDescent="0.3">
      <c r="A6469">
        <v>29970</v>
      </c>
      <c r="B6469" t="s">
        <v>6840</v>
      </c>
      <c r="C6469" t="s">
        <v>28</v>
      </c>
      <c r="D6469" t="s">
        <v>14</v>
      </c>
      <c r="E6469" t="s">
        <v>25461</v>
      </c>
      <c r="F6469">
        <f>1-599-602-309</f>
        <v>-1509</v>
      </c>
      <c r="G6469" t="s">
        <v>368</v>
      </c>
      <c r="H6469" s="1">
        <v>27896</v>
      </c>
      <c r="I6469" t="s">
        <v>25462</v>
      </c>
      <c r="J6469" t="s">
        <v>25463</v>
      </c>
      <c r="K6469">
        <v>26981</v>
      </c>
      <c r="L6469" t="s">
        <v>368</v>
      </c>
    </row>
    <row r="6470" spans="1:12" x14ac:dyDescent="0.3">
      <c r="A6470">
        <v>29971</v>
      </c>
      <c r="B6470" t="s">
        <v>480</v>
      </c>
      <c r="C6470" t="s">
        <v>1953</v>
      </c>
      <c r="D6470" t="s">
        <v>22</v>
      </c>
      <c r="E6470" t="s">
        <v>25464</v>
      </c>
      <c r="F6470" t="s">
        <v>25465</v>
      </c>
      <c r="G6470" t="s">
        <v>775</v>
      </c>
      <c r="H6470" s="1">
        <v>36370</v>
      </c>
      <c r="I6470" t="s">
        <v>25466</v>
      </c>
      <c r="J6470" t="s">
        <v>25467</v>
      </c>
      <c r="K6470">
        <v>85615</v>
      </c>
      <c r="L6470" t="s">
        <v>775</v>
      </c>
    </row>
    <row r="6471" spans="1:12" x14ac:dyDescent="0.3">
      <c r="A6471">
        <v>29972</v>
      </c>
      <c r="B6471" t="s">
        <v>25468</v>
      </c>
      <c r="C6471" t="s">
        <v>22470</v>
      </c>
      <c r="D6471" t="s">
        <v>14</v>
      </c>
      <c r="E6471" t="s">
        <v>25469</v>
      </c>
      <c r="F6471" t="s">
        <v>25470</v>
      </c>
      <c r="G6471" t="s">
        <v>218</v>
      </c>
      <c r="H6471" s="1">
        <v>37895</v>
      </c>
      <c r="I6471" t="s">
        <v>25471</v>
      </c>
      <c r="J6471" t="s">
        <v>25472</v>
      </c>
      <c r="K6471">
        <v>22957</v>
      </c>
      <c r="L6471" t="s">
        <v>218</v>
      </c>
    </row>
    <row r="6472" spans="1:12" x14ac:dyDescent="0.3">
      <c r="A6472">
        <v>29973</v>
      </c>
      <c r="B6472" t="s">
        <v>11080</v>
      </c>
      <c r="C6472" t="s">
        <v>1114</v>
      </c>
      <c r="D6472" t="s">
        <v>14</v>
      </c>
      <c r="E6472" t="s">
        <v>25473</v>
      </c>
      <c r="F6472" t="s">
        <v>25474</v>
      </c>
      <c r="G6472" t="s">
        <v>31</v>
      </c>
      <c r="H6472" s="1">
        <v>21777</v>
      </c>
      <c r="I6472" t="s">
        <v>25475</v>
      </c>
      <c r="J6472" t="s">
        <v>25476</v>
      </c>
      <c r="K6472">
        <v>22312</v>
      </c>
      <c r="L6472" t="s">
        <v>31</v>
      </c>
    </row>
    <row r="6473" spans="1:12" x14ac:dyDescent="0.3">
      <c r="A6473">
        <v>29974</v>
      </c>
      <c r="B6473" t="s">
        <v>1287</v>
      </c>
      <c r="C6473" t="s">
        <v>160</v>
      </c>
      <c r="D6473" t="s">
        <v>22</v>
      </c>
      <c r="E6473" t="s">
        <v>25477</v>
      </c>
      <c r="F6473" t="s">
        <v>25478</v>
      </c>
      <c r="G6473" t="s">
        <v>211</v>
      </c>
      <c r="H6473" s="1">
        <v>16849</v>
      </c>
      <c r="I6473" t="s">
        <v>25479</v>
      </c>
      <c r="J6473" t="s">
        <v>25480</v>
      </c>
      <c r="K6473">
        <v>65954</v>
      </c>
      <c r="L6473" t="s">
        <v>211</v>
      </c>
    </row>
    <row r="6474" spans="1:12" x14ac:dyDescent="0.3">
      <c r="A6474">
        <v>29977</v>
      </c>
      <c r="B6474" t="s">
        <v>227</v>
      </c>
      <c r="C6474" t="s">
        <v>2596</v>
      </c>
      <c r="D6474" t="s">
        <v>22</v>
      </c>
      <c r="E6474" t="s">
        <v>25481</v>
      </c>
      <c r="F6474" t="s">
        <v>25482</v>
      </c>
      <c r="G6474" t="s">
        <v>17</v>
      </c>
      <c r="H6474" s="1">
        <v>25680</v>
      </c>
      <c r="I6474" t="s">
        <v>25483</v>
      </c>
      <c r="J6474" t="s">
        <v>12996</v>
      </c>
      <c r="K6474">
        <v>62384</v>
      </c>
      <c r="L6474" t="s">
        <v>17</v>
      </c>
    </row>
    <row r="6475" spans="1:12" x14ac:dyDescent="0.3">
      <c r="A6475">
        <v>29978</v>
      </c>
      <c r="B6475" t="s">
        <v>295</v>
      </c>
      <c r="C6475" t="s">
        <v>805</v>
      </c>
      <c r="D6475" t="s">
        <v>22</v>
      </c>
      <c r="E6475" t="s">
        <v>25484</v>
      </c>
      <c r="F6475" t="s">
        <v>25485</v>
      </c>
      <c r="G6475" t="s">
        <v>339</v>
      </c>
      <c r="H6475" s="1">
        <v>35138</v>
      </c>
      <c r="I6475" t="s">
        <v>25486</v>
      </c>
      <c r="J6475" t="s">
        <v>25487</v>
      </c>
      <c r="K6475">
        <v>4720</v>
      </c>
      <c r="L6475" t="s">
        <v>339</v>
      </c>
    </row>
    <row r="6476" spans="1:12" x14ac:dyDescent="0.3">
      <c r="A6476">
        <v>29979</v>
      </c>
      <c r="B6476" t="s">
        <v>20728</v>
      </c>
      <c r="C6476" t="s">
        <v>9807</v>
      </c>
      <c r="D6476" t="s">
        <v>14</v>
      </c>
      <c r="E6476" t="s">
        <v>25488</v>
      </c>
      <c r="F6476" t="s">
        <v>25489</v>
      </c>
      <c r="G6476" t="s">
        <v>111</v>
      </c>
      <c r="H6476" s="1">
        <v>22351</v>
      </c>
      <c r="I6476" t="s">
        <v>25490</v>
      </c>
      <c r="J6476" t="s">
        <v>25491</v>
      </c>
      <c r="K6476">
        <v>55935</v>
      </c>
      <c r="L6476" t="s">
        <v>111</v>
      </c>
    </row>
    <row r="6477" spans="1:12" x14ac:dyDescent="0.3">
      <c r="A6477">
        <v>29983</v>
      </c>
      <c r="B6477" t="s">
        <v>8512</v>
      </c>
      <c r="C6477" t="s">
        <v>13169</v>
      </c>
      <c r="D6477" t="s">
        <v>22</v>
      </c>
      <c r="E6477" t="s">
        <v>25492</v>
      </c>
      <c r="F6477">
        <f>1-236-280-4281</f>
        <v>-4796</v>
      </c>
      <c r="G6477" t="s">
        <v>211</v>
      </c>
      <c r="H6477" s="1">
        <v>25079</v>
      </c>
      <c r="I6477" t="s">
        <v>25493</v>
      </c>
      <c r="J6477" t="s">
        <v>25494</v>
      </c>
      <c r="K6477">
        <v>65467</v>
      </c>
      <c r="L6477" t="s">
        <v>211</v>
      </c>
    </row>
    <row r="6478" spans="1:12" x14ac:dyDescent="0.3">
      <c r="A6478">
        <v>29984</v>
      </c>
      <c r="B6478" t="s">
        <v>747</v>
      </c>
      <c r="C6478" t="s">
        <v>1132</v>
      </c>
      <c r="D6478" t="s">
        <v>22</v>
      </c>
      <c r="E6478" t="s">
        <v>25495</v>
      </c>
      <c r="F6478" t="s">
        <v>25496</v>
      </c>
      <c r="G6478" t="s">
        <v>124</v>
      </c>
      <c r="H6478" s="1">
        <v>25501</v>
      </c>
      <c r="I6478" t="s">
        <v>25497</v>
      </c>
      <c r="J6478" t="s">
        <v>25498</v>
      </c>
      <c r="K6478">
        <v>23650</v>
      </c>
      <c r="L6478" t="s">
        <v>124</v>
      </c>
    </row>
    <row r="6479" spans="1:12" x14ac:dyDescent="0.3">
      <c r="A6479">
        <v>29985</v>
      </c>
      <c r="B6479" t="s">
        <v>866</v>
      </c>
      <c r="C6479" t="s">
        <v>4214</v>
      </c>
      <c r="D6479" t="s">
        <v>14</v>
      </c>
      <c r="E6479" t="s">
        <v>25499</v>
      </c>
      <c r="F6479" t="s">
        <v>25500</v>
      </c>
      <c r="G6479" t="s">
        <v>17</v>
      </c>
      <c r="H6479" s="1">
        <v>35821</v>
      </c>
      <c r="I6479" t="s">
        <v>25501</v>
      </c>
      <c r="J6479" t="s">
        <v>25502</v>
      </c>
      <c r="K6479">
        <v>46991</v>
      </c>
      <c r="L6479" t="s">
        <v>17</v>
      </c>
    </row>
    <row r="6480" spans="1:12" x14ac:dyDescent="0.3">
      <c r="A6480">
        <v>29986</v>
      </c>
      <c r="B6480" t="s">
        <v>747</v>
      </c>
      <c r="C6480" t="s">
        <v>1455</v>
      </c>
      <c r="D6480" t="s">
        <v>22</v>
      </c>
      <c r="E6480" t="s">
        <v>25503</v>
      </c>
      <c r="F6480" t="s">
        <v>25504</v>
      </c>
      <c r="G6480" t="s">
        <v>51</v>
      </c>
      <c r="H6480" s="1">
        <v>24612</v>
      </c>
      <c r="I6480" t="s">
        <v>25505</v>
      </c>
      <c r="J6480" t="s">
        <v>15046</v>
      </c>
      <c r="K6480">
        <v>62852</v>
      </c>
      <c r="L6480" t="s">
        <v>51</v>
      </c>
    </row>
    <row r="6481" spans="1:12" x14ac:dyDescent="0.3">
      <c r="A6481">
        <v>29987</v>
      </c>
      <c r="B6481" t="s">
        <v>4078</v>
      </c>
      <c r="C6481" t="s">
        <v>14927</v>
      </c>
      <c r="D6481" t="s">
        <v>14</v>
      </c>
      <c r="E6481" t="s">
        <v>25506</v>
      </c>
      <c r="F6481" t="s">
        <v>25507</v>
      </c>
      <c r="G6481" t="s">
        <v>88</v>
      </c>
      <c r="H6481" s="1">
        <v>25898</v>
      </c>
      <c r="I6481" t="s">
        <v>25508</v>
      </c>
      <c r="J6481" t="s">
        <v>25509</v>
      </c>
      <c r="K6481">
        <v>71602</v>
      </c>
      <c r="L6481" t="s">
        <v>88</v>
      </c>
    </row>
    <row r="6482" spans="1:12" x14ac:dyDescent="0.3">
      <c r="A6482">
        <v>29988</v>
      </c>
      <c r="B6482" t="s">
        <v>378</v>
      </c>
      <c r="C6482" t="s">
        <v>3156</v>
      </c>
      <c r="D6482" t="s">
        <v>22</v>
      </c>
      <c r="E6482" t="s">
        <v>25510</v>
      </c>
      <c r="F6482" t="s">
        <v>25511</v>
      </c>
      <c r="G6482" t="s">
        <v>324</v>
      </c>
      <c r="H6482" s="1">
        <v>33107</v>
      </c>
      <c r="I6482" t="s">
        <v>25512</v>
      </c>
      <c r="J6482" t="s">
        <v>25513</v>
      </c>
      <c r="K6482">
        <v>70739</v>
      </c>
      <c r="L6482" t="s">
        <v>324</v>
      </c>
    </row>
    <row r="6483" spans="1:12" x14ac:dyDescent="0.3">
      <c r="A6483">
        <v>29989</v>
      </c>
      <c r="B6483" t="s">
        <v>306</v>
      </c>
      <c r="C6483" t="s">
        <v>1162</v>
      </c>
      <c r="D6483" t="s">
        <v>14</v>
      </c>
      <c r="E6483" t="s">
        <v>25514</v>
      </c>
      <c r="F6483" t="s">
        <v>25515</v>
      </c>
      <c r="G6483" t="s">
        <v>567</v>
      </c>
      <c r="H6483" s="1">
        <v>18509</v>
      </c>
      <c r="I6483" t="s">
        <v>25516</v>
      </c>
      <c r="J6483" t="s">
        <v>25517</v>
      </c>
      <c r="K6483">
        <v>1753</v>
      </c>
      <c r="L6483" t="s">
        <v>567</v>
      </c>
    </row>
    <row r="6484" spans="1:12" x14ac:dyDescent="0.3">
      <c r="A6484">
        <v>29990</v>
      </c>
      <c r="B6484" t="s">
        <v>34</v>
      </c>
      <c r="C6484" t="s">
        <v>3221</v>
      </c>
      <c r="D6484" t="s">
        <v>14</v>
      </c>
      <c r="E6484" t="s">
        <v>25518</v>
      </c>
      <c r="F6484" t="s">
        <v>25519</v>
      </c>
      <c r="G6484" t="s">
        <v>38</v>
      </c>
      <c r="H6484" s="1">
        <v>31398</v>
      </c>
      <c r="I6484" t="s">
        <v>25520</v>
      </c>
      <c r="J6484" t="s">
        <v>25521</v>
      </c>
      <c r="K6484">
        <v>91907</v>
      </c>
      <c r="L6484" t="s">
        <v>38</v>
      </c>
    </row>
    <row r="6485" spans="1:12" x14ac:dyDescent="0.3">
      <c r="A6485">
        <v>29991</v>
      </c>
      <c r="B6485" t="s">
        <v>2368</v>
      </c>
      <c r="C6485" t="s">
        <v>513</v>
      </c>
      <c r="D6485" t="s">
        <v>14</v>
      </c>
      <c r="E6485" t="s">
        <v>25522</v>
      </c>
      <c r="F6485" t="s">
        <v>25523</v>
      </c>
      <c r="G6485" t="s">
        <v>231</v>
      </c>
      <c r="H6485" s="1">
        <v>36256</v>
      </c>
      <c r="I6485" t="s">
        <v>25524</v>
      </c>
      <c r="J6485" t="s">
        <v>25525</v>
      </c>
      <c r="K6485">
        <v>54037</v>
      </c>
      <c r="L6485" t="s">
        <v>231</v>
      </c>
    </row>
    <row r="6486" spans="1:12" x14ac:dyDescent="0.3">
      <c r="A6486">
        <v>29992</v>
      </c>
      <c r="B6486" t="s">
        <v>1750</v>
      </c>
      <c r="C6486" t="s">
        <v>10527</v>
      </c>
      <c r="D6486" t="s">
        <v>22</v>
      </c>
      <c r="E6486" t="s">
        <v>25526</v>
      </c>
      <c r="F6486" t="s">
        <v>25527</v>
      </c>
      <c r="G6486" t="s">
        <v>1076</v>
      </c>
      <c r="H6486" s="1">
        <v>19310</v>
      </c>
      <c r="I6486" t="s">
        <v>25528</v>
      </c>
      <c r="J6486" t="s">
        <v>3076</v>
      </c>
      <c r="K6486">
        <v>66281</v>
      </c>
      <c r="L6486" t="s">
        <v>1076</v>
      </c>
    </row>
    <row r="6487" spans="1:12" x14ac:dyDescent="0.3">
      <c r="A6487">
        <v>29993</v>
      </c>
      <c r="B6487" t="s">
        <v>1098</v>
      </c>
      <c r="C6487" t="s">
        <v>1968</v>
      </c>
      <c r="D6487" t="s">
        <v>22</v>
      </c>
      <c r="E6487" t="s">
        <v>25529</v>
      </c>
      <c r="F6487" t="s">
        <v>25530</v>
      </c>
      <c r="G6487" t="s">
        <v>1194</v>
      </c>
      <c r="H6487" s="1">
        <v>19007</v>
      </c>
      <c r="I6487" t="s">
        <v>25531</v>
      </c>
      <c r="J6487" t="s">
        <v>25532</v>
      </c>
      <c r="K6487">
        <v>14892</v>
      </c>
      <c r="L6487" t="s">
        <v>1194</v>
      </c>
    </row>
    <row r="6488" spans="1:12" x14ac:dyDescent="0.3">
      <c r="A6488">
        <v>29994</v>
      </c>
      <c r="B6488" t="s">
        <v>1287</v>
      </c>
      <c r="C6488" t="s">
        <v>481</v>
      </c>
      <c r="D6488" t="s">
        <v>14</v>
      </c>
      <c r="E6488" t="s">
        <v>25533</v>
      </c>
      <c r="F6488" t="s">
        <v>25534</v>
      </c>
      <c r="G6488" t="s">
        <v>250</v>
      </c>
      <c r="H6488" s="1">
        <v>36794</v>
      </c>
      <c r="I6488" t="s">
        <v>25535</v>
      </c>
      <c r="J6488" t="s">
        <v>25536</v>
      </c>
      <c r="K6488">
        <v>18453</v>
      </c>
      <c r="L6488" t="s">
        <v>250</v>
      </c>
    </row>
    <row r="6489" spans="1:12" x14ac:dyDescent="0.3">
      <c r="A6489">
        <v>29995</v>
      </c>
      <c r="B6489" t="s">
        <v>2161</v>
      </c>
      <c r="C6489" t="s">
        <v>8283</v>
      </c>
      <c r="D6489" t="s">
        <v>14</v>
      </c>
      <c r="E6489" t="s">
        <v>25537</v>
      </c>
      <c r="F6489" t="s">
        <v>25538</v>
      </c>
      <c r="G6489" t="s">
        <v>243</v>
      </c>
      <c r="H6489" s="1">
        <v>18331</v>
      </c>
      <c r="I6489" t="s">
        <v>25539</v>
      </c>
      <c r="J6489" t="s">
        <v>7698</v>
      </c>
      <c r="K6489">
        <v>45621</v>
      </c>
      <c r="L6489" t="s">
        <v>243</v>
      </c>
    </row>
    <row r="6490" spans="1:12" x14ac:dyDescent="0.3">
      <c r="A6490">
        <v>29996</v>
      </c>
      <c r="B6490" t="s">
        <v>1152</v>
      </c>
      <c r="C6490" t="s">
        <v>6300</v>
      </c>
      <c r="D6490" t="s">
        <v>22</v>
      </c>
      <c r="E6490" t="s">
        <v>25540</v>
      </c>
      <c r="F6490" t="s">
        <v>25541</v>
      </c>
      <c r="G6490" t="s">
        <v>131</v>
      </c>
      <c r="H6490" s="1">
        <v>17512</v>
      </c>
      <c r="I6490" t="s">
        <v>25542</v>
      </c>
      <c r="J6490" t="s">
        <v>5077</v>
      </c>
      <c r="K6490">
        <v>89773</v>
      </c>
      <c r="L6490" t="s">
        <v>131</v>
      </c>
    </row>
    <row r="6491" spans="1:12" x14ac:dyDescent="0.3">
      <c r="A6491">
        <v>29997</v>
      </c>
      <c r="B6491" t="s">
        <v>1104</v>
      </c>
      <c r="C6491" t="s">
        <v>1153</v>
      </c>
      <c r="D6491" t="s">
        <v>14</v>
      </c>
      <c r="E6491" t="s">
        <v>25543</v>
      </c>
      <c r="F6491" t="s">
        <v>25544</v>
      </c>
      <c r="G6491" t="s">
        <v>231</v>
      </c>
      <c r="H6491" s="1">
        <v>33466</v>
      </c>
      <c r="I6491" t="s">
        <v>25545</v>
      </c>
      <c r="J6491" t="s">
        <v>17548</v>
      </c>
      <c r="K6491">
        <v>90271</v>
      </c>
      <c r="L6491" t="s">
        <v>231</v>
      </c>
    </row>
    <row r="6492" spans="1:12" x14ac:dyDescent="0.3">
      <c r="A6492">
        <v>29998</v>
      </c>
      <c r="B6492" t="s">
        <v>675</v>
      </c>
      <c r="C6492" t="s">
        <v>706</v>
      </c>
      <c r="D6492" t="s">
        <v>14</v>
      </c>
      <c r="E6492" t="s">
        <v>25546</v>
      </c>
      <c r="F6492" t="s">
        <v>25547</v>
      </c>
      <c r="G6492" t="s">
        <v>218</v>
      </c>
      <c r="H6492" s="1">
        <v>27840</v>
      </c>
      <c r="I6492" t="s">
        <v>25548</v>
      </c>
      <c r="J6492" t="s">
        <v>24305</v>
      </c>
      <c r="K6492">
        <v>32755</v>
      </c>
      <c r="L6492" t="s">
        <v>218</v>
      </c>
    </row>
    <row r="6493" spans="1:12" x14ac:dyDescent="0.3">
      <c r="A6493">
        <v>29999</v>
      </c>
      <c r="B6493" t="s">
        <v>724</v>
      </c>
      <c r="C6493" t="s">
        <v>3307</v>
      </c>
      <c r="D6493" t="s">
        <v>14</v>
      </c>
      <c r="E6493" t="s">
        <v>25549</v>
      </c>
      <c r="F6493" t="s">
        <v>25550</v>
      </c>
      <c r="G6493" t="s">
        <v>430</v>
      </c>
      <c r="H6493" s="1">
        <v>17075</v>
      </c>
      <c r="I6493" t="s">
        <v>25551</v>
      </c>
      <c r="J6493" t="s">
        <v>25552</v>
      </c>
      <c r="K6493">
        <v>32779</v>
      </c>
      <c r="L6493" t="s">
        <v>430</v>
      </c>
    </row>
    <row r="6494" spans="1:12" x14ac:dyDescent="0.3">
      <c r="A6494">
        <v>30002</v>
      </c>
      <c r="B6494" t="s">
        <v>1914</v>
      </c>
      <c r="C6494" t="s">
        <v>3614</v>
      </c>
      <c r="D6494" t="s">
        <v>22</v>
      </c>
      <c r="E6494" t="s">
        <v>25553</v>
      </c>
      <c r="F6494">
        <v>2786785553</v>
      </c>
      <c r="G6494" t="s">
        <v>436</v>
      </c>
      <c r="H6494" s="1">
        <v>27554</v>
      </c>
      <c r="I6494" t="s">
        <v>25554</v>
      </c>
      <c r="J6494" t="s">
        <v>2776</v>
      </c>
      <c r="K6494">
        <v>52900</v>
      </c>
      <c r="L6494" t="s">
        <v>436</v>
      </c>
    </row>
    <row r="6495" spans="1:12" x14ac:dyDescent="0.3">
      <c r="A6495">
        <v>30003</v>
      </c>
      <c r="B6495" t="s">
        <v>295</v>
      </c>
      <c r="C6495" t="s">
        <v>3518</v>
      </c>
      <c r="D6495" t="s">
        <v>22</v>
      </c>
      <c r="E6495" t="s">
        <v>25555</v>
      </c>
      <c r="F6495" t="s">
        <v>25556</v>
      </c>
      <c r="G6495" t="s">
        <v>24</v>
      </c>
      <c r="H6495" s="1">
        <v>28414</v>
      </c>
      <c r="I6495" t="s">
        <v>25557</v>
      </c>
      <c r="J6495" t="s">
        <v>25558</v>
      </c>
      <c r="K6495">
        <v>25470</v>
      </c>
      <c r="L6495" t="s">
        <v>24</v>
      </c>
    </row>
    <row r="6496" spans="1:12" x14ac:dyDescent="0.3">
      <c r="A6496">
        <v>30004</v>
      </c>
      <c r="B6496" t="s">
        <v>1644</v>
      </c>
      <c r="C6496" t="s">
        <v>2059</v>
      </c>
      <c r="D6496" t="s">
        <v>14</v>
      </c>
      <c r="E6496" t="s">
        <v>25559</v>
      </c>
      <c r="F6496" t="s">
        <v>25560</v>
      </c>
      <c r="G6496" t="s">
        <v>595</v>
      </c>
      <c r="H6496" s="1">
        <v>28942</v>
      </c>
      <c r="I6496" t="s">
        <v>25561</v>
      </c>
      <c r="J6496" t="s">
        <v>4799</v>
      </c>
      <c r="K6496">
        <v>11797</v>
      </c>
      <c r="L6496" t="s">
        <v>595</v>
      </c>
    </row>
    <row r="6497" spans="1:12" x14ac:dyDescent="0.3">
      <c r="A6497">
        <v>30005</v>
      </c>
      <c r="B6497" t="s">
        <v>73</v>
      </c>
      <c r="C6497" t="s">
        <v>17017</v>
      </c>
      <c r="D6497" t="s">
        <v>14</v>
      </c>
      <c r="E6497" t="s">
        <v>25562</v>
      </c>
      <c r="F6497" t="s">
        <v>25563</v>
      </c>
      <c r="G6497" t="s">
        <v>17</v>
      </c>
      <c r="H6497" s="1">
        <v>30091</v>
      </c>
      <c r="I6497" t="s">
        <v>25564</v>
      </c>
      <c r="J6497" t="s">
        <v>2289</v>
      </c>
      <c r="K6497">
        <v>73253</v>
      </c>
      <c r="L6497" t="s">
        <v>17</v>
      </c>
    </row>
    <row r="6498" spans="1:12" x14ac:dyDescent="0.3">
      <c r="A6498">
        <v>30007</v>
      </c>
      <c r="B6498" t="s">
        <v>814</v>
      </c>
      <c r="C6498" t="s">
        <v>696</v>
      </c>
      <c r="D6498" t="s">
        <v>14</v>
      </c>
      <c r="E6498" t="s">
        <v>25565</v>
      </c>
      <c r="F6498" t="s">
        <v>25566</v>
      </c>
      <c r="G6498" t="s">
        <v>118</v>
      </c>
      <c r="H6498" s="1">
        <v>27897</v>
      </c>
      <c r="I6498" t="s">
        <v>25567</v>
      </c>
      <c r="J6498" t="s">
        <v>17057</v>
      </c>
      <c r="K6498">
        <v>95358</v>
      </c>
      <c r="L6498" t="s">
        <v>118</v>
      </c>
    </row>
    <row r="6499" spans="1:12" x14ac:dyDescent="0.3">
      <c r="A6499">
        <v>30008</v>
      </c>
      <c r="B6499" t="s">
        <v>2786</v>
      </c>
      <c r="C6499" t="s">
        <v>1162</v>
      </c>
      <c r="D6499" t="s">
        <v>22</v>
      </c>
      <c r="E6499" t="s">
        <v>25568</v>
      </c>
      <c r="F6499" t="s">
        <v>25569</v>
      </c>
      <c r="G6499" t="s">
        <v>339</v>
      </c>
      <c r="H6499" s="1">
        <v>35733</v>
      </c>
      <c r="I6499" t="s">
        <v>25570</v>
      </c>
      <c r="J6499" t="s">
        <v>962</v>
      </c>
      <c r="K6499">
        <v>58079</v>
      </c>
      <c r="L6499" t="s">
        <v>339</v>
      </c>
    </row>
    <row r="6500" spans="1:12" x14ac:dyDescent="0.3">
      <c r="A6500">
        <v>30010</v>
      </c>
      <c r="B6500" t="s">
        <v>174</v>
      </c>
      <c r="C6500" t="s">
        <v>4949</v>
      </c>
      <c r="D6500" t="s">
        <v>14</v>
      </c>
      <c r="E6500" t="s">
        <v>25571</v>
      </c>
      <c r="F6500" t="s">
        <v>25572</v>
      </c>
      <c r="G6500" t="s">
        <v>335</v>
      </c>
      <c r="H6500" s="1">
        <v>29284</v>
      </c>
      <c r="I6500" t="s">
        <v>25573</v>
      </c>
      <c r="J6500" t="s">
        <v>25574</v>
      </c>
      <c r="K6500">
        <v>1496</v>
      </c>
      <c r="L6500" t="s">
        <v>335</v>
      </c>
    </row>
    <row r="6501" spans="1:12" x14ac:dyDescent="0.3">
      <c r="A6501">
        <v>30011</v>
      </c>
      <c r="B6501" t="s">
        <v>1821</v>
      </c>
      <c r="C6501" t="s">
        <v>276</v>
      </c>
      <c r="D6501" t="s">
        <v>22</v>
      </c>
      <c r="E6501" t="s">
        <v>25575</v>
      </c>
      <c r="F6501" t="s">
        <v>25576</v>
      </c>
      <c r="G6501" t="s">
        <v>150</v>
      </c>
      <c r="H6501" s="1">
        <v>25580</v>
      </c>
      <c r="I6501" t="s">
        <v>25577</v>
      </c>
      <c r="J6501" t="s">
        <v>13168</v>
      </c>
      <c r="K6501">
        <v>23350</v>
      </c>
      <c r="L6501" t="s">
        <v>150</v>
      </c>
    </row>
    <row r="6502" spans="1:12" x14ac:dyDescent="0.3">
      <c r="A6502">
        <v>30013</v>
      </c>
      <c r="B6502" t="s">
        <v>1098</v>
      </c>
      <c r="C6502" t="s">
        <v>2335</v>
      </c>
      <c r="D6502" t="s">
        <v>14</v>
      </c>
      <c r="E6502" t="s">
        <v>25578</v>
      </c>
      <c r="F6502" t="s">
        <v>25579</v>
      </c>
      <c r="G6502" t="s">
        <v>243</v>
      </c>
      <c r="H6502" s="1">
        <v>26093</v>
      </c>
      <c r="I6502" t="s">
        <v>25580</v>
      </c>
      <c r="J6502" t="s">
        <v>1103</v>
      </c>
      <c r="K6502">
        <v>33321</v>
      </c>
      <c r="L6502" t="s">
        <v>243</v>
      </c>
    </row>
    <row r="6503" spans="1:12" x14ac:dyDescent="0.3">
      <c r="A6503">
        <v>30015</v>
      </c>
      <c r="B6503" t="s">
        <v>275</v>
      </c>
      <c r="C6503" t="s">
        <v>1162</v>
      </c>
      <c r="D6503" t="s">
        <v>14</v>
      </c>
      <c r="E6503" t="s">
        <v>25581</v>
      </c>
      <c r="F6503" t="s">
        <v>25582</v>
      </c>
      <c r="G6503" t="s">
        <v>93</v>
      </c>
      <c r="H6503" s="1">
        <v>31508</v>
      </c>
      <c r="I6503" t="s">
        <v>25583</v>
      </c>
      <c r="J6503" t="s">
        <v>25584</v>
      </c>
      <c r="K6503">
        <v>4274</v>
      </c>
      <c r="L6503" t="s">
        <v>93</v>
      </c>
    </row>
    <row r="6504" spans="1:12" x14ac:dyDescent="0.3">
      <c r="A6504">
        <v>30016</v>
      </c>
      <c r="B6504" t="s">
        <v>1569</v>
      </c>
      <c r="C6504" t="s">
        <v>3170</v>
      </c>
      <c r="D6504" t="s">
        <v>14</v>
      </c>
      <c r="E6504" t="s">
        <v>25585</v>
      </c>
      <c r="F6504" t="s">
        <v>25586</v>
      </c>
      <c r="G6504" t="s">
        <v>218</v>
      </c>
      <c r="H6504" s="1">
        <v>22653</v>
      </c>
      <c r="I6504" t="s">
        <v>25587</v>
      </c>
      <c r="J6504" t="s">
        <v>25588</v>
      </c>
      <c r="K6504">
        <v>52098</v>
      </c>
      <c r="L6504" t="s">
        <v>218</v>
      </c>
    </row>
    <row r="6505" spans="1:12" x14ac:dyDescent="0.3">
      <c r="A6505">
        <v>30017</v>
      </c>
      <c r="B6505" t="s">
        <v>4139</v>
      </c>
      <c r="C6505" t="s">
        <v>630</v>
      </c>
      <c r="D6505" t="s">
        <v>14</v>
      </c>
      <c r="E6505" t="s">
        <v>25589</v>
      </c>
      <c r="F6505" t="s">
        <v>25590</v>
      </c>
      <c r="G6505" t="s">
        <v>76</v>
      </c>
      <c r="H6505" s="1">
        <v>34527</v>
      </c>
      <c r="I6505" t="s">
        <v>25591</v>
      </c>
      <c r="J6505" t="s">
        <v>1479</v>
      </c>
      <c r="K6505">
        <v>26295</v>
      </c>
      <c r="L6505" t="s">
        <v>76</v>
      </c>
    </row>
    <row r="6506" spans="1:12" x14ac:dyDescent="0.3">
      <c r="A6506">
        <v>30018</v>
      </c>
      <c r="B6506" t="s">
        <v>747</v>
      </c>
      <c r="C6506" t="s">
        <v>696</v>
      </c>
      <c r="D6506" t="s">
        <v>22</v>
      </c>
      <c r="E6506" t="s">
        <v>25592</v>
      </c>
      <c r="F6506" t="s">
        <v>25593</v>
      </c>
      <c r="G6506" t="s">
        <v>1076</v>
      </c>
      <c r="H6506" s="1">
        <v>19295</v>
      </c>
      <c r="I6506" t="s">
        <v>25594</v>
      </c>
      <c r="J6506" t="s">
        <v>25595</v>
      </c>
      <c r="K6506">
        <v>9950</v>
      </c>
      <c r="L6506" t="s">
        <v>1076</v>
      </c>
    </row>
    <row r="6507" spans="1:12" x14ac:dyDescent="0.3">
      <c r="A6507">
        <v>30019</v>
      </c>
      <c r="B6507" t="s">
        <v>197</v>
      </c>
      <c r="C6507" t="s">
        <v>234</v>
      </c>
      <c r="D6507" t="s">
        <v>14</v>
      </c>
      <c r="E6507" t="s">
        <v>25596</v>
      </c>
      <c r="F6507" t="s">
        <v>25597</v>
      </c>
      <c r="G6507" t="s">
        <v>436</v>
      </c>
      <c r="H6507" s="1">
        <v>30861</v>
      </c>
      <c r="I6507" t="s">
        <v>25598</v>
      </c>
      <c r="J6507" t="s">
        <v>856</v>
      </c>
      <c r="K6507">
        <v>61313</v>
      </c>
      <c r="L6507" t="s">
        <v>436</v>
      </c>
    </row>
    <row r="6508" spans="1:12" x14ac:dyDescent="0.3">
      <c r="A6508">
        <v>30021</v>
      </c>
      <c r="B6508" t="s">
        <v>6974</v>
      </c>
      <c r="C6508" t="s">
        <v>1277</v>
      </c>
      <c r="D6508" t="s">
        <v>14</v>
      </c>
      <c r="E6508" t="s">
        <v>25599</v>
      </c>
      <c r="F6508" t="s">
        <v>25600</v>
      </c>
      <c r="G6508" t="s">
        <v>250</v>
      </c>
      <c r="H6508" s="1">
        <v>25242</v>
      </c>
      <c r="I6508" t="s">
        <v>25601</v>
      </c>
      <c r="J6508" t="s">
        <v>25602</v>
      </c>
      <c r="K6508">
        <v>64640</v>
      </c>
      <c r="L6508" t="s">
        <v>250</v>
      </c>
    </row>
    <row r="6509" spans="1:12" x14ac:dyDescent="0.3">
      <c r="A6509">
        <v>30022</v>
      </c>
      <c r="B6509" t="s">
        <v>4316</v>
      </c>
      <c r="C6509" t="s">
        <v>15588</v>
      </c>
      <c r="D6509" t="s">
        <v>22</v>
      </c>
      <c r="E6509" t="s">
        <v>25603</v>
      </c>
      <c r="F6509" t="s">
        <v>25604</v>
      </c>
      <c r="G6509" t="s">
        <v>1076</v>
      </c>
      <c r="H6509" s="1">
        <v>35744</v>
      </c>
      <c r="I6509" t="s">
        <v>25605</v>
      </c>
      <c r="J6509" t="s">
        <v>25606</v>
      </c>
      <c r="K6509">
        <v>63933</v>
      </c>
      <c r="L6509" t="s">
        <v>1076</v>
      </c>
    </row>
    <row r="6510" spans="1:12" x14ac:dyDescent="0.3">
      <c r="A6510">
        <v>30023</v>
      </c>
      <c r="B6510" t="s">
        <v>1962</v>
      </c>
      <c r="C6510" t="s">
        <v>1162</v>
      </c>
      <c r="D6510" t="s">
        <v>14</v>
      </c>
      <c r="E6510" t="s">
        <v>25607</v>
      </c>
      <c r="F6510" t="s">
        <v>25608</v>
      </c>
      <c r="G6510" t="s">
        <v>339</v>
      </c>
      <c r="H6510" s="1">
        <v>20303</v>
      </c>
      <c r="I6510" t="s">
        <v>25609</v>
      </c>
      <c r="J6510" t="s">
        <v>25610</v>
      </c>
      <c r="K6510">
        <v>42127</v>
      </c>
      <c r="L6510" t="s">
        <v>339</v>
      </c>
    </row>
    <row r="6511" spans="1:12" x14ac:dyDescent="0.3">
      <c r="A6511">
        <v>30024</v>
      </c>
      <c r="B6511" t="s">
        <v>15771</v>
      </c>
      <c r="C6511" t="s">
        <v>1186</v>
      </c>
      <c r="D6511" t="s">
        <v>14</v>
      </c>
      <c r="E6511" t="s">
        <v>25611</v>
      </c>
      <c r="F6511" t="s">
        <v>25612</v>
      </c>
      <c r="G6511" t="s">
        <v>211</v>
      </c>
      <c r="H6511" s="1">
        <v>32894</v>
      </c>
      <c r="I6511" t="s">
        <v>25613</v>
      </c>
      <c r="J6511" t="s">
        <v>22660</v>
      </c>
      <c r="K6511">
        <v>85823</v>
      </c>
      <c r="L6511" t="s">
        <v>211</v>
      </c>
    </row>
    <row r="6512" spans="1:12" x14ac:dyDescent="0.3">
      <c r="A6512">
        <v>30025</v>
      </c>
      <c r="B6512" t="s">
        <v>1244</v>
      </c>
      <c r="C6512" t="s">
        <v>1132</v>
      </c>
      <c r="D6512" t="s">
        <v>14</v>
      </c>
      <c r="E6512" t="s">
        <v>25614</v>
      </c>
      <c r="F6512" t="s">
        <v>25615</v>
      </c>
      <c r="G6512" t="s">
        <v>261</v>
      </c>
      <c r="H6512" s="1">
        <v>16151</v>
      </c>
      <c r="I6512" t="s">
        <v>25616</v>
      </c>
      <c r="J6512" t="s">
        <v>25617</v>
      </c>
      <c r="K6512">
        <v>38215</v>
      </c>
      <c r="L6512" t="s">
        <v>261</v>
      </c>
    </row>
    <row r="6513" spans="1:12" x14ac:dyDescent="0.3">
      <c r="A6513">
        <v>30028</v>
      </c>
      <c r="B6513" t="s">
        <v>146</v>
      </c>
      <c r="C6513" t="s">
        <v>587</v>
      </c>
      <c r="D6513" t="s">
        <v>22</v>
      </c>
      <c r="E6513" t="s">
        <v>25618</v>
      </c>
      <c r="F6513" t="s">
        <v>25619</v>
      </c>
      <c r="G6513" t="s">
        <v>118</v>
      </c>
      <c r="H6513" s="1">
        <v>35542</v>
      </c>
      <c r="I6513" t="s">
        <v>25620</v>
      </c>
      <c r="J6513" t="s">
        <v>25621</v>
      </c>
      <c r="K6513">
        <v>12519</v>
      </c>
      <c r="L6513" t="s">
        <v>118</v>
      </c>
    </row>
    <row r="6514" spans="1:12" x14ac:dyDescent="0.3">
      <c r="A6514">
        <v>30029</v>
      </c>
      <c r="B6514" t="s">
        <v>1264</v>
      </c>
      <c r="C6514" t="s">
        <v>85</v>
      </c>
      <c r="D6514" t="s">
        <v>22</v>
      </c>
      <c r="E6514" t="s">
        <v>25622</v>
      </c>
      <c r="F6514" t="s">
        <v>25623</v>
      </c>
      <c r="G6514" t="s">
        <v>131</v>
      </c>
      <c r="H6514" s="1">
        <v>22355</v>
      </c>
      <c r="I6514" t="s">
        <v>25624</v>
      </c>
      <c r="J6514" t="s">
        <v>25625</v>
      </c>
      <c r="K6514">
        <v>95243</v>
      </c>
      <c r="L6514" t="s">
        <v>131</v>
      </c>
    </row>
    <row r="6515" spans="1:12" x14ac:dyDescent="0.3">
      <c r="A6515">
        <v>30030</v>
      </c>
      <c r="B6515" t="s">
        <v>866</v>
      </c>
      <c r="C6515" t="s">
        <v>931</v>
      </c>
      <c r="D6515" t="s">
        <v>22</v>
      </c>
      <c r="E6515" t="s">
        <v>25626</v>
      </c>
      <c r="F6515" t="s">
        <v>25627</v>
      </c>
      <c r="G6515" t="s">
        <v>339</v>
      </c>
      <c r="H6515" s="1">
        <v>25983</v>
      </c>
      <c r="I6515" t="s">
        <v>25628</v>
      </c>
      <c r="J6515" t="s">
        <v>25629</v>
      </c>
      <c r="K6515">
        <v>2591</v>
      </c>
      <c r="L6515" t="s">
        <v>339</v>
      </c>
    </row>
    <row r="6516" spans="1:12" x14ac:dyDescent="0.3">
      <c r="A6516">
        <v>30031</v>
      </c>
      <c r="B6516" t="s">
        <v>953</v>
      </c>
      <c r="C6516" t="s">
        <v>735</v>
      </c>
      <c r="D6516" t="s">
        <v>22</v>
      </c>
      <c r="E6516" t="s">
        <v>25630</v>
      </c>
      <c r="F6516" t="s">
        <v>25631</v>
      </c>
      <c r="G6516" t="s">
        <v>58</v>
      </c>
      <c r="H6516" s="1">
        <v>25211</v>
      </c>
      <c r="I6516" t="s">
        <v>25632</v>
      </c>
      <c r="J6516" t="s">
        <v>17801</v>
      </c>
      <c r="K6516">
        <v>89741</v>
      </c>
      <c r="L6516" t="s">
        <v>58</v>
      </c>
    </row>
    <row r="6517" spans="1:12" x14ac:dyDescent="0.3">
      <c r="A6517">
        <v>30032</v>
      </c>
      <c r="B6517" t="s">
        <v>275</v>
      </c>
      <c r="C6517" t="s">
        <v>203</v>
      </c>
      <c r="D6517" t="s">
        <v>22</v>
      </c>
      <c r="E6517" t="s">
        <v>25633</v>
      </c>
      <c r="F6517" t="s">
        <v>25634</v>
      </c>
      <c r="G6517" t="s">
        <v>124</v>
      </c>
      <c r="H6517" s="1">
        <v>23895</v>
      </c>
      <c r="I6517" t="s">
        <v>25635</v>
      </c>
      <c r="J6517" t="s">
        <v>25636</v>
      </c>
      <c r="K6517">
        <v>3370</v>
      </c>
      <c r="L6517" t="s">
        <v>124</v>
      </c>
    </row>
    <row r="6518" spans="1:12" x14ac:dyDescent="0.3">
      <c r="A6518">
        <v>30035</v>
      </c>
      <c r="B6518" t="s">
        <v>1152</v>
      </c>
      <c r="C6518" t="s">
        <v>805</v>
      </c>
      <c r="D6518" t="s">
        <v>14</v>
      </c>
      <c r="E6518" t="s">
        <v>25637</v>
      </c>
      <c r="F6518" t="s">
        <v>25638</v>
      </c>
      <c r="G6518" t="s">
        <v>567</v>
      </c>
      <c r="H6518" s="1">
        <v>29095</v>
      </c>
      <c r="I6518" t="s">
        <v>25639</v>
      </c>
      <c r="J6518" t="s">
        <v>25640</v>
      </c>
      <c r="K6518">
        <v>92358</v>
      </c>
      <c r="L6518" t="s">
        <v>567</v>
      </c>
    </row>
    <row r="6519" spans="1:12" x14ac:dyDescent="0.3">
      <c r="A6519">
        <v>30036</v>
      </c>
      <c r="B6519" t="s">
        <v>1433</v>
      </c>
      <c r="C6519" t="s">
        <v>307</v>
      </c>
      <c r="D6519" t="s">
        <v>22</v>
      </c>
      <c r="E6519" t="s">
        <v>25641</v>
      </c>
      <c r="F6519" t="s">
        <v>25642</v>
      </c>
      <c r="G6519" t="s">
        <v>82</v>
      </c>
      <c r="H6519" s="1">
        <v>23740</v>
      </c>
      <c r="I6519" t="s">
        <v>25643</v>
      </c>
      <c r="J6519" t="s">
        <v>11479</v>
      </c>
      <c r="K6519">
        <v>82208</v>
      </c>
      <c r="L6519" t="s">
        <v>82</v>
      </c>
    </row>
    <row r="6520" spans="1:12" x14ac:dyDescent="0.3">
      <c r="A6520">
        <v>30038</v>
      </c>
      <c r="B6520" t="s">
        <v>953</v>
      </c>
      <c r="C6520" t="s">
        <v>3457</v>
      </c>
      <c r="D6520" t="s">
        <v>22</v>
      </c>
      <c r="E6520" t="s">
        <v>25644</v>
      </c>
      <c r="F6520" t="s">
        <v>25645</v>
      </c>
      <c r="G6520" t="s">
        <v>211</v>
      </c>
      <c r="H6520" s="1">
        <v>30847</v>
      </c>
      <c r="I6520" t="s">
        <v>25646</v>
      </c>
      <c r="J6520" t="s">
        <v>25647</v>
      </c>
      <c r="K6520">
        <v>67817</v>
      </c>
      <c r="L6520" t="s">
        <v>211</v>
      </c>
    </row>
    <row r="6521" spans="1:12" x14ac:dyDescent="0.3">
      <c r="A6521">
        <v>30039</v>
      </c>
      <c r="B6521" t="s">
        <v>4959</v>
      </c>
      <c r="C6521" t="s">
        <v>3527</v>
      </c>
      <c r="D6521" t="s">
        <v>14</v>
      </c>
      <c r="E6521" t="s">
        <v>25648</v>
      </c>
      <c r="F6521" t="s">
        <v>25649</v>
      </c>
      <c r="G6521" t="s">
        <v>171</v>
      </c>
      <c r="H6521" s="1">
        <v>35537</v>
      </c>
      <c r="I6521" t="s">
        <v>25650</v>
      </c>
      <c r="J6521" t="s">
        <v>16359</v>
      </c>
      <c r="K6521">
        <v>32136</v>
      </c>
      <c r="L6521" t="s">
        <v>171</v>
      </c>
    </row>
    <row r="6522" spans="1:12" x14ac:dyDescent="0.3">
      <c r="A6522">
        <v>30041</v>
      </c>
      <c r="B6522" t="s">
        <v>9133</v>
      </c>
      <c r="C6522" t="s">
        <v>4524</v>
      </c>
      <c r="D6522" t="s">
        <v>14</v>
      </c>
      <c r="E6522" t="s">
        <v>25651</v>
      </c>
      <c r="F6522">
        <v>8755864150</v>
      </c>
      <c r="G6522" t="s">
        <v>150</v>
      </c>
      <c r="H6522" s="1">
        <v>24787</v>
      </c>
      <c r="I6522" t="s">
        <v>25652</v>
      </c>
      <c r="J6522" t="s">
        <v>13244</v>
      </c>
      <c r="K6522">
        <v>91965</v>
      </c>
      <c r="L6522" t="s">
        <v>150</v>
      </c>
    </row>
    <row r="6523" spans="1:12" x14ac:dyDescent="0.3">
      <c r="A6523">
        <v>30042</v>
      </c>
      <c r="B6523" t="s">
        <v>953</v>
      </c>
      <c r="C6523" t="s">
        <v>115</v>
      </c>
      <c r="D6523" t="s">
        <v>22</v>
      </c>
      <c r="E6523" t="s">
        <v>25653</v>
      </c>
      <c r="F6523">
        <f>1-359-372-5841</f>
        <v>-6571</v>
      </c>
      <c r="G6523" t="s">
        <v>150</v>
      </c>
      <c r="H6523" s="1">
        <v>32754</v>
      </c>
      <c r="I6523" t="s">
        <v>25654</v>
      </c>
      <c r="J6523" t="s">
        <v>25655</v>
      </c>
      <c r="K6523">
        <v>50740</v>
      </c>
      <c r="L6523" t="s">
        <v>150</v>
      </c>
    </row>
    <row r="6524" spans="1:12" x14ac:dyDescent="0.3">
      <c r="A6524">
        <v>30043</v>
      </c>
      <c r="B6524" t="s">
        <v>4524</v>
      </c>
      <c r="C6524" t="s">
        <v>10538</v>
      </c>
      <c r="D6524" t="s">
        <v>14</v>
      </c>
      <c r="E6524" t="s">
        <v>25656</v>
      </c>
      <c r="F6524">
        <v>6967567584</v>
      </c>
      <c r="G6524" t="s">
        <v>150</v>
      </c>
      <c r="H6524" s="1">
        <v>32275</v>
      </c>
      <c r="I6524" t="s">
        <v>25657</v>
      </c>
      <c r="J6524" t="s">
        <v>25658</v>
      </c>
      <c r="K6524">
        <v>718</v>
      </c>
      <c r="L6524" t="s">
        <v>150</v>
      </c>
    </row>
    <row r="6525" spans="1:12" x14ac:dyDescent="0.3">
      <c r="A6525">
        <v>30044</v>
      </c>
      <c r="B6525" t="s">
        <v>1024</v>
      </c>
      <c r="C6525" t="s">
        <v>62</v>
      </c>
      <c r="D6525" t="s">
        <v>22</v>
      </c>
      <c r="E6525" t="s">
        <v>25659</v>
      </c>
      <c r="F6525" t="s">
        <v>25660</v>
      </c>
      <c r="G6525" t="s">
        <v>1076</v>
      </c>
      <c r="H6525" s="1">
        <v>24387</v>
      </c>
      <c r="I6525" t="s">
        <v>25661</v>
      </c>
      <c r="J6525" t="s">
        <v>7490</v>
      </c>
      <c r="K6525">
        <v>54414</v>
      </c>
      <c r="L6525" t="s">
        <v>1076</v>
      </c>
    </row>
    <row r="6526" spans="1:12" x14ac:dyDescent="0.3">
      <c r="A6526">
        <v>30046</v>
      </c>
      <c r="B6526" t="s">
        <v>2998</v>
      </c>
      <c r="C6526" t="s">
        <v>10320</v>
      </c>
      <c r="D6526" t="s">
        <v>14</v>
      </c>
      <c r="E6526" t="s">
        <v>25662</v>
      </c>
      <c r="F6526" t="s">
        <v>25663</v>
      </c>
      <c r="G6526" t="s">
        <v>164</v>
      </c>
      <c r="H6526" s="1">
        <v>29379</v>
      </c>
      <c r="I6526" t="s">
        <v>25664</v>
      </c>
      <c r="J6526" t="s">
        <v>25665</v>
      </c>
      <c r="K6526">
        <v>4863</v>
      </c>
      <c r="L6526" t="s">
        <v>164</v>
      </c>
    </row>
    <row r="6527" spans="1:12" x14ac:dyDescent="0.3">
      <c r="A6527">
        <v>30048</v>
      </c>
      <c r="B6527" t="s">
        <v>1750</v>
      </c>
      <c r="C6527" t="s">
        <v>3783</v>
      </c>
      <c r="D6527" t="s">
        <v>22</v>
      </c>
      <c r="E6527" t="s">
        <v>25666</v>
      </c>
      <c r="F6527" t="s">
        <v>25667</v>
      </c>
      <c r="G6527" t="s">
        <v>595</v>
      </c>
      <c r="H6527" s="1">
        <v>25838</v>
      </c>
      <c r="I6527" t="s">
        <v>25668</v>
      </c>
      <c r="J6527" t="s">
        <v>4690</v>
      </c>
      <c r="K6527">
        <v>99228</v>
      </c>
      <c r="L6527" t="s">
        <v>595</v>
      </c>
    </row>
    <row r="6528" spans="1:12" x14ac:dyDescent="0.3">
      <c r="A6528">
        <v>30049</v>
      </c>
      <c r="B6528" t="s">
        <v>73</v>
      </c>
      <c r="C6528" t="s">
        <v>135</v>
      </c>
      <c r="D6528" t="s">
        <v>14</v>
      </c>
      <c r="E6528" t="s">
        <v>25669</v>
      </c>
      <c r="F6528" t="s">
        <v>25670</v>
      </c>
      <c r="G6528" t="s">
        <v>436</v>
      </c>
      <c r="H6528" s="1">
        <v>21700</v>
      </c>
      <c r="I6528" t="s">
        <v>25671</v>
      </c>
      <c r="J6528" t="s">
        <v>25672</v>
      </c>
      <c r="K6528">
        <v>8769</v>
      </c>
      <c r="L6528" t="s">
        <v>436</v>
      </c>
    </row>
    <row r="6529" spans="1:12" x14ac:dyDescent="0.3">
      <c r="A6529">
        <v>30050</v>
      </c>
      <c r="B6529" t="s">
        <v>474</v>
      </c>
      <c r="C6529" t="s">
        <v>2928</v>
      </c>
      <c r="D6529" t="s">
        <v>22</v>
      </c>
      <c r="E6529" t="s">
        <v>25673</v>
      </c>
      <c r="F6529" t="s">
        <v>25674</v>
      </c>
      <c r="G6529" t="s">
        <v>111</v>
      </c>
      <c r="H6529" s="1">
        <v>23046</v>
      </c>
      <c r="I6529" t="s">
        <v>25675</v>
      </c>
      <c r="J6529" t="s">
        <v>11029</v>
      </c>
      <c r="K6529">
        <v>6755</v>
      </c>
      <c r="L6529" t="s">
        <v>111</v>
      </c>
    </row>
    <row r="6530" spans="1:12" x14ac:dyDescent="0.3">
      <c r="A6530">
        <v>30051</v>
      </c>
      <c r="B6530" t="s">
        <v>4274</v>
      </c>
      <c r="C6530" t="s">
        <v>290</v>
      </c>
      <c r="D6530" t="s">
        <v>22</v>
      </c>
      <c r="E6530" t="s">
        <v>25676</v>
      </c>
      <c r="F6530" t="s">
        <v>25677</v>
      </c>
      <c r="G6530" t="s">
        <v>17</v>
      </c>
      <c r="H6530" s="1">
        <v>25781</v>
      </c>
      <c r="I6530" t="s">
        <v>25678</v>
      </c>
      <c r="J6530" t="s">
        <v>9690</v>
      </c>
      <c r="K6530">
        <v>62815</v>
      </c>
      <c r="L6530" t="s">
        <v>17</v>
      </c>
    </row>
    <row r="6531" spans="1:12" x14ac:dyDescent="0.3">
      <c r="A6531">
        <v>30053</v>
      </c>
      <c r="B6531" t="s">
        <v>5116</v>
      </c>
      <c r="C6531" t="s">
        <v>48</v>
      </c>
      <c r="D6531" t="s">
        <v>14</v>
      </c>
      <c r="E6531" t="s">
        <v>25679</v>
      </c>
      <c r="F6531" t="s">
        <v>25680</v>
      </c>
      <c r="G6531" t="s">
        <v>157</v>
      </c>
      <c r="H6531" s="1">
        <v>19435</v>
      </c>
      <c r="I6531" t="s">
        <v>25681</v>
      </c>
      <c r="J6531" t="s">
        <v>25682</v>
      </c>
      <c r="K6531">
        <v>42882</v>
      </c>
      <c r="L6531" t="s">
        <v>157</v>
      </c>
    </row>
    <row r="6532" spans="1:12" x14ac:dyDescent="0.3">
      <c r="A6532">
        <v>30054</v>
      </c>
      <c r="B6532" t="s">
        <v>270</v>
      </c>
      <c r="C6532" t="s">
        <v>7582</v>
      </c>
      <c r="D6532" t="s">
        <v>14</v>
      </c>
      <c r="E6532" t="s">
        <v>25683</v>
      </c>
      <c r="F6532" t="s">
        <v>25684</v>
      </c>
      <c r="G6532" t="s">
        <v>339</v>
      </c>
      <c r="H6532" s="1">
        <v>20264</v>
      </c>
      <c r="I6532" t="s">
        <v>25685</v>
      </c>
      <c r="J6532" t="s">
        <v>25686</v>
      </c>
      <c r="K6532">
        <v>54571</v>
      </c>
      <c r="L6532" t="s">
        <v>339</v>
      </c>
    </row>
    <row r="6533" spans="1:12" x14ac:dyDescent="0.3">
      <c r="A6533">
        <v>30055</v>
      </c>
      <c r="B6533" t="s">
        <v>747</v>
      </c>
      <c r="C6533" t="s">
        <v>11997</v>
      </c>
      <c r="D6533" t="s">
        <v>14</v>
      </c>
      <c r="E6533" t="s">
        <v>25687</v>
      </c>
      <c r="F6533" t="s">
        <v>25688</v>
      </c>
      <c r="G6533" t="s">
        <v>76</v>
      </c>
      <c r="H6533" s="1">
        <v>18408</v>
      </c>
      <c r="I6533" t="s">
        <v>25689</v>
      </c>
      <c r="J6533" t="s">
        <v>25690</v>
      </c>
      <c r="K6533">
        <v>65191</v>
      </c>
      <c r="L6533" t="s">
        <v>76</v>
      </c>
    </row>
    <row r="6534" spans="1:12" x14ac:dyDescent="0.3">
      <c r="A6534">
        <v>30057</v>
      </c>
      <c r="B6534" t="s">
        <v>1773</v>
      </c>
      <c r="C6534" t="s">
        <v>4614</v>
      </c>
      <c r="D6534" t="s">
        <v>22</v>
      </c>
      <c r="E6534" t="s">
        <v>25691</v>
      </c>
      <c r="F6534" t="s">
        <v>25692</v>
      </c>
      <c r="G6534" t="s">
        <v>339</v>
      </c>
      <c r="H6534" s="1">
        <v>16037</v>
      </c>
      <c r="I6534" t="s">
        <v>25693</v>
      </c>
      <c r="J6534" t="s">
        <v>25694</v>
      </c>
      <c r="K6534">
        <v>26554</v>
      </c>
      <c r="L6534" t="s">
        <v>339</v>
      </c>
    </row>
    <row r="6535" spans="1:12" x14ac:dyDescent="0.3">
      <c r="A6535">
        <v>30058</v>
      </c>
      <c r="B6535" t="s">
        <v>7383</v>
      </c>
      <c r="C6535" t="s">
        <v>1859</v>
      </c>
      <c r="D6535" t="s">
        <v>22</v>
      </c>
      <c r="E6535" t="s">
        <v>25695</v>
      </c>
      <c r="F6535" t="s">
        <v>25696</v>
      </c>
      <c r="G6535" t="s">
        <v>231</v>
      </c>
      <c r="H6535" s="1">
        <v>15934</v>
      </c>
      <c r="I6535" t="s">
        <v>25697</v>
      </c>
      <c r="J6535" t="s">
        <v>8324</v>
      </c>
      <c r="K6535">
        <v>34718</v>
      </c>
      <c r="L6535" t="s">
        <v>231</v>
      </c>
    </row>
    <row r="6536" spans="1:12" x14ac:dyDescent="0.3">
      <c r="A6536">
        <v>30059</v>
      </c>
      <c r="B6536" t="s">
        <v>2739</v>
      </c>
      <c r="C6536" t="s">
        <v>558</v>
      </c>
      <c r="D6536" t="s">
        <v>14</v>
      </c>
      <c r="E6536" t="s">
        <v>25698</v>
      </c>
      <c r="F6536" t="s">
        <v>25699</v>
      </c>
      <c r="G6536" t="s">
        <v>58</v>
      </c>
      <c r="H6536" s="1">
        <v>31565</v>
      </c>
      <c r="I6536" t="s">
        <v>25700</v>
      </c>
      <c r="J6536" t="s">
        <v>25701</v>
      </c>
      <c r="K6536">
        <v>10003</v>
      </c>
      <c r="L6536" t="s">
        <v>58</v>
      </c>
    </row>
    <row r="6537" spans="1:12" x14ac:dyDescent="0.3">
      <c r="A6537">
        <v>30060</v>
      </c>
      <c r="B6537" t="s">
        <v>378</v>
      </c>
      <c r="C6537" t="s">
        <v>3022</v>
      </c>
      <c r="D6537" t="s">
        <v>14</v>
      </c>
      <c r="E6537" t="s">
        <v>25702</v>
      </c>
      <c r="F6537" t="s">
        <v>25703</v>
      </c>
      <c r="G6537" t="s">
        <v>131</v>
      </c>
      <c r="H6537" s="1">
        <v>35148</v>
      </c>
      <c r="I6537" t="s">
        <v>25704</v>
      </c>
      <c r="J6537" t="s">
        <v>25705</v>
      </c>
      <c r="K6537">
        <v>40196</v>
      </c>
      <c r="L6537" t="s">
        <v>131</v>
      </c>
    </row>
    <row r="6538" spans="1:12" x14ac:dyDescent="0.3">
      <c r="A6538">
        <v>30061</v>
      </c>
      <c r="B6538" t="s">
        <v>2805</v>
      </c>
      <c r="C6538" t="s">
        <v>2335</v>
      </c>
      <c r="D6538" t="s">
        <v>14</v>
      </c>
      <c r="E6538" t="s">
        <v>25706</v>
      </c>
      <c r="F6538" t="s">
        <v>25707</v>
      </c>
      <c r="G6538" t="s">
        <v>1034</v>
      </c>
      <c r="H6538" s="1">
        <v>25475</v>
      </c>
      <c r="I6538" t="s">
        <v>25708</v>
      </c>
      <c r="J6538" t="s">
        <v>220</v>
      </c>
      <c r="K6538">
        <v>27332</v>
      </c>
      <c r="L6538" t="s">
        <v>1034</v>
      </c>
    </row>
    <row r="6539" spans="1:12" x14ac:dyDescent="0.3">
      <c r="A6539">
        <v>30063</v>
      </c>
      <c r="B6539" t="s">
        <v>54</v>
      </c>
      <c r="C6539" t="s">
        <v>1594</v>
      </c>
      <c r="D6539" t="s">
        <v>14</v>
      </c>
      <c r="E6539" t="s">
        <v>25709</v>
      </c>
      <c r="F6539" t="s">
        <v>25710</v>
      </c>
      <c r="G6539" t="s">
        <v>124</v>
      </c>
      <c r="H6539" s="1">
        <v>36252</v>
      </c>
      <c r="I6539" t="s">
        <v>25711</v>
      </c>
      <c r="J6539" t="s">
        <v>25712</v>
      </c>
      <c r="K6539">
        <v>27019</v>
      </c>
      <c r="L6539" t="s">
        <v>124</v>
      </c>
    </row>
    <row r="6540" spans="1:12" x14ac:dyDescent="0.3">
      <c r="A6540">
        <v>30064</v>
      </c>
      <c r="B6540" t="s">
        <v>1098</v>
      </c>
      <c r="C6540" t="s">
        <v>1249</v>
      </c>
      <c r="D6540" t="s">
        <v>22</v>
      </c>
      <c r="E6540" t="s">
        <v>25713</v>
      </c>
      <c r="F6540" t="s">
        <v>25714</v>
      </c>
      <c r="G6540" t="s">
        <v>250</v>
      </c>
      <c r="H6540" s="1">
        <v>37177</v>
      </c>
      <c r="I6540" t="s">
        <v>25715</v>
      </c>
      <c r="J6540" t="s">
        <v>3618</v>
      </c>
      <c r="K6540">
        <v>29999</v>
      </c>
      <c r="L6540" t="s">
        <v>250</v>
      </c>
    </row>
    <row r="6541" spans="1:12" x14ac:dyDescent="0.3">
      <c r="A6541">
        <v>30065</v>
      </c>
      <c r="B6541" t="s">
        <v>680</v>
      </c>
      <c r="C6541" t="s">
        <v>3030</v>
      </c>
      <c r="D6541" t="s">
        <v>22</v>
      </c>
      <c r="E6541" t="s">
        <v>25716</v>
      </c>
      <c r="F6541" t="s">
        <v>25717</v>
      </c>
      <c r="G6541" t="s">
        <v>76</v>
      </c>
      <c r="H6541" s="1">
        <v>36362</v>
      </c>
      <c r="I6541" t="s">
        <v>25718</v>
      </c>
      <c r="J6541" t="s">
        <v>7698</v>
      </c>
      <c r="K6541">
        <v>78284</v>
      </c>
      <c r="L6541" t="s">
        <v>76</v>
      </c>
    </row>
    <row r="6542" spans="1:12" x14ac:dyDescent="0.3">
      <c r="A6542">
        <v>30066</v>
      </c>
      <c r="B6542" t="s">
        <v>4649</v>
      </c>
      <c r="C6542" t="s">
        <v>670</v>
      </c>
      <c r="D6542" t="s">
        <v>22</v>
      </c>
      <c r="E6542" t="s">
        <v>25719</v>
      </c>
      <c r="F6542" t="s">
        <v>25720</v>
      </c>
      <c r="G6542" t="s">
        <v>261</v>
      </c>
      <c r="H6542" s="1">
        <v>28951</v>
      </c>
      <c r="I6542" t="s">
        <v>25721</v>
      </c>
      <c r="J6542" t="s">
        <v>4854</v>
      </c>
      <c r="K6542">
        <v>10568</v>
      </c>
      <c r="L6542" t="s">
        <v>261</v>
      </c>
    </row>
    <row r="6543" spans="1:12" x14ac:dyDescent="0.3">
      <c r="A6543">
        <v>30067</v>
      </c>
      <c r="B6543" t="s">
        <v>1226</v>
      </c>
      <c r="C6543" t="s">
        <v>3156</v>
      </c>
      <c r="D6543" t="s">
        <v>14</v>
      </c>
      <c r="E6543" t="s">
        <v>25722</v>
      </c>
      <c r="F6543" t="s">
        <v>25723</v>
      </c>
      <c r="G6543" t="s">
        <v>51</v>
      </c>
      <c r="H6543" s="1">
        <v>34520</v>
      </c>
      <c r="I6543" t="s">
        <v>25724</v>
      </c>
      <c r="J6543" t="s">
        <v>1103</v>
      </c>
      <c r="K6543">
        <v>60644</v>
      </c>
      <c r="L6543" t="s">
        <v>51</v>
      </c>
    </row>
    <row r="6544" spans="1:12" x14ac:dyDescent="0.3">
      <c r="A6544">
        <v>30068</v>
      </c>
      <c r="B6544" t="s">
        <v>22077</v>
      </c>
      <c r="C6544" t="s">
        <v>963</v>
      </c>
      <c r="D6544" t="s">
        <v>14</v>
      </c>
      <c r="E6544" t="s">
        <v>25725</v>
      </c>
      <c r="F6544" t="s">
        <v>25726</v>
      </c>
      <c r="G6544" t="s">
        <v>131</v>
      </c>
      <c r="H6544" s="1">
        <v>38656</v>
      </c>
      <c r="I6544" t="s">
        <v>25727</v>
      </c>
      <c r="J6544" t="s">
        <v>25728</v>
      </c>
      <c r="K6544">
        <v>9118</v>
      </c>
      <c r="L6544" t="s">
        <v>131</v>
      </c>
    </row>
    <row r="6545" spans="1:12" x14ac:dyDescent="0.3">
      <c r="A6545">
        <v>30069</v>
      </c>
      <c r="B6545" t="s">
        <v>2708</v>
      </c>
      <c r="C6545" t="s">
        <v>2132</v>
      </c>
      <c r="D6545" t="s">
        <v>22</v>
      </c>
      <c r="E6545" t="s">
        <v>25729</v>
      </c>
      <c r="F6545" t="s">
        <v>25730</v>
      </c>
      <c r="G6545" t="s">
        <v>1034</v>
      </c>
      <c r="H6545" s="1">
        <v>25165</v>
      </c>
      <c r="I6545" t="s">
        <v>25731</v>
      </c>
      <c r="J6545" t="s">
        <v>25732</v>
      </c>
      <c r="K6545">
        <v>97872</v>
      </c>
      <c r="L6545" t="s">
        <v>1034</v>
      </c>
    </row>
    <row r="6546" spans="1:12" x14ac:dyDescent="0.3">
      <c r="A6546">
        <v>30070</v>
      </c>
      <c r="B6546" t="s">
        <v>295</v>
      </c>
      <c r="C6546" t="s">
        <v>2213</v>
      </c>
      <c r="D6546" t="s">
        <v>14</v>
      </c>
      <c r="E6546" t="s">
        <v>25733</v>
      </c>
      <c r="F6546" t="s">
        <v>25734</v>
      </c>
      <c r="G6546" t="s">
        <v>744</v>
      </c>
      <c r="H6546" s="1">
        <v>38377</v>
      </c>
      <c r="I6546" t="s">
        <v>25735</v>
      </c>
      <c r="J6546" t="s">
        <v>25736</v>
      </c>
      <c r="K6546">
        <v>7040</v>
      </c>
      <c r="L6546" t="s">
        <v>744</v>
      </c>
    </row>
    <row r="6547" spans="1:12" x14ac:dyDescent="0.3">
      <c r="A6547">
        <v>30071</v>
      </c>
      <c r="B6547" t="s">
        <v>289</v>
      </c>
      <c r="C6547" t="s">
        <v>2137</v>
      </c>
      <c r="D6547" t="s">
        <v>22</v>
      </c>
      <c r="E6547" t="s">
        <v>25737</v>
      </c>
      <c r="F6547" t="s">
        <v>25738</v>
      </c>
      <c r="G6547" t="s">
        <v>82</v>
      </c>
      <c r="H6547" s="1">
        <v>21228</v>
      </c>
      <c r="I6547" t="s">
        <v>25739</v>
      </c>
      <c r="J6547" t="s">
        <v>25740</v>
      </c>
      <c r="K6547">
        <v>30386</v>
      </c>
      <c r="L6547" t="s">
        <v>82</v>
      </c>
    </row>
    <row r="6548" spans="1:12" x14ac:dyDescent="0.3">
      <c r="A6548">
        <v>30074</v>
      </c>
      <c r="B6548" t="s">
        <v>871</v>
      </c>
      <c r="C6548" t="s">
        <v>570</v>
      </c>
      <c r="D6548" t="s">
        <v>22</v>
      </c>
      <c r="E6548" t="s">
        <v>25741</v>
      </c>
      <c r="F6548" t="s">
        <v>25742</v>
      </c>
      <c r="G6548" t="s">
        <v>131</v>
      </c>
      <c r="H6548" s="1">
        <v>35072</v>
      </c>
      <c r="I6548" t="s">
        <v>25743</v>
      </c>
      <c r="J6548" t="s">
        <v>23105</v>
      </c>
      <c r="K6548">
        <v>13058</v>
      </c>
      <c r="L6548" t="s">
        <v>131</v>
      </c>
    </row>
    <row r="6549" spans="1:12" x14ac:dyDescent="0.3">
      <c r="A6549">
        <v>30075</v>
      </c>
      <c r="B6549" t="s">
        <v>1584</v>
      </c>
      <c r="C6549" t="s">
        <v>6835</v>
      </c>
      <c r="D6549" t="s">
        <v>22</v>
      </c>
      <c r="E6549" t="s">
        <v>25744</v>
      </c>
      <c r="F6549" t="s">
        <v>25745</v>
      </c>
      <c r="G6549" t="s">
        <v>150</v>
      </c>
      <c r="H6549" s="1">
        <v>21521</v>
      </c>
      <c r="I6549" t="s">
        <v>25746</v>
      </c>
      <c r="J6549" t="s">
        <v>25747</v>
      </c>
      <c r="K6549">
        <v>95220</v>
      </c>
      <c r="L6549" t="s">
        <v>150</v>
      </c>
    </row>
    <row r="6550" spans="1:12" x14ac:dyDescent="0.3">
      <c r="A6550">
        <v>30076</v>
      </c>
      <c r="B6550" t="s">
        <v>134</v>
      </c>
      <c r="C6550" t="s">
        <v>1162</v>
      </c>
      <c r="D6550" t="s">
        <v>14</v>
      </c>
      <c r="E6550" t="s">
        <v>25748</v>
      </c>
      <c r="F6550">
        <v>6264151239</v>
      </c>
      <c r="G6550" t="s">
        <v>44</v>
      </c>
      <c r="H6550" s="1">
        <v>21718</v>
      </c>
      <c r="I6550" t="s">
        <v>25749</v>
      </c>
      <c r="J6550" t="s">
        <v>24016</v>
      </c>
      <c r="K6550">
        <v>70353</v>
      </c>
      <c r="L6550" t="s">
        <v>44</v>
      </c>
    </row>
    <row r="6551" spans="1:12" x14ac:dyDescent="0.3">
      <c r="A6551">
        <v>30077</v>
      </c>
      <c r="B6551" t="s">
        <v>2786</v>
      </c>
      <c r="C6551" t="s">
        <v>6081</v>
      </c>
      <c r="D6551" t="s">
        <v>22</v>
      </c>
      <c r="E6551" t="s">
        <v>25750</v>
      </c>
      <c r="F6551" t="s">
        <v>25751</v>
      </c>
      <c r="G6551" t="s">
        <v>1194</v>
      </c>
      <c r="H6551" s="1">
        <v>17713</v>
      </c>
      <c r="I6551" t="s">
        <v>25752</v>
      </c>
      <c r="J6551" t="s">
        <v>25753</v>
      </c>
      <c r="K6551">
        <v>8589</v>
      </c>
      <c r="L6551" t="s">
        <v>1194</v>
      </c>
    </row>
    <row r="6552" spans="1:12" x14ac:dyDescent="0.3">
      <c r="A6552">
        <v>30078</v>
      </c>
      <c r="B6552" t="s">
        <v>275</v>
      </c>
      <c r="C6552" t="s">
        <v>3643</v>
      </c>
      <c r="D6552" t="s">
        <v>22</v>
      </c>
      <c r="E6552" t="s">
        <v>25754</v>
      </c>
      <c r="F6552" t="s">
        <v>25755</v>
      </c>
      <c r="G6552" t="s">
        <v>17</v>
      </c>
      <c r="H6552" s="1">
        <v>16029</v>
      </c>
      <c r="I6552" t="s">
        <v>25756</v>
      </c>
      <c r="J6552" t="s">
        <v>12028</v>
      </c>
      <c r="K6552">
        <v>40517</v>
      </c>
      <c r="L6552" t="s">
        <v>17</v>
      </c>
    </row>
    <row r="6553" spans="1:12" x14ac:dyDescent="0.3">
      <c r="A6553">
        <v>30079</v>
      </c>
      <c r="B6553" t="s">
        <v>4118</v>
      </c>
      <c r="C6553" t="s">
        <v>2041</v>
      </c>
      <c r="D6553" t="s">
        <v>22</v>
      </c>
      <c r="E6553" t="s">
        <v>10547</v>
      </c>
      <c r="F6553" t="s">
        <v>25757</v>
      </c>
      <c r="G6553" t="s">
        <v>339</v>
      </c>
      <c r="H6553" s="1">
        <v>38557</v>
      </c>
      <c r="I6553" t="s">
        <v>25758</v>
      </c>
      <c r="J6553" t="s">
        <v>25759</v>
      </c>
      <c r="K6553">
        <v>29528</v>
      </c>
      <c r="L6553" t="s">
        <v>339</v>
      </c>
    </row>
    <row r="6554" spans="1:12" x14ac:dyDescent="0.3">
      <c r="A6554">
        <v>30080</v>
      </c>
      <c r="B6554" t="s">
        <v>997</v>
      </c>
      <c r="C6554" t="s">
        <v>354</v>
      </c>
      <c r="D6554" t="s">
        <v>22</v>
      </c>
      <c r="E6554" t="s">
        <v>25760</v>
      </c>
      <c r="F6554" t="s">
        <v>25761</v>
      </c>
      <c r="G6554" t="s">
        <v>339</v>
      </c>
      <c r="H6554" s="1">
        <v>22079</v>
      </c>
      <c r="I6554" t="s">
        <v>25762</v>
      </c>
      <c r="J6554" t="s">
        <v>25763</v>
      </c>
      <c r="K6554">
        <v>87296</v>
      </c>
      <c r="L6554" t="s">
        <v>339</v>
      </c>
    </row>
    <row r="6555" spans="1:12" x14ac:dyDescent="0.3">
      <c r="A6555">
        <v>30081</v>
      </c>
      <c r="B6555" t="s">
        <v>1491</v>
      </c>
      <c r="C6555" t="s">
        <v>85</v>
      </c>
      <c r="D6555" t="s">
        <v>22</v>
      </c>
      <c r="E6555" t="s">
        <v>25764</v>
      </c>
      <c r="F6555" t="s">
        <v>25765</v>
      </c>
      <c r="G6555" t="s">
        <v>171</v>
      </c>
      <c r="H6555" s="1">
        <v>35972</v>
      </c>
      <c r="I6555" t="s">
        <v>25766</v>
      </c>
      <c r="J6555" t="s">
        <v>25767</v>
      </c>
      <c r="K6555">
        <v>41773</v>
      </c>
      <c r="L6555" t="s">
        <v>171</v>
      </c>
    </row>
    <row r="6556" spans="1:12" x14ac:dyDescent="0.3">
      <c r="A6556">
        <v>30082</v>
      </c>
      <c r="B6556" t="s">
        <v>2927</v>
      </c>
      <c r="C6556" t="s">
        <v>24700</v>
      </c>
      <c r="D6556" t="s">
        <v>14</v>
      </c>
      <c r="E6556" t="s">
        <v>25768</v>
      </c>
      <c r="F6556" t="s">
        <v>25769</v>
      </c>
      <c r="G6556" t="s">
        <v>231</v>
      </c>
      <c r="H6556" s="1">
        <v>21399</v>
      </c>
      <c r="I6556" t="s">
        <v>25770</v>
      </c>
      <c r="J6556" t="s">
        <v>25771</v>
      </c>
      <c r="K6556">
        <v>10123</v>
      </c>
      <c r="L6556" t="s">
        <v>231</v>
      </c>
    </row>
    <row r="6557" spans="1:12" x14ac:dyDescent="0.3">
      <c r="A6557">
        <v>30084</v>
      </c>
      <c r="B6557" t="s">
        <v>415</v>
      </c>
      <c r="C6557" t="s">
        <v>576</v>
      </c>
      <c r="D6557" t="s">
        <v>22</v>
      </c>
      <c r="E6557" t="s">
        <v>25772</v>
      </c>
      <c r="F6557" t="s">
        <v>25773</v>
      </c>
      <c r="G6557" t="s">
        <v>171</v>
      </c>
      <c r="H6557" s="1">
        <v>19030</v>
      </c>
      <c r="I6557" t="s">
        <v>25774</v>
      </c>
      <c r="J6557" t="s">
        <v>25775</v>
      </c>
      <c r="K6557">
        <v>17853</v>
      </c>
      <c r="L6557" t="s">
        <v>171</v>
      </c>
    </row>
    <row r="6558" spans="1:12" x14ac:dyDescent="0.3">
      <c r="A6558">
        <v>30085</v>
      </c>
      <c r="B6558" t="s">
        <v>167</v>
      </c>
      <c r="C6558" t="s">
        <v>2335</v>
      </c>
      <c r="D6558" t="s">
        <v>22</v>
      </c>
      <c r="E6558" t="s">
        <v>25776</v>
      </c>
      <c r="F6558" t="s">
        <v>25777</v>
      </c>
      <c r="G6558" t="s">
        <v>31</v>
      </c>
      <c r="H6558" s="1">
        <v>18553</v>
      </c>
      <c r="I6558" t="s">
        <v>25778</v>
      </c>
      <c r="J6558" t="s">
        <v>10294</v>
      </c>
      <c r="K6558">
        <v>90545</v>
      </c>
      <c r="L6558" t="s">
        <v>31</v>
      </c>
    </row>
    <row r="6559" spans="1:12" x14ac:dyDescent="0.3">
      <c r="A6559">
        <v>30087</v>
      </c>
      <c r="B6559" t="s">
        <v>73</v>
      </c>
      <c r="C6559" t="s">
        <v>542</v>
      </c>
      <c r="D6559" t="s">
        <v>14</v>
      </c>
      <c r="E6559" t="s">
        <v>25779</v>
      </c>
      <c r="F6559" t="s">
        <v>25780</v>
      </c>
      <c r="G6559" t="s">
        <v>131</v>
      </c>
      <c r="H6559" s="1">
        <v>19950</v>
      </c>
      <c r="I6559" t="s">
        <v>25781</v>
      </c>
      <c r="J6559" t="s">
        <v>25782</v>
      </c>
      <c r="K6559">
        <v>74513</v>
      </c>
      <c r="L6559" t="s">
        <v>131</v>
      </c>
    </row>
    <row r="6560" spans="1:12" x14ac:dyDescent="0.3">
      <c r="A6560">
        <v>30088</v>
      </c>
      <c r="B6560" t="s">
        <v>295</v>
      </c>
      <c r="C6560" t="s">
        <v>963</v>
      </c>
      <c r="D6560" t="s">
        <v>22</v>
      </c>
      <c r="E6560" t="s">
        <v>25783</v>
      </c>
      <c r="F6560" t="s">
        <v>25784</v>
      </c>
      <c r="G6560" t="s">
        <v>82</v>
      </c>
      <c r="H6560" s="1">
        <v>17306</v>
      </c>
      <c r="I6560" t="s">
        <v>25785</v>
      </c>
      <c r="J6560" t="s">
        <v>25786</v>
      </c>
      <c r="K6560">
        <v>46225</v>
      </c>
      <c r="L6560" t="s">
        <v>82</v>
      </c>
    </row>
    <row r="6561" spans="1:12" x14ac:dyDescent="0.3">
      <c r="A6561">
        <v>30089</v>
      </c>
      <c r="B6561" t="s">
        <v>4649</v>
      </c>
      <c r="C6561" t="s">
        <v>9590</v>
      </c>
      <c r="D6561" t="s">
        <v>14</v>
      </c>
      <c r="E6561" t="s">
        <v>25787</v>
      </c>
      <c r="F6561" t="s">
        <v>25788</v>
      </c>
      <c r="G6561" t="s">
        <v>44</v>
      </c>
      <c r="H6561" s="1">
        <v>16683</v>
      </c>
      <c r="I6561" t="s">
        <v>25789</v>
      </c>
      <c r="J6561" t="s">
        <v>25790</v>
      </c>
      <c r="K6561">
        <v>56901</v>
      </c>
      <c r="L6561" t="s">
        <v>44</v>
      </c>
    </row>
    <row r="6562" spans="1:12" x14ac:dyDescent="0.3">
      <c r="A6562">
        <v>30090</v>
      </c>
      <c r="B6562" t="s">
        <v>54</v>
      </c>
      <c r="C6562" t="s">
        <v>1132</v>
      </c>
      <c r="D6562" t="s">
        <v>14</v>
      </c>
      <c r="E6562" t="s">
        <v>25791</v>
      </c>
      <c r="F6562" t="s">
        <v>25792</v>
      </c>
      <c r="G6562" t="s">
        <v>1194</v>
      </c>
      <c r="H6562" s="1">
        <v>27720</v>
      </c>
      <c r="I6562" t="s">
        <v>25793</v>
      </c>
      <c r="J6562" t="s">
        <v>25794</v>
      </c>
      <c r="K6562">
        <v>36376</v>
      </c>
      <c r="L6562" t="s">
        <v>1194</v>
      </c>
    </row>
    <row r="6563" spans="1:12" x14ac:dyDescent="0.3">
      <c r="A6563">
        <v>30091</v>
      </c>
      <c r="B6563" t="s">
        <v>146</v>
      </c>
      <c r="C6563" t="s">
        <v>2132</v>
      </c>
      <c r="D6563" t="s">
        <v>22</v>
      </c>
      <c r="E6563" t="s">
        <v>25795</v>
      </c>
      <c r="F6563" t="s">
        <v>25796</v>
      </c>
      <c r="G6563" t="s">
        <v>595</v>
      </c>
      <c r="H6563" s="1">
        <v>29670</v>
      </c>
      <c r="I6563" t="s">
        <v>25797</v>
      </c>
      <c r="J6563" t="s">
        <v>11709</v>
      </c>
      <c r="K6563">
        <v>70652</v>
      </c>
      <c r="L6563" t="s">
        <v>595</v>
      </c>
    </row>
    <row r="6564" spans="1:12" x14ac:dyDescent="0.3">
      <c r="A6564">
        <v>30093</v>
      </c>
      <c r="B6564" t="s">
        <v>837</v>
      </c>
      <c r="C6564" t="s">
        <v>696</v>
      </c>
      <c r="D6564" t="s">
        <v>14</v>
      </c>
      <c r="E6564" t="s">
        <v>25798</v>
      </c>
      <c r="F6564" t="s">
        <v>25799</v>
      </c>
      <c r="G6564" t="s">
        <v>218</v>
      </c>
      <c r="H6564" s="1">
        <v>32571</v>
      </c>
      <c r="I6564" t="s">
        <v>25800</v>
      </c>
      <c r="J6564" t="s">
        <v>25801</v>
      </c>
      <c r="K6564">
        <v>77959</v>
      </c>
      <c r="L6564" t="s">
        <v>218</v>
      </c>
    </row>
    <row r="6565" spans="1:12" x14ac:dyDescent="0.3">
      <c r="A6565">
        <v>30094</v>
      </c>
      <c r="B6565" t="s">
        <v>1548</v>
      </c>
      <c r="C6565" t="s">
        <v>2075</v>
      </c>
      <c r="D6565" t="s">
        <v>22</v>
      </c>
      <c r="E6565" t="s">
        <v>25802</v>
      </c>
      <c r="F6565" t="s">
        <v>25803</v>
      </c>
      <c r="G6565" t="s">
        <v>231</v>
      </c>
      <c r="H6565" s="1">
        <v>38287</v>
      </c>
      <c r="I6565" t="s">
        <v>25804</v>
      </c>
      <c r="J6565" t="s">
        <v>25805</v>
      </c>
      <c r="K6565">
        <v>69977</v>
      </c>
      <c r="L6565" t="s">
        <v>231</v>
      </c>
    </row>
    <row r="6566" spans="1:12" x14ac:dyDescent="0.3">
      <c r="A6566">
        <v>30095</v>
      </c>
      <c r="B6566" t="s">
        <v>359</v>
      </c>
      <c r="C6566" t="s">
        <v>2264</v>
      </c>
      <c r="D6566" t="s">
        <v>14</v>
      </c>
      <c r="E6566" t="s">
        <v>25806</v>
      </c>
      <c r="F6566">
        <f>1-550-805-2206</f>
        <v>-3560</v>
      </c>
      <c r="G6566" t="s">
        <v>339</v>
      </c>
      <c r="H6566" s="1">
        <v>30622</v>
      </c>
      <c r="I6566" t="s">
        <v>25807</v>
      </c>
      <c r="J6566" t="s">
        <v>25808</v>
      </c>
      <c r="K6566">
        <v>33962</v>
      </c>
      <c r="L6566" t="s">
        <v>339</v>
      </c>
    </row>
    <row r="6567" spans="1:12" x14ac:dyDescent="0.3">
      <c r="A6567">
        <v>30096</v>
      </c>
      <c r="B6567" t="s">
        <v>327</v>
      </c>
      <c r="C6567" t="s">
        <v>1249</v>
      </c>
      <c r="D6567" t="s">
        <v>22</v>
      </c>
      <c r="E6567" t="s">
        <v>25809</v>
      </c>
      <c r="F6567" t="s">
        <v>25810</v>
      </c>
      <c r="G6567" t="s">
        <v>231</v>
      </c>
      <c r="H6567" s="1">
        <v>29586</v>
      </c>
      <c r="I6567" t="s">
        <v>25811</v>
      </c>
      <c r="J6567" t="s">
        <v>25812</v>
      </c>
      <c r="K6567">
        <v>38165</v>
      </c>
      <c r="L6567" t="s">
        <v>231</v>
      </c>
    </row>
    <row r="6568" spans="1:12" x14ac:dyDescent="0.3">
      <c r="A6568">
        <v>30099</v>
      </c>
      <c r="B6568" t="s">
        <v>2739</v>
      </c>
      <c r="C6568" t="s">
        <v>3017</v>
      </c>
      <c r="D6568" t="s">
        <v>22</v>
      </c>
      <c r="E6568" t="s">
        <v>25813</v>
      </c>
      <c r="F6568" t="s">
        <v>25814</v>
      </c>
      <c r="G6568" t="s">
        <v>339</v>
      </c>
      <c r="H6568" s="1">
        <v>16020</v>
      </c>
      <c r="I6568" t="s">
        <v>25815</v>
      </c>
      <c r="J6568" t="s">
        <v>14843</v>
      </c>
      <c r="K6568">
        <v>75967</v>
      </c>
      <c r="L6568" t="s">
        <v>339</v>
      </c>
    </row>
    <row r="6569" spans="1:12" x14ac:dyDescent="0.3">
      <c r="A6569">
        <v>30101</v>
      </c>
      <c r="B6569" t="s">
        <v>96</v>
      </c>
      <c r="C6569" t="s">
        <v>8839</v>
      </c>
      <c r="D6569" t="s">
        <v>14</v>
      </c>
      <c r="E6569" t="s">
        <v>25816</v>
      </c>
      <c r="F6569" t="s">
        <v>25817</v>
      </c>
      <c r="G6569" t="s">
        <v>124</v>
      </c>
      <c r="H6569" s="1">
        <v>34929</v>
      </c>
      <c r="I6569" t="s">
        <v>25818</v>
      </c>
      <c r="J6569" t="s">
        <v>25819</v>
      </c>
      <c r="K6569">
        <v>18286</v>
      </c>
      <c r="L6569" t="s">
        <v>124</v>
      </c>
    </row>
    <row r="6570" spans="1:12" x14ac:dyDescent="0.3">
      <c r="A6570">
        <v>30102</v>
      </c>
      <c r="B6570" t="s">
        <v>9847</v>
      </c>
      <c r="C6570" t="s">
        <v>772</v>
      </c>
      <c r="D6570" t="s">
        <v>14</v>
      </c>
      <c r="E6570" t="s">
        <v>25820</v>
      </c>
      <c r="F6570" t="s">
        <v>25821</v>
      </c>
      <c r="G6570" t="s">
        <v>243</v>
      </c>
      <c r="H6570" s="1">
        <v>19063</v>
      </c>
      <c r="I6570" t="s">
        <v>25822</v>
      </c>
      <c r="J6570" t="s">
        <v>15972</v>
      </c>
      <c r="K6570">
        <v>45090</v>
      </c>
      <c r="L6570" t="s">
        <v>243</v>
      </c>
    </row>
    <row r="6571" spans="1:12" x14ac:dyDescent="0.3">
      <c r="A6571">
        <v>30103</v>
      </c>
      <c r="B6571" t="s">
        <v>221</v>
      </c>
      <c r="C6571" t="s">
        <v>5236</v>
      </c>
      <c r="D6571" t="s">
        <v>14</v>
      </c>
      <c r="E6571" t="s">
        <v>25823</v>
      </c>
      <c r="F6571" t="s">
        <v>25824</v>
      </c>
      <c r="G6571" t="s">
        <v>157</v>
      </c>
      <c r="H6571" s="1">
        <v>16005</v>
      </c>
      <c r="I6571" t="s">
        <v>25825</v>
      </c>
      <c r="J6571" t="s">
        <v>25826</v>
      </c>
      <c r="K6571">
        <v>29688</v>
      </c>
      <c r="L6571" t="s">
        <v>157</v>
      </c>
    </row>
    <row r="6572" spans="1:12" x14ac:dyDescent="0.3">
      <c r="A6572">
        <v>30104</v>
      </c>
      <c r="B6572" t="s">
        <v>8537</v>
      </c>
      <c r="C6572" t="s">
        <v>12905</v>
      </c>
      <c r="D6572" t="s">
        <v>14</v>
      </c>
      <c r="E6572" t="s">
        <v>25827</v>
      </c>
      <c r="F6572" t="s">
        <v>25828</v>
      </c>
      <c r="G6572" t="s">
        <v>82</v>
      </c>
      <c r="H6572" s="1">
        <v>28530</v>
      </c>
      <c r="I6572" t="s">
        <v>25829</v>
      </c>
      <c r="J6572" t="s">
        <v>25150</v>
      </c>
      <c r="K6572">
        <v>47730</v>
      </c>
      <c r="L6572" t="s">
        <v>82</v>
      </c>
    </row>
    <row r="6573" spans="1:12" x14ac:dyDescent="0.3">
      <c r="A6573">
        <v>30105</v>
      </c>
      <c r="B6573" t="s">
        <v>490</v>
      </c>
      <c r="C6573" t="s">
        <v>1585</v>
      </c>
      <c r="D6573" t="s">
        <v>22</v>
      </c>
      <c r="E6573" t="s">
        <v>25830</v>
      </c>
      <c r="F6573" t="s">
        <v>25831</v>
      </c>
      <c r="G6573" t="s">
        <v>82</v>
      </c>
      <c r="H6573" s="1">
        <v>22166</v>
      </c>
      <c r="I6573" t="s">
        <v>25832</v>
      </c>
      <c r="J6573" t="s">
        <v>25833</v>
      </c>
      <c r="K6573">
        <v>19087</v>
      </c>
      <c r="L6573" t="s">
        <v>82</v>
      </c>
    </row>
    <row r="6574" spans="1:12" x14ac:dyDescent="0.3">
      <c r="A6574">
        <v>30106</v>
      </c>
      <c r="B6574" t="s">
        <v>197</v>
      </c>
      <c r="C6574" t="s">
        <v>3518</v>
      </c>
      <c r="D6574" t="s">
        <v>14</v>
      </c>
      <c r="E6574" t="s">
        <v>25834</v>
      </c>
      <c r="F6574" t="s">
        <v>25835</v>
      </c>
      <c r="G6574" t="s">
        <v>51</v>
      </c>
      <c r="H6574" s="1">
        <v>22239</v>
      </c>
      <c r="I6574" t="s">
        <v>25836</v>
      </c>
      <c r="J6574" t="s">
        <v>25837</v>
      </c>
      <c r="K6574">
        <v>16469</v>
      </c>
      <c r="L6574" t="s">
        <v>51</v>
      </c>
    </row>
    <row r="6575" spans="1:12" x14ac:dyDescent="0.3">
      <c r="A6575">
        <v>30108</v>
      </c>
      <c r="B6575" t="s">
        <v>295</v>
      </c>
      <c r="C6575" t="s">
        <v>3913</v>
      </c>
      <c r="D6575" t="s">
        <v>14</v>
      </c>
      <c r="E6575" t="s">
        <v>25838</v>
      </c>
      <c r="F6575" t="s">
        <v>25839</v>
      </c>
      <c r="G6575" t="s">
        <v>31</v>
      </c>
      <c r="H6575" s="1">
        <v>18990</v>
      </c>
      <c r="I6575" t="s">
        <v>25840</v>
      </c>
      <c r="J6575" t="s">
        <v>25841</v>
      </c>
      <c r="K6575">
        <v>5267</v>
      </c>
      <c r="L6575" t="s">
        <v>31</v>
      </c>
    </row>
    <row r="6576" spans="1:12" x14ac:dyDescent="0.3">
      <c r="A6576">
        <v>30109</v>
      </c>
      <c r="B6576" t="s">
        <v>1628</v>
      </c>
      <c r="C6576" t="s">
        <v>8850</v>
      </c>
      <c r="D6576" t="s">
        <v>22</v>
      </c>
      <c r="E6576" t="s">
        <v>25842</v>
      </c>
      <c r="F6576" t="s">
        <v>25843</v>
      </c>
      <c r="G6576" t="s">
        <v>335</v>
      </c>
      <c r="H6576" s="1">
        <v>27947</v>
      </c>
      <c r="I6576" t="s">
        <v>25844</v>
      </c>
      <c r="J6576" t="s">
        <v>25845</v>
      </c>
      <c r="K6576">
        <v>32942</v>
      </c>
      <c r="L6576" t="s">
        <v>335</v>
      </c>
    </row>
    <row r="6577" spans="1:12" x14ac:dyDescent="0.3">
      <c r="A6577">
        <v>30110</v>
      </c>
      <c r="B6577" t="s">
        <v>257</v>
      </c>
      <c r="C6577" t="s">
        <v>15016</v>
      </c>
      <c r="D6577" t="s">
        <v>14</v>
      </c>
      <c r="E6577" t="s">
        <v>25846</v>
      </c>
      <c r="F6577" t="s">
        <v>25847</v>
      </c>
      <c r="G6577" t="s">
        <v>88</v>
      </c>
      <c r="H6577" s="1">
        <v>33488</v>
      </c>
      <c r="I6577" t="s">
        <v>25848</v>
      </c>
      <c r="J6577" t="s">
        <v>25849</v>
      </c>
      <c r="K6577">
        <v>22347</v>
      </c>
      <c r="L6577" t="s">
        <v>88</v>
      </c>
    </row>
    <row r="6578" spans="1:12" x14ac:dyDescent="0.3">
      <c r="A6578">
        <v>30111</v>
      </c>
      <c r="B6578" t="s">
        <v>1098</v>
      </c>
      <c r="C6578" t="s">
        <v>264</v>
      </c>
      <c r="D6578" t="s">
        <v>14</v>
      </c>
      <c r="E6578" t="s">
        <v>25850</v>
      </c>
      <c r="F6578" t="s">
        <v>25851</v>
      </c>
      <c r="G6578" t="s">
        <v>250</v>
      </c>
      <c r="H6578" s="1">
        <v>35949</v>
      </c>
      <c r="I6578" t="s">
        <v>25852</v>
      </c>
      <c r="J6578" t="s">
        <v>5622</v>
      </c>
      <c r="K6578">
        <v>50756</v>
      </c>
      <c r="L6578" t="s">
        <v>250</v>
      </c>
    </row>
    <row r="6579" spans="1:12" x14ac:dyDescent="0.3">
      <c r="A6579">
        <v>30112</v>
      </c>
      <c r="B6579" t="s">
        <v>295</v>
      </c>
      <c r="C6579" t="s">
        <v>4214</v>
      </c>
      <c r="D6579" t="s">
        <v>22</v>
      </c>
      <c r="E6579" t="s">
        <v>25853</v>
      </c>
      <c r="F6579" t="s">
        <v>25854</v>
      </c>
      <c r="G6579" t="s">
        <v>211</v>
      </c>
      <c r="H6579" s="1">
        <v>25314</v>
      </c>
      <c r="I6579" t="s">
        <v>25855</v>
      </c>
      <c r="J6579" t="s">
        <v>25856</v>
      </c>
      <c r="K6579">
        <v>40021</v>
      </c>
      <c r="L6579" t="s">
        <v>211</v>
      </c>
    </row>
    <row r="6580" spans="1:12" x14ac:dyDescent="0.3">
      <c r="A6580">
        <v>30113</v>
      </c>
      <c r="B6580" t="s">
        <v>2199</v>
      </c>
      <c r="C6580" t="s">
        <v>3643</v>
      </c>
      <c r="D6580" t="s">
        <v>14</v>
      </c>
      <c r="E6580" t="s">
        <v>25857</v>
      </c>
      <c r="F6580" t="s">
        <v>25858</v>
      </c>
      <c r="G6580" t="s">
        <v>261</v>
      </c>
      <c r="H6580" s="1">
        <v>36986</v>
      </c>
      <c r="I6580" t="s">
        <v>25859</v>
      </c>
      <c r="J6580" t="s">
        <v>25860</v>
      </c>
      <c r="K6580">
        <v>64144</v>
      </c>
      <c r="L6580" t="s">
        <v>261</v>
      </c>
    </row>
    <row r="6581" spans="1:12" x14ac:dyDescent="0.3">
      <c r="A6581">
        <v>30114</v>
      </c>
      <c r="B6581" t="s">
        <v>1644</v>
      </c>
      <c r="C6581" t="s">
        <v>3913</v>
      </c>
      <c r="D6581" t="s">
        <v>22</v>
      </c>
      <c r="E6581" t="s">
        <v>25861</v>
      </c>
      <c r="F6581" t="s">
        <v>25862</v>
      </c>
      <c r="G6581" t="s">
        <v>131</v>
      </c>
      <c r="H6581" s="1">
        <v>27464</v>
      </c>
      <c r="I6581" t="s">
        <v>25863</v>
      </c>
      <c r="J6581" t="s">
        <v>11202</v>
      </c>
      <c r="K6581">
        <v>46277</v>
      </c>
      <c r="L6581" t="s">
        <v>131</v>
      </c>
    </row>
    <row r="6582" spans="1:12" x14ac:dyDescent="0.3">
      <c r="A6582">
        <v>30116</v>
      </c>
      <c r="B6582" t="s">
        <v>814</v>
      </c>
      <c r="C6582" t="s">
        <v>7411</v>
      </c>
      <c r="D6582" t="s">
        <v>14</v>
      </c>
      <c r="E6582" t="s">
        <v>25864</v>
      </c>
      <c r="F6582" t="s">
        <v>25865</v>
      </c>
      <c r="G6582" t="s">
        <v>430</v>
      </c>
      <c r="H6582" s="1">
        <v>27287</v>
      </c>
      <c r="I6582" t="s">
        <v>25866</v>
      </c>
      <c r="J6582" t="s">
        <v>16186</v>
      </c>
      <c r="K6582">
        <v>51156</v>
      </c>
      <c r="L6582" t="s">
        <v>430</v>
      </c>
    </row>
    <row r="6583" spans="1:12" x14ac:dyDescent="0.3">
      <c r="A6583">
        <v>30118</v>
      </c>
      <c r="B6583" t="s">
        <v>1098</v>
      </c>
      <c r="C6583" t="s">
        <v>2302</v>
      </c>
      <c r="D6583" t="s">
        <v>22</v>
      </c>
      <c r="E6583" t="s">
        <v>25867</v>
      </c>
      <c r="F6583" t="s">
        <v>25868</v>
      </c>
      <c r="G6583" t="s">
        <v>124</v>
      </c>
      <c r="H6583" s="1">
        <v>26506</v>
      </c>
      <c r="I6583" t="s">
        <v>25869</v>
      </c>
      <c r="J6583" t="s">
        <v>25870</v>
      </c>
      <c r="K6583">
        <v>11139</v>
      </c>
      <c r="L6583" t="s">
        <v>124</v>
      </c>
    </row>
    <row r="6584" spans="1:12" x14ac:dyDescent="0.3">
      <c r="A6584">
        <v>30119</v>
      </c>
      <c r="B6584" t="s">
        <v>1018</v>
      </c>
      <c r="C6584" t="s">
        <v>630</v>
      </c>
      <c r="D6584" t="s">
        <v>14</v>
      </c>
      <c r="E6584" t="s">
        <v>25871</v>
      </c>
      <c r="F6584" t="s">
        <v>25872</v>
      </c>
      <c r="G6584" t="s">
        <v>44</v>
      </c>
      <c r="H6584" s="1">
        <v>33785</v>
      </c>
      <c r="I6584" t="s">
        <v>25873</v>
      </c>
      <c r="J6584" t="s">
        <v>25874</v>
      </c>
      <c r="K6584">
        <v>14091</v>
      </c>
      <c r="L6584" t="s">
        <v>44</v>
      </c>
    </row>
    <row r="6585" spans="1:12" x14ac:dyDescent="0.3">
      <c r="A6585">
        <v>30120</v>
      </c>
      <c r="B6585" t="s">
        <v>1773</v>
      </c>
      <c r="C6585" t="s">
        <v>6593</v>
      </c>
      <c r="D6585" t="s">
        <v>14</v>
      </c>
      <c r="E6585" t="s">
        <v>25875</v>
      </c>
      <c r="F6585" t="s">
        <v>25876</v>
      </c>
      <c r="G6585" t="s">
        <v>124</v>
      </c>
      <c r="H6585" s="1">
        <v>16226</v>
      </c>
      <c r="I6585" t="s">
        <v>25877</v>
      </c>
      <c r="J6585" t="s">
        <v>9137</v>
      </c>
      <c r="K6585">
        <v>66013</v>
      </c>
      <c r="L6585" t="s">
        <v>124</v>
      </c>
    </row>
    <row r="6586" spans="1:12" x14ac:dyDescent="0.3">
      <c r="A6586">
        <v>30121</v>
      </c>
      <c r="B6586" t="s">
        <v>3003</v>
      </c>
      <c r="C6586" t="s">
        <v>3072</v>
      </c>
      <c r="D6586" t="s">
        <v>22</v>
      </c>
      <c r="E6586" t="s">
        <v>25878</v>
      </c>
      <c r="F6586" t="s">
        <v>25879</v>
      </c>
      <c r="G6586" t="s">
        <v>17</v>
      </c>
      <c r="H6586" s="1">
        <v>20917</v>
      </c>
      <c r="I6586" t="s">
        <v>25880</v>
      </c>
      <c r="J6586" t="s">
        <v>4409</v>
      </c>
      <c r="K6586">
        <v>22241</v>
      </c>
      <c r="L6586" t="s">
        <v>17</v>
      </c>
    </row>
    <row r="6587" spans="1:12" x14ac:dyDescent="0.3">
      <c r="A6587">
        <v>30122</v>
      </c>
      <c r="B6587" t="s">
        <v>2050</v>
      </c>
      <c r="C6587" t="s">
        <v>3307</v>
      </c>
      <c r="D6587" t="s">
        <v>22</v>
      </c>
      <c r="E6587" t="s">
        <v>25881</v>
      </c>
      <c r="F6587" t="s">
        <v>25882</v>
      </c>
      <c r="G6587" t="s">
        <v>744</v>
      </c>
      <c r="H6587" s="1">
        <v>35746</v>
      </c>
      <c r="I6587" t="s">
        <v>25883</v>
      </c>
      <c r="J6587" t="s">
        <v>25884</v>
      </c>
      <c r="K6587">
        <v>47377</v>
      </c>
      <c r="L6587" t="s">
        <v>744</v>
      </c>
    </row>
    <row r="6588" spans="1:12" x14ac:dyDescent="0.3">
      <c r="A6588">
        <v>30123</v>
      </c>
      <c r="B6588" t="s">
        <v>1064</v>
      </c>
      <c r="C6588" t="s">
        <v>204</v>
      </c>
      <c r="D6588" t="s">
        <v>14</v>
      </c>
      <c r="E6588" t="s">
        <v>25885</v>
      </c>
      <c r="F6588" t="s">
        <v>25886</v>
      </c>
      <c r="G6588" t="s">
        <v>250</v>
      </c>
      <c r="H6588" s="1">
        <v>31462</v>
      </c>
      <c r="I6588" t="s">
        <v>25887</v>
      </c>
      <c r="J6588" t="s">
        <v>15196</v>
      </c>
      <c r="K6588">
        <v>5453</v>
      </c>
      <c r="L6588" t="s">
        <v>250</v>
      </c>
    </row>
    <row r="6589" spans="1:12" x14ac:dyDescent="0.3">
      <c r="A6589">
        <v>30124</v>
      </c>
      <c r="B6589" t="s">
        <v>490</v>
      </c>
      <c r="C6589" t="s">
        <v>15209</v>
      </c>
      <c r="D6589" t="s">
        <v>22</v>
      </c>
      <c r="E6589" t="s">
        <v>9977</v>
      </c>
      <c r="F6589" t="s">
        <v>25888</v>
      </c>
      <c r="G6589" t="s">
        <v>51</v>
      </c>
      <c r="H6589" s="1">
        <v>32665</v>
      </c>
      <c r="I6589" t="s">
        <v>25889</v>
      </c>
      <c r="J6589" t="s">
        <v>6106</v>
      </c>
      <c r="K6589">
        <v>42643</v>
      </c>
      <c r="L6589" t="s">
        <v>51</v>
      </c>
    </row>
    <row r="6590" spans="1:12" x14ac:dyDescent="0.3">
      <c r="A6590">
        <v>30125</v>
      </c>
      <c r="B6590" t="s">
        <v>1821</v>
      </c>
      <c r="C6590" t="s">
        <v>2176</v>
      </c>
      <c r="D6590" t="s">
        <v>22</v>
      </c>
      <c r="E6590" t="s">
        <v>25890</v>
      </c>
      <c r="F6590" t="s">
        <v>25891</v>
      </c>
      <c r="G6590" t="s">
        <v>124</v>
      </c>
      <c r="H6590" s="1">
        <v>36031</v>
      </c>
      <c r="I6590" t="s">
        <v>25892</v>
      </c>
      <c r="J6590" t="s">
        <v>25893</v>
      </c>
      <c r="K6590">
        <v>80465</v>
      </c>
      <c r="L6590" t="s">
        <v>124</v>
      </c>
    </row>
    <row r="6591" spans="1:12" x14ac:dyDescent="0.3">
      <c r="A6591">
        <v>30126</v>
      </c>
      <c r="B6591" t="s">
        <v>997</v>
      </c>
      <c r="C6591" t="s">
        <v>3963</v>
      </c>
      <c r="D6591" t="s">
        <v>14</v>
      </c>
      <c r="E6591" t="s">
        <v>25894</v>
      </c>
      <c r="F6591" t="s">
        <v>25895</v>
      </c>
      <c r="G6591" t="s">
        <v>231</v>
      </c>
      <c r="H6591" s="1">
        <v>35071</v>
      </c>
      <c r="I6591" t="s">
        <v>25896</v>
      </c>
      <c r="J6591" t="s">
        <v>25897</v>
      </c>
      <c r="K6591">
        <v>54240</v>
      </c>
      <c r="L6591" t="s">
        <v>231</v>
      </c>
    </row>
    <row r="6592" spans="1:12" x14ac:dyDescent="0.3">
      <c r="A6592">
        <v>30127</v>
      </c>
      <c r="B6592" t="s">
        <v>843</v>
      </c>
      <c r="C6592" t="s">
        <v>4463</v>
      </c>
      <c r="D6592" t="s">
        <v>22</v>
      </c>
      <c r="E6592" t="s">
        <v>25898</v>
      </c>
      <c r="F6592" t="s">
        <v>25899</v>
      </c>
      <c r="G6592" t="s">
        <v>58</v>
      </c>
      <c r="H6592" s="1">
        <v>21984</v>
      </c>
      <c r="I6592" t="s">
        <v>25900</v>
      </c>
      <c r="J6592" t="s">
        <v>25901</v>
      </c>
      <c r="K6592">
        <v>84297</v>
      </c>
      <c r="L6592" t="s">
        <v>58</v>
      </c>
    </row>
    <row r="6593" spans="1:12" x14ac:dyDescent="0.3">
      <c r="A6593">
        <v>30129</v>
      </c>
      <c r="B6593" t="s">
        <v>9456</v>
      </c>
      <c r="C6593" t="s">
        <v>285</v>
      </c>
      <c r="D6593" t="s">
        <v>22</v>
      </c>
      <c r="E6593" t="s">
        <v>25902</v>
      </c>
      <c r="F6593" t="s">
        <v>25903</v>
      </c>
      <c r="G6593" t="s">
        <v>218</v>
      </c>
      <c r="H6593" s="1">
        <v>28541</v>
      </c>
      <c r="I6593" t="s">
        <v>25904</v>
      </c>
      <c r="J6593" t="s">
        <v>25905</v>
      </c>
      <c r="K6593">
        <v>23621</v>
      </c>
      <c r="L6593" t="s">
        <v>218</v>
      </c>
    </row>
    <row r="6594" spans="1:12" x14ac:dyDescent="0.3">
      <c r="A6594">
        <v>30131</v>
      </c>
      <c r="B6594" t="s">
        <v>327</v>
      </c>
      <c r="C6594" t="s">
        <v>1805</v>
      </c>
      <c r="D6594" t="s">
        <v>22</v>
      </c>
      <c r="E6594" t="s">
        <v>25906</v>
      </c>
      <c r="F6594" t="s">
        <v>25907</v>
      </c>
      <c r="G6594" t="s">
        <v>124</v>
      </c>
      <c r="H6594" s="1">
        <v>37022</v>
      </c>
      <c r="I6594" t="s">
        <v>25908</v>
      </c>
      <c r="J6594" t="s">
        <v>25909</v>
      </c>
      <c r="K6594">
        <v>48965</v>
      </c>
      <c r="L6594" t="s">
        <v>124</v>
      </c>
    </row>
    <row r="6595" spans="1:12" x14ac:dyDescent="0.3">
      <c r="A6595">
        <v>30132</v>
      </c>
      <c r="B6595" t="s">
        <v>2208</v>
      </c>
      <c r="C6595" t="s">
        <v>1260</v>
      </c>
      <c r="D6595" t="s">
        <v>22</v>
      </c>
      <c r="E6595" t="s">
        <v>25910</v>
      </c>
      <c r="F6595" t="s">
        <v>25911</v>
      </c>
      <c r="G6595" t="s">
        <v>17</v>
      </c>
      <c r="H6595" s="1">
        <v>19884</v>
      </c>
      <c r="I6595" t="s">
        <v>25912</v>
      </c>
      <c r="J6595" t="s">
        <v>25913</v>
      </c>
      <c r="K6595">
        <v>72349</v>
      </c>
      <c r="L6595" t="s">
        <v>17</v>
      </c>
    </row>
    <row r="6596" spans="1:12" x14ac:dyDescent="0.3">
      <c r="A6596">
        <v>30133</v>
      </c>
      <c r="B6596" t="s">
        <v>327</v>
      </c>
      <c r="C6596" t="s">
        <v>3713</v>
      </c>
      <c r="D6596" t="s">
        <v>14</v>
      </c>
      <c r="E6596" t="s">
        <v>25914</v>
      </c>
      <c r="F6596" t="s">
        <v>25915</v>
      </c>
      <c r="G6596" t="s">
        <v>368</v>
      </c>
      <c r="H6596" s="1">
        <v>33923</v>
      </c>
      <c r="I6596" t="s">
        <v>25916</v>
      </c>
      <c r="J6596" t="s">
        <v>25917</v>
      </c>
      <c r="K6596">
        <v>73797</v>
      </c>
      <c r="L6596" t="s">
        <v>368</v>
      </c>
    </row>
    <row r="6597" spans="1:12" x14ac:dyDescent="0.3">
      <c r="A6597">
        <v>30135</v>
      </c>
      <c r="B6597" t="s">
        <v>2084</v>
      </c>
      <c r="C6597" t="s">
        <v>14772</v>
      </c>
      <c r="D6597" t="s">
        <v>22</v>
      </c>
      <c r="E6597" t="s">
        <v>25918</v>
      </c>
      <c r="F6597" t="s">
        <v>25919</v>
      </c>
      <c r="G6597" t="s">
        <v>124</v>
      </c>
      <c r="H6597" s="1">
        <v>26150</v>
      </c>
      <c r="I6597" t="s">
        <v>25920</v>
      </c>
      <c r="J6597" t="s">
        <v>5235</v>
      </c>
      <c r="K6597">
        <v>42393</v>
      </c>
      <c r="L6597" t="s">
        <v>124</v>
      </c>
    </row>
    <row r="6598" spans="1:12" x14ac:dyDescent="0.3">
      <c r="A6598">
        <v>30137</v>
      </c>
      <c r="B6598" t="s">
        <v>295</v>
      </c>
      <c r="C6598" t="s">
        <v>3816</v>
      </c>
      <c r="D6598" t="s">
        <v>22</v>
      </c>
      <c r="E6598" t="s">
        <v>25921</v>
      </c>
      <c r="F6598" t="s">
        <v>25922</v>
      </c>
      <c r="G6598" t="s">
        <v>595</v>
      </c>
      <c r="H6598" s="1">
        <v>16777</v>
      </c>
      <c r="I6598" t="s">
        <v>25923</v>
      </c>
      <c r="J6598" t="s">
        <v>25924</v>
      </c>
      <c r="K6598">
        <v>28519</v>
      </c>
      <c r="L6598" t="s">
        <v>595</v>
      </c>
    </row>
    <row r="6599" spans="1:12" x14ac:dyDescent="0.3">
      <c r="A6599">
        <v>30138</v>
      </c>
      <c r="B6599" t="s">
        <v>680</v>
      </c>
      <c r="C6599" t="s">
        <v>4545</v>
      </c>
      <c r="D6599" t="s">
        <v>22</v>
      </c>
      <c r="E6599" t="s">
        <v>25925</v>
      </c>
      <c r="F6599" t="s">
        <v>25926</v>
      </c>
      <c r="G6599" t="s">
        <v>430</v>
      </c>
      <c r="H6599" s="1">
        <v>26049</v>
      </c>
      <c r="I6599" t="s">
        <v>25927</v>
      </c>
      <c r="J6599" t="s">
        <v>25928</v>
      </c>
      <c r="K6599">
        <v>26776</v>
      </c>
      <c r="L6599" t="s">
        <v>430</v>
      </c>
    </row>
    <row r="6600" spans="1:12" x14ac:dyDescent="0.3">
      <c r="A6600">
        <v>30140</v>
      </c>
      <c r="B6600" t="s">
        <v>96</v>
      </c>
      <c r="C6600" t="s">
        <v>9348</v>
      </c>
      <c r="D6600" t="s">
        <v>22</v>
      </c>
      <c r="E6600" t="s">
        <v>23037</v>
      </c>
      <c r="F6600" t="s">
        <v>25929</v>
      </c>
      <c r="G6600" t="s">
        <v>211</v>
      </c>
      <c r="H6600" s="1">
        <v>23142</v>
      </c>
      <c r="I6600" t="s">
        <v>25930</v>
      </c>
      <c r="J6600" t="s">
        <v>25931</v>
      </c>
      <c r="K6600">
        <v>33931</v>
      </c>
      <c r="L6600" t="s">
        <v>211</v>
      </c>
    </row>
    <row r="6601" spans="1:12" x14ac:dyDescent="0.3">
      <c r="A6601">
        <v>30141</v>
      </c>
      <c r="B6601" t="s">
        <v>127</v>
      </c>
      <c r="C6601" t="s">
        <v>3792</v>
      </c>
      <c r="D6601" t="s">
        <v>22</v>
      </c>
      <c r="E6601" t="s">
        <v>25932</v>
      </c>
      <c r="F6601" t="s">
        <v>25933</v>
      </c>
      <c r="G6601" t="s">
        <v>31</v>
      </c>
      <c r="H6601" s="1">
        <v>34127</v>
      </c>
      <c r="I6601" t="s">
        <v>25934</v>
      </c>
      <c r="J6601" t="s">
        <v>25935</v>
      </c>
      <c r="K6601">
        <v>40633</v>
      </c>
      <c r="L6601" t="s">
        <v>31</v>
      </c>
    </row>
    <row r="6602" spans="1:12" x14ac:dyDescent="0.3">
      <c r="A6602">
        <v>30142</v>
      </c>
      <c r="B6602" t="s">
        <v>512</v>
      </c>
      <c r="C6602" t="s">
        <v>5743</v>
      </c>
      <c r="D6602" t="s">
        <v>14</v>
      </c>
      <c r="E6602" t="s">
        <v>25936</v>
      </c>
      <c r="F6602" t="s">
        <v>25937</v>
      </c>
      <c r="G6602" t="s">
        <v>24</v>
      </c>
      <c r="H6602" s="1">
        <v>25397</v>
      </c>
      <c r="I6602" t="s">
        <v>25938</v>
      </c>
      <c r="J6602" t="s">
        <v>25939</v>
      </c>
      <c r="K6602">
        <v>29689</v>
      </c>
      <c r="L6602" t="s">
        <v>24</v>
      </c>
    </row>
    <row r="6603" spans="1:12" x14ac:dyDescent="0.3">
      <c r="A6603">
        <v>30144</v>
      </c>
      <c r="B6603" t="s">
        <v>1666</v>
      </c>
      <c r="C6603" t="s">
        <v>475</v>
      </c>
      <c r="D6603" t="s">
        <v>14</v>
      </c>
      <c r="E6603" t="s">
        <v>25940</v>
      </c>
      <c r="F6603" t="s">
        <v>25941</v>
      </c>
      <c r="G6603" t="s">
        <v>124</v>
      </c>
      <c r="H6603" s="1">
        <v>25503</v>
      </c>
      <c r="I6603" t="s">
        <v>25942</v>
      </c>
      <c r="J6603" t="s">
        <v>25943</v>
      </c>
      <c r="K6603">
        <v>68549</v>
      </c>
      <c r="L6603" t="s">
        <v>124</v>
      </c>
    </row>
    <row r="6604" spans="1:12" x14ac:dyDescent="0.3">
      <c r="A6604">
        <v>30145</v>
      </c>
      <c r="B6604" t="s">
        <v>953</v>
      </c>
      <c r="C6604" t="s">
        <v>5134</v>
      </c>
      <c r="D6604" t="s">
        <v>14</v>
      </c>
      <c r="E6604" t="s">
        <v>25944</v>
      </c>
      <c r="F6604" t="s">
        <v>25945</v>
      </c>
      <c r="G6604" t="s">
        <v>71</v>
      </c>
      <c r="H6604" s="1">
        <v>36414</v>
      </c>
      <c r="I6604" t="s">
        <v>25946</v>
      </c>
      <c r="J6604" t="s">
        <v>23508</v>
      </c>
      <c r="K6604">
        <v>71936</v>
      </c>
      <c r="L6604" t="s">
        <v>71</v>
      </c>
    </row>
    <row r="6605" spans="1:12" x14ac:dyDescent="0.3">
      <c r="A6605">
        <v>30146</v>
      </c>
      <c r="B6605" t="s">
        <v>4829</v>
      </c>
      <c r="C6605" t="s">
        <v>1875</v>
      </c>
      <c r="D6605" t="s">
        <v>22</v>
      </c>
      <c r="E6605" t="s">
        <v>25947</v>
      </c>
      <c r="F6605" t="s">
        <v>25948</v>
      </c>
      <c r="G6605" t="s">
        <v>744</v>
      </c>
      <c r="H6605" s="1">
        <v>19839</v>
      </c>
      <c r="I6605" t="s">
        <v>25949</v>
      </c>
      <c r="J6605" t="s">
        <v>25950</v>
      </c>
      <c r="K6605">
        <v>60894</v>
      </c>
      <c r="L6605" t="s">
        <v>744</v>
      </c>
    </row>
    <row r="6606" spans="1:12" x14ac:dyDescent="0.3">
      <c r="A6606">
        <v>30147</v>
      </c>
      <c r="B6606" t="s">
        <v>747</v>
      </c>
      <c r="C6606" t="s">
        <v>4739</v>
      </c>
      <c r="D6606" t="s">
        <v>22</v>
      </c>
      <c r="E6606" t="s">
        <v>25951</v>
      </c>
      <c r="F6606" t="s">
        <v>25952</v>
      </c>
      <c r="G6606" t="s">
        <v>58</v>
      </c>
      <c r="H6606" s="1">
        <v>33495</v>
      </c>
      <c r="I6606" t="s">
        <v>25953</v>
      </c>
      <c r="J6606" t="s">
        <v>25954</v>
      </c>
      <c r="K6606">
        <v>14201</v>
      </c>
      <c r="L6606" t="s">
        <v>58</v>
      </c>
    </row>
    <row r="6607" spans="1:12" x14ac:dyDescent="0.3">
      <c r="A6607">
        <v>30149</v>
      </c>
      <c r="B6607" t="s">
        <v>4133</v>
      </c>
      <c r="C6607" t="s">
        <v>1048</v>
      </c>
      <c r="D6607" t="s">
        <v>22</v>
      </c>
      <c r="E6607" t="s">
        <v>25955</v>
      </c>
      <c r="F6607" t="s">
        <v>25956</v>
      </c>
      <c r="G6607" t="s">
        <v>131</v>
      </c>
      <c r="H6607" s="1">
        <v>18236</v>
      </c>
      <c r="I6607" t="s">
        <v>25957</v>
      </c>
      <c r="J6607" t="s">
        <v>9227</v>
      </c>
      <c r="K6607">
        <v>87469</v>
      </c>
      <c r="L6607" t="s">
        <v>131</v>
      </c>
    </row>
    <row r="6608" spans="1:12" x14ac:dyDescent="0.3">
      <c r="A6608">
        <v>30150</v>
      </c>
      <c r="B6608" t="s">
        <v>1018</v>
      </c>
      <c r="C6608" t="s">
        <v>354</v>
      </c>
      <c r="D6608" t="s">
        <v>22</v>
      </c>
      <c r="E6608" t="s">
        <v>25958</v>
      </c>
      <c r="F6608" t="s">
        <v>25959</v>
      </c>
      <c r="G6608" t="s">
        <v>131</v>
      </c>
      <c r="H6608" s="1">
        <v>16446</v>
      </c>
      <c r="I6608" t="s">
        <v>25960</v>
      </c>
      <c r="J6608" t="s">
        <v>25961</v>
      </c>
      <c r="K6608">
        <v>62256</v>
      </c>
      <c r="L6608" t="s">
        <v>131</v>
      </c>
    </row>
    <row r="6609" spans="1:12" x14ac:dyDescent="0.3">
      <c r="A6609">
        <v>30152</v>
      </c>
      <c r="B6609" t="s">
        <v>269</v>
      </c>
      <c r="C6609" t="s">
        <v>85</v>
      </c>
      <c r="D6609" t="s">
        <v>22</v>
      </c>
      <c r="E6609" t="s">
        <v>25962</v>
      </c>
      <c r="F6609" t="s">
        <v>25963</v>
      </c>
      <c r="G6609" t="s">
        <v>775</v>
      </c>
      <c r="H6609" s="1">
        <v>19104</v>
      </c>
      <c r="I6609" t="s">
        <v>25964</v>
      </c>
      <c r="J6609" t="s">
        <v>18607</v>
      </c>
      <c r="K6609">
        <v>10950</v>
      </c>
      <c r="L6609" t="s">
        <v>775</v>
      </c>
    </row>
    <row r="6610" spans="1:12" x14ac:dyDescent="0.3">
      <c r="A6610">
        <v>30153</v>
      </c>
      <c r="B6610" t="s">
        <v>710</v>
      </c>
      <c r="C6610" t="s">
        <v>6157</v>
      </c>
      <c r="D6610" t="s">
        <v>22</v>
      </c>
      <c r="E6610" t="s">
        <v>25965</v>
      </c>
      <c r="F6610">
        <v>2027634303</v>
      </c>
      <c r="G6610" t="s">
        <v>243</v>
      </c>
      <c r="H6610" s="1">
        <v>24816</v>
      </c>
      <c r="I6610" t="s">
        <v>25966</v>
      </c>
      <c r="J6610" t="s">
        <v>25967</v>
      </c>
      <c r="K6610">
        <v>89894</v>
      </c>
      <c r="L6610" t="s">
        <v>243</v>
      </c>
    </row>
    <row r="6611" spans="1:12" x14ac:dyDescent="0.3">
      <c r="A6611">
        <v>30154</v>
      </c>
      <c r="B6611" t="s">
        <v>146</v>
      </c>
      <c r="C6611" t="s">
        <v>1460</v>
      </c>
      <c r="D6611" t="s">
        <v>14</v>
      </c>
      <c r="E6611" t="s">
        <v>25968</v>
      </c>
      <c r="F6611" t="s">
        <v>25969</v>
      </c>
      <c r="G6611" t="s">
        <v>17</v>
      </c>
      <c r="H6611" s="1">
        <v>33316</v>
      </c>
      <c r="I6611" t="s">
        <v>25970</v>
      </c>
      <c r="J6611" t="s">
        <v>25971</v>
      </c>
      <c r="K6611">
        <v>73154</v>
      </c>
      <c r="L6611" t="s">
        <v>17</v>
      </c>
    </row>
    <row r="6612" spans="1:12" x14ac:dyDescent="0.3">
      <c r="A6612">
        <v>30155</v>
      </c>
      <c r="B6612" t="s">
        <v>900</v>
      </c>
      <c r="C6612" t="s">
        <v>115</v>
      </c>
      <c r="D6612" t="s">
        <v>22</v>
      </c>
      <c r="E6612" t="s">
        <v>25972</v>
      </c>
      <c r="F6612" t="s">
        <v>25973</v>
      </c>
      <c r="G6612" t="s">
        <v>164</v>
      </c>
      <c r="H6612" s="1">
        <v>38541</v>
      </c>
      <c r="I6612" t="s">
        <v>25974</v>
      </c>
      <c r="J6612" t="s">
        <v>25975</v>
      </c>
      <c r="K6612">
        <v>9757</v>
      </c>
      <c r="L6612" t="s">
        <v>164</v>
      </c>
    </row>
    <row r="6613" spans="1:12" x14ac:dyDescent="0.3">
      <c r="A6613">
        <v>30156</v>
      </c>
      <c r="B6613" t="s">
        <v>740</v>
      </c>
      <c r="C6613" t="s">
        <v>1977</v>
      </c>
      <c r="D6613" t="s">
        <v>22</v>
      </c>
      <c r="E6613" t="s">
        <v>25976</v>
      </c>
      <c r="F6613">
        <f>1-226-355-900</f>
        <v>-1480</v>
      </c>
      <c r="G6613" t="s">
        <v>124</v>
      </c>
      <c r="H6613" s="1">
        <v>22187</v>
      </c>
      <c r="I6613" t="s">
        <v>25977</v>
      </c>
      <c r="J6613" t="s">
        <v>25978</v>
      </c>
      <c r="K6613">
        <v>49246</v>
      </c>
      <c r="L6613" t="s">
        <v>124</v>
      </c>
    </row>
    <row r="6614" spans="1:12" x14ac:dyDescent="0.3">
      <c r="A6614">
        <v>30157</v>
      </c>
      <c r="B6614" t="s">
        <v>2084</v>
      </c>
      <c r="C6614" t="s">
        <v>9976</v>
      </c>
      <c r="D6614" t="s">
        <v>22</v>
      </c>
      <c r="E6614" t="s">
        <v>25979</v>
      </c>
      <c r="F6614" t="s">
        <v>25980</v>
      </c>
      <c r="G6614" t="s">
        <v>38</v>
      </c>
      <c r="H6614" s="1">
        <v>21107</v>
      </c>
      <c r="I6614" t="s">
        <v>25981</v>
      </c>
      <c r="J6614" t="s">
        <v>25982</v>
      </c>
      <c r="K6614">
        <v>621</v>
      </c>
      <c r="L6614" t="s">
        <v>38</v>
      </c>
    </row>
    <row r="6615" spans="1:12" x14ac:dyDescent="0.3">
      <c r="A6615">
        <v>30158</v>
      </c>
      <c r="B6615" t="s">
        <v>1152</v>
      </c>
      <c r="C6615" t="s">
        <v>25983</v>
      </c>
      <c r="D6615" t="s">
        <v>22</v>
      </c>
      <c r="E6615" t="s">
        <v>25984</v>
      </c>
      <c r="F6615">
        <v>6283258950</v>
      </c>
      <c r="G6615" t="s">
        <v>231</v>
      </c>
      <c r="H6615" s="1">
        <v>28941</v>
      </c>
      <c r="I6615" t="s">
        <v>25985</v>
      </c>
      <c r="J6615" t="s">
        <v>25986</v>
      </c>
      <c r="K6615">
        <v>77393</v>
      </c>
      <c r="L6615" t="s">
        <v>231</v>
      </c>
    </row>
    <row r="6616" spans="1:12" x14ac:dyDescent="0.3">
      <c r="A6616">
        <v>30159</v>
      </c>
      <c r="B6616" t="s">
        <v>4417</v>
      </c>
      <c r="C6616" t="s">
        <v>2041</v>
      </c>
      <c r="D6616" t="s">
        <v>22</v>
      </c>
      <c r="E6616" t="s">
        <v>25987</v>
      </c>
      <c r="F6616" t="s">
        <v>25988</v>
      </c>
      <c r="G6616" t="s">
        <v>124</v>
      </c>
      <c r="H6616" s="1">
        <v>36897</v>
      </c>
      <c r="I6616" t="s">
        <v>25989</v>
      </c>
      <c r="J6616" t="s">
        <v>25990</v>
      </c>
      <c r="K6616">
        <v>37046</v>
      </c>
      <c r="L6616" t="s">
        <v>124</v>
      </c>
    </row>
    <row r="6617" spans="1:12" x14ac:dyDescent="0.3">
      <c r="A6617">
        <v>30162</v>
      </c>
      <c r="B6617" t="s">
        <v>12</v>
      </c>
      <c r="C6617" t="s">
        <v>307</v>
      </c>
      <c r="D6617" t="s">
        <v>22</v>
      </c>
      <c r="E6617" t="s">
        <v>25991</v>
      </c>
      <c r="F6617" t="s">
        <v>25992</v>
      </c>
      <c r="G6617" t="s">
        <v>31</v>
      </c>
      <c r="H6617" s="1">
        <v>31115</v>
      </c>
      <c r="I6617" t="s">
        <v>25993</v>
      </c>
      <c r="J6617" t="s">
        <v>25994</v>
      </c>
      <c r="K6617">
        <v>46662</v>
      </c>
      <c r="L6617" t="s">
        <v>31</v>
      </c>
    </row>
    <row r="6618" spans="1:12" x14ac:dyDescent="0.3">
      <c r="A6618">
        <v>30163</v>
      </c>
      <c r="B6618" t="s">
        <v>3043</v>
      </c>
      <c r="C6618" t="s">
        <v>12057</v>
      </c>
      <c r="D6618" t="s">
        <v>14</v>
      </c>
      <c r="E6618" t="s">
        <v>25995</v>
      </c>
      <c r="F6618" t="s">
        <v>25996</v>
      </c>
      <c r="G6618" t="s">
        <v>250</v>
      </c>
      <c r="H6618" s="1">
        <v>20731</v>
      </c>
      <c r="I6618" t="s">
        <v>25997</v>
      </c>
      <c r="J6618" t="s">
        <v>25998</v>
      </c>
      <c r="K6618">
        <v>96873</v>
      </c>
      <c r="L6618" t="s">
        <v>250</v>
      </c>
    </row>
    <row r="6619" spans="1:12" x14ac:dyDescent="0.3">
      <c r="A6619">
        <v>30164</v>
      </c>
      <c r="B6619" t="s">
        <v>490</v>
      </c>
      <c r="C6619" t="s">
        <v>1014</v>
      </c>
      <c r="D6619" t="s">
        <v>22</v>
      </c>
      <c r="E6619" t="s">
        <v>25999</v>
      </c>
      <c r="F6619" t="s">
        <v>26000</v>
      </c>
      <c r="G6619" t="s">
        <v>88</v>
      </c>
      <c r="H6619" s="1">
        <v>17871</v>
      </c>
      <c r="I6619" t="s">
        <v>26001</v>
      </c>
      <c r="J6619" t="s">
        <v>6938</v>
      </c>
      <c r="K6619">
        <v>58949</v>
      </c>
      <c r="L6619" t="s">
        <v>88</v>
      </c>
    </row>
    <row r="6620" spans="1:12" x14ac:dyDescent="0.3">
      <c r="A6620">
        <v>30165</v>
      </c>
      <c r="B6620" t="s">
        <v>659</v>
      </c>
      <c r="C6620" t="s">
        <v>901</v>
      </c>
      <c r="D6620" t="s">
        <v>14</v>
      </c>
      <c r="E6620" t="s">
        <v>26002</v>
      </c>
      <c r="F6620">
        <v>3439132805</v>
      </c>
      <c r="G6620" t="s">
        <v>24</v>
      </c>
      <c r="H6620" s="1">
        <v>17485</v>
      </c>
      <c r="I6620" t="s">
        <v>26003</v>
      </c>
      <c r="J6620" t="s">
        <v>26004</v>
      </c>
      <c r="K6620">
        <v>79449</v>
      </c>
      <c r="L6620" t="s">
        <v>24</v>
      </c>
    </row>
    <row r="6621" spans="1:12" x14ac:dyDescent="0.3">
      <c r="A6621">
        <v>30166</v>
      </c>
      <c r="B6621" t="s">
        <v>6969</v>
      </c>
      <c r="C6621" t="s">
        <v>1875</v>
      </c>
      <c r="D6621" t="s">
        <v>14</v>
      </c>
      <c r="E6621" t="s">
        <v>26005</v>
      </c>
      <c r="F6621" t="s">
        <v>26006</v>
      </c>
      <c r="G6621" t="s">
        <v>150</v>
      </c>
      <c r="H6621" s="1">
        <v>17243</v>
      </c>
      <c r="I6621" t="s">
        <v>26007</v>
      </c>
      <c r="J6621" t="s">
        <v>9887</v>
      </c>
      <c r="K6621">
        <v>70678</v>
      </c>
      <c r="L6621" t="s">
        <v>150</v>
      </c>
    </row>
    <row r="6622" spans="1:12" x14ac:dyDescent="0.3">
      <c r="A6622">
        <v>30167</v>
      </c>
      <c r="B6622" t="s">
        <v>1202</v>
      </c>
      <c r="C6622" t="s">
        <v>15386</v>
      </c>
      <c r="D6622" t="s">
        <v>22</v>
      </c>
      <c r="E6622" t="s">
        <v>26008</v>
      </c>
      <c r="F6622" t="s">
        <v>26009</v>
      </c>
      <c r="G6622" t="s">
        <v>436</v>
      </c>
      <c r="H6622" s="1">
        <v>30487</v>
      </c>
      <c r="I6622" t="s">
        <v>26010</v>
      </c>
      <c r="J6622" t="s">
        <v>26011</v>
      </c>
      <c r="K6622">
        <v>75401</v>
      </c>
      <c r="L6622" t="s">
        <v>436</v>
      </c>
    </row>
    <row r="6623" spans="1:12" x14ac:dyDescent="0.3">
      <c r="A6623">
        <v>30168</v>
      </c>
      <c r="B6623" t="s">
        <v>490</v>
      </c>
      <c r="C6623" t="s">
        <v>2277</v>
      </c>
      <c r="D6623" t="s">
        <v>22</v>
      </c>
      <c r="E6623" t="s">
        <v>26012</v>
      </c>
      <c r="F6623" t="s">
        <v>26013</v>
      </c>
      <c r="G6623" t="s">
        <v>31</v>
      </c>
      <c r="H6623" s="1">
        <v>33082</v>
      </c>
      <c r="I6623" t="s">
        <v>26014</v>
      </c>
      <c r="J6623" t="s">
        <v>26015</v>
      </c>
      <c r="K6623">
        <v>60633</v>
      </c>
      <c r="L6623" t="s">
        <v>31</v>
      </c>
    </row>
    <row r="6624" spans="1:12" x14ac:dyDescent="0.3">
      <c r="A6624">
        <v>30169</v>
      </c>
      <c r="B6624" t="s">
        <v>257</v>
      </c>
      <c r="C6624" t="s">
        <v>2896</v>
      </c>
      <c r="D6624" t="s">
        <v>14</v>
      </c>
      <c r="E6624" t="s">
        <v>26016</v>
      </c>
      <c r="F6624" t="s">
        <v>26017</v>
      </c>
      <c r="G6624" t="s">
        <v>368</v>
      </c>
      <c r="H6624" s="1">
        <v>38218</v>
      </c>
      <c r="I6624" t="s">
        <v>26018</v>
      </c>
      <c r="J6624" t="s">
        <v>26019</v>
      </c>
      <c r="K6624">
        <v>68082</v>
      </c>
      <c r="L6624" t="s">
        <v>368</v>
      </c>
    </row>
    <row r="6625" spans="1:12" x14ac:dyDescent="0.3">
      <c r="A6625">
        <v>30170</v>
      </c>
      <c r="B6625" t="s">
        <v>843</v>
      </c>
      <c r="C6625" t="s">
        <v>762</v>
      </c>
      <c r="D6625" t="s">
        <v>22</v>
      </c>
      <c r="E6625" t="s">
        <v>26020</v>
      </c>
      <c r="F6625" t="s">
        <v>26021</v>
      </c>
      <c r="G6625" t="s">
        <v>211</v>
      </c>
      <c r="H6625" s="1">
        <v>21913</v>
      </c>
      <c r="I6625" t="s">
        <v>26022</v>
      </c>
      <c r="J6625" t="s">
        <v>15092</v>
      </c>
      <c r="K6625">
        <v>81935</v>
      </c>
      <c r="L6625" t="s">
        <v>211</v>
      </c>
    </row>
    <row r="6626" spans="1:12" x14ac:dyDescent="0.3">
      <c r="A6626">
        <v>30172</v>
      </c>
      <c r="B6626" t="s">
        <v>2595</v>
      </c>
      <c r="C6626" t="s">
        <v>11790</v>
      </c>
      <c r="D6626" t="s">
        <v>22</v>
      </c>
      <c r="E6626" t="s">
        <v>26023</v>
      </c>
      <c r="F6626" t="s">
        <v>26024</v>
      </c>
      <c r="G6626" t="s">
        <v>31</v>
      </c>
      <c r="H6626" s="1">
        <v>21591</v>
      </c>
      <c r="I6626" t="s">
        <v>26025</v>
      </c>
      <c r="J6626" t="s">
        <v>26026</v>
      </c>
      <c r="K6626">
        <v>74020</v>
      </c>
      <c r="L6626" t="s">
        <v>31</v>
      </c>
    </row>
    <row r="6627" spans="1:12" x14ac:dyDescent="0.3">
      <c r="A6627">
        <v>30173</v>
      </c>
      <c r="B6627" t="s">
        <v>5271</v>
      </c>
      <c r="C6627" t="s">
        <v>203</v>
      </c>
      <c r="D6627" t="s">
        <v>22</v>
      </c>
      <c r="E6627" t="s">
        <v>26027</v>
      </c>
      <c r="F6627">
        <f>1-799-525-9070</f>
        <v>-10393</v>
      </c>
      <c r="G6627" t="s">
        <v>430</v>
      </c>
      <c r="H6627" s="1">
        <v>23547</v>
      </c>
      <c r="I6627" t="s">
        <v>26028</v>
      </c>
      <c r="J6627" t="s">
        <v>14752</v>
      </c>
      <c r="K6627">
        <v>10388</v>
      </c>
      <c r="L6627" t="s">
        <v>430</v>
      </c>
    </row>
    <row r="6628" spans="1:12" x14ac:dyDescent="0.3">
      <c r="A6628">
        <v>30175</v>
      </c>
      <c r="B6628" t="s">
        <v>1131</v>
      </c>
      <c r="C6628" t="s">
        <v>6774</v>
      </c>
      <c r="D6628" t="s">
        <v>14</v>
      </c>
      <c r="E6628" t="s">
        <v>26029</v>
      </c>
      <c r="F6628" t="s">
        <v>26030</v>
      </c>
      <c r="G6628" t="s">
        <v>171</v>
      </c>
      <c r="H6628" s="1">
        <v>28348</v>
      </c>
      <c r="I6628" t="s">
        <v>26031</v>
      </c>
      <c r="J6628" t="s">
        <v>13684</v>
      </c>
      <c r="K6628">
        <v>20829</v>
      </c>
      <c r="L6628" t="s">
        <v>171</v>
      </c>
    </row>
    <row r="6629" spans="1:12" x14ac:dyDescent="0.3">
      <c r="A6629">
        <v>30176</v>
      </c>
      <c r="B6629" t="s">
        <v>541</v>
      </c>
      <c r="C6629" t="s">
        <v>9243</v>
      </c>
      <c r="D6629" t="s">
        <v>14</v>
      </c>
      <c r="E6629" t="s">
        <v>26032</v>
      </c>
      <c r="F6629" t="s">
        <v>26033</v>
      </c>
      <c r="G6629" t="s">
        <v>164</v>
      </c>
      <c r="H6629" s="1">
        <v>30659</v>
      </c>
      <c r="I6629" t="s">
        <v>26034</v>
      </c>
      <c r="J6629" t="s">
        <v>26035</v>
      </c>
      <c r="K6629">
        <v>9512</v>
      </c>
      <c r="L6629" t="s">
        <v>164</v>
      </c>
    </row>
    <row r="6630" spans="1:12" x14ac:dyDescent="0.3">
      <c r="A6630">
        <v>30177</v>
      </c>
      <c r="B6630" t="s">
        <v>871</v>
      </c>
      <c r="C6630" t="s">
        <v>1162</v>
      </c>
      <c r="D6630" t="s">
        <v>14</v>
      </c>
      <c r="E6630" t="s">
        <v>26036</v>
      </c>
      <c r="F6630" t="s">
        <v>26037</v>
      </c>
      <c r="G6630" t="s">
        <v>1076</v>
      </c>
      <c r="H6630" s="1">
        <v>33636</v>
      </c>
      <c r="I6630" t="s">
        <v>26038</v>
      </c>
      <c r="J6630" t="s">
        <v>26039</v>
      </c>
      <c r="K6630">
        <v>48458</v>
      </c>
      <c r="L6630" t="s">
        <v>1076</v>
      </c>
    </row>
    <row r="6631" spans="1:12" x14ac:dyDescent="0.3">
      <c r="A6631">
        <v>30179</v>
      </c>
      <c r="B6631" t="s">
        <v>5116</v>
      </c>
      <c r="C6631" t="s">
        <v>2045</v>
      </c>
      <c r="D6631" t="s">
        <v>14</v>
      </c>
      <c r="E6631" t="s">
        <v>26040</v>
      </c>
      <c r="F6631" t="s">
        <v>26041</v>
      </c>
      <c r="G6631" t="s">
        <v>124</v>
      </c>
      <c r="H6631" s="1">
        <v>33450</v>
      </c>
      <c r="I6631" t="s">
        <v>26042</v>
      </c>
      <c r="J6631" t="s">
        <v>26043</v>
      </c>
      <c r="K6631">
        <v>90961</v>
      </c>
      <c r="L6631" t="s">
        <v>124</v>
      </c>
    </row>
    <row r="6632" spans="1:12" x14ac:dyDescent="0.3">
      <c r="A6632">
        <v>30180</v>
      </c>
      <c r="B6632" t="s">
        <v>1264</v>
      </c>
      <c r="C6632" t="s">
        <v>1132</v>
      </c>
      <c r="D6632" t="s">
        <v>14</v>
      </c>
      <c r="E6632" t="s">
        <v>26044</v>
      </c>
      <c r="F6632" t="s">
        <v>26045</v>
      </c>
      <c r="G6632" t="s">
        <v>250</v>
      </c>
      <c r="H6632" s="1">
        <v>15852</v>
      </c>
      <c r="I6632" t="s">
        <v>26046</v>
      </c>
      <c r="J6632" t="s">
        <v>26047</v>
      </c>
      <c r="K6632">
        <v>76294</v>
      </c>
      <c r="L6632" t="s">
        <v>250</v>
      </c>
    </row>
    <row r="6633" spans="1:12" x14ac:dyDescent="0.3">
      <c r="A6633">
        <v>30181</v>
      </c>
      <c r="B6633" t="s">
        <v>174</v>
      </c>
      <c r="C6633" t="s">
        <v>1887</v>
      </c>
      <c r="D6633" t="s">
        <v>22</v>
      </c>
      <c r="E6633" t="s">
        <v>26048</v>
      </c>
      <c r="F6633" t="s">
        <v>26049</v>
      </c>
      <c r="G6633" t="s">
        <v>51</v>
      </c>
      <c r="H6633" s="1">
        <v>26065</v>
      </c>
      <c r="I6633" t="s">
        <v>26050</v>
      </c>
      <c r="J6633" t="s">
        <v>26051</v>
      </c>
      <c r="K6633">
        <v>53059</v>
      </c>
      <c r="L6633" t="s">
        <v>51</v>
      </c>
    </row>
    <row r="6634" spans="1:12" x14ac:dyDescent="0.3">
      <c r="A6634">
        <v>30182</v>
      </c>
      <c r="B6634" t="s">
        <v>1758</v>
      </c>
      <c r="C6634" t="s">
        <v>22771</v>
      </c>
      <c r="D6634" t="s">
        <v>14</v>
      </c>
      <c r="E6634" t="s">
        <v>26052</v>
      </c>
      <c r="F6634" t="s">
        <v>26053</v>
      </c>
      <c r="G6634" t="s">
        <v>38</v>
      </c>
      <c r="H6634" s="1">
        <v>17359</v>
      </c>
      <c r="I6634" t="s">
        <v>26054</v>
      </c>
      <c r="J6634" t="s">
        <v>26055</v>
      </c>
      <c r="K6634">
        <v>41285</v>
      </c>
      <c r="L6634" t="s">
        <v>38</v>
      </c>
    </row>
    <row r="6635" spans="1:12" x14ac:dyDescent="0.3">
      <c r="A6635">
        <v>30183</v>
      </c>
      <c r="B6635" t="s">
        <v>2654</v>
      </c>
      <c r="C6635" t="s">
        <v>2152</v>
      </c>
      <c r="D6635" t="s">
        <v>22</v>
      </c>
      <c r="E6635" t="s">
        <v>26056</v>
      </c>
      <c r="F6635" t="s">
        <v>26057</v>
      </c>
      <c r="G6635" t="s">
        <v>218</v>
      </c>
      <c r="H6635" s="1">
        <v>28561</v>
      </c>
      <c r="I6635" t="s">
        <v>26058</v>
      </c>
      <c r="J6635" t="s">
        <v>26059</v>
      </c>
      <c r="K6635">
        <v>21955</v>
      </c>
      <c r="L6635" t="s">
        <v>218</v>
      </c>
    </row>
    <row r="6636" spans="1:12" x14ac:dyDescent="0.3">
      <c r="A6636">
        <v>30184</v>
      </c>
      <c r="B6636" t="s">
        <v>295</v>
      </c>
      <c r="C6636" t="s">
        <v>247</v>
      </c>
      <c r="D6636" t="s">
        <v>22</v>
      </c>
      <c r="E6636" t="s">
        <v>26060</v>
      </c>
      <c r="F6636" t="s">
        <v>26061</v>
      </c>
      <c r="G6636" t="s">
        <v>31</v>
      </c>
      <c r="H6636" s="1">
        <v>17518</v>
      </c>
      <c r="I6636" t="s">
        <v>26062</v>
      </c>
      <c r="J6636" t="s">
        <v>26063</v>
      </c>
      <c r="K6636">
        <v>52171</v>
      </c>
      <c r="L6636" t="s">
        <v>31</v>
      </c>
    </row>
    <row r="6637" spans="1:12" x14ac:dyDescent="0.3">
      <c r="A6637">
        <v>30185</v>
      </c>
      <c r="B6637" t="s">
        <v>3829</v>
      </c>
      <c r="C6637" t="s">
        <v>570</v>
      </c>
      <c r="D6637" t="s">
        <v>22</v>
      </c>
      <c r="E6637" t="s">
        <v>26064</v>
      </c>
      <c r="F6637" t="s">
        <v>26065</v>
      </c>
      <c r="G6637" t="s">
        <v>124</v>
      </c>
      <c r="H6637" s="1">
        <v>22918</v>
      </c>
      <c r="I6637" t="s">
        <v>26066</v>
      </c>
      <c r="J6637" t="s">
        <v>18685</v>
      </c>
      <c r="K6637">
        <v>32827</v>
      </c>
      <c r="L6637" t="s">
        <v>124</v>
      </c>
    </row>
    <row r="6638" spans="1:12" x14ac:dyDescent="0.3">
      <c r="A6638">
        <v>30187</v>
      </c>
      <c r="B6638" t="s">
        <v>2050</v>
      </c>
      <c r="C6638" t="s">
        <v>3578</v>
      </c>
      <c r="D6638" t="s">
        <v>14</v>
      </c>
      <c r="E6638" t="s">
        <v>26067</v>
      </c>
      <c r="F6638" t="s">
        <v>26068</v>
      </c>
      <c r="G6638" t="s">
        <v>339</v>
      </c>
      <c r="H6638" s="1">
        <v>18964</v>
      </c>
      <c r="I6638" t="s">
        <v>26069</v>
      </c>
      <c r="J6638" t="s">
        <v>26070</v>
      </c>
      <c r="K6638">
        <v>53026</v>
      </c>
      <c r="L6638" t="s">
        <v>339</v>
      </c>
    </row>
    <row r="6639" spans="1:12" x14ac:dyDescent="0.3">
      <c r="A6639">
        <v>30189</v>
      </c>
      <c r="B6639" t="s">
        <v>767</v>
      </c>
      <c r="C6639" t="s">
        <v>2015</v>
      </c>
      <c r="D6639" t="s">
        <v>14</v>
      </c>
      <c r="E6639" t="s">
        <v>26071</v>
      </c>
      <c r="F6639" t="s">
        <v>26072</v>
      </c>
      <c r="G6639" t="s">
        <v>124</v>
      </c>
      <c r="H6639" s="1">
        <v>31995</v>
      </c>
      <c r="I6639" t="s">
        <v>26073</v>
      </c>
      <c r="J6639" t="s">
        <v>14498</v>
      </c>
      <c r="K6639">
        <v>12712</v>
      </c>
      <c r="L6639" t="s">
        <v>124</v>
      </c>
    </row>
    <row r="6640" spans="1:12" x14ac:dyDescent="0.3">
      <c r="A6640">
        <v>30190</v>
      </c>
      <c r="B6640" t="s">
        <v>6024</v>
      </c>
      <c r="C6640" t="s">
        <v>844</v>
      </c>
      <c r="D6640" t="s">
        <v>22</v>
      </c>
      <c r="E6640" t="s">
        <v>26074</v>
      </c>
      <c r="F6640" t="s">
        <v>26075</v>
      </c>
      <c r="G6640" t="s">
        <v>436</v>
      </c>
      <c r="H6640" s="1">
        <v>24705</v>
      </c>
      <c r="I6640" t="s">
        <v>26076</v>
      </c>
      <c r="J6640" t="s">
        <v>25498</v>
      </c>
      <c r="K6640">
        <v>61550</v>
      </c>
      <c r="L6640" t="s">
        <v>436</v>
      </c>
    </row>
    <row r="6641" spans="1:12" x14ac:dyDescent="0.3">
      <c r="A6641">
        <v>30192</v>
      </c>
      <c r="B6641" t="s">
        <v>4301</v>
      </c>
      <c r="C6641" t="s">
        <v>1231</v>
      </c>
      <c r="D6641" t="s">
        <v>22</v>
      </c>
      <c r="E6641" t="s">
        <v>26077</v>
      </c>
      <c r="F6641" t="s">
        <v>26078</v>
      </c>
      <c r="G6641" t="s">
        <v>31</v>
      </c>
      <c r="H6641" s="1">
        <v>27780</v>
      </c>
      <c r="I6641" t="s">
        <v>26079</v>
      </c>
      <c r="J6641" t="s">
        <v>26080</v>
      </c>
      <c r="K6641">
        <v>54575</v>
      </c>
      <c r="L6641" t="s">
        <v>31</v>
      </c>
    </row>
    <row r="6642" spans="1:12" x14ac:dyDescent="0.3">
      <c r="A6642">
        <v>30193</v>
      </c>
      <c r="B6642" t="s">
        <v>327</v>
      </c>
      <c r="C6642" t="s">
        <v>3307</v>
      </c>
      <c r="D6642" t="s">
        <v>14</v>
      </c>
      <c r="E6642" t="s">
        <v>26081</v>
      </c>
      <c r="F6642" t="s">
        <v>26082</v>
      </c>
      <c r="G6642" t="s">
        <v>150</v>
      </c>
      <c r="H6642" s="1">
        <v>29199</v>
      </c>
      <c r="I6642" t="s">
        <v>26083</v>
      </c>
      <c r="J6642" t="s">
        <v>9879</v>
      </c>
      <c r="K6642">
        <v>99729</v>
      </c>
      <c r="L6642" t="s">
        <v>150</v>
      </c>
    </row>
    <row r="6643" spans="1:12" x14ac:dyDescent="0.3">
      <c r="A6643">
        <v>30195</v>
      </c>
      <c r="B6643" t="s">
        <v>563</v>
      </c>
      <c r="C6643" t="s">
        <v>10139</v>
      </c>
      <c r="D6643" t="s">
        <v>22</v>
      </c>
      <c r="E6643" t="s">
        <v>26084</v>
      </c>
      <c r="F6643" t="s">
        <v>26085</v>
      </c>
      <c r="G6643" t="s">
        <v>124</v>
      </c>
      <c r="H6643" s="1">
        <v>30620</v>
      </c>
      <c r="I6643" t="s">
        <v>26086</v>
      </c>
      <c r="J6643" t="s">
        <v>26087</v>
      </c>
      <c r="K6643">
        <v>98430</v>
      </c>
      <c r="L6643" t="s">
        <v>124</v>
      </c>
    </row>
    <row r="6644" spans="1:12" x14ac:dyDescent="0.3">
      <c r="A6644">
        <v>30197</v>
      </c>
      <c r="B6644" t="s">
        <v>146</v>
      </c>
      <c r="C6644" t="s">
        <v>1025</v>
      </c>
      <c r="D6644" t="s">
        <v>14</v>
      </c>
      <c r="E6644" t="s">
        <v>26088</v>
      </c>
      <c r="F6644" t="s">
        <v>26089</v>
      </c>
      <c r="G6644" t="s">
        <v>231</v>
      </c>
      <c r="H6644" s="1">
        <v>27110</v>
      </c>
      <c r="I6644" t="s">
        <v>26090</v>
      </c>
      <c r="J6644" t="s">
        <v>26091</v>
      </c>
      <c r="K6644">
        <v>64915</v>
      </c>
      <c r="L6644" t="s">
        <v>231</v>
      </c>
    </row>
    <row r="6645" spans="1:12" x14ac:dyDescent="0.3">
      <c r="A6645">
        <v>30198</v>
      </c>
      <c r="B6645" t="s">
        <v>1226</v>
      </c>
      <c r="C6645" t="s">
        <v>6056</v>
      </c>
      <c r="D6645" t="s">
        <v>14</v>
      </c>
      <c r="E6645" t="s">
        <v>26092</v>
      </c>
      <c r="F6645" t="s">
        <v>26093</v>
      </c>
      <c r="G6645" t="s">
        <v>436</v>
      </c>
      <c r="H6645" s="1">
        <v>37802</v>
      </c>
      <c r="I6645" t="s">
        <v>26094</v>
      </c>
      <c r="J6645" t="s">
        <v>26095</v>
      </c>
      <c r="K6645">
        <v>32353</v>
      </c>
      <c r="L6645" t="s">
        <v>436</v>
      </c>
    </row>
    <row r="6646" spans="1:12" x14ac:dyDescent="0.3">
      <c r="A6646">
        <v>30199</v>
      </c>
      <c r="B6646" t="s">
        <v>253</v>
      </c>
      <c r="C6646" t="s">
        <v>13131</v>
      </c>
      <c r="D6646" t="s">
        <v>14</v>
      </c>
      <c r="E6646" t="s">
        <v>26096</v>
      </c>
      <c r="F6646" t="s">
        <v>26097</v>
      </c>
      <c r="G6646" t="s">
        <v>339</v>
      </c>
      <c r="H6646" s="1">
        <v>30147</v>
      </c>
      <c r="I6646" t="s">
        <v>26098</v>
      </c>
      <c r="J6646" t="s">
        <v>26099</v>
      </c>
      <c r="K6646">
        <v>12766</v>
      </c>
      <c r="L6646" t="s">
        <v>339</v>
      </c>
    </row>
    <row r="6647" spans="1:12" x14ac:dyDescent="0.3">
      <c r="A6647">
        <v>30200</v>
      </c>
      <c r="B6647" t="s">
        <v>837</v>
      </c>
      <c r="C6647" t="s">
        <v>4010</v>
      </c>
      <c r="D6647" t="s">
        <v>22</v>
      </c>
      <c r="E6647" t="s">
        <v>26100</v>
      </c>
      <c r="F6647" t="s">
        <v>26101</v>
      </c>
      <c r="G6647" t="s">
        <v>171</v>
      </c>
      <c r="H6647" s="1">
        <v>22505</v>
      </c>
      <c r="I6647" t="s">
        <v>26102</v>
      </c>
      <c r="J6647" t="s">
        <v>26103</v>
      </c>
      <c r="K6647">
        <v>12886</v>
      </c>
      <c r="L6647" t="s">
        <v>171</v>
      </c>
    </row>
    <row r="6648" spans="1:12" x14ac:dyDescent="0.3">
      <c r="A6648">
        <v>30201</v>
      </c>
      <c r="B6648" t="s">
        <v>4301</v>
      </c>
      <c r="C6648" t="s">
        <v>9807</v>
      </c>
      <c r="D6648" t="s">
        <v>22</v>
      </c>
      <c r="E6648" t="s">
        <v>5079</v>
      </c>
      <c r="F6648" t="s">
        <v>26104</v>
      </c>
      <c r="G6648" t="s">
        <v>335</v>
      </c>
      <c r="H6648" s="1">
        <v>18825</v>
      </c>
      <c r="I6648" t="s">
        <v>26105</v>
      </c>
      <c r="J6648" t="s">
        <v>26106</v>
      </c>
      <c r="K6648">
        <v>13121</v>
      </c>
      <c r="L6648" t="s">
        <v>335</v>
      </c>
    </row>
    <row r="6649" spans="1:12" x14ac:dyDescent="0.3">
      <c r="A6649">
        <v>30203</v>
      </c>
      <c r="B6649" t="s">
        <v>3043</v>
      </c>
      <c r="C6649" t="s">
        <v>1186</v>
      </c>
      <c r="D6649" t="s">
        <v>22</v>
      </c>
      <c r="E6649" t="s">
        <v>16917</v>
      </c>
      <c r="F6649" t="s">
        <v>26107</v>
      </c>
      <c r="G6649" t="s">
        <v>131</v>
      </c>
      <c r="H6649" s="1">
        <v>23335</v>
      </c>
      <c r="I6649" t="s">
        <v>26108</v>
      </c>
      <c r="J6649" t="s">
        <v>26109</v>
      </c>
      <c r="K6649">
        <v>80190</v>
      </c>
      <c r="L6649" t="s">
        <v>131</v>
      </c>
    </row>
    <row r="6650" spans="1:12" x14ac:dyDescent="0.3">
      <c r="A6650">
        <v>30204</v>
      </c>
      <c r="B6650" t="s">
        <v>2659</v>
      </c>
      <c r="C6650" t="s">
        <v>378</v>
      </c>
      <c r="D6650" t="s">
        <v>14</v>
      </c>
      <c r="E6650" t="s">
        <v>26110</v>
      </c>
      <c r="F6650" t="s">
        <v>26111</v>
      </c>
      <c r="G6650" t="s">
        <v>17</v>
      </c>
      <c r="H6650" s="1">
        <v>32416</v>
      </c>
      <c r="I6650" t="s">
        <v>26112</v>
      </c>
      <c r="J6650" t="s">
        <v>26113</v>
      </c>
      <c r="K6650">
        <v>36651</v>
      </c>
      <c r="L6650" t="s">
        <v>17</v>
      </c>
    </row>
    <row r="6651" spans="1:12" x14ac:dyDescent="0.3">
      <c r="A6651">
        <v>30206</v>
      </c>
      <c r="B6651" t="s">
        <v>490</v>
      </c>
      <c r="C6651" t="s">
        <v>5134</v>
      </c>
      <c r="D6651" t="s">
        <v>14</v>
      </c>
      <c r="E6651" t="s">
        <v>26114</v>
      </c>
      <c r="F6651" t="s">
        <v>26115</v>
      </c>
      <c r="G6651" t="s">
        <v>436</v>
      </c>
      <c r="H6651" s="1">
        <v>25725</v>
      </c>
      <c r="I6651" t="s">
        <v>26116</v>
      </c>
      <c r="J6651" t="s">
        <v>26117</v>
      </c>
      <c r="K6651">
        <v>70375</v>
      </c>
      <c r="L6651" t="s">
        <v>436</v>
      </c>
    </row>
    <row r="6652" spans="1:12" x14ac:dyDescent="0.3">
      <c r="A6652">
        <v>30208</v>
      </c>
      <c r="B6652" t="s">
        <v>295</v>
      </c>
      <c r="C6652" t="s">
        <v>1132</v>
      </c>
      <c r="D6652" t="s">
        <v>14</v>
      </c>
      <c r="E6652" t="s">
        <v>26118</v>
      </c>
      <c r="F6652">
        <v>3492473011</v>
      </c>
      <c r="G6652" t="s">
        <v>250</v>
      </c>
      <c r="H6652" s="1">
        <v>33353</v>
      </c>
      <c r="I6652" t="s">
        <v>26119</v>
      </c>
      <c r="J6652" t="s">
        <v>26120</v>
      </c>
      <c r="K6652">
        <v>68902</v>
      </c>
      <c r="L6652" t="s">
        <v>250</v>
      </c>
    </row>
    <row r="6653" spans="1:12" x14ac:dyDescent="0.3">
      <c r="A6653">
        <v>30210</v>
      </c>
      <c r="B6653" t="s">
        <v>79</v>
      </c>
      <c r="C6653" t="s">
        <v>26121</v>
      </c>
      <c r="D6653" t="s">
        <v>22</v>
      </c>
      <c r="E6653" t="s">
        <v>18025</v>
      </c>
      <c r="F6653">
        <v>6997668517</v>
      </c>
      <c r="G6653" t="s">
        <v>93</v>
      </c>
      <c r="H6653" s="1">
        <v>31878</v>
      </c>
      <c r="I6653" t="s">
        <v>26122</v>
      </c>
      <c r="J6653" t="s">
        <v>26123</v>
      </c>
      <c r="K6653">
        <v>28096</v>
      </c>
      <c r="L6653" t="s">
        <v>93</v>
      </c>
    </row>
    <row r="6654" spans="1:12" x14ac:dyDescent="0.3">
      <c r="A6654">
        <v>30211</v>
      </c>
      <c r="B6654" t="s">
        <v>10724</v>
      </c>
      <c r="C6654" t="s">
        <v>6300</v>
      </c>
      <c r="D6654" t="s">
        <v>22</v>
      </c>
      <c r="E6654" t="s">
        <v>26124</v>
      </c>
      <c r="F6654">
        <f>1-558-329-5805</f>
        <v>-6691</v>
      </c>
      <c r="G6654" t="s">
        <v>31</v>
      </c>
      <c r="H6654" s="1">
        <v>37788</v>
      </c>
      <c r="I6654" t="s">
        <v>26125</v>
      </c>
      <c r="J6654" t="s">
        <v>21018</v>
      </c>
      <c r="K6654">
        <v>83392</v>
      </c>
      <c r="L6654" t="s">
        <v>31</v>
      </c>
    </row>
    <row r="6655" spans="1:12" x14ac:dyDescent="0.3">
      <c r="A6655">
        <v>30214</v>
      </c>
      <c r="B6655" t="s">
        <v>96</v>
      </c>
      <c r="C6655" t="s">
        <v>4524</v>
      </c>
      <c r="D6655" t="s">
        <v>22</v>
      </c>
      <c r="E6655" t="s">
        <v>26126</v>
      </c>
      <c r="F6655">
        <v>3966729653</v>
      </c>
      <c r="G6655" t="s">
        <v>164</v>
      </c>
      <c r="H6655" s="1">
        <v>24662</v>
      </c>
      <c r="I6655" t="s">
        <v>26127</v>
      </c>
      <c r="J6655" t="s">
        <v>13479</v>
      </c>
      <c r="K6655">
        <v>35864</v>
      </c>
      <c r="L6655" t="s">
        <v>164</v>
      </c>
    </row>
    <row r="6656" spans="1:12" x14ac:dyDescent="0.3">
      <c r="A6656">
        <v>30215</v>
      </c>
      <c r="B6656" t="s">
        <v>180</v>
      </c>
      <c r="C6656" t="s">
        <v>6429</v>
      </c>
      <c r="D6656" t="s">
        <v>22</v>
      </c>
      <c r="E6656" t="s">
        <v>26128</v>
      </c>
      <c r="F6656" t="s">
        <v>26129</v>
      </c>
      <c r="G6656" t="s">
        <v>436</v>
      </c>
      <c r="H6656" s="1">
        <v>32204</v>
      </c>
      <c r="I6656" t="s">
        <v>26130</v>
      </c>
      <c r="J6656" t="s">
        <v>26131</v>
      </c>
      <c r="K6656">
        <v>22594</v>
      </c>
      <c r="L6656" t="s">
        <v>436</v>
      </c>
    </row>
    <row r="6657" spans="1:12" x14ac:dyDescent="0.3">
      <c r="A6657">
        <v>30216</v>
      </c>
      <c r="B6657" t="s">
        <v>2659</v>
      </c>
      <c r="C6657" t="s">
        <v>1570</v>
      </c>
      <c r="D6657" t="s">
        <v>14</v>
      </c>
      <c r="E6657" t="s">
        <v>26132</v>
      </c>
      <c r="F6657" t="s">
        <v>26133</v>
      </c>
      <c r="G6657" t="s">
        <v>339</v>
      </c>
      <c r="H6657" s="1">
        <v>30679</v>
      </c>
      <c r="I6657" t="s">
        <v>26134</v>
      </c>
      <c r="J6657" t="s">
        <v>26135</v>
      </c>
      <c r="K6657">
        <v>86798</v>
      </c>
      <c r="L6657" t="s">
        <v>339</v>
      </c>
    </row>
    <row r="6658" spans="1:12" x14ac:dyDescent="0.3">
      <c r="A6658">
        <v>30217</v>
      </c>
      <c r="B6658" t="s">
        <v>778</v>
      </c>
      <c r="C6658" t="s">
        <v>6725</v>
      </c>
      <c r="D6658" t="s">
        <v>14</v>
      </c>
      <c r="E6658" t="s">
        <v>26136</v>
      </c>
      <c r="F6658" t="s">
        <v>26137</v>
      </c>
      <c r="G6658" t="s">
        <v>64</v>
      </c>
      <c r="H6658" s="1">
        <v>37011</v>
      </c>
      <c r="I6658" t="s">
        <v>26138</v>
      </c>
      <c r="J6658" t="s">
        <v>26139</v>
      </c>
      <c r="K6658">
        <v>91750</v>
      </c>
      <c r="L6658" t="s">
        <v>64</v>
      </c>
    </row>
    <row r="6659" spans="1:12" x14ac:dyDescent="0.3">
      <c r="A6659">
        <v>30218</v>
      </c>
      <c r="B6659" t="s">
        <v>127</v>
      </c>
      <c r="C6659" t="s">
        <v>1186</v>
      </c>
      <c r="D6659" t="s">
        <v>14</v>
      </c>
      <c r="E6659" t="s">
        <v>26140</v>
      </c>
      <c r="F6659" t="s">
        <v>26141</v>
      </c>
      <c r="G6659" t="s">
        <v>218</v>
      </c>
      <c r="H6659" s="1">
        <v>18384</v>
      </c>
      <c r="I6659" t="s">
        <v>26142</v>
      </c>
      <c r="J6659" t="s">
        <v>26143</v>
      </c>
      <c r="K6659">
        <v>63610</v>
      </c>
      <c r="L6659" t="s">
        <v>218</v>
      </c>
    </row>
    <row r="6660" spans="1:12" x14ac:dyDescent="0.3">
      <c r="A6660">
        <v>30219</v>
      </c>
      <c r="B6660" t="s">
        <v>7383</v>
      </c>
      <c r="C6660" t="s">
        <v>2823</v>
      </c>
      <c r="D6660" t="s">
        <v>14</v>
      </c>
      <c r="E6660" t="s">
        <v>26144</v>
      </c>
      <c r="F6660">
        <f>1-891-692-842</f>
        <v>-2424</v>
      </c>
      <c r="G6660" t="s">
        <v>76</v>
      </c>
      <c r="H6660" s="1">
        <v>16764</v>
      </c>
      <c r="I6660" t="s">
        <v>26145</v>
      </c>
      <c r="J6660" t="s">
        <v>26146</v>
      </c>
      <c r="K6660">
        <v>35878</v>
      </c>
      <c r="L6660" t="s">
        <v>76</v>
      </c>
    </row>
    <row r="6661" spans="1:12" x14ac:dyDescent="0.3">
      <c r="A6661">
        <v>30223</v>
      </c>
      <c r="B6661" t="s">
        <v>474</v>
      </c>
      <c r="C6661" t="s">
        <v>1428</v>
      </c>
      <c r="D6661" t="s">
        <v>22</v>
      </c>
      <c r="E6661" t="s">
        <v>26147</v>
      </c>
      <c r="F6661" t="s">
        <v>26148</v>
      </c>
      <c r="G6661" t="s">
        <v>17</v>
      </c>
      <c r="H6661" s="1">
        <v>31004</v>
      </c>
      <c r="I6661" t="s">
        <v>26149</v>
      </c>
      <c r="J6661" t="s">
        <v>26150</v>
      </c>
      <c r="K6661">
        <v>38873</v>
      </c>
      <c r="L6661" t="s">
        <v>17</v>
      </c>
    </row>
    <row r="6662" spans="1:12" x14ac:dyDescent="0.3">
      <c r="A6662">
        <v>30224</v>
      </c>
      <c r="B6662" t="s">
        <v>2335</v>
      </c>
      <c r="C6662" t="s">
        <v>8741</v>
      </c>
      <c r="D6662" t="s">
        <v>14</v>
      </c>
      <c r="E6662" t="s">
        <v>26151</v>
      </c>
      <c r="F6662" t="s">
        <v>26152</v>
      </c>
      <c r="G6662" t="s">
        <v>88</v>
      </c>
      <c r="H6662" s="1">
        <v>21525</v>
      </c>
      <c r="I6662" t="s">
        <v>26153</v>
      </c>
      <c r="J6662" t="s">
        <v>26154</v>
      </c>
      <c r="K6662">
        <v>85720</v>
      </c>
      <c r="L6662" t="s">
        <v>88</v>
      </c>
    </row>
    <row r="6663" spans="1:12" x14ac:dyDescent="0.3">
      <c r="A6663">
        <v>30225</v>
      </c>
      <c r="B6663" t="s">
        <v>1152</v>
      </c>
      <c r="C6663" t="s">
        <v>1450</v>
      </c>
      <c r="D6663" t="s">
        <v>22</v>
      </c>
      <c r="E6663" t="s">
        <v>26155</v>
      </c>
      <c r="F6663">
        <f>1-812-868-6786</f>
        <v>-8465</v>
      </c>
      <c r="G6663" t="s">
        <v>124</v>
      </c>
      <c r="H6663" s="1">
        <v>31528</v>
      </c>
      <c r="I6663" t="s">
        <v>26156</v>
      </c>
      <c r="J6663" t="s">
        <v>12759</v>
      </c>
      <c r="K6663">
        <v>97817</v>
      </c>
      <c r="L6663" t="s">
        <v>124</v>
      </c>
    </row>
    <row r="6664" spans="1:12" x14ac:dyDescent="0.3">
      <c r="A6664">
        <v>30227</v>
      </c>
      <c r="B6664" t="s">
        <v>3829</v>
      </c>
      <c r="C6664" t="s">
        <v>2132</v>
      </c>
      <c r="D6664" t="s">
        <v>14</v>
      </c>
      <c r="E6664" t="s">
        <v>26157</v>
      </c>
      <c r="F6664" t="s">
        <v>26158</v>
      </c>
      <c r="G6664" t="s">
        <v>595</v>
      </c>
      <c r="H6664" s="1">
        <v>25935</v>
      </c>
      <c r="I6664" t="s">
        <v>26159</v>
      </c>
      <c r="J6664" t="s">
        <v>26160</v>
      </c>
      <c r="K6664">
        <v>8301</v>
      </c>
      <c r="L6664" t="s">
        <v>595</v>
      </c>
    </row>
    <row r="6665" spans="1:12" x14ac:dyDescent="0.3">
      <c r="A6665">
        <v>30230</v>
      </c>
      <c r="B6665" t="s">
        <v>2325</v>
      </c>
      <c r="C6665" t="s">
        <v>7699</v>
      </c>
      <c r="D6665" t="s">
        <v>14</v>
      </c>
      <c r="E6665" t="s">
        <v>26161</v>
      </c>
      <c r="F6665" t="s">
        <v>26162</v>
      </c>
      <c r="G6665" t="s">
        <v>82</v>
      </c>
      <c r="H6665" s="1">
        <v>24399</v>
      </c>
      <c r="I6665" t="s">
        <v>26163</v>
      </c>
      <c r="J6665" t="s">
        <v>26164</v>
      </c>
      <c r="K6665">
        <v>59896</v>
      </c>
      <c r="L6665" t="s">
        <v>82</v>
      </c>
    </row>
    <row r="6666" spans="1:12" x14ac:dyDescent="0.3">
      <c r="A6666">
        <v>30231</v>
      </c>
      <c r="B6666" t="s">
        <v>9866</v>
      </c>
      <c r="C6666" t="s">
        <v>1982</v>
      </c>
      <c r="D6666" t="s">
        <v>22</v>
      </c>
      <c r="E6666" t="s">
        <v>26165</v>
      </c>
      <c r="F6666" t="s">
        <v>26166</v>
      </c>
      <c r="G6666" t="s">
        <v>131</v>
      </c>
      <c r="H6666" s="1">
        <v>30411</v>
      </c>
      <c r="I6666" t="s">
        <v>26167</v>
      </c>
      <c r="J6666" t="s">
        <v>26168</v>
      </c>
      <c r="K6666">
        <v>76333</v>
      </c>
      <c r="L6666" t="s">
        <v>131</v>
      </c>
    </row>
    <row r="6667" spans="1:12" x14ac:dyDescent="0.3">
      <c r="A6667">
        <v>30232</v>
      </c>
      <c r="B6667" t="s">
        <v>312</v>
      </c>
      <c r="C6667" t="s">
        <v>7830</v>
      </c>
      <c r="D6667" t="s">
        <v>22</v>
      </c>
      <c r="E6667" t="s">
        <v>26169</v>
      </c>
      <c r="F6667" t="s">
        <v>26170</v>
      </c>
      <c r="G6667" t="s">
        <v>231</v>
      </c>
      <c r="H6667" s="1">
        <v>38148</v>
      </c>
      <c r="I6667" t="s">
        <v>26171</v>
      </c>
      <c r="J6667" t="s">
        <v>18850</v>
      </c>
      <c r="K6667">
        <v>82921</v>
      </c>
      <c r="L6667" t="s">
        <v>231</v>
      </c>
    </row>
    <row r="6668" spans="1:12" x14ac:dyDescent="0.3">
      <c r="A6668">
        <v>30233</v>
      </c>
      <c r="B6668" t="s">
        <v>6055</v>
      </c>
      <c r="C6668" t="s">
        <v>6157</v>
      </c>
      <c r="D6668" t="s">
        <v>14</v>
      </c>
      <c r="E6668" t="s">
        <v>26172</v>
      </c>
      <c r="F6668" t="s">
        <v>26173</v>
      </c>
      <c r="G6668" t="s">
        <v>1194</v>
      </c>
      <c r="H6668" s="1">
        <v>29645</v>
      </c>
      <c r="I6668" t="s">
        <v>26174</v>
      </c>
      <c r="J6668" t="s">
        <v>21713</v>
      </c>
      <c r="K6668">
        <v>40010</v>
      </c>
      <c r="L6668" t="s">
        <v>1194</v>
      </c>
    </row>
    <row r="6669" spans="1:12" x14ac:dyDescent="0.3">
      <c r="A6669">
        <v>30234</v>
      </c>
      <c r="B6669" t="s">
        <v>3279</v>
      </c>
      <c r="C6669" t="s">
        <v>26175</v>
      </c>
      <c r="D6669" t="s">
        <v>22</v>
      </c>
      <c r="E6669" t="s">
        <v>26176</v>
      </c>
      <c r="F6669">
        <f>1-682-305-633</f>
        <v>-1619</v>
      </c>
      <c r="G6669" t="s">
        <v>124</v>
      </c>
      <c r="H6669" s="1">
        <v>37521</v>
      </c>
      <c r="I6669" t="s">
        <v>26177</v>
      </c>
      <c r="J6669" t="s">
        <v>10103</v>
      </c>
      <c r="K6669">
        <v>36243</v>
      </c>
      <c r="L6669" t="s">
        <v>124</v>
      </c>
    </row>
    <row r="6670" spans="1:12" x14ac:dyDescent="0.3">
      <c r="A6670">
        <v>30235</v>
      </c>
      <c r="B6670" t="s">
        <v>4133</v>
      </c>
      <c r="C6670" t="s">
        <v>3452</v>
      </c>
      <c r="D6670" t="s">
        <v>22</v>
      </c>
      <c r="E6670" t="s">
        <v>26178</v>
      </c>
      <c r="F6670" t="s">
        <v>26179</v>
      </c>
      <c r="G6670" t="s">
        <v>775</v>
      </c>
      <c r="H6670" s="1">
        <v>22642</v>
      </c>
      <c r="I6670" t="s">
        <v>26180</v>
      </c>
      <c r="J6670" t="s">
        <v>26181</v>
      </c>
      <c r="K6670">
        <v>16038</v>
      </c>
      <c r="L6670" t="s">
        <v>775</v>
      </c>
    </row>
    <row r="6671" spans="1:12" x14ac:dyDescent="0.3">
      <c r="A6671">
        <v>30237</v>
      </c>
      <c r="B6671" t="s">
        <v>1584</v>
      </c>
      <c r="C6671" t="s">
        <v>4614</v>
      </c>
      <c r="D6671" t="s">
        <v>22</v>
      </c>
      <c r="E6671" t="s">
        <v>26182</v>
      </c>
      <c r="F6671" t="s">
        <v>26183</v>
      </c>
      <c r="G6671" t="s">
        <v>118</v>
      </c>
      <c r="H6671" s="1">
        <v>38043</v>
      </c>
      <c r="I6671" t="s">
        <v>26184</v>
      </c>
      <c r="J6671" t="s">
        <v>7676</v>
      </c>
      <c r="K6671">
        <v>74937</v>
      </c>
      <c r="L6671" t="s">
        <v>118</v>
      </c>
    </row>
    <row r="6672" spans="1:12" x14ac:dyDescent="0.3">
      <c r="A6672">
        <v>30238</v>
      </c>
      <c r="B6672" t="s">
        <v>91</v>
      </c>
      <c r="C6672" t="s">
        <v>901</v>
      </c>
      <c r="D6672" t="s">
        <v>22</v>
      </c>
      <c r="E6672" t="s">
        <v>26185</v>
      </c>
      <c r="F6672" t="s">
        <v>26186</v>
      </c>
      <c r="G6672" t="s">
        <v>118</v>
      </c>
      <c r="H6672" s="1">
        <v>27485</v>
      </c>
      <c r="I6672" t="s">
        <v>26187</v>
      </c>
      <c r="J6672" t="s">
        <v>26188</v>
      </c>
      <c r="K6672">
        <v>24338</v>
      </c>
      <c r="L6672" t="s">
        <v>118</v>
      </c>
    </row>
    <row r="6673" spans="1:12" x14ac:dyDescent="0.3">
      <c r="A6673">
        <v>30239</v>
      </c>
      <c r="B6673" t="s">
        <v>4306</v>
      </c>
      <c r="C6673" t="s">
        <v>175</v>
      </c>
      <c r="D6673" t="s">
        <v>22</v>
      </c>
      <c r="E6673" t="s">
        <v>15787</v>
      </c>
      <c r="F6673" t="s">
        <v>26189</v>
      </c>
      <c r="G6673" t="s">
        <v>118</v>
      </c>
      <c r="H6673" s="1">
        <v>35145</v>
      </c>
      <c r="I6673" t="s">
        <v>26190</v>
      </c>
      <c r="J6673" t="s">
        <v>26191</v>
      </c>
      <c r="K6673">
        <v>61780</v>
      </c>
      <c r="L6673" t="s">
        <v>118</v>
      </c>
    </row>
    <row r="6674" spans="1:12" x14ac:dyDescent="0.3">
      <c r="A6674">
        <v>30241</v>
      </c>
      <c r="B6674" t="s">
        <v>814</v>
      </c>
      <c r="C6674" t="s">
        <v>10278</v>
      </c>
      <c r="D6674" t="s">
        <v>14</v>
      </c>
      <c r="E6674" t="s">
        <v>26192</v>
      </c>
      <c r="F6674" t="s">
        <v>26193</v>
      </c>
      <c r="G6674" t="s">
        <v>243</v>
      </c>
      <c r="H6674" s="1">
        <v>36058</v>
      </c>
      <c r="I6674" t="s">
        <v>26194</v>
      </c>
      <c r="J6674" t="s">
        <v>11467</v>
      </c>
      <c r="K6674">
        <v>5882</v>
      </c>
      <c r="L6674" t="s">
        <v>243</v>
      </c>
    </row>
    <row r="6675" spans="1:12" x14ac:dyDescent="0.3">
      <c r="A6675">
        <v>30242</v>
      </c>
      <c r="B6675" t="s">
        <v>312</v>
      </c>
      <c r="C6675" t="s">
        <v>881</v>
      </c>
      <c r="D6675" t="s">
        <v>22</v>
      </c>
      <c r="E6675" t="s">
        <v>26195</v>
      </c>
      <c r="F6675" t="s">
        <v>26196</v>
      </c>
      <c r="G6675" t="s">
        <v>51</v>
      </c>
      <c r="H6675" s="1">
        <v>17381</v>
      </c>
      <c r="I6675" t="s">
        <v>26197</v>
      </c>
      <c r="J6675" t="s">
        <v>26198</v>
      </c>
      <c r="K6675">
        <v>74103</v>
      </c>
      <c r="L6675" t="s">
        <v>51</v>
      </c>
    </row>
    <row r="6676" spans="1:12" x14ac:dyDescent="0.3">
      <c r="A6676">
        <v>30244</v>
      </c>
      <c r="B6676" t="s">
        <v>221</v>
      </c>
      <c r="C6676" t="s">
        <v>6584</v>
      </c>
      <c r="D6676" t="s">
        <v>14</v>
      </c>
      <c r="E6676" t="s">
        <v>26199</v>
      </c>
      <c r="F6676" t="s">
        <v>26200</v>
      </c>
      <c r="G6676" t="s">
        <v>124</v>
      </c>
      <c r="H6676" s="1">
        <v>16563</v>
      </c>
      <c r="I6676" t="s">
        <v>26201</v>
      </c>
      <c r="J6676" t="s">
        <v>26202</v>
      </c>
      <c r="K6676">
        <v>97884</v>
      </c>
      <c r="L6676" t="s">
        <v>124</v>
      </c>
    </row>
    <row r="6677" spans="1:12" x14ac:dyDescent="0.3">
      <c r="A6677">
        <v>30245</v>
      </c>
      <c r="B6677" t="s">
        <v>1391</v>
      </c>
      <c r="C6677" t="s">
        <v>3913</v>
      </c>
      <c r="D6677" t="s">
        <v>14</v>
      </c>
      <c r="E6677" t="s">
        <v>26203</v>
      </c>
      <c r="F6677" t="s">
        <v>26204</v>
      </c>
      <c r="G6677" t="s">
        <v>157</v>
      </c>
      <c r="H6677" s="1">
        <v>23202</v>
      </c>
      <c r="I6677" t="s">
        <v>26205</v>
      </c>
      <c r="J6677" t="s">
        <v>26206</v>
      </c>
      <c r="K6677">
        <v>93253</v>
      </c>
      <c r="L6677" t="s">
        <v>157</v>
      </c>
    </row>
    <row r="6678" spans="1:12" x14ac:dyDescent="0.3">
      <c r="A6678">
        <v>30247</v>
      </c>
      <c r="B6678" t="s">
        <v>724</v>
      </c>
      <c r="C6678" t="s">
        <v>7582</v>
      </c>
      <c r="D6678" t="s">
        <v>22</v>
      </c>
      <c r="E6678" t="s">
        <v>26207</v>
      </c>
      <c r="F6678" t="s">
        <v>26208</v>
      </c>
      <c r="G6678" t="s">
        <v>131</v>
      </c>
      <c r="H6678" s="1">
        <v>36258</v>
      </c>
      <c r="I6678" t="s">
        <v>26209</v>
      </c>
      <c r="J6678" t="s">
        <v>26210</v>
      </c>
      <c r="K6678">
        <v>20534</v>
      </c>
      <c r="L6678" t="s">
        <v>131</v>
      </c>
    </row>
    <row r="6679" spans="1:12" x14ac:dyDescent="0.3">
      <c r="A6679">
        <v>30248</v>
      </c>
      <c r="B6679" t="s">
        <v>2248</v>
      </c>
      <c r="C6679" t="s">
        <v>23136</v>
      </c>
      <c r="D6679" t="s">
        <v>14</v>
      </c>
      <c r="E6679" t="s">
        <v>26211</v>
      </c>
      <c r="F6679">
        <f>1-835-594-2218</f>
        <v>-3646</v>
      </c>
      <c r="G6679" t="s">
        <v>218</v>
      </c>
      <c r="H6679" s="1">
        <v>31499</v>
      </c>
      <c r="I6679" t="s">
        <v>26212</v>
      </c>
      <c r="J6679" t="s">
        <v>26213</v>
      </c>
      <c r="K6679">
        <v>2117</v>
      </c>
      <c r="L6679" t="s">
        <v>218</v>
      </c>
    </row>
    <row r="6680" spans="1:12" x14ac:dyDescent="0.3">
      <c r="A6680">
        <v>30249</v>
      </c>
      <c r="B6680" t="s">
        <v>1152</v>
      </c>
      <c r="C6680" t="s">
        <v>1859</v>
      </c>
      <c r="D6680" t="s">
        <v>22</v>
      </c>
      <c r="E6680" t="s">
        <v>26214</v>
      </c>
      <c r="F6680" t="s">
        <v>26215</v>
      </c>
      <c r="G6680" t="s">
        <v>124</v>
      </c>
      <c r="H6680" s="1">
        <v>32358</v>
      </c>
      <c r="I6680" t="s">
        <v>26216</v>
      </c>
      <c r="J6680" t="s">
        <v>26217</v>
      </c>
      <c r="K6680">
        <v>23523</v>
      </c>
      <c r="L6680" t="s">
        <v>124</v>
      </c>
    </row>
    <row r="6681" spans="1:12" x14ac:dyDescent="0.3">
      <c r="A6681">
        <v>30250</v>
      </c>
      <c r="B6681" t="s">
        <v>146</v>
      </c>
      <c r="C6681" t="s">
        <v>97</v>
      </c>
      <c r="D6681" t="s">
        <v>22</v>
      </c>
      <c r="E6681" t="s">
        <v>26218</v>
      </c>
      <c r="F6681" t="s">
        <v>26219</v>
      </c>
      <c r="G6681" t="s">
        <v>124</v>
      </c>
      <c r="H6681" s="1">
        <v>32299</v>
      </c>
      <c r="I6681" t="s">
        <v>26220</v>
      </c>
      <c r="J6681" t="s">
        <v>26221</v>
      </c>
      <c r="K6681">
        <v>76291</v>
      </c>
      <c r="L6681" t="s">
        <v>124</v>
      </c>
    </row>
    <row r="6682" spans="1:12" x14ac:dyDescent="0.3">
      <c r="A6682">
        <v>30251</v>
      </c>
      <c r="B6682" t="s">
        <v>4417</v>
      </c>
      <c r="C6682" t="s">
        <v>848</v>
      </c>
      <c r="D6682" t="s">
        <v>14</v>
      </c>
      <c r="E6682" t="s">
        <v>26222</v>
      </c>
      <c r="F6682" t="s">
        <v>26223</v>
      </c>
      <c r="G6682" t="s">
        <v>339</v>
      </c>
      <c r="H6682" s="1">
        <v>27562</v>
      </c>
      <c r="I6682" t="s">
        <v>26224</v>
      </c>
      <c r="J6682" t="s">
        <v>26225</v>
      </c>
      <c r="K6682">
        <v>18257</v>
      </c>
      <c r="L6682" t="s">
        <v>339</v>
      </c>
    </row>
    <row r="6683" spans="1:12" x14ac:dyDescent="0.3">
      <c r="A6683">
        <v>30252</v>
      </c>
      <c r="B6683" t="s">
        <v>953</v>
      </c>
      <c r="C6683" t="s">
        <v>365</v>
      </c>
      <c r="D6683" t="s">
        <v>14</v>
      </c>
      <c r="E6683" t="s">
        <v>26226</v>
      </c>
      <c r="F6683" t="s">
        <v>26227</v>
      </c>
      <c r="G6683" t="s">
        <v>1076</v>
      </c>
      <c r="H6683" s="1">
        <v>26656</v>
      </c>
      <c r="I6683" t="s">
        <v>26228</v>
      </c>
      <c r="J6683" t="s">
        <v>26229</v>
      </c>
      <c r="K6683">
        <v>32111</v>
      </c>
      <c r="L6683" t="s">
        <v>1076</v>
      </c>
    </row>
    <row r="6684" spans="1:12" x14ac:dyDescent="0.3">
      <c r="A6684">
        <v>30253</v>
      </c>
      <c r="B6684" t="s">
        <v>12</v>
      </c>
      <c r="C6684" t="s">
        <v>48</v>
      </c>
      <c r="D6684" t="s">
        <v>14</v>
      </c>
      <c r="E6684" t="s">
        <v>26230</v>
      </c>
      <c r="F6684" t="s">
        <v>26231</v>
      </c>
      <c r="G6684" t="s">
        <v>430</v>
      </c>
      <c r="H6684" s="1">
        <v>35972</v>
      </c>
      <c r="I6684" t="s">
        <v>26232</v>
      </c>
      <c r="J6684" t="s">
        <v>26233</v>
      </c>
      <c r="K6684">
        <v>79913</v>
      </c>
      <c r="L6684" t="s">
        <v>430</v>
      </c>
    </row>
    <row r="6685" spans="1:12" x14ac:dyDescent="0.3">
      <c r="A6685">
        <v>30254</v>
      </c>
      <c r="B6685" t="s">
        <v>592</v>
      </c>
      <c r="C6685" t="s">
        <v>1014</v>
      </c>
      <c r="D6685" t="s">
        <v>22</v>
      </c>
      <c r="E6685" t="s">
        <v>26234</v>
      </c>
      <c r="F6685" t="s">
        <v>26235</v>
      </c>
      <c r="G6685" t="s">
        <v>17</v>
      </c>
      <c r="H6685" s="1">
        <v>25709</v>
      </c>
      <c r="I6685" t="s">
        <v>26236</v>
      </c>
      <c r="J6685" t="s">
        <v>26237</v>
      </c>
      <c r="K6685">
        <v>55135</v>
      </c>
      <c r="L6685" t="s">
        <v>17</v>
      </c>
    </row>
    <row r="6686" spans="1:12" x14ac:dyDescent="0.3">
      <c r="A6686">
        <v>30255</v>
      </c>
      <c r="B6686" t="s">
        <v>8967</v>
      </c>
      <c r="C6686" t="s">
        <v>2176</v>
      </c>
      <c r="D6686" t="s">
        <v>14</v>
      </c>
      <c r="E6686" t="s">
        <v>26238</v>
      </c>
      <c r="F6686" t="s">
        <v>26239</v>
      </c>
      <c r="G6686" t="s">
        <v>211</v>
      </c>
      <c r="H6686" s="1">
        <v>19464</v>
      </c>
      <c r="I6686" t="s">
        <v>26240</v>
      </c>
      <c r="J6686" t="s">
        <v>26241</v>
      </c>
      <c r="K6686">
        <v>5138</v>
      </c>
      <c r="L6686" t="s">
        <v>211</v>
      </c>
    </row>
    <row r="6687" spans="1:12" x14ac:dyDescent="0.3">
      <c r="A6687">
        <v>30256</v>
      </c>
      <c r="B6687" t="s">
        <v>474</v>
      </c>
      <c r="C6687" t="s">
        <v>805</v>
      </c>
      <c r="D6687" t="s">
        <v>22</v>
      </c>
      <c r="E6687" t="s">
        <v>26242</v>
      </c>
      <c r="F6687" t="s">
        <v>26243</v>
      </c>
      <c r="G6687" t="s">
        <v>51</v>
      </c>
      <c r="H6687" s="1">
        <v>37428</v>
      </c>
      <c r="I6687" t="s">
        <v>26244</v>
      </c>
      <c r="J6687" t="s">
        <v>26245</v>
      </c>
      <c r="K6687">
        <v>71993</v>
      </c>
      <c r="L6687" t="s">
        <v>51</v>
      </c>
    </row>
    <row r="6688" spans="1:12" x14ac:dyDescent="0.3">
      <c r="A6688">
        <v>30257</v>
      </c>
      <c r="B6688" t="s">
        <v>383</v>
      </c>
      <c r="C6688" t="s">
        <v>9888</v>
      </c>
      <c r="D6688" t="s">
        <v>14</v>
      </c>
      <c r="E6688" t="s">
        <v>26246</v>
      </c>
      <c r="F6688" t="s">
        <v>26247</v>
      </c>
      <c r="G6688" t="s">
        <v>339</v>
      </c>
      <c r="H6688" s="1">
        <v>23638</v>
      </c>
      <c r="I6688" t="s">
        <v>26248</v>
      </c>
      <c r="J6688" t="s">
        <v>8574</v>
      </c>
      <c r="K6688">
        <v>70777</v>
      </c>
      <c r="L6688" t="s">
        <v>339</v>
      </c>
    </row>
    <row r="6689" spans="1:12" x14ac:dyDescent="0.3">
      <c r="A6689">
        <v>30258</v>
      </c>
      <c r="B6689" t="s">
        <v>433</v>
      </c>
      <c r="C6689" t="s">
        <v>6584</v>
      </c>
      <c r="D6689" t="s">
        <v>14</v>
      </c>
      <c r="E6689" t="s">
        <v>26249</v>
      </c>
      <c r="F6689" t="s">
        <v>26250</v>
      </c>
      <c r="G6689" t="s">
        <v>744</v>
      </c>
      <c r="H6689" s="1">
        <v>31134</v>
      </c>
      <c r="I6689" t="s">
        <v>26251</v>
      </c>
      <c r="J6689" t="s">
        <v>26252</v>
      </c>
      <c r="K6689">
        <v>21829</v>
      </c>
      <c r="L6689" t="s">
        <v>744</v>
      </c>
    </row>
    <row r="6690" spans="1:12" x14ac:dyDescent="0.3">
      <c r="A6690">
        <v>30259</v>
      </c>
      <c r="B6690" t="s">
        <v>4649</v>
      </c>
      <c r="C6690" t="s">
        <v>9795</v>
      </c>
      <c r="D6690" t="s">
        <v>14</v>
      </c>
      <c r="E6690" t="s">
        <v>26253</v>
      </c>
      <c r="F6690" t="s">
        <v>26254</v>
      </c>
      <c r="G6690" t="s">
        <v>31</v>
      </c>
      <c r="H6690" s="1">
        <v>27659</v>
      </c>
      <c r="I6690" t="s">
        <v>26255</v>
      </c>
      <c r="J6690" t="s">
        <v>26256</v>
      </c>
      <c r="K6690">
        <v>55676</v>
      </c>
      <c r="L6690" t="s">
        <v>31</v>
      </c>
    </row>
    <row r="6691" spans="1:12" x14ac:dyDescent="0.3">
      <c r="A6691">
        <v>30260</v>
      </c>
      <c r="B6691" t="s">
        <v>6840</v>
      </c>
      <c r="C6691" t="s">
        <v>1512</v>
      </c>
      <c r="D6691" t="s">
        <v>22</v>
      </c>
      <c r="E6691" t="s">
        <v>26257</v>
      </c>
      <c r="F6691" t="s">
        <v>26258</v>
      </c>
      <c r="G6691" t="s">
        <v>124</v>
      </c>
      <c r="H6691" s="1">
        <v>23672</v>
      </c>
      <c r="I6691" t="s">
        <v>26259</v>
      </c>
      <c r="J6691" t="s">
        <v>26260</v>
      </c>
      <c r="K6691">
        <v>62520</v>
      </c>
      <c r="L6691" t="s">
        <v>124</v>
      </c>
    </row>
    <row r="6692" spans="1:12" x14ac:dyDescent="0.3">
      <c r="A6692">
        <v>30261</v>
      </c>
      <c r="B6692" t="s">
        <v>328</v>
      </c>
      <c r="C6692" t="s">
        <v>240</v>
      </c>
      <c r="D6692" t="s">
        <v>22</v>
      </c>
      <c r="E6692" t="s">
        <v>26261</v>
      </c>
      <c r="F6692" t="s">
        <v>26262</v>
      </c>
      <c r="G6692" t="s">
        <v>124</v>
      </c>
      <c r="H6692" s="1">
        <v>28008</v>
      </c>
      <c r="I6692" t="s">
        <v>26263</v>
      </c>
      <c r="J6692" t="s">
        <v>26264</v>
      </c>
      <c r="K6692">
        <v>26500</v>
      </c>
      <c r="L6692" t="s">
        <v>124</v>
      </c>
    </row>
    <row r="6693" spans="1:12" x14ac:dyDescent="0.3">
      <c r="A6693">
        <v>30262</v>
      </c>
      <c r="B6693" t="s">
        <v>9716</v>
      </c>
      <c r="C6693" t="s">
        <v>23020</v>
      </c>
      <c r="D6693" t="s">
        <v>14</v>
      </c>
      <c r="E6693" t="s">
        <v>26265</v>
      </c>
      <c r="F6693" t="s">
        <v>26266</v>
      </c>
      <c r="G6693" t="s">
        <v>124</v>
      </c>
      <c r="H6693" s="1">
        <v>27942</v>
      </c>
      <c r="I6693" t="s">
        <v>26267</v>
      </c>
      <c r="J6693" t="s">
        <v>17034</v>
      </c>
      <c r="K6693">
        <v>66242</v>
      </c>
      <c r="L6693" t="s">
        <v>124</v>
      </c>
    </row>
    <row r="6694" spans="1:12" x14ac:dyDescent="0.3">
      <c r="A6694">
        <v>30263</v>
      </c>
      <c r="B6694" t="s">
        <v>2786</v>
      </c>
      <c r="C6694" t="s">
        <v>28</v>
      </c>
      <c r="D6694" t="s">
        <v>22</v>
      </c>
      <c r="E6694" t="s">
        <v>26268</v>
      </c>
      <c r="F6694">
        <f>1-612-239-5017</f>
        <v>-5867</v>
      </c>
      <c r="G6694" t="s">
        <v>1076</v>
      </c>
      <c r="H6694" s="1">
        <v>18907</v>
      </c>
      <c r="I6694" t="s">
        <v>26269</v>
      </c>
      <c r="J6694" t="s">
        <v>256</v>
      </c>
      <c r="K6694">
        <v>5386</v>
      </c>
      <c r="L6694" t="s">
        <v>1076</v>
      </c>
    </row>
    <row r="6695" spans="1:12" x14ac:dyDescent="0.3">
      <c r="A6695">
        <v>30264</v>
      </c>
      <c r="B6695" t="s">
        <v>1537</v>
      </c>
      <c r="C6695" t="s">
        <v>2363</v>
      </c>
      <c r="D6695" t="s">
        <v>14</v>
      </c>
      <c r="E6695" t="s">
        <v>26270</v>
      </c>
      <c r="F6695" t="s">
        <v>26271</v>
      </c>
      <c r="G6695" t="s">
        <v>231</v>
      </c>
      <c r="H6695" s="1">
        <v>28958</v>
      </c>
      <c r="I6695" t="s">
        <v>26272</v>
      </c>
      <c r="J6695" t="s">
        <v>7698</v>
      </c>
      <c r="K6695">
        <v>87211</v>
      </c>
      <c r="L6695" t="s">
        <v>231</v>
      </c>
    </row>
    <row r="6696" spans="1:12" x14ac:dyDescent="0.3">
      <c r="A6696">
        <v>30265</v>
      </c>
      <c r="B6696" t="s">
        <v>4133</v>
      </c>
      <c r="C6696" t="s">
        <v>8829</v>
      </c>
      <c r="D6696" t="s">
        <v>22</v>
      </c>
      <c r="E6696" t="s">
        <v>26273</v>
      </c>
      <c r="F6696" t="s">
        <v>26274</v>
      </c>
      <c r="G6696" t="s">
        <v>44</v>
      </c>
      <c r="H6696" s="1">
        <v>32964</v>
      </c>
      <c r="I6696" t="s">
        <v>26275</v>
      </c>
      <c r="J6696" t="s">
        <v>26276</v>
      </c>
      <c r="K6696">
        <v>78075</v>
      </c>
      <c r="L6696" t="s">
        <v>44</v>
      </c>
    </row>
    <row r="6697" spans="1:12" x14ac:dyDescent="0.3">
      <c r="A6697">
        <v>30266</v>
      </c>
      <c r="B6697" t="s">
        <v>427</v>
      </c>
      <c r="C6697" t="s">
        <v>6975</v>
      </c>
      <c r="D6697" t="s">
        <v>22</v>
      </c>
      <c r="E6697" t="s">
        <v>26277</v>
      </c>
      <c r="F6697" t="s">
        <v>26278</v>
      </c>
      <c r="G6697" t="s">
        <v>250</v>
      </c>
      <c r="H6697" s="1">
        <v>27739</v>
      </c>
      <c r="I6697" t="s">
        <v>26279</v>
      </c>
      <c r="J6697" t="s">
        <v>26280</v>
      </c>
      <c r="K6697">
        <v>89684</v>
      </c>
      <c r="L6697" t="s">
        <v>250</v>
      </c>
    </row>
    <row r="6698" spans="1:12" x14ac:dyDescent="0.3">
      <c r="A6698">
        <v>30269</v>
      </c>
      <c r="B6698" t="s">
        <v>3043</v>
      </c>
      <c r="C6698" t="s">
        <v>1093</v>
      </c>
      <c r="D6698" t="s">
        <v>22</v>
      </c>
      <c r="E6698" t="s">
        <v>26281</v>
      </c>
      <c r="F6698" t="s">
        <v>26282</v>
      </c>
      <c r="G6698" t="s">
        <v>243</v>
      </c>
      <c r="H6698" s="1">
        <v>23086</v>
      </c>
      <c r="I6698" t="s">
        <v>26283</v>
      </c>
      <c r="J6698" t="s">
        <v>26284</v>
      </c>
      <c r="K6698">
        <v>5378</v>
      </c>
      <c r="L6698" t="s">
        <v>243</v>
      </c>
    </row>
    <row r="6699" spans="1:12" x14ac:dyDescent="0.3">
      <c r="A6699">
        <v>30271</v>
      </c>
      <c r="B6699" t="s">
        <v>174</v>
      </c>
      <c r="C6699" t="s">
        <v>97</v>
      </c>
      <c r="D6699" t="s">
        <v>22</v>
      </c>
      <c r="E6699" t="s">
        <v>26285</v>
      </c>
      <c r="F6699" t="s">
        <v>26286</v>
      </c>
      <c r="G6699" t="s">
        <v>368</v>
      </c>
      <c r="H6699" s="1">
        <v>18059</v>
      </c>
      <c r="I6699" t="s">
        <v>26287</v>
      </c>
      <c r="J6699" t="s">
        <v>17905</v>
      </c>
      <c r="K6699">
        <v>10670</v>
      </c>
      <c r="L6699" t="s">
        <v>368</v>
      </c>
    </row>
    <row r="6700" spans="1:12" x14ac:dyDescent="0.3">
      <c r="A6700">
        <v>30272</v>
      </c>
      <c r="B6700" t="s">
        <v>4356</v>
      </c>
      <c r="C6700" t="s">
        <v>3643</v>
      </c>
      <c r="D6700" t="s">
        <v>14</v>
      </c>
      <c r="E6700" t="s">
        <v>26288</v>
      </c>
      <c r="F6700" t="s">
        <v>26289</v>
      </c>
      <c r="G6700" t="s">
        <v>124</v>
      </c>
      <c r="H6700" s="1">
        <v>28239</v>
      </c>
      <c r="I6700" t="s">
        <v>26290</v>
      </c>
      <c r="J6700" t="s">
        <v>26291</v>
      </c>
      <c r="K6700">
        <v>45492</v>
      </c>
      <c r="L6700" t="s">
        <v>124</v>
      </c>
    </row>
    <row r="6701" spans="1:12" x14ac:dyDescent="0.3">
      <c r="A6701">
        <v>30273</v>
      </c>
      <c r="B6701" t="s">
        <v>911</v>
      </c>
      <c r="C6701" t="s">
        <v>270</v>
      </c>
      <c r="D6701" t="s">
        <v>22</v>
      </c>
      <c r="E6701" t="s">
        <v>26292</v>
      </c>
      <c r="F6701" t="s">
        <v>26293</v>
      </c>
      <c r="G6701" t="s">
        <v>82</v>
      </c>
      <c r="H6701" s="1">
        <v>24900</v>
      </c>
      <c r="I6701" t="s">
        <v>26294</v>
      </c>
      <c r="J6701" t="s">
        <v>20440</v>
      </c>
      <c r="K6701">
        <v>60337</v>
      </c>
      <c r="L6701" t="s">
        <v>82</v>
      </c>
    </row>
    <row r="6702" spans="1:12" x14ac:dyDescent="0.3">
      <c r="A6702">
        <v>30274</v>
      </c>
      <c r="B6702" t="s">
        <v>1054</v>
      </c>
      <c r="C6702" t="s">
        <v>7094</v>
      </c>
      <c r="D6702" t="s">
        <v>22</v>
      </c>
      <c r="E6702" t="s">
        <v>26295</v>
      </c>
      <c r="F6702" t="s">
        <v>26296</v>
      </c>
      <c r="G6702" t="s">
        <v>324</v>
      </c>
      <c r="H6702" s="1">
        <v>16251</v>
      </c>
      <c r="I6702" t="s">
        <v>26297</v>
      </c>
      <c r="J6702" t="s">
        <v>4324</v>
      </c>
      <c r="K6702">
        <v>96219</v>
      </c>
      <c r="L6702" t="s">
        <v>324</v>
      </c>
    </row>
    <row r="6703" spans="1:12" x14ac:dyDescent="0.3">
      <c r="A6703">
        <v>30275</v>
      </c>
      <c r="B6703" t="s">
        <v>146</v>
      </c>
      <c r="C6703" t="s">
        <v>3072</v>
      </c>
      <c r="D6703" t="s">
        <v>14</v>
      </c>
      <c r="E6703" t="s">
        <v>26298</v>
      </c>
      <c r="F6703" t="s">
        <v>26299</v>
      </c>
      <c r="G6703" t="s">
        <v>218</v>
      </c>
      <c r="H6703" s="1">
        <v>34140</v>
      </c>
      <c r="I6703" t="s">
        <v>26300</v>
      </c>
      <c r="J6703" t="s">
        <v>26301</v>
      </c>
      <c r="K6703">
        <v>49094</v>
      </c>
      <c r="L6703" t="s">
        <v>218</v>
      </c>
    </row>
    <row r="6704" spans="1:12" x14ac:dyDescent="0.3">
      <c r="A6704">
        <v>30276</v>
      </c>
      <c r="B6704" t="s">
        <v>724</v>
      </c>
      <c r="C6704" t="s">
        <v>1958</v>
      </c>
      <c r="D6704" t="s">
        <v>22</v>
      </c>
      <c r="E6704" t="s">
        <v>26302</v>
      </c>
      <c r="F6704" t="s">
        <v>26303</v>
      </c>
      <c r="G6704" t="s">
        <v>17</v>
      </c>
      <c r="H6704" s="1">
        <v>30595</v>
      </c>
      <c r="I6704" t="s">
        <v>26304</v>
      </c>
      <c r="J6704" t="s">
        <v>26305</v>
      </c>
      <c r="K6704">
        <v>58884</v>
      </c>
      <c r="L6704" t="s">
        <v>17</v>
      </c>
    </row>
    <row r="6705" spans="1:12" x14ac:dyDescent="0.3">
      <c r="A6705">
        <v>30277</v>
      </c>
      <c r="B6705" t="s">
        <v>6209</v>
      </c>
      <c r="C6705" t="s">
        <v>23036</v>
      </c>
      <c r="D6705" t="s">
        <v>22</v>
      </c>
      <c r="E6705" t="s">
        <v>26306</v>
      </c>
      <c r="F6705" t="s">
        <v>26307</v>
      </c>
      <c r="G6705" t="s">
        <v>124</v>
      </c>
      <c r="H6705" s="1">
        <v>17086</v>
      </c>
      <c r="I6705" t="s">
        <v>26308</v>
      </c>
      <c r="J6705" t="s">
        <v>26309</v>
      </c>
      <c r="K6705">
        <v>79354</v>
      </c>
      <c r="L6705" t="s">
        <v>124</v>
      </c>
    </row>
    <row r="6706" spans="1:12" x14ac:dyDescent="0.3">
      <c r="A6706">
        <v>30278</v>
      </c>
      <c r="B6706" t="s">
        <v>3694</v>
      </c>
      <c r="C6706" t="s">
        <v>276</v>
      </c>
      <c r="D6706" t="s">
        <v>14</v>
      </c>
      <c r="E6706" t="s">
        <v>26310</v>
      </c>
      <c r="F6706" t="s">
        <v>26311</v>
      </c>
      <c r="G6706" t="s">
        <v>250</v>
      </c>
      <c r="H6706" s="1">
        <v>21290</v>
      </c>
      <c r="I6706" t="s">
        <v>26312</v>
      </c>
      <c r="J6706" t="s">
        <v>26313</v>
      </c>
      <c r="K6706">
        <v>86235</v>
      </c>
      <c r="L6706" t="s">
        <v>250</v>
      </c>
    </row>
    <row r="6707" spans="1:12" x14ac:dyDescent="0.3">
      <c r="A6707">
        <v>30279</v>
      </c>
      <c r="B6707" t="s">
        <v>592</v>
      </c>
      <c r="C6707" t="s">
        <v>6429</v>
      </c>
      <c r="D6707" t="s">
        <v>14</v>
      </c>
      <c r="E6707" t="s">
        <v>26314</v>
      </c>
      <c r="F6707" t="s">
        <v>26315</v>
      </c>
      <c r="G6707" t="s">
        <v>368</v>
      </c>
      <c r="H6707" s="1">
        <v>38661</v>
      </c>
      <c r="I6707" t="s">
        <v>26316</v>
      </c>
      <c r="J6707" t="s">
        <v>26317</v>
      </c>
      <c r="K6707">
        <v>21665</v>
      </c>
      <c r="L6707" t="s">
        <v>368</v>
      </c>
    </row>
    <row r="6708" spans="1:12" x14ac:dyDescent="0.3">
      <c r="A6708">
        <v>30280</v>
      </c>
      <c r="B6708" t="s">
        <v>15771</v>
      </c>
      <c r="C6708" t="s">
        <v>4182</v>
      </c>
      <c r="D6708" t="s">
        <v>14</v>
      </c>
      <c r="E6708" t="s">
        <v>26318</v>
      </c>
      <c r="F6708" t="s">
        <v>26319</v>
      </c>
      <c r="G6708" t="s">
        <v>324</v>
      </c>
      <c r="H6708" s="1">
        <v>23978</v>
      </c>
      <c r="I6708" t="s">
        <v>26320</v>
      </c>
      <c r="J6708" t="s">
        <v>26321</v>
      </c>
      <c r="K6708">
        <v>84553</v>
      </c>
      <c r="L6708" t="s">
        <v>324</v>
      </c>
    </row>
    <row r="6709" spans="1:12" x14ac:dyDescent="0.3">
      <c r="A6709">
        <v>30282</v>
      </c>
      <c r="B6709" t="s">
        <v>490</v>
      </c>
      <c r="C6709" t="s">
        <v>475</v>
      </c>
      <c r="D6709" t="s">
        <v>14</v>
      </c>
      <c r="E6709" t="s">
        <v>26322</v>
      </c>
      <c r="F6709" t="s">
        <v>26323</v>
      </c>
      <c r="G6709" t="s">
        <v>111</v>
      </c>
      <c r="H6709" s="1">
        <v>18549</v>
      </c>
      <c r="I6709" t="s">
        <v>26324</v>
      </c>
      <c r="J6709" t="s">
        <v>26325</v>
      </c>
      <c r="K6709">
        <v>72829</v>
      </c>
      <c r="L6709" t="s">
        <v>111</v>
      </c>
    </row>
    <row r="6710" spans="1:12" x14ac:dyDescent="0.3">
      <c r="A6710">
        <v>30283</v>
      </c>
      <c r="B6710" t="s">
        <v>67</v>
      </c>
      <c r="C6710" t="s">
        <v>7733</v>
      </c>
      <c r="D6710" t="s">
        <v>22</v>
      </c>
      <c r="E6710" t="s">
        <v>26326</v>
      </c>
      <c r="F6710" t="s">
        <v>26327</v>
      </c>
      <c r="G6710" t="s">
        <v>38</v>
      </c>
      <c r="H6710" s="1">
        <v>29296</v>
      </c>
      <c r="I6710" t="s">
        <v>26328</v>
      </c>
      <c r="J6710" t="s">
        <v>26329</v>
      </c>
      <c r="K6710">
        <v>24807</v>
      </c>
      <c r="L6710" t="s">
        <v>38</v>
      </c>
    </row>
    <row r="6711" spans="1:12" x14ac:dyDescent="0.3">
      <c r="A6711">
        <v>30285</v>
      </c>
      <c r="B6711" t="s">
        <v>474</v>
      </c>
      <c r="C6711" t="s">
        <v>1186</v>
      </c>
      <c r="D6711" t="s">
        <v>14</v>
      </c>
      <c r="E6711" t="s">
        <v>26330</v>
      </c>
      <c r="F6711" t="s">
        <v>26331</v>
      </c>
      <c r="G6711" t="s">
        <v>261</v>
      </c>
      <c r="H6711" s="1">
        <v>29638</v>
      </c>
      <c r="I6711" t="s">
        <v>26332</v>
      </c>
      <c r="J6711" t="s">
        <v>26333</v>
      </c>
      <c r="K6711">
        <v>93814</v>
      </c>
      <c r="L6711" t="s">
        <v>261</v>
      </c>
    </row>
    <row r="6712" spans="1:12" x14ac:dyDescent="0.3">
      <c r="A6712">
        <v>30287</v>
      </c>
      <c r="B6712" t="s">
        <v>2084</v>
      </c>
      <c r="C6712" t="s">
        <v>2649</v>
      </c>
      <c r="D6712" t="s">
        <v>22</v>
      </c>
      <c r="E6712" t="s">
        <v>26334</v>
      </c>
      <c r="F6712" t="s">
        <v>26335</v>
      </c>
      <c r="G6712" t="s">
        <v>124</v>
      </c>
      <c r="H6712" s="1">
        <v>17118</v>
      </c>
      <c r="I6712" t="s">
        <v>26336</v>
      </c>
      <c r="J6712" t="s">
        <v>8192</v>
      </c>
      <c r="K6712">
        <v>94058</v>
      </c>
      <c r="L6712" t="s">
        <v>124</v>
      </c>
    </row>
    <row r="6713" spans="1:12" x14ac:dyDescent="0.3">
      <c r="A6713">
        <v>30289</v>
      </c>
      <c r="B6713" t="s">
        <v>1131</v>
      </c>
      <c r="C6713" t="s">
        <v>2847</v>
      </c>
      <c r="D6713" t="s">
        <v>22</v>
      </c>
      <c r="E6713" t="s">
        <v>26337</v>
      </c>
      <c r="F6713" t="s">
        <v>26338</v>
      </c>
      <c r="G6713" t="s">
        <v>31</v>
      </c>
      <c r="H6713" s="1">
        <v>33653</v>
      </c>
      <c r="I6713" t="s">
        <v>26339</v>
      </c>
      <c r="J6713" t="s">
        <v>26340</v>
      </c>
      <c r="K6713">
        <v>93052</v>
      </c>
      <c r="L6713" t="s">
        <v>31</v>
      </c>
    </row>
    <row r="6714" spans="1:12" x14ac:dyDescent="0.3">
      <c r="A6714">
        <v>30290</v>
      </c>
      <c r="B6714" t="s">
        <v>174</v>
      </c>
      <c r="C6714" t="s">
        <v>1887</v>
      </c>
      <c r="D6714" t="s">
        <v>22</v>
      </c>
      <c r="E6714" t="s">
        <v>26341</v>
      </c>
      <c r="F6714" t="s">
        <v>26342</v>
      </c>
      <c r="G6714" t="s">
        <v>38</v>
      </c>
      <c r="H6714" s="1">
        <v>37132</v>
      </c>
      <c r="I6714" t="s">
        <v>26343</v>
      </c>
      <c r="J6714" t="s">
        <v>26344</v>
      </c>
      <c r="K6714">
        <v>84205</v>
      </c>
      <c r="L6714" t="s">
        <v>38</v>
      </c>
    </row>
    <row r="6715" spans="1:12" x14ac:dyDescent="0.3">
      <c r="A6715">
        <v>30291</v>
      </c>
      <c r="B6715" t="s">
        <v>490</v>
      </c>
      <c r="C6715" t="s">
        <v>5980</v>
      </c>
      <c r="D6715" t="s">
        <v>22</v>
      </c>
      <c r="E6715" t="s">
        <v>26345</v>
      </c>
      <c r="F6715" t="s">
        <v>26346</v>
      </c>
      <c r="G6715" t="s">
        <v>261</v>
      </c>
      <c r="H6715" s="1">
        <v>37729</v>
      </c>
      <c r="I6715" t="s">
        <v>26347</v>
      </c>
      <c r="J6715" t="s">
        <v>26348</v>
      </c>
      <c r="K6715">
        <v>9449</v>
      </c>
      <c r="L6715" t="s">
        <v>261</v>
      </c>
    </row>
    <row r="6716" spans="1:12" x14ac:dyDescent="0.3">
      <c r="A6716">
        <v>30292</v>
      </c>
      <c r="B6716" t="s">
        <v>5815</v>
      </c>
      <c r="C6716" t="s">
        <v>2137</v>
      </c>
      <c r="D6716" t="s">
        <v>22</v>
      </c>
      <c r="E6716" t="s">
        <v>26349</v>
      </c>
      <c r="F6716" t="s">
        <v>26350</v>
      </c>
      <c r="G6716" t="s">
        <v>339</v>
      </c>
      <c r="H6716" s="1">
        <v>17131</v>
      </c>
      <c r="I6716" t="s">
        <v>26351</v>
      </c>
      <c r="J6716" t="s">
        <v>13119</v>
      </c>
      <c r="K6716">
        <v>85700</v>
      </c>
      <c r="L6716" t="s">
        <v>339</v>
      </c>
    </row>
    <row r="6717" spans="1:12" x14ac:dyDescent="0.3">
      <c r="A6717">
        <v>30293</v>
      </c>
      <c r="B6717" t="s">
        <v>67</v>
      </c>
      <c r="C6717" t="s">
        <v>276</v>
      </c>
      <c r="D6717" t="s">
        <v>14</v>
      </c>
      <c r="E6717" t="s">
        <v>26352</v>
      </c>
      <c r="F6717" t="s">
        <v>26353</v>
      </c>
      <c r="G6717" t="s">
        <v>324</v>
      </c>
      <c r="H6717" s="1">
        <v>24082</v>
      </c>
      <c r="I6717" t="s">
        <v>26354</v>
      </c>
      <c r="J6717" t="s">
        <v>12607</v>
      </c>
      <c r="K6717">
        <v>62126</v>
      </c>
      <c r="L6717" t="s">
        <v>324</v>
      </c>
    </row>
    <row r="6718" spans="1:12" x14ac:dyDescent="0.3">
      <c r="A6718">
        <v>30294</v>
      </c>
      <c r="B6718" t="s">
        <v>991</v>
      </c>
      <c r="C6718" t="s">
        <v>815</v>
      </c>
      <c r="D6718" t="s">
        <v>22</v>
      </c>
      <c r="E6718" t="s">
        <v>26355</v>
      </c>
      <c r="F6718" t="s">
        <v>26356</v>
      </c>
      <c r="G6718" t="s">
        <v>124</v>
      </c>
      <c r="H6718" s="1">
        <v>22841</v>
      </c>
      <c r="I6718" t="s">
        <v>26357</v>
      </c>
      <c r="J6718" t="s">
        <v>9754</v>
      </c>
      <c r="K6718">
        <v>70361</v>
      </c>
      <c r="L6718" t="s">
        <v>124</v>
      </c>
    </row>
    <row r="6719" spans="1:12" x14ac:dyDescent="0.3">
      <c r="A6719">
        <v>30296</v>
      </c>
      <c r="B6719" t="s">
        <v>6892</v>
      </c>
      <c r="C6719" t="s">
        <v>6762</v>
      </c>
      <c r="D6719" t="s">
        <v>14</v>
      </c>
      <c r="E6719" t="s">
        <v>26358</v>
      </c>
      <c r="F6719">
        <v>6764297771</v>
      </c>
      <c r="G6719" t="s">
        <v>1076</v>
      </c>
      <c r="H6719" s="1">
        <v>38356</v>
      </c>
      <c r="I6719" t="s">
        <v>26359</v>
      </c>
      <c r="J6719" t="s">
        <v>26360</v>
      </c>
      <c r="K6719">
        <v>75393</v>
      </c>
      <c r="L6719" t="s">
        <v>1076</v>
      </c>
    </row>
    <row r="6720" spans="1:12" x14ac:dyDescent="0.3">
      <c r="A6720">
        <v>30297</v>
      </c>
      <c r="B6720" t="s">
        <v>359</v>
      </c>
      <c r="C6720" t="s">
        <v>536</v>
      </c>
      <c r="D6720" t="s">
        <v>14</v>
      </c>
      <c r="E6720" t="s">
        <v>26361</v>
      </c>
      <c r="F6720" t="s">
        <v>26362</v>
      </c>
      <c r="G6720" t="s">
        <v>324</v>
      </c>
      <c r="H6720" s="1">
        <v>26927</v>
      </c>
      <c r="I6720" t="s">
        <v>26363</v>
      </c>
      <c r="J6720" t="s">
        <v>26364</v>
      </c>
      <c r="K6720">
        <v>94587</v>
      </c>
      <c r="L6720" t="s">
        <v>324</v>
      </c>
    </row>
    <row r="6721" spans="1:12" x14ac:dyDescent="0.3">
      <c r="A6721">
        <v>30300</v>
      </c>
      <c r="B6721" t="s">
        <v>474</v>
      </c>
      <c r="C6721" t="s">
        <v>1132</v>
      </c>
      <c r="D6721" t="s">
        <v>22</v>
      </c>
      <c r="E6721" t="s">
        <v>26365</v>
      </c>
      <c r="F6721" t="s">
        <v>26366</v>
      </c>
      <c r="G6721" t="s">
        <v>595</v>
      </c>
      <c r="H6721" s="1">
        <v>22823</v>
      </c>
      <c r="I6721" t="s">
        <v>26367</v>
      </c>
      <c r="J6721" t="s">
        <v>26368</v>
      </c>
      <c r="K6721">
        <v>14913</v>
      </c>
      <c r="L6721" t="s">
        <v>595</v>
      </c>
    </row>
    <row r="6722" spans="1:12" x14ac:dyDescent="0.3">
      <c r="A6722">
        <v>30301</v>
      </c>
      <c r="B6722" t="s">
        <v>474</v>
      </c>
      <c r="C6722" t="s">
        <v>365</v>
      </c>
      <c r="D6722" t="s">
        <v>14</v>
      </c>
      <c r="E6722" t="s">
        <v>26369</v>
      </c>
      <c r="F6722" t="s">
        <v>26370</v>
      </c>
      <c r="G6722" t="s">
        <v>93</v>
      </c>
      <c r="H6722" s="1">
        <v>35402</v>
      </c>
      <c r="I6722" t="s">
        <v>26371</v>
      </c>
      <c r="J6722" t="s">
        <v>20795</v>
      </c>
      <c r="K6722">
        <v>43268</v>
      </c>
      <c r="L6722" t="s">
        <v>93</v>
      </c>
    </row>
    <row r="6723" spans="1:12" x14ac:dyDescent="0.3">
      <c r="A6723">
        <v>30302</v>
      </c>
      <c r="B6723" t="s">
        <v>1268</v>
      </c>
      <c r="C6723" t="s">
        <v>1816</v>
      </c>
      <c r="D6723" t="s">
        <v>14</v>
      </c>
      <c r="E6723" t="s">
        <v>26372</v>
      </c>
      <c r="F6723" t="s">
        <v>26373</v>
      </c>
      <c r="G6723" t="s">
        <v>171</v>
      </c>
      <c r="H6723" s="1">
        <v>22273</v>
      </c>
      <c r="I6723" t="s">
        <v>26374</v>
      </c>
      <c r="J6723" t="s">
        <v>17423</v>
      </c>
      <c r="K6723">
        <v>21648</v>
      </c>
      <c r="L6723" t="s">
        <v>171</v>
      </c>
    </row>
    <row r="6724" spans="1:12" x14ac:dyDescent="0.3">
      <c r="A6724">
        <v>30303</v>
      </c>
      <c r="B6724" t="s">
        <v>160</v>
      </c>
      <c r="C6724" t="s">
        <v>5838</v>
      </c>
      <c r="D6724" t="s">
        <v>22</v>
      </c>
      <c r="E6724" t="s">
        <v>26375</v>
      </c>
      <c r="F6724" t="s">
        <v>26376</v>
      </c>
      <c r="G6724" t="s">
        <v>1076</v>
      </c>
      <c r="H6724" s="1">
        <v>16739</v>
      </c>
      <c r="I6724" t="s">
        <v>26377</v>
      </c>
      <c r="J6724" t="s">
        <v>26378</v>
      </c>
      <c r="K6724">
        <v>43883</v>
      </c>
      <c r="L6724" t="s">
        <v>1076</v>
      </c>
    </row>
    <row r="6725" spans="1:12" x14ac:dyDescent="0.3">
      <c r="A6725">
        <v>30304</v>
      </c>
      <c r="B6725" t="s">
        <v>174</v>
      </c>
      <c r="C6725" t="s">
        <v>3307</v>
      </c>
      <c r="D6725" t="s">
        <v>14</v>
      </c>
      <c r="E6725" t="s">
        <v>8909</v>
      </c>
      <c r="F6725" t="s">
        <v>26379</v>
      </c>
      <c r="G6725" t="s">
        <v>51</v>
      </c>
      <c r="H6725" s="1">
        <v>33063</v>
      </c>
      <c r="I6725" t="s">
        <v>26380</v>
      </c>
      <c r="J6725" t="s">
        <v>26381</v>
      </c>
      <c r="K6725">
        <v>53121</v>
      </c>
      <c r="L6725" t="s">
        <v>51</v>
      </c>
    </row>
    <row r="6726" spans="1:12" x14ac:dyDescent="0.3">
      <c r="A6726">
        <v>30305</v>
      </c>
      <c r="B6726" t="s">
        <v>1226</v>
      </c>
      <c r="C6726" t="s">
        <v>48</v>
      </c>
      <c r="D6726" t="s">
        <v>22</v>
      </c>
      <c r="E6726" t="s">
        <v>26382</v>
      </c>
      <c r="F6726" t="s">
        <v>26383</v>
      </c>
      <c r="G6726" t="s">
        <v>111</v>
      </c>
      <c r="H6726" s="1">
        <v>35046</v>
      </c>
      <c r="I6726" t="s">
        <v>26384</v>
      </c>
      <c r="J6726" t="s">
        <v>7571</v>
      </c>
      <c r="K6726">
        <v>17532</v>
      </c>
      <c r="L6726" t="s">
        <v>111</v>
      </c>
    </row>
    <row r="6727" spans="1:12" x14ac:dyDescent="0.3">
      <c r="A6727">
        <v>30306</v>
      </c>
      <c r="B6727" t="s">
        <v>1845</v>
      </c>
      <c r="C6727" t="s">
        <v>475</v>
      </c>
      <c r="D6727" t="s">
        <v>22</v>
      </c>
      <c r="E6727" t="s">
        <v>26385</v>
      </c>
      <c r="F6727" t="s">
        <v>26386</v>
      </c>
      <c r="G6727" t="s">
        <v>368</v>
      </c>
      <c r="H6727" s="1">
        <v>24431</v>
      </c>
      <c r="I6727" t="s">
        <v>26387</v>
      </c>
      <c r="J6727" t="s">
        <v>26388</v>
      </c>
      <c r="K6727">
        <v>68286</v>
      </c>
      <c r="L6727" t="s">
        <v>368</v>
      </c>
    </row>
    <row r="6728" spans="1:12" x14ac:dyDescent="0.3">
      <c r="A6728">
        <v>30308</v>
      </c>
      <c r="B6728" t="s">
        <v>675</v>
      </c>
      <c r="C6728" t="s">
        <v>48</v>
      </c>
      <c r="D6728" t="s">
        <v>14</v>
      </c>
      <c r="E6728" t="s">
        <v>26389</v>
      </c>
      <c r="F6728" t="s">
        <v>26390</v>
      </c>
      <c r="G6728" t="s">
        <v>93</v>
      </c>
      <c r="H6728" s="1">
        <v>35625</v>
      </c>
      <c r="I6728" t="s">
        <v>26391</v>
      </c>
      <c r="J6728" t="s">
        <v>26392</v>
      </c>
      <c r="K6728">
        <v>42308</v>
      </c>
      <c r="L6728" t="s">
        <v>93</v>
      </c>
    </row>
    <row r="6729" spans="1:12" x14ac:dyDescent="0.3">
      <c r="A6729">
        <v>30309</v>
      </c>
      <c r="B6729" t="s">
        <v>27</v>
      </c>
      <c r="C6729" t="s">
        <v>222</v>
      </c>
      <c r="D6729" t="s">
        <v>14</v>
      </c>
      <c r="E6729" t="s">
        <v>26393</v>
      </c>
      <c r="F6729">
        <f>1-567-271-385</f>
        <v>-1222</v>
      </c>
      <c r="G6729" t="s">
        <v>31</v>
      </c>
      <c r="H6729" s="1">
        <v>32791</v>
      </c>
      <c r="I6729" t="s">
        <v>26394</v>
      </c>
      <c r="J6729" t="s">
        <v>26395</v>
      </c>
      <c r="K6729">
        <v>98165</v>
      </c>
      <c r="L6729" t="s">
        <v>31</v>
      </c>
    </row>
    <row r="6730" spans="1:12" x14ac:dyDescent="0.3">
      <c r="A6730">
        <v>30310</v>
      </c>
      <c r="B6730" t="s">
        <v>12</v>
      </c>
      <c r="C6730" t="s">
        <v>26396</v>
      </c>
      <c r="D6730" t="s">
        <v>22</v>
      </c>
      <c r="E6730" t="s">
        <v>26397</v>
      </c>
      <c r="F6730" t="s">
        <v>26398</v>
      </c>
      <c r="G6730" t="s">
        <v>150</v>
      </c>
      <c r="H6730" s="1">
        <v>37442</v>
      </c>
      <c r="I6730" t="s">
        <v>26399</v>
      </c>
      <c r="J6730" t="s">
        <v>17016</v>
      </c>
      <c r="K6730">
        <v>82473</v>
      </c>
      <c r="L6730" t="s">
        <v>150</v>
      </c>
    </row>
    <row r="6731" spans="1:12" x14ac:dyDescent="0.3">
      <c r="A6731">
        <v>30311</v>
      </c>
      <c r="B6731" t="s">
        <v>395</v>
      </c>
      <c r="C6731" t="s">
        <v>2896</v>
      </c>
      <c r="D6731" t="s">
        <v>14</v>
      </c>
      <c r="E6731" t="s">
        <v>26400</v>
      </c>
      <c r="F6731" t="s">
        <v>26401</v>
      </c>
      <c r="G6731" t="s">
        <v>31</v>
      </c>
      <c r="H6731" s="1">
        <v>29333</v>
      </c>
      <c r="I6731" t="s">
        <v>26402</v>
      </c>
      <c r="J6731" t="s">
        <v>26403</v>
      </c>
      <c r="K6731">
        <v>52500</v>
      </c>
      <c r="L6731" t="s">
        <v>31</v>
      </c>
    </row>
    <row r="6732" spans="1:12" x14ac:dyDescent="0.3">
      <c r="A6732">
        <v>30312</v>
      </c>
      <c r="B6732" t="s">
        <v>857</v>
      </c>
      <c r="C6732" t="s">
        <v>85</v>
      </c>
      <c r="D6732" t="s">
        <v>22</v>
      </c>
      <c r="E6732" t="s">
        <v>26404</v>
      </c>
      <c r="F6732" t="s">
        <v>26405</v>
      </c>
      <c r="G6732" t="s">
        <v>231</v>
      </c>
      <c r="H6732" s="1">
        <v>25995</v>
      </c>
      <c r="I6732" t="s">
        <v>26406</v>
      </c>
      <c r="J6732" t="s">
        <v>26407</v>
      </c>
      <c r="K6732">
        <v>65634</v>
      </c>
      <c r="L6732" t="s">
        <v>231</v>
      </c>
    </row>
    <row r="6733" spans="1:12" x14ac:dyDescent="0.3">
      <c r="A6733">
        <v>30314</v>
      </c>
      <c r="B6733" t="s">
        <v>953</v>
      </c>
      <c r="C6733" t="s">
        <v>1594</v>
      </c>
      <c r="D6733" t="s">
        <v>22</v>
      </c>
      <c r="E6733" t="s">
        <v>26408</v>
      </c>
      <c r="F6733" t="s">
        <v>26409</v>
      </c>
      <c r="G6733" t="s">
        <v>261</v>
      </c>
      <c r="H6733" s="1">
        <v>26246</v>
      </c>
      <c r="I6733" t="s">
        <v>26410</v>
      </c>
      <c r="J6733" t="s">
        <v>20692</v>
      </c>
      <c r="K6733">
        <v>8083</v>
      </c>
      <c r="L6733" t="s">
        <v>261</v>
      </c>
    </row>
    <row r="6734" spans="1:12" x14ac:dyDescent="0.3">
      <c r="A6734">
        <v>30319</v>
      </c>
      <c r="B6734" t="s">
        <v>1098</v>
      </c>
      <c r="C6734" t="s">
        <v>7172</v>
      </c>
      <c r="D6734" t="s">
        <v>14</v>
      </c>
      <c r="E6734" t="s">
        <v>26411</v>
      </c>
      <c r="F6734" t="s">
        <v>26412</v>
      </c>
      <c r="G6734" t="s">
        <v>88</v>
      </c>
      <c r="H6734" s="1">
        <v>35947</v>
      </c>
      <c r="I6734" t="s">
        <v>26413</v>
      </c>
      <c r="J6734" t="s">
        <v>26414</v>
      </c>
      <c r="K6734">
        <v>16471</v>
      </c>
      <c r="L6734" t="s">
        <v>88</v>
      </c>
    </row>
    <row r="6735" spans="1:12" x14ac:dyDescent="0.3">
      <c r="A6735">
        <v>30322</v>
      </c>
      <c r="B6735" t="s">
        <v>5445</v>
      </c>
      <c r="C6735" t="s">
        <v>6255</v>
      </c>
      <c r="D6735" t="s">
        <v>22</v>
      </c>
      <c r="E6735" t="s">
        <v>26415</v>
      </c>
      <c r="F6735" t="s">
        <v>26416</v>
      </c>
      <c r="G6735" t="s">
        <v>339</v>
      </c>
      <c r="H6735" s="1">
        <v>26752</v>
      </c>
      <c r="I6735" t="s">
        <v>26417</v>
      </c>
      <c r="J6735" t="s">
        <v>26418</v>
      </c>
      <c r="K6735">
        <v>33357</v>
      </c>
      <c r="L6735" t="s">
        <v>339</v>
      </c>
    </row>
    <row r="6736" spans="1:12" x14ac:dyDescent="0.3">
      <c r="A6736">
        <v>30324</v>
      </c>
      <c r="B6736" t="s">
        <v>4177</v>
      </c>
      <c r="C6736" t="s">
        <v>570</v>
      </c>
      <c r="D6736" t="s">
        <v>14</v>
      </c>
      <c r="E6736" t="s">
        <v>26419</v>
      </c>
      <c r="F6736" t="s">
        <v>26420</v>
      </c>
      <c r="G6736" t="s">
        <v>131</v>
      </c>
      <c r="H6736" s="1">
        <v>16017</v>
      </c>
      <c r="I6736" t="s">
        <v>26421</v>
      </c>
      <c r="J6736" t="s">
        <v>3256</v>
      </c>
      <c r="K6736">
        <v>8480</v>
      </c>
      <c r="L6736" t="s">
        <v>131</v>
      </c>
    </row>
    <row r="6737" spans="1:12" x14ac:dyDescent="0.3">
      <c r="A6737">
        <v>30325</v>
      </c>
      <c r="B6737" t="s">
        <v>5678</v>
      </c>
      <c r="C6737" t="s">
        <v>1376</v>
      </c>
      <c r="D6737" t="s">
        <v>22</v>
      </c>
      <c r="E6737" t="s">
        <v>26422</v>
      </c>
      <c r="F6737" t="s">
        <v>26423</v>
      </c>
      <c r="G6737" t="s">
        <v>124</v>
      </c>
      <c r="H6737" s="1">
        <v>31368</v>
      </c>
      <c r="I6737" t="s">
        <v>26424</v>
      </c>
      <c r="J6737" t="s">
        <v>26425</v>
      </c>
      <c r="K6737">
        <v>42570</v>
      </c>
      <c r="L6737" t="s">
        <v>124</v>
      </c>
    </row>
    <row r="6738" spans="1:12" x14ac:dyDescent="0.3">
      <c r="A6738">
        <v>30326</v>
      </c>
      <c r="B6738" t="s">
        <v>1914</v>
      </c>
      <c r="C6738" t="s">
        <v>141</v>
      </c>
      <c r="D6738" t="s">
        <v>22</v>
      </c>
      <c r="E6738" t="s">
        <v>26426</v>
      </c>
      <c r="F6738">
        <v>5286647797</v>
      </c>
      <c r="G6738" t="s">
        <v>218</v>
      </c>
      <c r="H6738" s="1">
        <v>18719</v>
      </c>
      <c r="I6738" t="s">
        <v>26427</v>
      </c>
      <c r="J6738" t="s">
        <v>26428</v>
      </c>
      <c r="K6738">
        <v>5450</v>
      </c>
      <c r="L6738" t="s">
        <v>218</v>
      </c>
    </row>
    <row r="6739" spans="1:12" x14ac:dyDescent="0.3">
      <c r="A6739">
        <v>30327</v>
      </c>
      <c r="B6739" t="s">
        <v>96</v>
      </c>
      <c r="C6739" t="s">
        <v>3331</v>
      </c>
      <c r="D6739" t="s">
        <v>14</v>
      </c>
      <c r="E6739" t="s">
        <v>26429</v>
      </c>
      <c r="F6739" t="s">
        <v>26430</v>
      </c>
      <c r="G6739" t="s">
        <v>744</v>
      </c>
      <c r="H6739" s="1">
        <v>33194</v>
      </c>
      <c r="I6739" t="s">
        <v>26431</v>
      </c>
      <c r="J6739" t="s">
        <v>26432</v>
      </c>
      <c r="K6739">
        <v>66377</v>
      </c>
      <c r="L6739" t="s">
        <v>744</v>
      </c>
    </row>
    <row r="6740" spans="1:12" x14ac:dyDescent="0.3">
      <c r="A6740">
        <v>30329</v>
      </c>
      <c r="B6740" t="s">
        <v>415</v>
      </c>
      <c r="C6740" t="s">
        <v>630</v>
      </c>
      <c r="D6740" t="s">
        <v>22</v>
      </c>
      <c r="E6740" t="s">
        <v>26433</v>
      </c>
      <c r="F6740" t="s">
        <v>26434</v>
      </c>
      <c r="G6740" t="s">
        <v>261</v>
      </c>
      <c r="H6740" s="1">
        <v>36497</v>
      </c>
      <c r="I6740" t="s">
        <v>26435</v>
      </c>
      <c r="J6740" t="s">
        <v>8413</v>
      </c>
      <c r="K6740">
        <v>13299</v>
      </c>
      <c r="L6740" t="s">
        <v>261</v>
      </c>
    </row>
    <row r="6741" spans="1:12" x14ac:dyDescent="0.3">
      <c r="A6741">
        <v>30330</v>
      </c>
      <c r="B6741" t="s">
        <v>27</v>
      </c>
      <c r="C6741" t="s">
        <v>186</v>
      </c>
      <c r="D6741" t="s">
        <v>14</v>
      </c>
      <c r="E6741" t="s">
        <v>26436</v>
      </c>
      <c r="F6741" t="s">
        <v>26437</v>
      </c>
      <c r="G6741" t="s">
        <v>58</v>
      </c>
      <c r="H6741" s="1">
        <v>33895</v>
      </c>
      <c r="I6741" t="s">
        <v>26438</v>
      </c>
      <c r="J6741" t="s">
        <v>23677</v>
      </c>
      <c r="K6741">
        <v>13348</v>
      </c>
      <c r="L6741" t="s">
        <v>58</v>
      </c>
    </row>
    <row r="6742" spans="1:12" x14ac:dyDescent="0.3">
      <c r="A6742">
        <v>30331</v>
      </c>
      <c r="B6742" t="s">
        <v>25300</v>
      </c>
      <c r="C6742" t="s">
        <v>1186</v>
      </c>
      <c r="D6742" t="s">
        <v>22</v>
      </c>
      <c r="E6742" t="s">
        <v>26439</v>
      </c>
      <c r="F6742" t="s">
        <v>26440</v>
      </c>
      <c r="G6742" t="s">
        <v>231</v>
      </c>
      <c r="H6742" s="1">
        <v>25403</v>
      </c>
      <c r="I6742" t="s">
        <v>26441</v>
      </c>
      <c r="J6742" t="s">
        <v>26442</v>
      </c>
      <c r="K6742">
        <v>96421</v>
      </c>
      <c r="L6742" t="s">
        <v>231</v>
      </c>
    </row>
    <row r="6743" spans="1:12" x14ac:dyDescent="0.3">
      <c r="A6743">
        <v>30332</v>
      </c>
      <c r="B6743" t="s">
        <v>474</v>
      </c>
      <c r="C6743" t="s">
        <v>411</v>
      </c>
      <c r="D6743" t="s">
        <v>22</v>
      </c>
      <c r="E6743" t="s">
        <v>26443</v>
      </c>
      <c r="F6743" t="s">
        <v>26444</v>
      </c>
      <c r="G6743" t="s">
        <v>211</v>
      </c>
      <c r="H6743" s="1">
        <v>23086</v>
      </c>
      <c r="I6743" t="s">
        <v>26445</v>
      </c>
      <c r="J6743" t="s">
        <v>9747</v>
      </c>
      <c r="K6743">
        <v>19203</v>
      </c>
      <c r="L6743" t="s">
        <v>211</v>
      </c>
    </row>
    <row r="6744" spans="1:12" x14ac:dyDescent="0.3">
      <c r="A6744">
        <v>30334</v>
      </c>
      <c r="B6744" t="s">
        <v>480</v>
      </c>
      <c r="C6744" t="s">
        <v>25236</v>
      </c>
      <c r="D6744" t="s">
        <v>22</v>
      </c>
      <c r="E6744" t="s">
        <v>26446</v>
      </c>
      <c r="F6744" t="s">
        <v>26447</v>
      </c>
      <c r="G6744" t="s">
        <v>157</v>
      </c>
      <c r="H6744" s="1">
        <v>29936</v>
      </c>
      <c r="I6744" t="s">
        <v>26448</v>
      </c>
      <c r="J6744" t="s">
        <v>26449</v>
      </c>
      <c r="K6744">
        <v>30553</v>
      </c>
      <c r="L6744" t="s">
        <v>157</v>
      </c>
    </row>
    <row r="6745" spans="1:12" x14ac:dyDescent="0.3">
      <c r="A6745">
        <v>30335</v>
      </c>
      <c r="B6745" t="s">
        <v>10968</v>
      </c>
      <c r="C6745" t="s">
        <v>848</v>
      </c>
      <c r="D6745" t="s">
        <v>14</v>
      </c>
      <c r="E6745" t="s">
        <v>26450</v>
      </c>
      <c r="F6745">
        <f>1-920-459-7794</f>
        <v>-9172</v>
      </c>
      <c r="G6745" t="s">
        <v>124</v>
      </c>
      <c r="H6745" s="1">
        <v>35606</v>
      </c>
      <c r="I6745" t="s">
        <v>26451</v>
      </c>
      <c r="J6745" t="s">
        <v>26452</v>
      </c>
      <c r="K6745">
        <v>9421</v>
      </c>
      <c r="L6745" t="s">
        <v>124</v>
      </c>
    </row>
    <row r="6746" spans="1:12" x14ac:dyDescent="0.3">
      <c r="A6746">
        <v>30337</v>
      </c>
      <c r="B6746" t="s">
        <v>7306</v>
      </c>
      <c r="C6746" t="s">
        <v>2281</v>
      </c>
      <c r="D6746" t="s">
        <v>14</v>
      </c>
      <c r="E6746" t="s">
        <v>26453</v>
      </c>
      <c r="F6746" t="s">
        <v>26454</v>
      </c>
      <c r="G6746" t="s">
        <v>368</v>
      </c>
      <c r="H6746" s="1">
        <v>19646</v>
      </c>
      <c r="I6746" t="s">
        <v>26455</v>
      </c>
      <c r="J6746" t="s">
        <v>26456</v>
      </c>
      <c r="K6746">
        <v>47426</v>
      </c>
      <c r="L6746" t="s">
        <v>368</v>
      </c>
    </row>
    <row r="6747" spans="1:12" x14ac:dyDescent="0.3">
      <c r="A6747">
        <v>30338</v>
      </c>
      <c r="B6747" t="s">
        <v>541</v>
      </c>
      <c r="C6747" t="s">
        <v>9263</v>
      </c>
      <c r="D6747" t="s">
        <v>22</v>
      </c>
      <c r="E6747" t="s">
        <v>26457</v>
      </c>
      <c r="F6747" t="s">
        <v>26458</v>
      </c>
      <c r="G6747" t="s">
        <v>368</v>
      </c>
      <c r="H6747" s="1">
        <v>16709</v>
      </c>
      <c r="I6747" t="s">
        <v>26459</v>
      </c>
      <c r="J6747" t="s">
        <v>4289</v>
      </c>
      <c r="K6747">
        <v>35349</v>
      </c>
      <c r="L6747" t="s">
        <v>368</v>
      </c>
    </row>
    <row r="6748" spans="1:12" x14ac:dyDescent="0.3">
      <c r="A6748">
        <v>30339</v>
      </c>
      <c r="B6748" t="s">
        <v>96</v>
      </c>
      <c r="C6748" t="s">
        <v>3261</v>
      </c>
      <c r="D6748" t="s">
        <v>14</v>
      </c>
      <c r="E6748" t="s">
        <v>26460</v>
      </c>
      <c r="F6748" t="s">
        <v>26461</v>
      </c>
      <c r="G6748" t="s">
        <v>44</v>
      </c>
      <c r="H6748" s="1">
        <v>29095</v>
      </c>
      <c r="I6748" t="s">
        <v>26462</v>
      </c>
      <c r="J6748" t="s">
        <v>26463</v>
      </c>
      <c r="K6748">
        <v>52738</v>
      </c>
      <c r="L6748" t="s">
        <v>44</v>
      </c>
    </row>
    <row r="6749" spans="1:12" x14ac:dyDescent="0.3">
      <c r="A6749">
        <v>30342</v>
      </c>
      <c r="B6749" t="s">
        <v>395</v>
      </c>
      <c r="C6749" t="s">
        <v>3417</v>
      </c>
      <c r="D6749" t="s">
        <v>14</v>
      </c>
      <c r="E6749" t="s">
        <v>26464</v>
      </c>
      <c r="F6749" t="s">
        <v>26465</v>
      </c>
      <c r="G6749" t="s">
        <v>231</v>
      </c>
      <c r="H6749" s="1">
        <v>19330</v>
      </c>
      <c r="I6749" t="s">
        <v>26466</v>
      </c>
      <c r="J6749" t="s">
        <v>20692</v>
      </c>
      <c r="K6749">
        <v>42170</v>
      </c>
      <c r="L6749" t="s">
        <v>231</v>
      </c>
    </row>
    <row r="6750" spans="1:12" x14ac:dyDescent="0.3">
      <c r="A6750">
        <v>30343</v>
      </c>
      <c r="B6750" t="s">
        <v>837</v>
      </c>
      <c r="C6750" t="s">
        <v>2823</v>
      </c>
      <c r="D6750" t="s">
        <v>14</v>
      </c>
      <c r="E6750" t="s">
        <v>26467</v>
      </c>
      <c r="F6750" t="s">
        <v>26468</v>
      </c>
      <c r="G6750" t="s">
        <v>339</v>
      </c>
      <c r="H6750" s="1">
        <v>22364</v>
      </c>
      <c r="I6750" t="s">
        <v>26469</v>
      </c>
      <c r="J6750" t="s">
        <v>26470</v>
      </c>
      <c r="K6750">
        <v>95716</v>
      </c>
      <c r="L6750" t="s">
        <v>339</v>
      </c>
    </row>
    <row r="6751" spans="1:12" x14ac:dyDescent="0.3">
      <c r="A6751">
        <v>30344</v>
      </c>
      <c r="B6751" t="s">
        <v>1287</v>
      </c>
      <c r="C6751" t="s">
        <v>2281</v>
      </c>
      <c r="D6751" t="s">
        <v>14</v>
      </c>
      <c r="E6751" t="s">
        <v>26471</v>
      </c>
      <c r="F6751" t="s">
        <v>26472</v>
      </c>
      <c r="G6751" t="s">
        <v>211</v>
      </c>
      <c r="H6751" s="1">
        <v>19864</v>
      </c>
      <c r="I6751" t="s">
        <v>26473</v>
      </c>
      <c r="J6751" t="s">
        <v>26474</v>
      </c>
      <c r="K6751">
        <v>11287</v>
      </c>
      <c r="L6751" t="s">
        <v>211</v>
      </c>
    </row>
    <row r="6752" spans="1:12" x14ac:dyDescent="0.3">
      <c r="A6752">
        <v>30345</v>
      </c>
      <c r="B6752" t="s">
        <v>710</v>
      </c>
      <c r="C6752" t="s">
        <v>1671</v>
      </c>
      <c r="D6752" t="s">
        <v>14</v>
      </c>
      <c r="E6752" t="s">
        <v>26475</v>
      </c>
      <c r="F6752" t="s">
        <v>26476</v>
      </c>
      <c r="G6752" t="s">
        <v>218</v>
      </c>
      <c r="H6752" s="1">
        <v>26186</v>
      </c>
      <c r="I6752" t="s">
        <v>26477</v>
      </c>
      <c r="J6752" t="s">
        <v>26478</v>
      </c>
      <c r="K6752">
        <v>1819</v>
      </c>
      <c r="L6752" t="s">
        <v>218</v>
      </c>
    </row>
    <row r="6753" spans="1:12" x14ac:dyDescent="0.3">
      <c r="A6753">
        <v>30346</v>
      </c>
      <c r="B6753" t="s">
        <v>953</v>
      </c>
      <c r="C6753" t="s">
        <v>2142</v>
      </c>
      <c r="D6753" t="s">
        <v>14</v>
      </c>
      <c r="E6753" t="s">
        <v>26479</v>
      </c>
      <c r="F6753" t="s">
        <v>26480</v>
      </c>
      <c r="G6753" t="s">
        <v>1076</v>
      </c>
      <c r="H6753" s="1">
        <v>35957</v>
      </c>
      <c r="I6753" t="s">
        <v>26481</v>
      </c>
      <c r="J6753" t="s">
        <v>26482</v>
      </c>
      <c r="K6753">
        <v>1596</v>
      </c>
      <c r="L6753" t="s">
        <v>1076</v>
      </c>
    </row>
    <row r="6754" spans="1:12" x14ac:dyDescent="0.3">
      <c r="A6754">
        <v>30347</v>
      </c>
      <c r="B6754" t="s">
        <v>1821</v>
      </c>
      <c r="C6754" t="s">
        <v>1887</v>
      </c>
      <c r="D6754" t="s">
        <v>14</v>
      </c>
      <c r="E6754" t="s">
        <v>26483</v>
      </c>
      <c r="F6754" t="s">
        <v>26484</v>
      </c>
      <c r="G6754" t="s">
        <v>131</v>
      </c>
      <c r="H6754" s="1">
        <v>37478</v>
      </c>
      <c r="I6754" t="s">
        <v>26485</v>
      </c>
      <c r="J6754" t="s">
        <v>5041</v>
      </c>
      <c r="K6754">
        <v>57289</v>
      </c>
      <c r="L6754" t="s">
        <v>131</v>
      </c>
    </row>
    <row r="6755" spans="1:12" x14ac:dyDescent="0.3">
      <c r="A6755">
        <v>30348</v>
      </c>
      <c r="B6755" t="s">
        <v>4880</v>
      </c>
      <c r="C6755" t="s">
        <v>1153</v>
      </c>
      <c r="D6755" t="s">
        <v>22</v>
      </c>
      <c r="E6755" t="s">
        <v>26486</v>
      </c>
      <c r="F6755" t="s">
        <v>26487</v>
      </c>
      <c r="G6755" t="s">
        <v>368</v>
      </c>
      <c r="H6755" s="1">
        <v>35545</v>
      </c>
      <c r="I6755" t="s">
        <v>26488</v>
      </c>
      <c r="J6755" t="s">
        <v>18078</v>
      </c>
      <c r="K6755">
        <v>98619</v>
      </c>
      <c r="L6755" t="s">
        <v>368</v>
      </c>
    </row>
    <row r="6756" spans="1:12" x14ac:dyDescent="0.3">
      <c r="A6756">
        <v>30350</v>
      </c>
      <c r="B6756" t="s">
        <v>3662</v>
      </c>
      <c r="C6756" t="s">
        <v>20183</v>
      </c>
      <c r="D6756" t="s">
        <v>22</v>
      </c>
      <c r="E6756" t="s">
        <v>26489</v>
      </c>
      <c r="F6756" t="s">
        <v>26490</v>
      </c>
      <c r="G6756" t="s">
        <v>124</v>
      </c>
      <c r="H6756" s="1">
        <v>37594</v>
      </c>
      <c r="I6756" t="s">
        <v>26491</v>
      </c>
      <c r="J6756" t="s">
        <v>26492</v>
      </c>
      <c r="K6756">
        <v>10346</v>
      </c>
      <c r="L6756" t="s">
        <v>124</v>
      </c>
    </row>
    <row r="6757" spans="1:12" x14ac:dyDescent="0.3">
      <c r="A6757">
        <v>30351</v>
      </c>
      <c r="B6757" t="s">
        <v>19772</v>
      </c>
      <c r="C6757" t="s">
        <v>19429</v>
      </c>
      <c r="D6757" t="s">
        <v>22</v>
      </c>
      <c r="E6757" t="s">
        <v>26493</v>
      </c>
      <c r="F6757" t="s">
        <v>26494</v>
      </c>
      <c r="G6757" t="s">
        <v>218</v>
      </c>
      <c r="H6757" s="1">
        <v>34295</v>
      </c>
      <c r="I6757" t="s">
        <v>26495</v>
      </c>
      <c r="J6757" t="s">
        <v>4771</v>
      </c>
      <c r="K6757">
        <v>15401</v>
      </c>
      <c r="L6757" t="s">
        <v>218</v>
      </c>
    </row>
    <row r="6758" spans="1:12" x14ac:dyDescent="0.3">
      <c r="A6758">
        <v>30352</v>
      </c>
      <c r="B6758" t="s">
        <v>9456</v>
      </c>
      <c r="C6758" t="s">
        <v>1434</v>
      </c>
      <c r="D6758" t="s">
        <v>14</v>
      </c>
      <c r="E6758" t="s">
        <v>26496</v>
      </c>
      <c r="F6758" t="s">
        <v>26497</v>
      </c>
      <c r="G6758" t="s">
        <v>24</v>
      </c>
      <c r="H6758" s="1">
        <v>27983</v>
      </c>
      <c r="I6758" t="s">
        <v>26498</v>
      </c>
      <c r="J6758" t="s">
        <v>26499</v>
      </c>
      <c r="K6758">
        <v>13151</v>
      </c>
      <c r="L6758" t="s">
        <v>24</v>
      </c>
    </row>
    <row r="6759" spans="1:12" x14ac:dyDescent="0.3">
      <c r="A6759">
        <v>30353</v>
      </c>
      <c r="B6759" t="s">
        <v>348</v>
      </c>
      <c r="C6759" t="s">
        <v>2152</v>
      </c>
      <c r="D6759" t="s">
        <v>22</v>
      </c>
      <c r="E6759" t="s">
        <v>26500</v>
      </c>
      <c r="F6759" t="s">
        <v>26501</v>
      </c>
      <c r="G6759" t="s">
        <v>51</v>
      </c>
      <c r="H6759" s="1">
        <v>19436</v>
      </c>
      <c r="I6759" t="s">
        <v>26502</v>
      </c>
      <c r="J6759" t="s">
        <v>26503</v>
      </c>
      <c r="K6759">
        <v>27192</v>
      </c>
      <c r="L6759" t="s">
        <v>51</v>
      </c>
    </row>
    <row r="6760" spans="1:12" x14ac:dyDescent="0.3">
      <c r="A6760">
        <v>30355</v>
      </c>
      <c r="B6760" t="s">
        <v>19096</v>
      </c>
      <c r="C6760" t="s">
        <v>1538</v>
      </c>
      <c r="D6760" t="s">
        <v>14</v>
      </c>
      <c r="E6760" t="s">
        <v>26504</v>
      </c>
      <c r="F6760" t="s">
        <v>26505</v>
      </c>
      <c r="G6760" t="s">
        <v>31</v>
      </c>
      <c r="H6760" s="1">
        <v>29522</v>
      </c>
      <c r="I6760" t="s">
        <v>26506</v>
      </c>
      <c r="J6760" t="s">
        <v>26507</v>
      </c>
      <c r="K6760">
        <v>82410</v>
      </c>
      <c r="L6760" t="s">
        <v>31</v>
      </c>
    </row>
    <row r="6761" spans="1:12" x14ac:dyDescent="0.3">
      <c r="A6761">
        <v>30356</v>
      </c>
      <c r="B6761" t="s">
        <v>724</v>
      </c>
      <c r="C6761" t="s">
        <v>9290</v>
      </c>
      <c r="D6761" t="s">
        <v>14</v>
      </c>
      <c r="E6761" t="s">
        <v>26508</v>
      </c>
      <c r="F6761" t="s">
        <v>26509</v>
      </c>
      <c r="G6761" t="s">
        <v>38</v>
      </c>
      <c r="H6761" s="1">
        <v>38386</v>
      </c>
      <c r="I6761" t="s">
        <v>26510</v>
      </c>
      <c r="J6761" t="s">
        <v>26511</v>
      </c>
      <c r="K6761">
        <v>96441</v>
      </c>
      <c r="L6761" t="s">
        <v>38</v>
      </c>
    </row>
    <row r="6762" spans="1:12" x14ac:dyDescent="0.3">
      <c r="A6762">
        <v>30357</v>
      </c>
      <c r="B6762" t="s">
        <v>2708</v>
      </c>
      <c r="C6762" t="s">
        <v>3043</v>
      </c>
      <c r="D6762" t="s">
        <v>22</v>
      </c>
      <c r="E6762" t="s">
        <v>26512</v>
      </c>
      <c r="F6762" t="s">
        <v>26513</v>
      </c>
      <c r="G6762" t="s">
        <v>44</v>
      </c>
      <c r="H6762" s="1">
        <v>26718</v>
      </c>
      <c r="I6762" t="s">
        <v>26514</v>
      </c>
      <c r="J6762" t="s">
        <v>26515</v>
      </c>
      <c r="K6762">
        <v>88891</v>
      </c>
      <c r="L6762" t="s">
        <v>44</v>
      </c>
    </row>
    <row r="6763" spans="1:12" x14ac:dyDescent="0.3">
      <c r="A6763">
        <v>30359</v>
      </c>
      <c r="B6763" t="s">
        <v>253</v>
      </c>
      <c r="C6763" t="s">
        <v>2847</v>
      </c>
      <c r="D6763" t="s">
        <v>22</v>
      </c>
      <c r="E6763" t="s">
        <v>26516</v>
      </c>
      <c r="F6763">
        <v>9755984874</v>
      </c>
      <c r="G6763" t="s">
        <v>17</v>
      </c>
      <c r="H6763" s="1">
        <v>34452</v>
      </c>
      <c r="I6763" t="s">
        <v>26517</v>
      </c>
      <c r="J6763" t="s">
        <v>3492</v>
      </c>
      <c r="K6763">
        <v>94976</v>
      </c>
      <c r="L6763" t="s">
        <v>17</v>
      </c>
    </row>
    <row r="6764" spans="1:12" x14ac:dyDescent="0.3">
      <c r="A6764">
        <v>30360</v>
      </c>
      <c r="B6764" t="s">
        <v>378</v>
      </c>
      <c r="C6764" t="s">
        <v>4739</v>
      </c>
      <c r="D6764" t="s">
        <v>22</v>
      </c>
      <c r="E6764" t="s">
        <v>26518</v>
      </c>
      <c r="F6764">
        <f>1-374-820-7766</f>
        <v>-8959</v>
      </c>
      <c r="G6764" t="s">
        <v>243</v>
      </c>
      <c r="H6764" s="1">
        <v>36573</v>
      </c>
      <c r="I6764" t="s">
        <v>26519</v>
      </c>
      <c r="J6764" t="s">
        <v>26520</v>
      </c>
      <c r="K6764">
        <v>51545</v>
      </c>
      <c r="L6764" t="s">
        <v>243</v>
      </c>
    </row>
    <row r="6765" spans="1:12" x14ac:dyDescent="0.3">
      <c r="A6765">
        <v>30361</v>
      </c>
      <c r="B6765" t="s">
        <v>575</v>
      </c>
      <c r="C6765" t="s">
        <v>14518</v>
      </c>
      <c r="D6765" t="s">
        <v>22</v>
      </c>
      <c r="E6765" t="s">
        <v>26521</v>
      </c>
      <c r="F6765" t="s">
        <v>26522</v>
      </c>
      <c r="G6765" t="s">
        <v>211</v>
      </c>
      <c r="H6765" s="1">
        <v>28562</v>
      </c>
      <c r="I6765" t="s">
        <v>26523</v>
      </c>
      <c r="J6765" t="s">
        <v>26524</v>
      </c>
      <c r="K6765">
        <v>59241</v>
      </c>
      <c r="L6765" t="s">
        <v>211</v>
      </c>
    </row>
    <row r="6766" spans="1:12" x14ac:dyDescent="0.3">
      <c r="A6766">
        <v>30362</v>
      </c>
      <c r="B6766" t="s">
        <v>458</v>
      </c>
      <c r="C6766" t="s">
        <v>8839</v>
      </c>
      <c r="D6766" t="s">
        <v>14</v>
      </c>
      <c r="E6766" t="s">
        <v>26525</v>
      </c>
      <c r="F6766" t="s">
        <v>26526</v>
      </c>
      <c r="G6766" t="s">
        <v>595</v>
      </c>
      <c r="H6766" s="1">
        <v>32670</v>
      </c>
      <c r="I6766" t="s">
        <v>26527</v>
      </c>
      <c r="J6766" t="s">
        <v>26528</v>
      </c>
      <c r="K6766">
        <v>24775</v>
      </c>
      <c r="L6766" t="s">
        <v>595</v>
      </c>
    </row>
    <row r="6767" spans="1:12" x14ac:dyDescent="0.3">
      <c r="A6767">
        <v>30363</v>
      </c>
      <c r="B6767" t="s">
        <v>96</v>
      </c>
      <c r="C6767" t="s">
        <v>2264</v>
      </c>
      <c r="D6767" t="s">
        <v>22</v>
      </c>
      <c r="E6767" t="s">
        <v>9897</v>
      </c>
      <c r="F6767" t="s">
        <v>26529</v>
      </c>
      <c r="G6767" t="s">
        <v>88</v>
      </c>
      <c r="H6767" s="1">
        <v>18264</v>
      </c>
      <c r="I6767" t="s">
        <v>26530</v>
      </c>
      <c r="J6767" t="s">
        <v>4575</v>
      </c>
      <c r="K6767">
        <v>3311</v>
      </c>
      <c r="L6767" t="s">
        <v>88</v>
      </c>
    </row>
    <row r="6768" spans="1:12" x14ac:dyDescent="0.3">
      <c r="A6768">
        <v>30365</v>
      </c>
      <c r="B6768" t="s">
        <v>1981</v>
      </c>
      <c r="C6768" t="s">
        <v>4571</v>
      </c>
      <c r="D6768" t="s">
        <v>14</v>
      </c>
      <c r="E6768" t="s">
        <v>26531</v>
      </c>
      <c r="F6768" t="s">
        <v>26532</v>
      </c>
      <c r="G6768" t="s">
        <v>88</v>
      </c>
      <c r="H6768" s="1">
        <v>23149</v>
      </c>
      <c r="I6768" t="s">
        <v>26533</v>
      </c>
      <c r="J6768" t="s">
        <v>26534</v>
      </c>
      <c r="K6768">
        <v>38273</v>
      </c>
      <c r="L6768" t="s">
        <v>88</v>
      </c>
    </row>
    <row r="6769" spans="1:12" x14ac:dyDescent="0.3">
      <c r="A6769">
        <v>30366</v>
      </c>
      <c r="B6769" t="s">
        <v>160</v>
      </c>
      <c r="C6769" t="s">
        <v>3569</v>
      </c>
      <c r="D6769" t="s">
        <v>22</v>
      </c>
      <c r="E6769" t="s">
        <v>11464</v>
      </c>
      <c r="F6769" t="s">
        <v>26535</v>
      </c>
      <c r="G6769" t="s">
        <v>51</v>
      </c>
      <c r="H6769" s="1">
        <v>33085</v>
      </c>
      <c r="I6769" t="s">
        <v>26536</v>
      </c>
      <c r="J6769" t="s">
        <v>10214</v>
      </c>
      <c r="K6769">
        <v>38395</v>
      </c>
      <c r="L6769" t="s">
        <v>51</v>
      </c>
    </row>
    <row r="6770" spans="1:12" x14ac:dyDescent="0.3">
      <c r="A6770">
        <v>30371</v>
      </c>
      <c r="B6770" t="s">
        <v>1821</v>
      </c>
      <c r="C6770" t="s">
        <v>3699</v>
      </c>
      <c r="D6770" t="s">
        <v>14</v>
      </c>
      <c r="E6770" t="s">
        <v>26537</v>
      </c>
      <c r="F6770" t="s">
        <v>26538</v>
      </c>
      <c r="G6770" t="s">
        <v>324</v>
      </c>
      <c r="H6770" s="1">
        <v>26782</v>
      </c>
      <c r="I6770" t="s">
        <v>26539</v>
      </c>
      <c r="J6770" t="s">
        <v>26540</v>
      </c>
      <c r="K6770">
        <v>95451</v>
      </c>
      <c r="L6770" t="s">
        <v>324</v>
      </c>
    </row>
    <row r="6771" spans="1:12" x14ac:dyDescent="0.3">
      <c r="A6771">
        <v>30372</v>
      </c>
      <c r="B6771" t="s">
        <v>1773</v>
      </c>
      <c r="C6771" t="s">
        <v>3605</v>
      </c>
      <c r="D6771" t="s">
        <v>22</v>
      </c>
      <c r="E6771" t="s">
        <v>26541</v>
      </c>
      <c r="F6771" t="s">
        <v>26542</v>
      </c>
      <c r="G6771" t="s">
        <v>250</v>
      </c>
      <c r="H6771" s="1">
        <v>19214</v>
      </c>
      <c r="I6771" t="s">
        <v>26543</v>
      </c>
      <c r="J6771" t="s">
        <v>26544</v>
      </c>
      <c r="K6771">
        <v>94472</v>
      </c>
      <c r="L6771" t="s">
        <v>250</v>
      </c>
    </row>
    <row r="6772" spans="1:12" x14ac:dyDescent="0.3">
      <c r="A6772">
        <v>30373</v>
      </c>
      <c r="B6772" t="s">
        <v>167</v>
      </c>
      <c r="C6772" t="s">
        <v>3271</v>
      </c>
      <c r="D6772" t="s">
        <v>22</v>
      </c>
      <c r="E6772" t="s">
        <v>26545</v>
      </c>
      <c r="F6772" t="s">
        <v>26546</v>
      </c>
      <c r="G6772" t="s">
        <v>171</v>
      </c>
      <c r="H6772" s="1">
        <v>24248</v>
      </c>
      <c r="I6772" t="s">
        <v>26547</v>
      </c>
      <c r="J6772" t="s">
        <v>3502</v>
      </c>
      <c r="K6772">
        <v>64774</v>
      </c>
      <c r="L6772" t="s">
        <v>171</v>
      </c>
    </row>
    <row r="6773" spans="1:12" x14ac:dyDescent="0.3">
      <c r="A6773">
        <v>30375</v>
      </c>
      <c r="B6773" t="s">
        <v>724</v>
      </c>
      <c r="C6773" t="s">
        <v>2358</v>
      </c>
      <c r="D6773" t="s">
        <v>22</v>
      </c>
      <c r="E6773" t="s">
        <v>26548</v>
      </c>
      <c r="F6773" t="s">
        <v>26549</v>
      </c>
      <c r="G6773" t="s">
        <v>44</v>
      </c>
      <c r="H6773" s="1">
        <v>28051</v>
      </c>
      <c r="I6773" t="s">
        <v>26550</v>
      </c>
      <c r="J6773" t="s">
        <v>26551</v>
      </c>
      <c r="K6773">
        <v>3236</v>
      </c>
      <c r="L6773" t="s">
        <v>44</v>
      </c>
    </row>
    <row r="6774" spans="1:12" x14ac:dyDescent="0.3">
      <c r="A6774">
        <v>30376</v>
      </c>
      <c r="B6774" t="s">
        <v>1391</v>
      </c>
      <c r="C6774" t="s">
        <v>2181</v>
      </c>
      <c r="D6774" t="s">
        <v>22</v>
      </c>
      <c r="E6774" t="s">
        <v>26552</v>
      </c>
      <c r="F6774">
        <v>9549591390</v>
      </c>
      <c r="G6774" t="s">
        <v>231</v>
      </c>
      <c r="H6774" s="1">
        <v>28375</v>
      </c>
      <c r="I6774" t="s">
        <v>26553</v>
      </c>
      <c r="J6774" t="s">
        <v>26554</v>
      </c>
      <c r="K6774">
        <v>39464</v>
      </c>
      <c r="L6774" t="s">
        <v>231</v>
      </c>
    </row>
    <row r="6775" spans="1:12" x14ac:dyDescent="0.3">
      <c r="A6775">
        <v>30377</v>
      </c>
      <c r="B6775" t="s">
        <v>953</v>
      </c>
      <c r="C6775" t="s">
        <v>1162</v>
      </c>
      <c r="D6775" t="s">
        <v>14</v>
      </c>
      <c r="E6775" t="s">
        <v>26555</v>
      </c>
      <c r="F6775" t="s">
        <v>26556</v>
      </c>
      <c r="G6775" t="s">
        <v>131</v>
      </c>
      <c r="H6775" s="1">
        <v>31187</v>
      </c>
      <c r="I6775" t="s">
        <v>26557</v>
      </c>
      <c r="J6775" t="s">
        <v>26558</v>
      </c>
      <c r="K6775">
        <v>22276</v>
      </c>
      <c r="L6775" t="s">
        <v>131</v>
      </c>
    </row>
    <row r="6776" spans="1:12" x14ac:dyDescent="0.3">
      <c r="A6776">
        <v>30378</v>
      </c>
      <c r="B6776" t="s">
        <v>1202</v>
      </c>
      <c r="C6776" t="s">
        <v>3935</v>
      </c>
      <c r="D6776" t="s">
        <v>22</v>
      </c>
      <c r="E6776" t="s">
        <v>26559</v>
      </c>
      <c r="F6776" t="s">
        <v>26560</v>
      </c>
      <c r="G6776" t="s">
        <v>368</v>
      </c>
      <c r="H6776" s="1">
        <v>18255</v>
      </c>
      <c r="I6776" t="s">
        <v>26561</v>
      </c>
      <c r="J6776" t="s">
        <v>26562</v>
      </c>
      <c r="K6776">
        <v>91608</v>
      </c>
      <c r="L6776" t="s">
        <v>368</v>
      </c>
    </row>
    <row r="6777" spans="1:12" x14ac:dyDescent="0.3">
      <c r="A6777">
        <v>30379</v>
      </c>
      <c r="B6777" t="s">
        <v>174</v>
      </c>
      <c r="C6777" t="s">
        <v>3022</v>
      </c>
      <c r="D6777" t="s">
        <v>14</v>
      </c>
      <c r="E6777" t="s">
        <v>26563</v>
      </c>
      <c r="F6777" t="s">
        <v>26564</v>
      </c>
      <c r="G6777" t="s">
        <v>261</v>
      </c>
      <c r="H6777" s="1">
        <v>30093</v>
      </c>
      <c r="I6777" t="s">
        <v>26565</v>
      </c>
      <c r="J6777" t="s">
        <v>26566</v>
      </c>
      <c r="K6777">
        <v>71191</v>
      </c>
      <c r="L6777" t="s">
        <v>261</v>
      </c>
    </row>
    <row r="6778" spans="1:12" x14ac:dyDescent="0.3">
      <c r="A6778">
        <v>30381</v>
      </c>
      <c r="B6778" t="s">
        <v>8550</v>
      </c>
      <c r="C6778" t="s">
        <v>349</v>
      </c>
      <c r="D6778" t="s">
        <v>22</v>
      </c>
      <c r="E6778" t="s">
        <v>26567</v>
      </c>
      <c r="F6778" t="s">
        <v>26568</v>
      </c>
      <c r="G6778" t="s">
        <v>58</v>
      </c>
      <c r="H6778" s="1">
        <v>30933</v>
      </c>
      <c r="I6778" t="s">
        <v>26569</v>
      </c>
      <c r="J6778" t="s">
        <v>26570</v>
      </c>
      <c r="K6778">
        <v>24602</v>
      </c>
      <c r="L6778" t="s">
        <v>58</v>
      </c>
    </row>
    <row r="6779" spans="1:12" x14ac:dyDescent="0.3">
      <c r="A6779">
        <v>30382</v>
      </c>
      <c r="B6779" t="s">
        <v>1455</v>
      </c>
      <c r="C6779" t="s">
        <v>3935</v>
      </c>
      <c r="D6779" t="s">
        <v>22</v>
      </c>
      <c r="E6779" t="s">
        <v>26571</v>
      </c>
      <c r="F6779" t="s">
        <v>26572</v>
      </c>
      <c r="G6779" t="s">
        <v>124</v>
      </c>
      <c r="H6779" s="1">
        <v>20404</v>
      </c>
      <c r="I6779" t="s">
        <v>26573</v>
      </c>
      <c r="J6779" t="s">
        <v>26574</v>
      </c>
      <c r="K6779">
        <v>16677</v>
      </c>
      <c r="L6779" t="s">
        <v>124</v>
      </c>
    </row>
    <row r="6780" spans="1:12" x14ac:dyDescent="0.3">
      <c r="A6780">
        <v>30383</v>
      </c>
      <c r="B6780" t="s">
        <v>1628</v>
      </c>
      <c r="C6780" t="s">
        <v>3170</v>
      </c>
      <c r="D6780" t="s">
        <v>14</v>
      </c>
      <c r="E6780" t="s">
        <v>26575</v>
      </c>
      <c r="F6780" t="s">
        <v>26576</v>
      </c>
      <c r="G6780" t="s">
        <v>88</v>
      </c>
      <c r="H6780" s="1">
        <v>21952</v>
      </c>
      <c r="I6780" t="s">
        <v>26577</v>
      </c>
      <c r="J6780" t="s">
        <v>26578</v>
      </c>
      <c r="K6780">
        <v>4029</v>
      </c>
      <c r="L6780" t="s">
        <v>88</v>
      </c>
    </row>
    <row r="6781" spans="1:12" x14ac:dyDescent="0.3">
      <c r="A6781">
        <v>30384</v>
      </c>
      <c r="B6781" t="s">
        <v>7129</v>
      </c>
      <c r="C6781" t="s">
        <v>1450</v>
      </c>
      <c r="D6781" t="s">
        <v>22</v>
      </c>
      <c r="E6781" t="s">
        <v>26579</v>
      </c>
      <c r="F6781" t="s">
        <v>26580</v>
      </c>
      <c r="G6781" t="s">
        <v>436</v>
      </c>
      <c r="H6781" s="1">
        <v>26409</v>
      </c>
      <c r="I6781" t="s">
        <v>26581</v>
      </c>
      <c r="J6781" t="s">
        <v>26582</v>
      </c>
      <c r="K6781">
        <v>97406</v>
      </c>
      <c r="L6781" t="s">
        <v>436</v>
      </c>
    </row>
    <row r="6782" spans="1:12" x14ac:dyDescent="0.3">
      <c r="A6782">
        <v>30385</v>
      </c>
      <c r="B6782" t="s">
        <v>6142</v>
      </c>
      <c r="C6782" t="s">
        <v>26583</v>
      </c>
      <c r="D6782" t="s">
        <v>22</v>
      </c>
      <c r="E6782" t="s">
        <v>26584</v>
      </c>
      <c r="F6782" t="s">
        <v>26585</v>
      </c>
      <c r="G6782" t="s">
        <v>124</v>
      </c>
      <c r="H6782" s="1">
        <v>18726</v>
      </c>
      <c r="I6782" t="s">
        <v>26586</v>
      </c>
      <c r="J6782" t="s">
        <v>26587</v>
      </c>
      <c r="K6782">
        <v>22391</v>
      </c>
      <c r="L6782" t="s">
        <v>124</v>
      </c>
    </row>
    <row r="6783" spans="1:12" x14ac:dyDescent="0.3">
      <c r="A6783">
        <v>30387</v>
      </c>
      <c r="B6783" t="s">
        <v>1264</v>
      </c>
      <c r="C6783" t="s">
        <v>85</v>
      </c>
      <c r="D6783" t="s">
        <v>22</v>
      </c>
      <c r="E6783" t="s">
        <v>26588</v>
      </c>
      <c r="F6783">
        <f>1-682-511-9608</f>
        <v>-10800</v>
      </c>
      <c r="G6783" t="s">
        <v>231</v>
      </c>
      <c r="H6783" s="1">
        <v>25587</v>
      </c>
      <c r="I6783" t="s">
        <v>26589</v>
      </c>
      <c r="J6783" t="s">
        <v>26590</v>
      </c>
      <c r="K6783">
        <v>97395</v>
      </c>
      <c r="L6783" t="s">
        <v>231</v>
      </c>
    </row>
    <row r="6784" spans="1:12" x14ac:dyDescent="0.3">
      <c r="A6784">
        <v>30389</v>
      </c>
      <c r="B6784" t="s">
        <v>675</v>
      </c>
      <c r="C6784" t="s">
        <v>7508</v>
      </c>
      <c r="D6784" t="s">
        <v>14</v>
      </c>
      <c r="E6784" t="s">
        <v>22092</v>
      </c>
      <c r="F6784" t="s">
        <v>26591</v>
      </c>
      <c r="G6784" t="s">
        <v>339</v>
      </c>
      <c r="H6784" s="1">
        <v>32761</v>
      </c>
      <c r="I6784" t="s">
        <v>26592</v>
      </c>
      <c r="J6784" t="s">
        <v>9132</v>
      </c>
      <c r="K6784">
        <v>66281</v>
      </c>
      <c r="L6784" t="s">
        <v>339</v>
      </c>
    </row>
    <row r="6785" spans="1:12" x14ac:dyDescent="0.3">
      <c r="A6785">
        <v>30392</v>
      </c>
      <c r="B6785" t="s">
        <v>19096</v>
      </c>
      <c r="C6785" t="s">
        <v>2865</v>
      </c>
      <c r="D6785" t="s">
        <v>14</v>
      </c>
      <c r="E6785" t="s">
        <v>26593</v>
      </c>
      <c r="F6785">
        <v>2889930269</v>
      </c>
      <c r="G6785" t="s">
        <v>218</v>
      </c>
      <c r="H6785" s="1">
        <v>35376</v>
      </c>
      <c r="I6785" t="s">
        <v>26594</v>
      </c>
      <c r="J6785" t="s">
        <v>26595</v>
      </c>
      <c r="K6785">
        <v>97298</v>
      </c>
      <c r="L6785" t="s">
        <v>218</v>
      </c>
    </row>
    <row r="6786" spans="1:12" x14ac:dyDescent="0.3">
      <c r="A6786">
        <v>30393</v>
      </c>
      <c r="B6786" t="s">
        <v>378</v>
      </c>
      <c r="C6786" t="s">
        <v>3662</v>
      </c>
      <c r="D6786" t="s">
        <v>14</v>
      </c>
      <c r="E6786" t="s">
        <v>26596</v>
      </c>
      <c r="F6786" t="s">
        <v>26597</v>
      </c>
      <c r="G6786" t="s">
        <v>171</v>
      </c>
      <c r="H6786" s="1">
        <v>29466</v>
      </c>
      <c r="I6786" t="s">
        <v>26598</v>
      </c>
      <c r="J6786" t="s">
        <v>26599</v>
      </c>
      <c r="K6786">
        <v>27180</v>
      </c>
      <c r="L6786" t="s">
        <v>171</v>
      </c>
    </row>
    <row r="6787" spans="1:12" x14ac:dyDescent="0.3">
      <c r="A6787">
        <v>30394</v>
      </c>
      <c r="B6787" t="s">
        <v>2161</v>
      </c>
      <c r="C6787" t="s">
        <v>1186</v>
      </c>
      <c r="D6787" t="s">
        <v>22</v>
      </c>
      <c r="E6787" t="s">
        <v>26600</v>
      </c>
      <c r="F6787" t="s">
        <v>26601</v>
      </c>
      <c r="G6787" t="s">
        <v>250</v>
      </c>
      <c r="H6787" s="1">
        <v>18996</v>
      </c>
      <c r="I6787" t="s">
        <v>26602</v>
      </c>
      <c r="J6787" t="s">
        <v>26603</v>
      </c>
      <c r="K6787">
        <v>47873</v>
      </c>
      <c r="L6787" t="s">
        <v>250</v>
      </c>
    </row>
    <row r="6788" spans="1:12" x14ac:dyDescent="0.3">
      <c r="A6788">
        <v>30395</v>
      </c>
      <c r="B6788" t="s">
        <v>6142</v>
      </c>
      <c r="C6788" t="s">
        <v>11820</v>
      </c>
      <c r="D6788" t="s">
        <v>22</v>
      </c>
      <c r="E6788" t="s">
        <v>26604</v>
      </c>
      <c r="F6788" t="s">
        <v>26605</v>
      </c>
      <c r="G6788" t="s">
        <v>218</v>
      </c>
      <c r="H6788" s="1">
        <v>27612</v>
      </c>
      <c r="I6788" t="s">
        <v>26606</v>
      </c>
      <c r="J6788" t="s">
        <v>26607</v>
      </c>
      <c r="K6788">
        <v>30434</v>
      </c>
      <c r="L6788" t="s">
        <v>218</v>
      </c>
    </row>
    <row r="6789" spans="1:12" x14ac:dyDescent="0.3">
      <c r="A6789">
        <v>30397</v>
      </c>
      <c r="B6789" t="s">
        <v>4930</v>
      </c>
      <c r="C6789" t="s">
        <v>14744</v>
      </c>
      <c r="D6789" t="s">
        <v>22</v>
      </c>
      <c r="E6789" t="s">
        <v>26608</v>
      </c>
      <c r="F6789">
        <f>1-701-771-5909</f>
        <v>-7380</v>
      </c>
      <c r="G6789" t="s">
        <v>71</v>
      </c>
      <c r="H6789" s="1">
        <v>34546</v>
      </c>
      <c r="I6789" t="s">
        <v>26609</v>
      </c>
      <c r="J6789" t="s">
        <v>26610</v>
      </c>
      <c r="K6789">
        <v>18357</v>
      </c>
      <c r="L6789" t="s">
        <v>71</v>
      </c>
    </row>
    <row r="6790" spans="1:12" x14ac:dyDescent="0.3">
      <c r="A6790">
        <v>30399</v>
      </c>
      <c r="B6790" t="s">
        <v>3416</v>
      </c>
      <c r="C6790" t="s">
        <v>222</v>
      </c>
      <c r="D6790" t="s">
        <v>22</v>
      </c>
      <c r="E6790" t="s">
        <v>26611</v>
      </c>
      <c r="F6790" t="s">
        <v>26612</v>
      </c>
      <c r="G6790" t="s">
        <v>261</v>
      </c>
      <c r="H6790" s="1">
        <v>26981</v>
      </c>
      <c r="I6790" t="s">
        <v>26613</v>
      </c>
      <c r="J6790" t="s">
        <v>2900</v>
      </c>
      <c r="K6790">
        <v>56625</v>
      </c>
      <c r="L6790" t="s">
        <v>261</v>
      </c>
    </row>
    <row r="6791" spans="1:12" x14ac:dyDescent="0.3">
      <c r="A6791">
        <v>30400</v>
      </c>
      <c r="B6791" t="s">
        <v>54</v>
      </c>
      <c r="C6791" t="s">
        <v>4459</v>
      </c>
      <c r="D6791" t="s">
        <v>14</v>
      </c>
      <c r="E6791" t="s">
        <v>26614</v>
      </c>
      <c r="F6791" t="s">
        <v>26615</v>
      </c>
      <c r="G6791" t="s">
        <v>124</v>
      </c>
      <c r="H6791" s="1">
        <v>22039</v>
      </c>
      <c r="I6791" t="s">
        <v>26616</v>
      </c>
      <c r="J6791" t="s">
        <v>26617</v>
      </c>
      <c r="K6791">
        <v>25451</v>
      </c>
      <c r="L6791" t="s">
        <v>124</v>
      </c>
    </row>
    <row r="6792" spans="1:12" x14ac:dyDescent="0.3">
      <c r="A6792">
        <v>30401</v>
      </c>
      <c r="B6792" t="s">
        <v>4139</v>
      </c>
      <c r="C6792" t="s">
        <v>6634</v>
      </c>
      <c r="D6792" t="s">
        <v>14</v>
      </c>
      <c r="E6792" t="s">
        <v>26618</v>
      </c>
      <c r="F6792" t="s">
        <v>26619</v>
      </c>
      <c r="G6792" t="s">
        <v>335</v>
      </c>
      <c r="H6792" s="1">
        <v>26561</v>
      </c>
      <c r="I6792" t="s">
        <v>26620</v>
      </c>
      <c r="J6792" t="s">
        <v>26621</v>
      </c>
      <c r="K6792">
        <v>30984</v>
      </c>
      <c r="L6792" t="s">
        <v>335</v>
      </c>
    </row>
    <row r="6793" spans="1:12" x14ac:dyDescent="0.3">
      <c r="A6793">
        <v>30402</v>
      </c>
      <c r="B6793" t="s">
        <v>1480</v>
      </c>
      <c r="C6793" t="s">
        <v>4302</v>
      </c>
      <c r="D6793" t="s">
        <v>22</v>
      </c>
      <c r="E6793" t="s">
        <v>26622</v>
      </c>
      <c r="F6793" t="s">
        <v>26623</v>
      </c>
      <c r="G6793" t="s">
        <v>124</v>
      </c>
      <c r="H6793" s="1">
        <v>18354</v>
      </c>
      <c r="I6793" t="s">
        <v>26624</v>
      </c>
      <c r="J6793" t="s">
        <v>21097</v>
      </c>
      <c r="K6793">
        <v>68590</v>
      </c>
      <c r="L6793" t="s">
        <v>124</v>
      </c>
    </row>
    <row r="6794" spans="1:12" x14ac:dyDescent="0.3">
      <c r="A6794">
        <v>30404</v>
      </c>
      <c r="B6794" t="s">
        <v>348</v>
      </c>
      <c r="C6794" t="s">
        <v>1260</v>
      </c>
      <c r="D6794" t="s">
        <v>22</v>
      </c>
      <c r="E6794" t="s">
        <v>26625</v>
      </c>
      <c r="F6794">
        <v>5058401331</v>
      </c>
      <c r="G6794" t="s">
        <v>164</v>
      </c>
      <c r="H6794" s="1">
        <v>25174</v>
      </c>
      <c r="I6794" t="s">
        <v>26626</v>
      </c>
      <c r="J6794" t="s">
        <v>26627</v>
      </c>
      <c r="K6794">
        <v>1895</v>
      </c>
      <c r="L6794" t="s">
        <v>164</v>
      </c>
    </row>
    <row r="6795" spans="1:12" x14ac:dyDescent="0.3">
      <c r="A6795">
        <v>30405</v>
      </c>
      <c r="B6795" t="s">
        <v>1563</v>
      </c>
      <c r="C6795" t="s">
        <v>4459</v>
      </c>
      <c r="D6795" t="s">
        <v>14</v>
      </c>
      <c r="E6795" t="s">
        <v>26628</v>
      </c>
      <c r="F6795">
        <f>1-578-914-6964</f>
        <v>-8455</v>
      </c>
      <c r="G6795" t="s">
        <v>243</v>
      </c>
      <c r="H6795" s="1">
        <v>26200</v>
      </c>
      <c r="I6795" t="s">
        <v>26629</v>
      </c>
      <c r="J6795" t="s">
        <v>23417</v>
      </c>
      <c r="K6795">
        <v>8285</v>
      </c>
      <c r="L6795" t="s">
        <v>243</v>
      </c>
    </row>
    <row r="6796" spans="1:12" x14ac:dyDescent="0.3">
      <c r="A6796">
        <v>30408</v>
      </c>
      <c r="B6796" t="s">
        <v>490</v>
      </c>
      <c r="C6796" t="s">
        <v>147</v>
      </c>
      <c r="D6796" t="s">
        <v>14</v>
      </c>
      <c r="E6796" t="s">
        <v>26630</v>
      </c>
      <c r="F6796" t="s">
        <v>26631</v>
      </c>
      <c r="G6796" t="s">
        <v>171</v>
      </c>
      <c r="H6796" s="1">
        <v>24555</v>
      </c>
      <c r="I6796" t="s">
        <v>26632</v>
      </c>
      <c r="J6796" t="s">
        <v>8790</v>
      </c>
      <c r="K6796">
        <v>87142</v>
      </c>
      <c r="L6796" t="s">
        <v>171</v>
      </c>
    </row>
    <row r="6797" spans="1:12" x14ac:dyDescent="0.3">
      <c r="A6797">
        <v>30410</v>
      </c>
      <c r="B6797" t="s">
        <v>541</v>
      </c>
      <c r="C6797" t="s">
        <v>2222</v>
      </c>
      <c r="D6797" t="s">
        <v>22</v>
      </c>
      <c r="E6797" t="s">
        <v>26633</v>
      </c>
      <c r="F6797" t="s">
        <v>26634</v>
      </c>
      <c r="G6797" t="s">
        <v>17</v>
      </c>
      <c r="H6797" s="1">
        <v>19184</v>
      </c>
      <c r="I6797" t="s">
        <v>26635</v>
      </c>
      <c r="J6797" t="s">
        <v>26636</v>
      </c>
      <c r="K6797">
        <v>36494</v>
      </c>
      <c r="L6797" t="s">
        <v>17</v>
      </c>
    </row>
    <row r="6798" spans="1:12" x14ac:dyDescent="0.3">
      <c r="A6798">
        <v>30411</v>
      </c>
      <c r="B6798" t="s">
        <v>174</v>
      </c>
      <c r="C6798" t="s">
        <v>9175</v>
      </c>
      <c r="D6798" t="s">
        <v>14</v>
      </c>
      <c r="E6798" t="s">
        <v>26637</v>
      </c>
      <c r="F6798">
        <v>2578523874</v>
      </c>
      <c r="G6798" t="s">
        <v>231</v>
      </c>
      <c r="H6798" s="1">
        <v>34541</v>
      </c>
      <c r="I6798" t="s">
        <v>26638</v>
      </c>
      <c r="J6798" t="s">
        <v>26639</v>
      </c>
      <c r="K6798">
        <v>70298</v>
      </c>
      <c r="L6798" t="s">
        <v>231</v>
      </c>
    </row>
    <row r="6799" spans="1:12" x14ac:dyDescent="0.3">
      <c r="A6799">
        <v>30412</v>
      </c>
      <c r="B6799" t="s">
        <v>3829</v>
      </c>
      <c r="C6799" t="s">
        <v>181</v>
      </c>
      <c r="D6799" t="s">
        <v>22</v>
      </c>
      <c r="E6799" t="s">
        <v>26640</v>
      </c>
      <c r="F6799" t="s">
        <v>26641</v>
      </c>
      <c r="G6799" t="s">
        <v>71</v>
      </c>
      <c r="H6799" s="1">
        <v>19141</v>
      </c>
      <c r="I6799" t="s">
        <v>26642</v>
      </c>
      <c r="J6799" t="s">
        <v>26643</v>
      </c>
      <c r="K6799">
        <v>75844</v>
      </c>
      <c r="L6799" t="s">
        <v>71</v>
      </c>
    </row>
    <row r="6800" spans="1:12" x14ac:dyDescent="0.3">
      <c r="A6800">
        <v>30413</v>
      </c>
      <c r="B6800" t="s">
        <v>2161</v>
      </c>
      <c r="C6800" t="s">
        <v>4459</v>
      </c>
      <c r="D6800" t="s">
        <v>22</v>
      </c>
      <c r="E6800" t="s">
        <v>26644</v>
      </c>
      <c r="F6800" t="s">
        <v>26645</v>
      </c>
      <c r="G6800" t="s">
        <v>131</v>
      </c>
      <c r="H6800" s="1">
        <v>29518</v>
      </c>
      <c r="I6800" t="s">
        <v>26646</v>
      </c>
      <c r="J6800" t="s">
        <v>7426</v>
      </c>
      <c r="K6800">
        <v>1120</v>
      </c>
      <c r="L6800" t="s">
        <v>131</v>
      </c>
    </row>
    <row r="6801" spans="1:12" x14ac:dyDescent="0.3">
      <c r="A6801">
        <v>30414</v>
      </c>
      <c r="B6801" t="s">
        <v>814</v>
      </c>
      <c r="C6801" t="s">
        <v>378</v>
      </c>
      <c r="D6801" t="s">
        <v>22</v>
      </c>
      <c r="E6801" t="s">
        <v>26647</v>
      </c>
      <c r="F6801" t="s">
        <v>26648</v>
      </c>
      <c r="G6801" t="s">
        <v>38</v>
      </c>
      <c r="H6801" s="1">
        <v>32417</v>
      </c>
      <c r="I6801" t="s">
        <v>26649</v>
      </c>
      <c r="J6801" t="s">
        <v>26650</v>
      </c>
      <c r="K6801">
        <v>25509</v>
      </c>
      <c r="L6801" t="s">
        <v>38</v>
      </c>
    </row>
    <row r="6802" spans="1:12" x14ac:dyDescent="0.3">
      <c r="A6802">
        <v>30415</v>
      </c>
      <c r="B6802" t="s">
        <v>680</v>
      </c>
      <c r="C6802" t="s">
        <v>696</v>
      </c>
      <c r="D6802" t="s">
        <v>22</v>
      </c>
      <c r="E6802" t="s">
        <v>26651</v>
      </c>
      <c r="F6802" t="s">
        <v>26652</v>
      </c>
      <c r="G6802" t="s">
        <v>231</v>
      </c>
      <c r="H6802" s="1">
        <v>16003</v>
      </c>
      <c r="I6802" t="s">
        <v>26653</v>
      </c>
      <c r="J6802" t="s">
        <v>9395</v>
      </c>
      <c r="K6802">
        <v>60686</v>
      </c>
      <c r="L6802" t="s">
        <v>231</v>
      </c>
    </row>
    <row r="6803" spans="1:12" x14ac:dyDescent="0.3">
      <c r="A6803">
        <v>30416</v>
      </c>
      <c r="B6803" t="s">
        <v>1584</v>
      </c>
      <c r="C6803" t="s">
        <v>2254</v>
      </c>
      <c r="D6803" t="s">
        <v>22</v>
      </c>
      <c r="E6803" t="s">
        <v>26654</v>
      </c>
      <c r="F6803" t="s">
        <v>26655</v>
      </c>
      <c r="G6803" t="s">
        <v>567</v>
      </c>
      <c r="H6803" s="1">
        <v>33840</v>
      </c>
      <c r="I6803" t="s">
        <v>26656</v>
      </c>
      <c r="J6803" t="s">
        <v>15450</v>
      </c>
      <c r="K6803">
        <v>16608</v>
      </c>
      <c r="L6803" t="s">
        <v>567</v>
      </c>
    </row>
    <row r="6804" spans="1:12" x14ac:dyDescent="0.3">
      <c r="A6804">
        <v>30417</v>
      </c>
      <c r="B6804" t="s">
        <v>19591</v>
      </c>
      <c r="C6804" t="s">
        <v>215</v>
      </c>
      <c r="D6804" t="s">
        <v>14</v>
      </c>
      <c r="E6804" t="s">
        <v>26657</v>
      </c>
      <c r="F6804" t="s">
        <v>26658</v>
      </c>
      <c r="G6804" t="s">
        <v>744</v>
      </c>
      <c r="H6804" s="1">
        <v>18457</v>
      </c>
      <c r="I6804" t="s">
        <v>26659</v>
      </c>
      <c r="J6804" t="s">
        <v>26660</v>
      </c>
      <c r="K6804">
        <v>52790</v>
      </c>
      <c r="L6804" t="s">
        <v>744</v>
      </c>
    </row>
    <row r="6805" spans="1:12" x14ac:dyDescent="0.3">
      <c r="A6805">
        <v>30420</v>
      </c>
      <c r="B6805" t="s">
        <v>1584</v>
      </c>
      <c r="C6805" t="s">
        <v>1065</v>
      </c>
      <c r="D6805" t="s">
        <v>22</v>
      </c>
      <c r="E6805" t="s">
        <v>26661</v>
      </c>
      <c r="F6805" t="s">
        <v>26662</v>
      </c>
      <c r="G6805" t="s">
        <v>76</v>
      </c>
      <c r="H6805" s="1">
        <v>32018</v>
      </c>
      <c r="I6805" t="s">
        <v>26663</v>
      </c>
      <c r="J6805" t="s">
        <v>26664</v>
      </c>
      <c r="K6805">
        <v>65249</v>
      </c>
      <c r="L6805" t="s">
        <v>76</v>
      </c>
    </row>
    <row r="6806" spans="1:12" x14ac:dyDescent="0.3">
      <c r="A6806">
        <v>30421</v>
      </c>
      <c r="B6806" t="s">
        <v>480</v>
      </c>
      <c r="C6806" t="s">
        <v>25983</v>
      </c>
      <c r="D6806" t="s">
        <v>22</v>
      </c>
      <c r="E6806" t="s">
        <v>26665</v>
      </c>
      <c r="F6806" t="s">
        <v>26666</v>
      </c>
      <c r="G6806" t="s">
        <v>157</v>
      </c>
      <c r="H6806" s="1">
        <v>36211</v>
      </c>
      <c r="I6806" t="s">
        <v>26667</v>
      </c>
      <c r="J6806" t="s">
        <v>26668</v>
      </c>
      <c r="K6806">
        <v>24271</v>
      </c>
      <c r="L6806" t="s">
        <v>157</v>
      </c>
    </row>
    <row r="6807" spans="1:12" x14ac:dyDescent="0.3">
      <c r="A6807">
        <v>30423</v>
      </c>
      <c r="B6807" t="s">
        <v>371</v>
      </c>
      <c r="C6807" t="s">
        <v>3170</v>
      </c>
      <c r="D6807" t="s">
        <v>22</v>
      </c>
      <c r="E6807" t="s">
        <v>26669</v>
      </c>
      <c r="F6807" t="s">
        <v>26670</v>
      </c>
      <c r="G6807" t="s">
        <v>150</v>
      </c>
      <c r="H6807" s="1">
        <v>30871</v>
      </c>
      <c r="I6807" t="s">
        <v>26671</v>
      </c>
      <c r="J6807" t="s">
        <v>26672</v>
      </c>
      <c r="K6807">
        <v>64713</v>
      </c>
      <c r="L6807" t="s">
        <v>150</v>
      </c>
    </row>
    <row r="6808" spans="1:12" x14ac:dyDescent="0.3">
      <c r="A6808">
        <v>30424</v>
      </c>
      <c r="B6808" t="s">
        <v>19096</v>
      </c>
      <c r="C6808" t="s">
        <v>8306</v>
      </c>
      <c r="D6808" t="s">
        <v>22</v>
      </c>
      <c r="E6808" t="s">
        <v>26673</v>
      </c>
      <c r="F6808" t="s">
        <v>26674</v>
      </c>
      <c r="G6808" t="s">
        <v>31</v>
      </c>
      <c r="H6808" s="1">
        <v>24162</v>
      </c>
      <c r="I6808" t="s">
        <v>26675</v>
      </c>
      <c r="J6808" t="s">
        <v>26676</v>
      </c>
      <c r="K6808">
        <v>21033</v>
      </c>
      <c r="L6808" t="s">
        <v>31</v>
      </c>
    </row>
    <row r="6809" spans="1:12" x14ac:dyDescent="0.3">
      <c r="A6809">
        <v>30425</v>
      </c>
      <c r="B6809" t="s">
        <v>843</v>
      </c>
      <c r="C6809" t="s">
        <v>141</v>
      </c>
      <c r="D6809" t="s">
        <v>14</v>
      </c>
      <c r="E6809" t="s">
        <v>26677</v>
      </c>
      <c r="F6809" t="s">
        <v>26678</v>
      </c>
      <c r="G6809" t="s">
        <v>31</v>
      </c>
      <c r="H6809" s="1">
        <v>29251</v>
      </c>
      <c r="I6809" t="s">
        <v>26679</v>
      </c>
      <c r="J6809" t="s">
        <v>26680</v>
      </c>
      <c r="K6809">
        <v>42635</v>
      </c>
      <c r="L6809" t="s">
        <v>31</v>
      </c>
    </row>
    <row r="6810" spans="1:12" x14ac:dyDescent="0.3">
      <c r="A6810">
        <v>30426</v>
      </c>
      <c r="B6810" t="s">
        <v>1098</v>
      </c>
      <c r="C6810" t="s">
        <v>2147</v>
      </c>
      <c r="D6810" t="s">
        <v>14</v>
      </c>
      <c r="E6810" t="s">
        <v>26681</v>
      </c>
      <c r="F6810" t="s">
        <v>26682</v>
      </c>
      <c r="G6810" t="s">
        <v>131</v>
      </c>
      <c r="H6810" s="1">
        <v>28966</v>
      </c>
      <c r="I6810" t="s">
        <v>26683</v>
      </c>
      <c r="J6810" t="s">
        <v>26684</v>
      </c>
      <c r="K6810">
        <v>87865</v>
      </c>
      <c r="L6810" t="s">
        <v>131</v>
      </c>
    </row>
    <row r="6811" spans="1:12" x14ac:dyDescent="0.3">
      <c r="A6811">
        <v>30427</v>
      </c>
      <c r="B6811" t="s">
        <v>541</v>
      </c>
      <c r="C6811" t="s">
        <v>378</v>
      </c>
      <c r="D6811" t="s">
        <v>14</v>
      </c>
      <c r="E6811" t="s">
        <v>26685</v>
      </c>
      <c r="F6811" t="s">
        <v>26686</v>
      </c>
      <c r="G6811" t="s">
        <v>82</v>
      </c>
      <c r="H6811" s="1">
        <v>28987</v>
      </c>
      <c r="I6811" t="s">
        <v>26687</v>
      </c>
      <c r="J6811" t="s">
        <v>26688</v>
      </c>
      <c r="K6811">
        <v>79652</v>
      </c>
      <c r="L6811" t="s">
        <v>82</v>
      </c>
    </row>
    <row r="6812" spans="1:12" x14ac:dyDescent="0.3">
      <c r="A6812">
        <v>30428</v>
      </c>
      <c r="B6812" t="s">
        <v>1008</v>
      </c>
      <c r="C6812" t="s">
        <v>4089</v>
      </c>
      <c r="D6812" t="s">
        <v>22</v>
      </c>
      <c r="E6812" t="s">
        <v>26689</v>
      </c>
      <c r="F6812" t="s">
        <v>26690</v>
      </c>
      <c r="G6812" t="s">
        <v>567</v>
      </c>
      <c r="H6812" s="1">
        <v>21517</v>
      </c>
      <c r="I6812" t="s">
        <v>26691</v>
      </c>
      <c r="J6812" t="s">
        <v>26692</v>
      </c>
      <c r="K6812">
        <v>83818</v>
      </c>
      <c r="L6812" t="s">
        <v>567</v>
      </c>
    </row>
    <row r="6813" spans="1:12" x14ac:dyDescent="0.3">
      <c r="A6813">
        <v>30429</v>
      </c>
      <c r="B6813" t="s">
        <v>1810</v>
      </c>
      <c r="C6813" t="s">
        <v>9263</v>
      </c>
      <c r="D6813" t="s">
        <v>14</v>
      </c>
      <c r="E6813" t="s">
        <v>26693</v>
      </c>
      <c r="F6813" t="s">
        <v>26694</v>
      </c>
      <c r="G6813" t="s">
        <v>218</v>
      </c>
      <c r="H6813" s="1">
        <v>19224</v>
      </c>
      <c r="I6813" t="s">
        <v>26695</v>
      </c>
      <c r="J6813" t="s">
        <v>2685</v>
      </c>
      <c r="K6813">
        <v>44786</v>
      </c>
      <c r="L6813" t="s">
        <v>218</v>
      </c>
    </row>
    <row r="6814" spans="1:12" x14ac:dyDescent="0.3">
      <c r="A6814">
        <v>30431</v>
      </c>
      <c r="B6814" t="s">
        <v>814</v>
      </c>
      <c r="C6814" t="s">
        <v>5988</v>
      </c>
      <c r="D6814" t="s">
        <v>22</v>
      </c>
      <c r="E6814" t="s">
        <v>26696</v>
      </c>
      <c r="F6814" t="s">
        <v>26697</v>
      </c>
      <c r="G6814" t="s">
        <v>131</v>
      </c>
      <c r="H6814" s="1">
        <v>22389</v>
      </c>
      <c r="I6814" t="s">
        <v>26698</v>
      </c>
      <c r="J6814" t="s">
        <v>15810</v>
      </c>
      <c r="K6814">
        <v>52472</v>
      </c>
      <c r="L6814" t="s">
        <v>131</v>
      </c>
    </row>
    <row r="6815" spans="1:12" x14ac:dyDescent="0.3">
      <c r="A6815">
        <v>30432</v>
      </c>
      <c r="B6815" t="s">
        <v>2166</v>
      </c>
      <c r="C6815" t="s">
        <v>1059</v>
      </c>
      <c r="D6815" t="s">
        <v>14</v>
      </c>
      <c r="E6815" t="s">
        <v>26699</v>
      </c>
      <c r="F6815" t="s">
        <v>26700</v>
      </c>
      <c r="G6815" t="s">
        <v>567</v>
      </c>
      <c r="H6815" s="1">
        <v>18584</v>
      </c>
      <c r="I6815" t="s">
        <v>26701</v>
      </c>
      <c r="J6815" t="s">
        <v>25950</v>
      </c>
      <c r="K6815">
        <v>95213</v>
      </c>
      <c r="L6815" t="s">
        <v>567</v>
      </c>
    </row>
    <row r="6816" spans="1:12" x14ac:dyDescent="0.3">
      <c r="A6816">
        <v>30433</v>
      </c>
      <c r="B6816" t="s">
        <v>541</v>
      </c>
      <c r="C6816" t="s">
        <v>1532</v>
      </c>
      <c r="D6816" t="s">
        <v>14</v>
      </c>
      <c r="E6816" t="s">
        <v>26702</v>
      </c>
      <c r="F6816">
        <v>5729825719</v>
      </c>
      <c r="G6816" t="s">
        <v>335</v>
      </c>
      <c r="H6816" s="1">
        <v>23607</v>
      </c>
      <c r="I6816" t="s">
        <v>26703</v>
      </c>
      <c r="J6816" t="s">
        <v>26704</v>
      </c>
      <c r="K6816">
        <v>38233</v>
      </c>
      <c r="L6816" t="s">
        <v>335</v>
      </c>
    </row>
    <row r="6817" spans="1:12" x14ac:dyDescent="0.3">
      <c r="A6817">
        <v>30435</v>
      </c>
      <c r="B6817" t="s">
        <v>767</v>
      </c>
      <c r="C6817" t="s">
        <v>1434</v>
      </c>
      <c r="D6817" t="s">
        <v>14</v>
      </c>
      <c r="E6817" t="s">
        <v>26705</v>
      </c>
      <c r="F6817" t="s">
        <v>26706</v>
      </c>
      <c r="G6817" t="s">
        <v>218</v>
      </c>
      <c r="H6817" s="1">
        <v>19036</v>
      </c>
      <c r="I6817" t="s">
        <v>26707</v>
      </c>
      <c r="J6817" t="s">
        <v>26708</v>
      </c>
      <c r="K6817">
        <v>53024</v>
      </c>
      <c r="L6817" t="s">
        <v>218</v>
      </c>
    </row>
    <row r="6818" spans="1:12" x14ac:dyDescent="0.3">
      <c r="A6818">
        <v>30436</v>
      </c>
      <c r="B6818" t="s">
        <v>1996</v>
      </c>
      <c r="C6818" t="s">
        <v>4083</v>
      </c>
      <c r="D6818" t="s">
        <v>14</v>
      </c>
      <c r="E6818" t="s">
        <v>26709</v>
      </c>
      <c r="F6818" t="s">
        <v>26710</v>
      </c>
      <c r="G6818" t="s">
        <v>211</v>
      </c>
      <c r="H6818" s="1">
        <v>33763</v>
      </c>
      <c r="I6818" t="s">
        <v>26711</v>
      </c>
      <c r="J6818" t="s">
        <v>26712</v>
      </c>
      <c r="K6818">
        <v>5684</v>
      </c>
      <c r="L6818" t="s">
        <v>211</v>
      </c>
    </row>
    <row r="6819" spans="1:12" x14ac:dyDescent="0.3">
      <c r="A6819">
        <v>30437</v>
      </c>
      <c r="B6819" t="s">
        <v>474</v>
      </c>
      <c r="C6819" t="s">
        <v>3447</v>
      </c>
      <c r="D6819" t="s">
        <v>14</v>
      </c>
      <c r="E6819" t="s">
        <v>26713</v>
      </c>
      <c r="F6819" t="s">
        <v>26714</v>
      </c>
      <c r="G6819" t="s">
        <v>436</v>
      </c>
      <c r="H6819" s="1">
        <v>20117</v>
      </c>
      <c r="I6819" t="s">
        <v>26715</v>
      </c>
      <c r="J6819" t="s">
        <v>26716</v>
      </c>
      <c r="K6819">
        <v>17021</v>
      </c>
      <c r="L6819" t="s">
        <v>436</v>
      </c>
    </row>
    <row r="6820" spans="1:12" x14ac:dyDescent="0.3">
      <c r="A6820">
        <v>30438</v>
      </c>
      <c r="B6820" t="s">
        <v>6892</v>
      </c>
      <c r="C6820" t="s">
        <v>1181</v>
      </c>
      <c r="D6820" t="s">
        <v>14</v>
      </c>
      <c r="E6820" t="s">
        <v>26717</v>
      </c>
      <c r="F6820" t="s">
        <v>26718</v>
      </c>
      <c r="G6820" t="s">
        <v>150</v>
      </c>
      <c r="H6820" s="1">
        <v>29823</v>
      </c>
      <c r="I6820" t="s">
        <v>26719</v>
      </c>
      <c r="J6820" t="s">
        <v>26720</v>
      </c>
      <c r="K6820">
        <v>39770</v>
      </c>
      <c r="L6820" t="s">
        <v>150</v>
      </c>
    </row>
    <row r="6821" spans="1:12" x14ac:dyDescent="0.3">
      <c r="A6821">
        <v>30439</v>
      </c>
      <c r="B6821" t="s">
        <v>295</v>
      </c>
      <c r="C6821" t="s">
        <v>9807</v>
      </c>
      <c r="D6821" t="s">
        <v>22</v>
      </c>
      <c r="E6821" t="s">
        <v>26721</v>
      </c>
      <c r="F6821" t="s">
        <v>26722</v>
      </c>
      <c r="G6821" t="s">
        <v>567</v>
      </c>
      <c r="H6821" s="1">
        <v>24924</v>
      </c>
      <c r="I6821" t="s">
        <v>26723</v>
      </c>
      <c r="J6821" t="s">
        <v>26724</v>
      </c>
      <c r="K6821">
        <v>24928</v>
      </c>
      <c r="L6821" t="s">
        <v>567</v>
      </c>
    </row>
    <row r="6822" spans="1:12" x14ac:dyDescent="0.3">
      <c r="A6822">
        <v>30440</v>
      </c>
      <c r="B6822" t="s">
        <v>724</v>
      </c>
      <c r="C6822" t="s">
        <v>4884</v>
      </c>
      <c r="D6822" t="s">
        <v>22</v>
      </c>
      <c r="E6822" t="s">
        <v>26725</v>
      </c>
      <c r="F6822">
        <v>6692370488</v>
      </c>
      <c r="G6822" t="s">
        <v>211</v>
      </c>
      <c r="H6822" s="1">
        <v>20926</v>
      </c>
      <c r="I6822" t="s">
        <v>26726</v>
      </c>
      <c r="J6822" t="s">
        <v>26727</v>
      </c>
      <c r="K6822">
        <v>46490</v>
      </c>
      <c r="L6822" t="s">
        <v>211</v>
      </c>
    </row>
    <row r="6823" spans="1:12" x14ac:dyDescent="0.3">
      <c r="A6823">
        <v>30441</v>
      </c>
      <c r="B6823" t="s">
        <v>227</v>
      </c>
      <c r="C6823" t="s">
        <v>475</v>
      </c>
      <c r="D6823" t="s">
        <v>14</v>
      </c>
      <c r="E6823" t="s">
        <v>26728</v>
      </c>
      <c r="F6823" t="s">
        <v>26729</v>
      </c>
      <c r="G6823" t="s">
        <v>231</v>
      </c>
      <c r="H6823" s="1">
        <v>21038</v>
      </c>
      <c r="I6823" t="s">
        <v>26730</v>
      </c>
      <c r="J6823" t="s">
        <v>26731</v>
      </c>
      <c r="K6823">
        <v>75880</v>
      </c>
      <c r="L6823" t="s">
        <v>231</v>
      </c>
    </row>
    <row r="6824" spans="1:12" x14ac:dyDescent="0.3">
      <c r="A6824">
        <v>30442</v>
      </c>
      <c r="B6824" t="s">
        <v>191</v>
      </c>
      <c r="C6824" t="s">
        <v>558</v>
      </c>
      <c r="D6824" t="s">
        <v>14</v>
      </c>
      <c r="E6824" t="s">
        <v>26732</v>
      </c>
      <c r="F6824">
        <f>1-260-734-3659</f>
        <v>-4652</v>
      </c>
      <c r="G6824" t="s">
        <v>51</v>
      </c>
      <c r="H6824" s="1">
        <v>33105</v>
      </c>
      <c r="I6824" t="s">
        <v>26733</v>
      </c>
      <c r="J6824" t="s">
        <v>26734</v>
      </c>
      <c r="K6824">
        <v>8070</v>
      </c>
      <c r="L6824" t="s">
        <v>51</v>
      </c>
    </row>
    <row r="6825" spans="1:12" x14ac:dyDescent="0.3">
      <c r="A6825">
        <v>30443</v>
      </c>
      <c r="B6825" t="s">
        <v>2050</v>
      </c>
      <c r="C6825" t="s">
        <v>4524</v>
      </c>
      <c r="D6825" t="s">
        <v>14</v>
      </c>
      <c r="E6825" t="s">
        <v>26735</v>
      </c>
      <c r="F6825" t="s">
        <v>26736</v>
      </c>
      <c r="G6825" t="s">
        <v>124</v>
      </c>
      <c r="H6825" s="1">
        <v>25909</v>
      </c>
      <c r="I6825" t="s">
        <v>26737</v>
      </c>
      <c r="J6825" t="s">
        <v>3286</v>
      </c>
      <c r="K6825">
        <v>90216</v>
      </c>
      <c r="L6825" t="s">
        <v>124</v>
      </c>
    </row>
    <row r="6826" spans="1:12" x14ac:dyDescent="0.3">
      <c r="A6826">
        <v>30444</v>
      </c>
      <c r="B6826" t="s">
        <v>295</v>
      </c>
      <c r="C6826" t="s">
        <v>2530</v>
      </c>
      <c r="D6826" t="s">
        <v>22</v>
      </c>
      <c r="E6826" t="s">
        <v>26738</v>
      </c>
      <c r="F6826" t="s">
        <v>26739</v>
      </c>
      <c r="G6826" t="s">
        <v>38</v>
      </c>
      <c r="H6826" s="1">
        <v>32884</v>
      </c>
      <c r="I6826" t="s">
        <v>26740</v>
      </c>
      <c r="J6826" t="s">
        <v>26741</v>
      </c>
      <c r="K6826">
        <v>10367</v>
      </c>
      <c r="L6826" t="s">
        <v>38</v>
      </c>
    </row>
    <row r="6827" spans="1:12" x14ac:dyDescent="0.3">
      <c r="A6827">
        <v>30445</v>
      </c>
      <c r="B6827" t="s">
        <v>4602</v>
      </c>
      <c r="C6827" t="s">
        <v>3179</v>
      </c>
      <c r="D6827" t="s">
        <v>14</v>
      </c>
      <c r="E6827" t="s">
        <v>26742</v>
      </c>
      <c r="F6827" t="s">
        <v>26743</v>
      </c>
      <c r="G6827" t="s">
        <v>368</v>
      </c>
      <c r="H6827" s="1">
        <v>22399</v>
      </c>
      <c r="I6827" t="s">
        <v>26744</v>
      </c>
      <c r="J6827" t="s">
        <v>5299</v>
      </c>
      <c r="K6827">
        <v>8417</v>
      </c>
      <c r="L6827" t="s">
        <v>368</v>
      </c>
    </row>
    <row r="6828" spans="1:12" x14ac:dyDescent="0.3">
      <c r="A6828">
        <v>30446</v>
      </c>
      <c r="B6828" t="s">
        <v>490</v>
      </c>
      <c r="C6828" t="s">
        <v>7598</v>
      </c>
      <c r="D6828" t="s">
        <v>14</v>
      </c>
      <c r="E6828" t="s">
        <v>26745</v>
      </c>
      <c r="F6828" t="s">
        <v>26746</v>
      </c>
      <c r="G6828" t="s">
        <v>44</v>
      </c>
      <c r="H6828" s="1">
        <v>19178</v>
      </c>
      <c r="I6828" t="s">
        <v>26747</v>
      </c>
      <c r="J6828" t="s">
        <v>26748</v>
      </c>
      <c r="K6828">
        <v>8311</v>
      </c>
      <c r="L6828" t="s">
        <v>44</v>
      </c>
    </row>
    <row r="6829" spans="1:12" x14ac:dyDescent="0.3">
      <c r="A6829">
        <v>30447</v>
      </c>
      <c r="B6829" t="s">
        <v>529</v>
      </c>
      <c r="C6829" t="s">
        <v>630</v>
      </c>
      <c r="D6829" t="s">
        <v>14</v>
      </c>
      <c r="E6829" t="s">
        <v>26749</v>
      </c>
      <c r="F6829" t="s">
        <v>26750</v>
      </c>
      <c r="G6829" t="s">
        <v>368</v>
      </c>
      <c r="H6829" s="1">
        <v>26412</v>
      </c>
      <c r="I6829" t="s">
        <v>26751</v>
      </c>
      <c r="J6829" t="s">
        <v>26752</v>
      </c>
      <c r="K6829">
        <v>12836</v>
      </c>
      <c r="L6829" t="s">
        <v>368</v>
      </c>
    </row>
    <row r="6830" spans="1:12" x14ac:dyDescent="0.3">
      <c r="A6830">
        <v>30448</v>
      </c>
      <c r="B6830" t="s">
        <v>724</v>
      </c>
      <c r="C6830" t="s">
        <v>901</v>
      </c>
      <c r="D6830" t="s">
        <v>22</v>
      </c>
      <c r="E6830" t="s">
        <v>26753</v>
      </c>
      <c r="F6830" t="s">
        <v>26754</v>
      </c>
      <c r="G6830" t="s">
        <v>76</v>
      </c>
      <c r="H6830" s="1">
        <v>33406</v>
      </c>
      <c r="I6830" t="s">
        <v>26755</v>
      </c>
      <c r="J6830" t="s">
        <v>10940</v>
      </c>
      <c r="K6830">
        <v>94108</v>
      </c>
      <c r="L6830" t="s">
        <v>76</v>
      </c>
    </row>
    <row r="6831" spans="1:12" x14ac:dyDescent="0.3">
      <c r="A6831">
        <v>30449</v>
      </c>
      <c r="B6831" t="s">
        <v>3003</v>
      </c>
      <c r="C6831" t="s">
        <v>28</v>
      </c>
      <c r="D6831" t="s">
        <v>22</v>
      </c>
      <c r="E6831" t="s">
        <v>26756</v>
      </c>
      <c r="F6831" t="s">
        <v>26757</v>
      </c>
      <c r="G6831" t="s">
        <v>250</v>
      </c>
      <c r="H6831" s="1">
        <v>18290</v>
      </c>
      <c r="I6831" t="s">
        <v>26758</v>
      </c>
      <c r="J6831" t="s">
        <v>14444</v>
      </c>
      <c r="K6831">
        <v>48228</v>
      </c>
      <c r="L6831" t="s">
        <v>250</v>
      </c>
    </row>
    <row r="6832" spans="1:12" x14ac:dyDescent="0.3">
      <c r="A6832">
        <v>30451</v>
      </c>
      <c r="B6832" t="s">
        <v>5505</v>
      </c>
      <c r="C6832" t="s">
        <v>815</v>
      </c>
      <c r="D6832" t="s">
        <v>22</v>
      </c>
      <c r="E6832" t="s">
        <v>26759</v>
      </c>
      <c r="F6832" t="s">
        <v>26760</v>
      </c>
      <c r="G6832" t="s">
        <v>211</v>
      </c>
      <c r="H6832" s="1">
        <v>26045</v>
      </c>
      <c r="I6832" t="s">
        <v>26761</v>
      </c>
      <c r="J6832" t="s">
        <v>26762</v>
      </c>
      <c r="K6832">
        <v>7029</v>
      </c>
      <c r="L6832" t="s">
        <v>211</v>
      </c>
    </row>
    <row r="6833" spans="1:12" x14ac:dyDescent="0.3">
      <c r="A6833">
        <v>30452</v>
      </c>
      <c r="B6833" t="s">
        <v>1750</v>
      </c>
      <c r="C6833" t="s">
        <v>1816</v>
      </c>
      <c r="D6833" t="s">
        <v>14</v>
      </c>
      <c r="E6833" t="s">
        <v>26763</v>
      </c>
      <c r="F6833" t="s">
        <v>26764</v>
      </c>
      <c r="G6833" t="s">
        <v>567</v>
      </c>
      <c r="H6833" s="1">
        <v>29083</v>
      </c>
      <c r="I6833" t="s">
        <v>26765</v>
      </c>
      <c r="J6833" t="s">
        <v>26766</v>
      </c>
      <c r="K6833">
        <v>71562</v>
      </c>
      <c r="L6833" t="s">
        <v>567</v>
      </c>
    </row>
    <row r="6834" spans="1:12" x14ac:dyDescent="0.3">
      <c r="A6834">
        <v>30453</v>
      </c>
      <c r="B6834" t="s">
        <v>4678</v>
      </c>
      <c r="C6834" t="s">
        <v>4302</v>
      </c>
      <c r="D6834" t="s">
        <v>22</v>
      </c>
      <c r="E6834" t="s">
        <v>26767</v>
      </c>
      <c r="F6834">
        <f>1-974-342-6890</f>
        <v>-8205</v>
      </c>
      <c r="G6834" t="s">
        <v>211</v>
      </c>
      <c r="H6834" s="1">
        <v>19997</v>
      </c>
      <c r="I6834" t="s">
        <v>26768</v>
      </c>
      <c r="J6834" t="s">
        <v>26769</v>
      </c>
      <c r="K6834">
        <v>9623</v>
      </c>
      <c r="L6834" t="s">
        <v>211</v>
      </c>
    </row>
    <row r="6835" spans="1:12" x14ac:dyDescent="0.3">
      <c r="A6835">
        <v>30456</v>
      </c>
      <c r="B6835" t="s">
        <v>312</v>
      </c>
      <c r="C6835" t="s">
        <v>85</v>
      </c>
      <c r="D6835" t="s">
        <v>22</v>
      </c>
      <c r="E6835" t="s">
        <v>26770</v>
      </c>
      <c r="F6835" t="s">
        <v>26771</v>
      </c>
      <c r="G6835" t="s">
        <v>111</v>
      </c>
      <c r="H6835" s="1">
        <v>25064</v>
      </c>
      <c r="I6835" t="s">
        <v>26772</v>
      </c>
      <c r="J6835" t="s">
        <v>7166</v>
      </c>
      <c r="K6835">
        <v>50531</v>
      </c>
      <c r="L6835" t="s">
        <v>111</v>
      </c>
    </row>
    <row r="6836" spans="1:12" x14ac:dyDescent="0.3">
      <c r="A6836">
        <v>30457</v>
      </c>
      <c r="B6836" t="s">
        <v>557</v>
      </c>
      <c r="C6836" t="s">
        <v>3156</v>
      </c>
      <c r="D6836" t="s">
        <v>22</v>
      </c>
      <c r="E6836" t="s">
        <v>26773</v>
      </c>
      <c r="F6836" t="s">
        <v>26774</v>
      </c>
      <c r="G6836" t="s">
        <v>31</v>
      </c>
      <c r="H6836" s="1">
        <v>23351</v>
      </c>
      <c r="I6836" t="s">
        <v>26775</v>
      </c>
      <c r="J6836" t="s">
        <v>11273</v>
      </c>
      <c r="K6836">
        <v>14856</v>
      </c>
      <c r="L6836" t="s">
        <v>31</v>
      </c>
    </row>
    <row r="6837" spans="1:12" x14ac:dyDescent="0.3">
      <c r="A6837">
        <v>30458</v>
      </c>
      <c r="B6837" t="s">
        <v>2708</v>
      </c>
      <c r="C6837" t="s">
        <v>3628</v>
      </c>
      <c r="D6837" t="s">
        <v>14</v>
      </c>
      <c r="E6837" t="s">
        <v>26776</v>
      </c>
      <c r="F6837" t="s">
        <v>26777</v>
      </c>
      <c r="G6837" t="s">
        <v>157</v>
      </c>
      <c r="H6837" s="1">
        <v>22952</v>
      </c>
      <c r="I6837" t="s">
        <v>26778</v>
      </c>
      <c r="J6837" t="s">
        <v>26779</v>
      </c>
      <c r="K6837">
        <v>65496</v>
      </c>
      <c r="L6837" t="s">
        <v>157</v>
      </c>
    </row>
    <row r="6838" spans="1:12" x14ac:dyDescent="0.3">
      <c r="A6838">
        <v>30460</v>
      </c>
      <c r="B6838" t="s">
        <v>1287</v>
      </c>
      <c r="C6838" t="s">
        <v>28</v>
      </c>
      <c r="D6838" t="s">
        <v>14</v>
      </c>
      <c r="E6838" t="s">
        <v>26780</v>
      </c>
      <c r="F6838" t="s">
        <v>26781</v>
      </c>
      <c r="G6838" t="s">
        <v>124</v>
      </c>
      <c r="H6838" s="1">
        <v>32007</v>
      </c>
      <c r="I6838" t="s">
        <v>26782</v>
      </c>
      <c r="J6838" t="s">
        <v>26783</v>
      </c>
      <c r="K6838">
        <v>78727</v>
      </c>
      <c r="L6838" t="s">
        <v>124</v>
      </c>
    </row>
    <row r="6839" spans="1:12" x14ac:dyDescent="0.3">
      <c r="A6839">
        <v>30461</v>
      </c>
      <c r="B6839" t="s">
        <v>134</v>
      </c>
      <c r="C6839" t="s">
        <v>4884</v>
      </c>
      <c r="D6839" t="s">
        <v>14</v>
      </c>
      <c r="E6839" t="s">
        <v>26784</v>
      </c>
      <c r="F6839" t="s">
        <v>26785</v>
      </c>
      <c r="G6839" t="s">
        <v>211</v>
      </c>
      <c r="H6839" s="1">
        <v>22931</v>
      </c>
      <c r="I6839" t="s">
        <v>26786</v>
      </c>
      <c r="J6839" t="s">
        <v>21801</v>
      </c>
      <c r="K6839">
        <v>67556</v>
      </c>
      <c r="L6839" t="s">
        <v>211</v>
      </c>
    </row>
    <row r="6840" spans="1:12" x14ac:dyDescent="0.3">
      <c r="A6840">
        <v>30462</v>
      </c>
      <c r="B6840" t="s">
        <v>197</v>
      </c>
      <c r="C6840" t="s">
        <v>2828</v>
      </c>
      <c r="D6840" t="s">
        <v>22</v>
      </c>
      <c r="E6840" t="s">
        <v>14314</v>
      </c>
      <c r="F6840" t="s">
        <v>26787</v>
      </c>
      <c r="G6840" t="s">
        <v>17</v>
      </c>
      <c r="H6840" s="1">
        <v>35414</v>
      </c>
      <c r="I6840" t="s">
        <v>26788</v>
      </c>
      <c r="J6840" t="s">
        <v>26789</v>
      </c>
      <c r="K6840">
        <v>2097</v>
      </c>
      <c r="L6840" t="s">
        <v>17</v>
      </c>
    </row>
    <row r="6841" spans="1:12" x14ac:dyDescent="0.3">
      <c r="A6841">
        <v>30463</v>
      </c>
      <c r="B6841" t="s">
        <v>10415</v>
      </c>
      <c r="C6841" t="s">
        <v>20</v>
      </c>
      <c r="D6841" t="s">
        <v>14</v>
      </c>
      <c r="E6841" t="s">
        <v>26790</v>
      </c>
      <c r="F6841" t="s">
        <v>26791</v>
      </c>
      <c r="G6841" t="s">
        <v>1194</v>
      </c>
      <c r="H6841" s="1">
        <v>32424</v>
      </c>
      <c r="I6841" t="s">
        <v>26792</v>
      </c>
      <c r="J6841" t="s">
        <v>26793</v>
      </c>
      <c r="K6841">
        <v>76133</v>
      </c>
      <c r="L6841" t="s">
        <v>1194</v>
      </c>
    </row>
    <row r="6842" spans="1:12" x14ac:dyDescent="0.3">
      <c r="A6842">
        <v>30464</v>
      </c>
      <c r="B6842" t="s">
        <v>1088</v>
      </c>
      <c r="C6842" t="s">
        <v>7306</v>
      </c>
      <c r="D6842" t="s">
        <v>14</v>
      </c>
      <c r="E6842" t="s">
        <v>26794</v>
      </c>
      <c r="F6842" t="s">
        <v>26795</v>
      </c>
      <c r="G6842" t="s">
        <v>595</v>
      </c>
      <c r="H6842" s="1">
        <v>32701</v>
      </c>
      <c r="I6842" t="s">
        <v>26796</v>
      </c>
      <c r="J6842" t="s">
        <v>24066</v>
      </c>
      <c r="K6842">
        <v>7522</v>
      </c>
      <c r="L6842" t="s">
        <v>595</v>
      </c>
    </row>
    <row r="6843" spans="1:12" x14ac:dyDescent="0.3">
      <c r="A6843">
        <v>30466</v>
      </c>
      <c r="B6843" t="s">
        <v>490</v>
      </c>
      <c r="C6843" t="s">
        <v>4222</v>
      </c>
      <c r="D6843" t="s">
        <v>22</v>
      </c>
      <c r="E6843" t="s">
        <v>26797</v>
      </c>
      <c r="F6843" t="s">
        <v>26798</v>
      </c>
      <c r="G6843" t="s">
        <v>44</v>
      </c>
      <c r="H6843" s="1">
        <v>28406</v>
      </c>
      <c r="I6843" t="s">
        <v>26799</v>
      </c>
      <c r="J6843" t="s">
        <v>26800</v>
      </c>
      <c r="K6843">
        <v>89334</v>
      </c>
      <c r="L6843" t="s">
        <v>44</v>
      </c>
    </row>
    <row r="6844" spans="1:12" x14ac:dyDescent="0.3">
      <c r="A6844">
        <v>30469</v>
      </c>
      <c r="B6844" t="s">
        <v>359</v>
      </c>
      <c r="C6844" t="s">
        <v>7544</v>
      </c>
      <c r="D6844" t="s">
        <v>14</v>
      </c>
      <c r="E6844" t="s">
        <v>26801</v>
      </c>
      <c r="F6844" t="s">
        <v>26802</v>
      </c>
      <c r="G6844" t="s">
        <v>595</v>
      </c>
      <c r="H6844" s="1">
        <v>36366</v>
      </c>
      <c r="I6844" t="s">
        <v>26803</v>
      </c>
      <c r="J6844" t="s">
        <v>3286</v>
      </c>
      <c r="K6844">
        <v>51389</v>
      </c>
      <c r="L6844" t="s">
        <v>595</v>
      </c>
    </row>
    <row r="6845" spans="1:12" x14ac:dyDescent="0.3">
      <c r="A6845">
        <v>30470</v>
      </c>
      <c r="B6845" t="s">
        <v>490</v>
      </c>
      <c r="C6845" t="s">
        <v>696</v>
      </c>
      <c r="D6845" t="s">
        <v>22</v>
      </c>
      <c r="E6845" t="s">
        <v>26804</v>
      </c>
      <c r="F6845" t="s">
        <v>26805</v>
      </c>
      <c r="G6845" t="s">
        <v>17</v>
      </c>
      <c r="H6845" s="1">
        <v>30554</v>
      </c>
      <c r="I6845" t="s">
        <v>26806</v>
      </c>
      <c r="J6845" t="s">
        <v>26807</v>
      </c>
      <c r="K6845">
        <v>51825</v>
      </c>
      <c r="L6845" t="s">
        <v>17</v>
      </c>
    </row>
    <row r="6846" spans="1:12" x14ac:dyDescent="0.3">
      <c r="A6846">
        <v>30471</v>
      </c>
      <c r="B6846" t="s">
        <v>327</v>
      </c>
      <c r="C6846" t="s">
        <v>587</v>
      </c>
      <c r="D6846" t="s">
        <v>22</v>
      </c>
      <c r="E6846" t="s">
        <v>26808</v>
      </c>
      <c r="F6846">
        <v>7853092663</v>
      </c>
      <c r="G6846" t="s">
        <v>335</v>
      </c>
      <c r="H6846" s="1">
        <v>22237</v>
      </c>
      <c r="I6846" t="s">
        <v>26809</v>
      </c>
      <c r="J6846" t="s">
        <v>6254</v>
      </c>
      <c r="K6846">
        <v>73555</v>
      </c>
      <c r="L6846" t="s">
        <v>335</v>
      </c>
    </row>
    <row r="6847" spans="1:12" x14ac:dyDescent="0.3">
      <c r="A6847">
        <v>30477</v>
      </c>
      <c r="B6847" t="s">
        <v>14306</v>
      </c>
      <c r="C6847" t="s">
        <v>285</v>
      </c>
      <c r="D6847" t="s">
        <v>14</v>
      </c>
      <c r="E6847" t="s">
        <v>26810</v>
      </c>
      <c r="F6847" t="s">
        <v>26811</v>
      </c>
      <c r="G6847" t="s">
        <v>171</v>
      </c>
      <c r="H6847" s="1">
        <v>21843</v>
      </c>
      <c r="I6847" t="s">
        <v>26812</v>
      </c>
      <c r="J6847" t="s">
        <v>26813</v>
      </c>
      <c r="K6847">
        <v>71787</v>
      </c>
      <c r="L6847" t="s">
        <v>171</v>
      </c>
    </row>
    <row r="6848" spans="1:12" x14ac:dyDescent="0.3">
      <c r="A6848">
        <v>30481</v>
      </c>
      <c r="B6848" t="s">
        <v>680</v>
      </c>
      <c r="C6848" t="s">
        <v>4524</v>
      </c>
      <c r="D6848" t="s">
        <v>14</v>
      </c>
      <c r="E6848" t="s">
        <v>26814</v>
      </c>
      <c r="F6848" t="s">
        <v>26815</v>
      </c>
      <c r="G6848" t="s">
        <v>1194</v>
      </c>
      <c r="H6848" s="1">
        <v>36509</v>
      </c>
      <c r="I6848" t="s">
        <v>26816</v>
      </c>
      <c r="J6848" t="s">
        <v>26817</v>
      </c>
      <c r="K6848">
        <v>91701</v>
      </c>
      <c r="L6848" t="s">
        <v>1194</v>
      </c>
    </row>
    <row r="6849" spans="1:12" x14ac:dyDescent="0.3">
      <c r="A6849">
        <v>30482</v>
      </c>
      <c r="B6849" t="s">
        <v>4274</v>
      </c>
      <c r="C6849" t="s">
        <v>3179</v>
      </c>
      <c r="D6849" t="s">
        <v>22</v>
      </c>
      <c r="E6849" t="s">
        <v>26818</v>
      </c>
      <c r="F6849">
        <f>1-966-255-5412</f>
        <v>-6632</v>
      </c>
      <c r="G6849" t="s">
        <v>71</v>
      </c>
      <c r="H6849" s="1">
        <v>35482</v>
      </c>
      <c r="I6849" t="s">
        <v>26819</v>
      </c>
      <c r="J6849" t="s">
        <v>26820</v>
      </c>
      <c r="K6849">
        <v>49703</v>
      </c>
      <c r="L6849" t="s">
        <v>71</v>
      </c>
    </row>
    <row r="6850" spans="1:12" x14ac:dyDescent="0.3">
      <c r="A6850">
        <v>30483</v>
      </c>
      <c r="B6850" t="s">
        <v>4301</v>
      </c>
      <c r="C6850" t="s">
        <v>6005</v>
      </c>
      <c r="D6850" t="s">
        <v>14</v>
      </c>
      <c r="E6850" t="s">
        <v>26821</v>
      </c>
      <c r="F6850" t="s">
        <v>26822</v>
      </c>
      <c r="G6850" t="s">
        <v>124</v>
      </c>
      <c r="H6850" s="1">
        <v>22415</v>
      </c>
      <c r="I6850" t="s">
        <v>26823</v>
      </c>
      <c r="J6850" t="s">
        <v>15778</v>
      </c>
      <c r="K6850">
        <v>30683</v>
      </c>
      <c r="L6850" t="s">
        <v>124</v>
      </c>
    </row>
    <row r="6851" spans="1:12" x14ac:dyDescent="0.3">
      <c r="A6851">
        <v>30484</v>
      </c>
      <c r="B6851" t="s">
        <v>312</v>
      </c>
      <c r="C6851" t="s">
        <v>2378</v>
      </c>
      <c r="D6851" t="s">
        <v>22</v>
      </c>
      <c r="E6851" t="s">
        <v>26824</v>
      </c>
      <c r="F6851">
        <v>9037931887</v>
      </c>
      <c r="G6851" t="s">
        <v>82</v>
      </c>
      <c r="H6851" s="1">
        <v>16485</v>
      </c>
      <c r="I6851" t="s">
        <v>26825</v>
      </c>
      <c r="J6851" t="s">
        <v>26826</v>
      </c>
      <c r="K6851">
        <v>25662</v>
      </c>
      <c r="L6851" t="s">
        <v>82</v>
      </c>
    </row>
    <row r="6852" spans="1:12" x14ac:dyDescent="0.3">
      <c r="A6852">
        <v>30485</v>
      </c>
      <c r="B6852" t="s">
        <v>91</v>
      </c>
      <c r="C6852" t="s">
        <v>1186</v>
      </c>
      <c r="D6852" t="s">
        <v>22</v>
      </c>
      <c r="E6852" t="s">
        <v>26827</v>
      </c>
      <c r="F6852" t="s">
        <v>26828</v>
      </c>
      <c r="G6852" t="s">
        <v>31</v>
      </c>
      <c r="H6852" s="1">
        <v>26205</v>
      </c>
      <c r="I6852" t="s">
        <v>26829</v>
      </c>
      <c r="J6852" t="s">
        <v>26830</v>
      </c>
      <c r="K6852">
        <v>37285</v>
      </c>
      <c r="L6852" t="s">
        <v>31</v>
      </c>
    </row>
    <row r="6853" spans="1:12" x14ac:dyDescent="0.3">
      <c r="A6853">
        <v>30487</v>
      </c>
      <c r="B6853" t="s">
        <v>724</v>
      </c>
      <c r="C6853" t="s">
        <v>215</v>
      </c>
      <c r="D6853" t="s">
        <v>22</v>
      </c>
      <c r="E6853" t="s">
        <v>26831</v>
      </c>
      <c r="F6853" t="s">
        <v>26832</v>
      </c>
      <c r="G6853" t="s">
        <v>24</v>
      </c>
      <c r="H6853" s="1">
        <v>35311</v>
      </c>
      <c r="I6853" t="s">
        <v>26833</v>
      </c>
      <c r="J6853" t="s">
        <v>11728</v>
      </c>
      <c r="K6853">
        <v>17920</v>
      </c>
      <c r="L6853" t="s">
        <v>24</v>
      </c>
    </row>
    <row r="6854" spans="1:12" x14ac:dyDescent="0.3">
      <c r="A6854">
        <v>30488</v>
      </c>
      <c r="B6854" t="s">
        <v>1287</v>
      </c>
      <c r="C6854" t="s">
        <v>8621</v>
      </c>
      <c r="D6854" t="s">
        <v>14</v>
      </c>
      <c r="E6854" t="s">
        <v>26834</v>
      </c>
      <c r="F6854" t="s">
        <v>26835</v>
      </c>
      <c r="G6854" t="s">
        <v>567</v>
      </c>
      <c r="H6854" s="1">
        <v>28894</v>
      </c>
      <c r="I6854" t="s">
        <v>26836</v>
      </c>
      <c r="J6854" t="s">
        <v>26837</v>
      </c>
      <c r="K6854">
        <v>9720</v>
      </c>
      <c r="L6854" t="s">
        <v>567</v>
      </c>
    </row>
    <row r="6855" spans="1:12" x14ac:dyDescent="0.3">
      <c r="A6855">
        <v>30489</v>
      </c>
      <c r="B6855" t="s">
        <v>253</v>
      </c>
      <c r="C6855" t="s">
        <v>1507</v>
      </c>
      <c r="D6855" t="s">
        <v>22</v>
      </c>
      <c r="E6855" t="s">
        <v>26838</v>
      </c>
      <c r="F6855" t="s">
        <v>26839</v>
      </c>
      <c r="G6855" t="s">
        <v>324</v>
      </c>
      <c r="H6855" s="1">
        <v>17893</v>
      </c>
      <c r="I6855" t="s">
        <v>26840</v>
      </c>
      <c r="J6855" t="s">
        <v>26841</v>
      </c>
      <c r="K6855">
        <v>59211</v>
      </c>
      <c r="L6855" t="s">
        <v>324</v>
      </c>
    </row>
    <row r="6856" spans="1:12" x14ac:dyDescent="0.3">
      <c r="A6856">
        <v>30490</v>
      </c>
      <c r="B6856" t="s">
        <v>96</v>
      </c>
      <c r="C6856" t="s">
        <v>1497</v>
      </c>
      <c r="D6856" t="s">
        <v>22</v>
      </c>
      <c r="E6856" t="s">
        <v>26842</v>
      </c>
      <c r="F6856">
        <f>1-207-825-9302</f>
        <v>-10333</v>
      </c>
      <c r="G6856" t="s">
        <v>164</v>
      </c>
      <c r="H6856" s="1">
        <v>22650</v>
      </c>
      <c r="I6856" t="s">
        <v>26843</v>
      </c>
      <c r="J6856" t="s">
        <v>26844</v>
      </c>
      <c r="K6856">
        <v>23137</v>
      </c>
      <c r="L6856" t="s">
        <v>164</v>
      </c>
    </row>
    <row r="6857" spans="1:12" x14ac:dyDescent="0.3">
      <c r="A6857">
        <v>30491</v>
      </c>
      <c r="B6857" t="s">
        <v>3054</v>
      </c>
      <c r="C6857" t="s">
        <v>3518</v>
      </c>
      <c r="D6857" t="s">
        <v>22</v>
      </c>
      <c r="E6857" t="s">
        <v>26845</v>
      </c>
      <c r="F6857" t="s">
        <v>26846</v>
      </c>
      <c r="G6857" t="s">
        <v>1194</v>
      </c>
      <c r="H6857" s="1">
        <v>38567</v>
      </c>
      <c r="I6857" t="s">
        <v>26847</v>
      </c>
      <c r="J6857" t="s">
        <v>26848</v>
      </c>
      <c r="K6857">
        <v>23024</v>
      </c>
      <c r="L6857" t="s">
        <v>1194</v>
      </c>
    </row>
    <row r="6858" spans="1:12" x14ac:dyDescent="0.3">
      <c r="A6858">
        <v>30492</v>
      </c>
      <c r="B6858" t="s">
        <v>7915</v>
      </c>
      <c r="C6858" t="s">
        <v>2975</v>
      </c>
      <c r="D6858" t="s">
        <v>14</v>
      </c>
      <c r="E6858" t="s">
        <v>26849</v>
      </c>
      <c r="F6858" t="s">
        <v>26850</v>
      </c>
      <c r="G6858" t="s">
        <v>436</v>
      </c>
      <c r="H6858" s="1">
        <v>22082</v>
      </c>
      <c r="I6858" t="s">
        <v>26851</v>
      </c>
      <c r="J6858" t="s">
        <v>26852</v>
      </c>
      <c r="K6858">
        <v>9680</v>
      </c>
      <c r="L6858" t="s">
        <v>436</v>
      </c>
    </row>
    <row r="6859" spans="1:12" x14ac:dyDescent="0.3">
      <c r="A6859">
        <v>30493</v>
      </c>
      <c r="B6859" t="s">
        <v>96</v>
      </c>
      <c r="C6859" t="s">
        <v>587</v>
      </c>
      <c r="D6859" t="s">
        <v>14</v>
      </c>
      <c r="E6859" t="s">
        <v>26853</v>
      </c>
      <c r="F6859" t="s">
        <v>26854</v>
      </c>
      <c r="G6859" t="s">
        <v>171</v>
      </c>
      <c r="H6859" s="1">
        <v>27664</v>
      </c>
      <c r="I6859" t="s">
        <v>26855</v>
      </c>
      <c r="J6859" t="s">
        <v>26856</v>
      </c>
      <c r="K6859">
        <v>37450</v>
      </c>
      <c r="L6859" t="s">
        <v>171</v>
      </c>
    </row>
    <row r="6860" spans="1:12" x14ac:dyDescent="0.3">
      <c r="A6860">
        <v>30494</v>
      </c>
      <c r="B6860" t="s">
        <v>405</v>
      </c>
      <c r="C6860" t="s">
        <v>11380</v>
      </c>
      <c r="D6860" t="s">
        <v>22</v>
      </c>
      <c r="E6860" t="s">
        <v>26857</v>
      </c>
      <c r="F6860" t="s">
        <v>26858</v>
      </c>
      <c r="G6860" t="s">
        <v>93</v>
      </c>
      <c r="H6860" s="1">
        <v>26802</v>
      </c>
      <c r="I6860" t="s">
        <v>26859</v>
      </c>
      <c r="J6860" t="s">
        <v>13649</v>
      </c>
      <c r="K6860">
        <v>57689</v>
      </c>
      <c r="L6860" t="s">
        <v>93</v>
      </c>
    </row>
    <row r="6861" spans="1:12" x14ac:dyDescent="0.3">
      <c r="A6861">
        <v>30495</v>
      </c>
      <c r="B6861" t="s">
        <v>146</v>
      </c>
      <c r="C6861" t="s">
        <v>12913</v>
      </c>
      <c r="D6861" t="s">
        <v>14</v>
      </c>
      <c r="E6861" t="s">
        <v>26860</v>
      </c>
      <c r="F6861" t="s">
        <v>26861</v>
      </c>
      <c r="G6861" t="s">
        <v>76</v>
      </c>
      <c r="H6861" s="1">
        <v>18487</v>
      </c>
      <c r="I6861" t="s">
        <v>26862</v>
      </c>
      <c r="J6861" t="s">
        <v>21055</v>
      </c>
      <c r="K6861">
        <v>33562</v>
      </c>
      <c r="L6861" t="s">
        <v>76</v>
      </c>
    </row>
    <row r="6862" spans="1:12" x14ac:dyDescent="0.3">
      <c r="A6862">
        <v>30496</v>
      </c>
      <c r="B6862" t="s">
        <v>295</v>
      </c>
      <c r="C6862" t="s">
        <v>2489</v>
      </c>
      <c r="D6862" t="s">
        <v>22</v>
      </c>
      <c r="E6862" t="s">
        <v>26863</v>
      </c>
      <c r="F6862" t="s">
        <v>26864</v>
      </c>
      <c r="G6862" t="s">
        <v>157</v>
      </c>
      <c r="H6862" s="1">
        <v>27043</v>
      </c>
      <c r="I6862" t="s">
        <v>26865</v>
      </c>
      <c r="J6862" t="s">
        <v>17575</v>
      </c>
      <c r="K6862">
        <v>78457</v>
      </c>
      <c r="L6862" t="s">
        <v>157</v>
      </c>
    </row>
    <row r="6863" spans="1:12" x14ac:dyDescent="0.3">
      <c r="A6863">
        <v>30497</v>
      </c>
      <c r="B6863" t="s">
        <v>710</v>
      </c>
      <c r="C6863" t="s">
        <v>3117</v>
      </c>
      <c r="D6863" t="s">
        <v>14</v>
      </c>
      <c r="E6863" t="s">
        <v>26866</v>
      </c>
      <c r="F6863" t="s">
        <v>26867</v>
      </c>
      <c r="G6863" t="s">
        <v>71</v>
      </c>
      <c r="H6863" s="1">
        <v>21466</v>
      </c>
      <c r="I6863" t="s">
        <v>26868</v>
      </c>
      <c r="J6863" t="s">
        <v>26869</v>
      </c>
      <c r="K6863">
        <v>63662</v>
      </c>
      <c r="L6863" t="s">
        <v>71</v>
      </c>
    </row>
    <row r="6864" spans="1:12" x14ac:dyDescent="0.3">
      <c r="A6864">
        <v>30498</v>
      </c>
      <c r="B6864" t="s">
        <v>490</v>
      </c>
      <c r="C6864" t="s">
        <v>14927</v>
      </c>
      <c r="D6864" t="s">
        <v>14</v>
      </c>
      <c r="E6864" t="s">
        <v>26870</v>
      </c>
      <c r="F6864" t="s">
        <v>26871</v>
      </c>
      <c r="G6864" t="s">
        <v>44</v>
      </c>
      <c r="H6864" s="1">
        <v>37337</v>
      </c>
      <c r="I6864" t="s">
        <v>26872</v>
      </c>
      <c r="J6864" t="s">
        <v>17461</v>
      </c>
      <c r="K6864">
        <v>85968</v>
      </c>
      <c r="L6864" t="s">
        <v>44</v>
      </c>
    </row>
    <row r="6865" spans="1:12" x14ac:dyDescent="0.3">
      <c r="A6865">
        <v>30499</v>
      </c>
      <c r="B6865" t="s">
        <v>1773</v>
      </c>
      <c r="C6865" t="s">
        <v>67</v>
      </c>
      <c r="D6865" t="s">
        <v>14</v>
      </c>
      <c r="E6865" t="s">
        <v>26873</v>
      </c>
      <c r="F6865" t="s">
        <v>26874</v>
      </c>
      <c r="G6865" t="s">
        <v>231</v>
      </c>
      <c r="H6865" s="1">
        <v>22397</v>
      </c>
      <c r="I6865" t="s">
        <v>26875</v>
      </c>
      <c r="J6865" t="s">
        <v>26876</v>
      </c>
      <c r="K6865">
        <v>93886</v>
      </c>
      <c r="L6865" t="s">
        <v>231</v>
      </c>
    </row>
    <row r="6866" spans="1:12" x14ac:dyDescent="0.3">
      <c r="A6866">
        <v>30500</v>
      </c>
      <c r="B6866" t="s">
        <v>26877</v>
      </c>
      <c r="C6866" t="s">
        <v>475</v>
      </c>
      <c r="D6866" t="s">
        <v>22</v>
      </c>
      <c r="E6866" t="s">
        <v>26878</v>
      </c>
      <c r="F6866" t="s">
        <v>26879</v>
      </c>
      <c r="G6866" t="s">
        <v>1034</v>
      </c>
      <c r="H6866" s="1">
        <v>26112</v>
      </c>
      <c r="I6866" t="s">
        <v>26880</v>
      </c>
      <c r="J6866" t="s">
        <v>26881</v>
      </c>
      <c r="K6866">
        <v>54238</v>
      </c>
      <c r="L6866" t="s">
        <v>1034</v>
      </c>
    </row>
    <row r="6867" spans="1:12" x14ac:dyDescent="0.3">
      <c r="A6867">
        <v>30501</v>
      </c>
      <c r="B6867" t="s">
        <v>54</v>
      </c>
      <c r="C6867" t="s">
        <v>2093</v>
      </c>
      <c r="D6867" t="s">
        <v>22</v>
      </c>
      <c r="E6867" t="s">
        <v>26882</v>
      </c>
      <c r="F6867" t="s">
        <v>26883</v>
      </c>
      <c r="G6867" t="s">
        <v>744</v>
      </c>
      <c r="H6867" s="1">
        <v>28033</v>
      </c>
      <c r="I6867" t="s">
        <v>26884</v>
      </c>
      <c r="J6867" t="s">
        <v>26885</v>
      </c>
      <c r="K6867">
        <v>91996</v>
      </c>
      <c r="L6867" t="s">
        <v>744</v>
      </c>
    </row>
    <row r="6868" spans="1:12" x14ac:dyDescent="0.3">
      <c r="A6868">
        <v>30502</v>
      </c>
      <c r="B6868" t="s">
        <v>490</v>
      </c>
      <c r="C6868" t="s">
        <v>3863</v>
      </c>
      <c r="D6868" t="s">
        <v>14</v>
      </c>
      <c r="E6868" t="s">
        <v>26886</v>
      </c>
      <c r="F6868" t="s">
        <v>26887</v>
      </c>
      <c r="G6868" t="s">
        <v>171</v>
      </c>
      <c r="H6868" s="1">
        <v>16223</v>
      </c>
      <c r="I6868" t="s">
        <v>26888</v>
      </c>
      <c r="J6868" t="s">
        <v>26889</v>
      </c>
      <c r="K6868">
        <v>48656</v>
      </c>
      <c r="L6868" t="s">
        <v>171</v>
      </c>
    </row>
    <row r="6869" spans="1:12" x14ac:dyDescent="0.3">
      <c r="A6869">
        <v>30503</v>
      </c>
      <c r="B6869" t="s">
        <v>1226</v>
      </c>
      <c r="C6869" t="s">
        <v>691</v>
      </c>
      <c r="D6869" t="s">
        <v>22</v>
      </c>
      <c r="E6869" t="s">
        <v>26890</v>
      </c>
      <c r="F6869" t="s">
        <v>26891</v>
      </c>
      <c r="G6869" t="s">
        <v>436</v>
      </c>
      <c r="H6869" s="1">
        <v>26959</v>
      </c>
      <c r="I6869" t="s">
        <v>26892</v>
      </c>
      <c r="J6869" t="s">
        <v>26893</v>
      </c>
      <c r="K6869">
        <v>82765</v>
      </c>
      <c r="L6869" t="s">
        <v>436</v>
      </c>
    </row>
    <row r="6870" spans="1:12" x14ac:dyDescent="0.3">
      <c r="A6870">
        <v>30504</v>
      </c>
      <c r="B6870" t="s">
        <v>3270</v>
      </c>
      <c r="C6870" t="s">
        <v>222</v>
      </c>
      <c r="D6870" t="s">
        <v>14</v>
      </c>
      <c r="E6870" t="s">
        <v>26894</v>
      </c>
      <c r="F6870">
        <v>7777408256</v>
      </c>
      <c r="G6870" t="s">
        <v>595</v>
      </c>
      <c r="H6870" s="1">
        <v>36493</v>
      </c>
      <c r="I6870" t="s">
        <v>26895</v>
      </c>
      <c r="J6870" t="s">
        <v>26896</v>
      </c>
      <c r="K6870">
        <v>75852</v>
      </c>
      <c r="L6870" t="s">
        <v>595</v>
      </c>
    </row>
    <row r="6871" spans="1:12" x14ac:dyDescent="0.3">
      <c r="A6871">
        <v>30505</v>
      </c>
      <c r="B6871" t="s">
        <v>490</v>
      </c>
      <c r="C6871" t="s">
        <v>3896</v>
      </c>
      <c r="D6871" t="s">
        <v>14</v>
      </c>
      <c r="E6871" t="s">
        <v>26897</v>
      </c>
      <c r="F6871" t="s">
        <v>26898</v>
      </c>
      <c r="G6871" t="s">
        <v>368</v>
      </c>
      <c r="H6871" s="1">
        <v>36322</v>
      </c>
      <c r="I6871" t="s">
        <v>26899</v>
      </c>
      <c r="J6871" t="s">
        <v>26900</v>
      </c>
      <c r="K6871">
        <v>49549</v>
      </c>
      <c r="L6871" t="s">
        <v>368</v>
      </c>
    </row>
    <row r="6872" spans="1:12" x14ac:dyDescent="0.3">
      <c r="A6872">
        <v>30506</v>
      </c>
      <c r="B6872" t="s">
        <v>146</v>
      </c>
      <c r="C6872" t="s">
        <v>6779</v>
      </c>
      <c r="D6872" t="s">
        <v>14</v>
      </c>
      <c r="E6872" t="s">
        <v>26901</v>
      </c>
      <c r="F6872" t="s">
        <v>26902</v>
      </c>
      <c r="G6872" t="s">
        <v>51</v>
      </c>
      <c r="H6872" s="1">
        <v>18171</v>
      </c>
      <c r="I6872" t="s">
        <v>26903</v>
      </c>
      <c r="J6872" t="s">
        <v>26904</v>
      </c>
      <c r="K6872">
        <v>27909</v>
      </c>
      <c r="L6872" t="s">
        <v>51</v>
      </c>
    </row>
    <row r="6873" spans="1:12" x14ac:dyDescent="0.3">
      <c r="A6873">
        <v>30507</v>
      </c>
      <c r="B6873" t="s">
        <v>11231</v>
      </c>
      <c r="C6873" t="s">
        <v>6005</v>
      </c>
      <c r="D6873" t="s">
        <v>22</v>
      </c>
      <c r="E6873" t="s">
        <v>26905</v>
      </c>
      <c r="F6873" t="s">
        <v>26906</v>
      </c>
      <c r="G6873" t="s">
        <v>211</v>
      </c>
      <c r="H6873" s="1">
        <v>24378</v>
      </c>
      <c r="I6873" t="s">
        <v>26907</v>
      </c>
      <c r="J6873" t="s">
        <v>26908</v>
      </c>
      <c r="K6873">
        <v>5311</v>
      </c>
      <c r="L6873" t="s">
        <v>211</v>
      </c>
    </row>
    <row r="6874" spans="1:12" x14ac:dyDescent="0.3">
      <c r="A6874">
        <v>30509</v>
      </c>
      <c r="B6874" t="s">
        <v>12481</v>
      </c>
      <c r="C6874" t="s">
        <v>1019</v>
      </c>
      <c r="D6874" t="s">
        <v>22</v>
      </c>
      <c r="E6874" t="s">
        <v>26909</v>
      </c>
      <c r="F6874" t="s">
        <v>26910</v>
      </c>
      <c r="G6874" t="s">
        <v>150</v>
      </c>
      <c r="H6874" s="1">
        <v>25786</v>
      </c>
      <c r="I6874" t="s">
        <v>26911</v>
      </c>
      <c r="J6874" t="s">
        <v>26912</v>
      </c>
      <c r="K6874">
        <v>23330</v>
      </c>
      <c r="L6874" t="s">
        <v>150</v>
      </c>
    </row>
    <row r="6875" spans="1:12" x14ac:dyDescent="0.3">
      <c r="A6875">
        <v>30511</v>
      </c>
      <c r="B6875" t="s">
        <v>575</v>
      </c>
      <c r="C6875" t="s">
        <v>820</v>
      </c>
      <c r="D6875" t="s">
        <v>22</v>
      </c>
      <c r="E6875" t="s">
        <v>26913</v>
      </c>
      <c r="F6875" t="s">
        <v>26914</v>
      </c>
      <c r="G6875" t="s">
        <v>218</v>
      </c>
      <c r="H6875" s="1">
        <v>31019</v>
      </c>
      <c r="I6875" t="s">
        <v>26915</v>
      </c>
      <c r="J6875" t="s">
        <v>2689</v>
      </c>
      <c r="K6875">
        <v>94906</v>
      </c>
      <c r="L6875" t="s">
        <v>218</v>
      </c>
    </row>
    <row r="6876" spans="1:12" x14ac:dyDescent="0.3">
      <c r="A6876">
        <v>30512</v>
      </c>
      <c r="B6876" t="s">
        <v>1792</v>
      </c>
      <c r="C6876" t="s">
        <v>3726</v>
      </c>
      <c r="D6876" t="s">
        <v>22</v>
      </c>
      <c r="E6876" t="s">
        <v>26916</v>
      </c>
      <c r="F6876" t="s">
        <v>26917</v>
      </c>
      <c r="G6876" t="s">
        <v>44</v>
      </c>
      <c r="H6876" s="1">
        <v>19930</v>
      </c>
      <c r="I6876" t="s">
        <v>26918</v>
      </c>
      <c r="J6876" t="s">
        <v>26919</v>
      </c>
      <c r="K6876">
        <v>49773</v>
      </c>
      <c r="L6876" t="s">
        <v>44</v>
      </c>
    </row>
    <row r="6877" spans="1:12" x14ac:dyDescent="0.3">
      <c r="A6877">
        <v>30513</v>
      </c>
      <c r="B6877" t="s">
        <v>1104</v>
      </c>
      <c r="C6877" t="s">
        <v>5157</v>
      </c>
      <c r="D6877" t="s">
        <v>22</v>
      </c>
      <c r="E6877" t="s">
        <v>26920</v>
      </c>
      <c r="F6877">
        <f>1-884-567-5168</f>
        <v>-6618</v>
      </c>
      <c r="G6877" t="s">
        <v>335</v>
      </c>
      <c r="H6877" s="1">
        <v>22070</v>
      </c>
      <c r="I6877" t="s">
        <v>26921</v>
      </c>
      <c r="J6877" t="s">
        <v>26922</v>
      </c>
      <c r="K6877">
        <v>42383</v>
      </c>
      <c r="L6877" t="s">
        <v>335</v>
      </c>
    </row>
    <row r="6878" spans="1:12" x14ac:dyDescent="0.3">
      <c r="A6878">
        <v>30514</v>
      </c>
      <c r="B6878" t="s">
        <v>541</v>
      </c>
      <c r="C6878" t="s">
        <v>2756</v>
      </c>
      <c r="D6878" t="s">
        <v>22</v>
      </c>
      <c r="E6878" t="s">
        <v>26923</v>
      </c>
      <c r="F6878" t="s">
        <v>26924</v>
      </c>
      <c r="G6878" t="s">
        <v>24</v>
      </c>
      <c r="H6878" s="1">
        <v>16610</v>
      </c>
      <c r="I6878" t="s">
        <v>26925</v>
      </c>
      <c r="J6878" t="s">
        <v>26926</v>
      </c>
      <c r="K6878">
        <v>42558</v>
      </c>
      <c r="L6878" t="s">
        <v>24</v>
      </c>
    </row>
    <row r="6879" spans="1:12" x14ac:dyDescent="0.3">
      <c r="A6879">
        <v>30516</v>
      </c>
      <c r="B6879" t="s">
        <v>480</v>
      </c>
      <c r="C6879" t="s">
        <v>9508</v>
      </c>
      <c r="D6879" t="s">
        <v>14</v>
      </c>
      <c r="E6879" t="s">
        <v>26927</v>
      </c>
      <c r="F6879" t="s">
        <v>26928</v>
      </c>
      <c r="G6879" t="s">
        <v>64</v>
      </c>
      <c r="H6879" s="1">
        <v>24387</v>
      </c>
      <c r="I6879" t="s">
        <v>26929</v>
      </c>
      <c r="J6879" t="s">
        <v>26930</v>
      </c>
      <c r="K6879">
        <v>41970</v>
      </c>
      <c r="L6879" t="s">
        <v>64</v>
      </c>
    </row>
    <row r="6880" spans="1:12" x14ac:dyDescent="0.3">
      <c r="A6880">
        <v>30517</v>
      </c>
      <c r="B6880" t="s">
        <v>1433</v>
      </c>
      <c r="C6880" t="s">
        <v>9750</v>
      </c>
      <c r="D6880" t="s">
        <v>22</v>
      </c>
      <c r="E6880" t="s">
        <v>26931</v>
      </c>
      <c r="F6880" t="s">
        <v>26932</v>
      </c>
      <c r="G6880" t="s">
        <v>430</v>
      </c>
      <c r="H6880" s="1">
        <v>25717</v>
      </c>
      <c r="I6880" t="s">
        <v>26933</v>
      </c>
      <c r="J6880" t="s">
        <v>14264</v>
      </c>
      <c r="K6880">
        <v>13706</v>
      </c>
      <c r="L6880" t="s">
        <v>430</v>
      </c>
    </row>
    <row r="6881" spans="1:12" x14ac:dyDescent="0.3">
      <c r="A6881">
        <v>30518</v>
      </c>
      <c r="B6881" t="s">
        <v>1141</v>
      </c>
      <c r="C6881" t="s">
        <v>696</v>
      </c>
      <c r="D6881" t="s">
        <v>22</v>
      </c>
      <c r="E6881" t="s">
        <v>26934</v>
      </c>
      <c r="F6881" t="s">
        <v>26935</v>
      </c>
      <c r="G6881" t="s">
        <v>124</v>
      </c>
      <c r="H6881" s="1">
        <v>33208</v>
      </c>
      <c r="I6881" t="s">
        <v>26936</v>
      </c>
      <c r="J6881" t="s">
        <v>26937</v>
      </c>
      <c r="K6881">
        <v>34623</v>
      </c>
      <c r="L6881" t="s">
        <v>124</v>
      </c>
    </row>
    <row r="6882" spans="1:12" x14ac:dyDescent="0.3">
      <c r="A6882">
        <v>30519</v>
      </c>
      <c r="B6882" t="s">
        <v>814</v>
      </c>
      <c r="C6882" t="s">
        <v>1822</v>
      </c>
      <c r="D6882" t="s">
        <v>22</v>
      </c>
      <c r="E6882" t="s">
        <v>26938</v>
      </c>
      <c r="F6882" t="s">
        <v>26939</v>
      </c>
      <c r="G6882" t="s">
        <v>31</v>
      </c>
      <c r="H6882" s="1">
        <v>26298</v>
      </c>
      <c r="I6882" t="s">
        <v>26940</v>
      </c>
      <c r="J6882" t="s">
        <v>10306</v>
      </c>
      <c r="K6882">
        <v>53638</v>
      </c>
      <c r="L6882" t="s">
        <v>31</v>
      </c>
    </row>
    <row r="6883" spans="1:12" x14ac:dyDescent="0.3">
      <c r="A6883">
        <v>30520</v>
      </c>
      <c r="B6883" t="s">
        <v>675</v>
      </c>
      <c r="C6883" t="s">
        <v>10712</v>
      </c>
      <c r="D6883" t="s">
        <v>14</v>
      </c>
      <c r="E6883" t="s">
        <v>26941</v>
      </c>
      <c r="F6883" t="s">
        <v>26942</v>
      </c>
      <c r="G6883" t="s">
        <v>64</v>
      </c>
      <c r="H6883" s="1">
        <v>26663</v>
      </c>
      <c r="I6883" t="s">
        <v>26943</v>
      </c>
      <c r="J6883" t="s">
        <v>26944</v>
      </c>
      <c r="K6883">
        <v>8539</v>
      </c>
      <c r="L6883" t="s">
        <v>64</v>
      </c>
    </row>
    <row r="6884" spans="1:12" x14ac:dyDescent="0.3">
      <c r="A6884">
        <v>30521</v>
      </c>
      <c r="B6884" t="s">
        <v>3102</v>
      </c>
      <c r="C6884" t="s">
        <v>1671</v>
      </c>
      <c r="D6884" t="s">
        <v>14</v>
      </c>
      <c r="E6884" t="s">
        <v>26945</v>
      </c>
      <c r="F6884">
        <v>3644510787</v>
      </c>
      <c r="G6884" t="s">
        <v>17</v>
      </c>
      <c r="H6884" s="1">
        <v>36187</v>
      </c>
      <c r="I6884" t="s">
        <v>26946</v>
      </c>
      <c r="J6884" t="s">
        <v>26947</v>
      </c>
      <c r="K6884">
        <v>39517</v>
      </c>
      <c r="L6884" t="s">
        <v>17</v>
      </c>
    </row>
    <row r="6885" spans="1:12" x14ac:dyDescent="0.3">
      <c r="A6885">
        <v>30522</v>
      </c>
      <c r="B6885" t="s">
        <v>1773</v>
      </c>
      <c r="C6885" t="s">
        <v>11820</v>
      </c>
      <c r="D6885" t="s">
        <v>14</v>
      </c>
      <c r="E6885" t="s">
        <v>26948</v>
      </c>
      <c r="F6885" t="s">
        <v>26949</v>
      </c>
      <c r="G6885" t="s">
        <v>164</v>
      </c>
      <c r="H6885" s="1">
        <v>23609</v>
      </c>
      <c r="I6885" t="s">
        <v>26950</v>
      </c>
      <c r="J6885" t="s">
        <v>26951</v>
      </c>
      <c r="K6885">
        <v>19499</v>
      </c>
      <c r="L6885" t="s">
        <v>164</v>
      </c>
    </row>
    <row r="6886" spans="1:12" x14ac:dyDescent="0.3">
      <c r="A6886">
        <v>30523</v>
      </c>
      <c r="B6886" t="s">
        <v>96</v>
      </c>
      <c r="C6886" t="s">
        <v>12243</v>
      </c>
      <c r="D6886" t="s">
        <v>14</v>
      </c>
      <c r="E6886" t="s">
        <v>26952</v>
      </c>
      <c r="F6886" t="s">
        <v>26953</v>
      </c>
      <c r="G6886" t="s">
        <v>118</v>
      </c>
      <c r="H6886" s="1">
        <v>30558</v>
      </c>
      <c r="I6886" t="s">
        <v>26954</v>
      </c>
      <c r="J6886" t="s">
        <v>26955</v>
      </c>
      <c r="K6886">
        <v>14443</v>
      </c>
      <c r="L6886" t="s">
        <v>118</v>
      </c>
    </row>
    <row r="6887" spans="1:12" x14ac:dyDescent="0.3">
      <c r="A6887">
        <v>30524</v>
      </c>
      <c r="B6887" t="s">
        <v>312</v>
      </c>
      <c r="C6887" t="s">
        <v>62</v>
      </c>
      <c r="D6887" t="s">
        <v>14</v>
      </c>
      <c r="E6887" t="s">
        <v>26956</v>
      </c>
      <c r="F6887" t="s">
        <v>26957</v>
      </c>
      <c r="G6887" t="s">
        <v>775</v>
      </c>
      <c r="H6887" s="1">
        <v>24211</v>
      </c>
      <c r="I6887" t="s">
        <v>26958</v>
      </c>
      <c r="J6887" t="s">
        <v>14460</v>
      </c>
      <c r="K6887">
        <v>11155</v>
      </c>
      <c r="L6887" t="s">
        <v>775</v>
      </c>
    </row>
    <row r="6888" spans="1:12" x14ac:dyDescent="0.3">
      <c r="A6888">
        <v>30525</v>
      </c>
      <c r="B6888" t="s">
        <v>79</v>
      </c>
      <c r="C6888" t="s">
        <v>1181</v>
      </c>
      <c r="D6888" t="s">
        <v>22</v>
      </c>
      <c r="E6888" t="s">
        <v>26959</v>
      </c>
      <c r="F6888" t="s">
        <v>26960</v>
      </c>
      <c r="G6888" t="s">
        <v>150</v>
      </c>
      <c r="H6888" s="1">
        <v>37546</v>
      </c>
      <c r="I6888" t="s">
        <v>26961</v>
      </c>
      <c r="J6888" t="s">
        <v>26962</v>
      </c>
      <c r="K6888">
        <v>6639</v>
      </c>
      <c r="L6888" t="s">
        <v>150</v>
      </c>
    </row>
    <row r="6889" spans="1:12" x14ac:dyDescent="0.3">
      <c r="A6889">
        <v>30526</v>
      </c>
      <c r="B6889" t="s">
        <v>395</v>
      </c>
      <c r="C6889" t="s">
        <v>1460</v>
      </c>
      <c r="D6889" t="s">
        <v>22</v>
      </c>
      <c r="E6889" t="s">
        <v>26963</v>
      </c>
      <c r="F6889" t="s">
        <v>26964</v>
      </c>
      <c r="G6889" t="s">
        <v>231</v>
      </c>
      <c r="H6889" s="1">
        <v>38324</v>
      </c>
      <c r="I6889" t="s">
        <v>26965</v>
      </c>
      <c r="J6889" t="s">
        <v>26966</v>
      </c>
      <c r="K6889">
        <v>25591</v>
      </c>
      <c r="L6889" t="s">
        <v>231</v>
      </c>
    </row>
    <row r="6890" spans="1:12" x14ac:dyDescent="0.3">
      <c r="A6890">
        <v>30527</v>
      </c>
      <c r="B6890" t="s">
        <v>724</v>
      </c>
      <c r="C6890" t="s">
        <v>4334</v>
      </c>
      <c r="D6890" t="s">
        <v>22</v>
      </c>
      <c r="E6890" t="s">
        <v>26967</v>
      </c>
      <c r="F6890">
        <v>3572668337</v>
      </c>
      <c r="G6890" t="s">
        <v>124</v>
      </c>
      <c r="H6890" s="1">
        <v>28357</v>
      </c>
      <c r="I6890" t="s">
        <v>26968</v>
      </c>
      <c r="J6890" t="s">
        <v>26969</v>
      </c>
      <c r="K6890">
        <v>92647</v>
      </c>
      <c r="L6890" t="s">
        <v>124</v>
      </c>
    </row>
    <row r="6891" spans="1:12" x14ac:dyDescent="0.3">
      <c r="A6891">
        <v>30531</v>
      </c>
      <c r="B6891" t="s">
        <v>953</v>
      </c>
      <c r="C6891" t="s">
        <v>2281</v>
      </c>
      <c r="D6891" t="s">
        <v>14</v>
      </c>
      <c r="E6891" t="s">
        <v>26970</v>
      </c>
      <c r="F6891" t="s">
        <v>26971</v>
      </c>
      <c r="G6891" t="s">
        <v>93</v>
      </c>
      <c r="H6891" s="1">
        <v>31417</v>
      </c>
      <c r="I6891" t="s">
        <v>26972</v>
      </c>
      <c r="J6891" t="s">
        <v>26973</v>
      </c>
      <c r="K6891">
        <v>94595</v>
      </c>
      <c r="L6891" t="s">
        <v>93</v>
      </c>
    </row>
    <row r="6892" spans="1:12" x14ac:dyDescent="0.3">
      <c r="A6892">
        <v>30532</v>
      </c>
      <c r="B6892" t="s">
        <v>312</v>
      </c>
      <c r="C6892" t="s">
        <v>630</v>
      </c>
      <c r="D6892" t="s">
        <v>14</v>
      </c>
      <c r="E6892" t="s">
        <v>26974</v>
      </c>
      <c r="F6892" t="s">
        <v>26975</v>
      </c>
      <c r="G6892" t="s">
        <v>567</v>
      </c>
      <c r="H6892" s="1">
        <v>28270</v>
      </c>
      <c r="I6892" t="s">
        <v>26976</v>
      </c>
      <c r="J6892" t="s">
        <v>26977</v>
      </c>
      <c r="K6892">
        <v>38760</v>
      </c>
      <c r="L6892" t="s">
        <v>567</v>
      </c>
    </row>
    <row r="6893" spans="1:12" x14ac:dyDescent="0.3">
      <c r="A6893">
        <v>30533</v>
      </c>
      <c r="B6893" t="s">
        <v>490</v>
      </c>
      <c r="C6893" t="s">
        <v>6469</v>
      </c>
      <c r="D6893" t="s">
        <v>14</v>
      </c>
      <c r="E6893" t="s">
        <v>26978</v>
      </c>
      <c r="F6893" t="s">
        <v>26979</v>
      </c>
      <c r="G6893" t="s">
        <v>243</v>
      </c>
      <c r="H6893" s="1">
        <v>33661</v>
      </c>
      <c r="I6893" t="s">
        <v>26980</v>
      </c>
      <c r="J6893" t="s">
        <v>26981</v>
      </c>
      <c r="K6893">
        <v>25169</v>
      </c>
      <c r="L6893" t="s">
        <v>243</v>
      </c>
    </row>
    <row r="6894" spans="1:12" x14ac:dyDescent="0.3">
      <c r="A6894">
        <v>30534</v>
      </c>
      <c r="B6894" t="s">
        <v>127</v>
      </c>
      <c r="C6894" t="s">
        <v>11616</v>
      </c>
      <c r="D6894" t="s">
        <v>14</v>
      </c>
      <c r="E6894" t="s">
        <v>26982</v>
      </c>
      <c r="F6894" t="s">
        <v>26983</v>
      </c>
      <c r="G6894" t="s">
        <v>88</v>
      </c>
      <c r="H6894" s="1">
        <v>29425</v>
      </c>
      <c r="I6894" t="s">
        <v>26984</v>
      </c>
      <c r="J6894" t="s">
        <v>26985</v>
      </c>
      <c r="K6894">
        <v>26948</v>
      </c>
      <c r="L6894" t="s">
        <v>88</v>
      </c>
    </row>
    <row r="6895" spans="1:12" x14ac:dyDescent="0.3">
      <c r="A6895">
        <v>30536</v>
      </c>
      <c r="B6895" t="s">
        <v>21619</v>
      </c>
      <c r="C6895" t="s">
        <v>349</v>
      </c>
      <c r="D6895" t="s">
        <v>14</v>
      </c>
      <c r="E6895" t="s">
        <v>26986</v>
      </c>
      <c r="F6895">
        <v>4096760446</v>
      </c>
      <c r="G6895" t="s">
        <v>243</v>
      </c>
      <c r="H6895" s="1">
        <v>30823</v>
      </c>
      <c r="I6895" t="s">
        <v>26987</v>
      </c>
      <c r="J6895" t="s">
        <v>16576</v>
      </c>
      <c r="K6895">
        <v>56112</v>
      </c>
      <c r="L6895" t="s">
        <v>243</v>
      </c>
    </row>
    <row r="6896" spans="1:12" x14ac:dyDescent="0.3">
      <c r="A6896">
        <v>30539</v>
      </c>
      <c r="B6896" t="s">
        <v>3081</v>
      </c>
      <c r="C6896" t="s">
        <v>13091</v>
      </c>
      <c r="D6896" t="s">
        <v>22</v>
      </c>
      <c r="E6896" t="s">
        <v>26988</v>
      </c>
      <c r="F6896">
        <v>2099514167</v>
      </c>
      <c r="G6896" t="s">
        <v>93</v>
      </c>
      <c r="H6896" s="1">
        <v>24353</v>
      </c>
      <c r="I6896" t="s">
        <v>26989</v>
      </c>
      <c r="J6896" t="s">
        <v>26990</v>
      </c>
      <c r="K6896">
        <v>14821</v>
      </c>
      <c r="L6896" t="s">
        <v>93</v>
      </c>
    </row>
    <row r="6897" spans="1:12" x14ac:dyDescent="0.3">
      <c r="A6897">
        <v>30541</v>
      </c>
      <c r="B6897" t="s">
        <v>328</v>
      </c>
      <c r="C6897" t="s">
        <v>55</v>
      </c>
      <c r="D6897" t="s">
        <v>22</v>
      </c>
      <c r="E6897" t="s">
        <v>26991</v>
      </c>
      <c r="F6897" t="s">
        <v>26992</v>
      </c>
      <c r="G6897" t="s">
        <v>118</v>
      </c>
      <c r="H6897" s="1">
        <v>31991</v>
      </c>
      <c r="I6897" t="s">
        <v>26993</v>
      </c>
      <c r="J6897" t="s">
        <v>26994</v>
      </c>
      <c r="K6897">
        <v>54864</v>
      </c>
      <c r="L6897" t="s">
        <v>118</v>
      </c>
    </row>
    <row r="6898" spans="1:12" x14ac:dyDescent="0.3">
      <c r="A6898">
        <v>30542</v>
      </c>
      <c r="B6898" t="s">
        <v>67</v>
      </c>
      <c r="C6898" t="s">
        <v>1875</v>
      </c>
      <c r="D6898" t="s">
        <v>14</v>
      </c>
      <c r="E6898" t="s">
        <v>26995</v>
      </c>
      <c r="F6898" t="s">
        <v>26996</v>
      </c>
      <c r="G6898" t="s">
        <v>218</v>
      </c>
      <c r="H6898" s="1">
        <v>17466</v>
      </c>
      <c r="I6898" t="s">
        <v>26997</v>
      </c>
      <c r="J6898" t="s">
        <v>26998</v>
      </c>
      <c r="K6898">
        <v>60537</v>
      </c>
      <c r="L6898" t="s">
        <v>218</v>
      </c>
    </row>
    <row r="6899" spans="1:12" x14ac:dyDescent="0.3">
      <c r="A6899">
        <v>30543</v>
      </c>
      <c r="B6899" t="s">
        <v>174</v>
      </c>
      <c r="C6899" t="s">
        <v>1186</v>
      </c>
      <c r="D6899" t="s">
        <v>14</v>
      </c>
      <c r="E6899" t="s">
        <v>13197</v>
      </c>
      <c r="F6899" t="s">
        <v>26999</v>
      </c>
      <c r="G6899" t="s">
        <v>38</v>
      </c>
      <c r="H6899" s="1">
        <v>24507</v>
      </c>
      <c r="I6899" t="s">
        <v>27000</v>
      </c>
      <c r="J6899" t="s">
        <v>27001</v>
      </c>
      <c r="K6899">
        <v>8958</v>
      </c>
      <c r="L6899" t="s">
        <v>38</v>
      </c>
    </row>
    <row r="6900" spans="1:12" x14ac:dyDescent="0.3">
      <c r="A6900">
        <v>30545</v>
      </c>
      <c r="B6900" t="s">
        <v>2631</v>
      </c>
      <c r="C6900" t="s">
        <v>5765</v>
      </c>
      <c r="D6900" t="s">
        <v>14</v>
      </c>
      <c r="E6900" t="s">
        <v>27002</v>
      </c>
      <c r="F6900" t="s">
        <v>27003</v>
      </c>
      <c r="G6900" t="s">
        <v>775</v>
      </c>
      <c r="H6900" s="1">
        <v>32374</v>
      </c>
      <c r="I6900" t="s">
        <v>27004</v>
      </c>
      <c r="J6900" t="s">
        <v>17367</v>
      </c>
      <c r="K6900">
        <v>81971</v>
      </c>
      <c r="L6900" t="s">
        <v>775</v>
      </c>
    </row>
    <row r="6901" spans="1:12" x14ac:dyDescent="0.3">
      <c r="A6901">
        <v>30549</v>
      </c>
      <c r="B6901" t="s">
        <v>4222</v>
      </c>
      <c r="C6901" t="s">
        <v>4182</v>
      </c>
      <c r="D6901" t="s">
        <v>14</v>
      </c>
      <c r="E6901" t="s">
        <v>27005</v>
      </c>
      <c r="F6901" t="s">
        <v>27006</v>
      </c>
      <c r="G6901" t="s">
        <v>88</v>
      </c>
      <c r="H6901" s="1">
        <v>24339</v>
      </c>
      <c r="I6901" t="s">
        <v>27007</v>
      </c>
      <c r="J6901" t="s">
        <v>27008</v>
      </c>
      <c r="K6901">
        <v>15364</v>
      </c>
      <c r="L6901" t="s">
        <v>88</v>
      </c>
    </row>
    <row r="6902" spans="1:12" x14ac:dyDescent="0.3">
      <c r="A6902">
        <v>30550</v>
      </c>
      <c r="B6902" t="s">
        <v>2404</v>
      </c>
      <c r="C6902" t="s">
        <v>2176</v>
      </c>
      <c r="D6902" t="s">
        <v>22</v>
      </c>
      <c r="E6902" t="s">
        <v>27009</v>
      </c>
      <c r="F6902" t="s">
        <v>27010</v>
      </c>
      <c r="G6902" t="s">
        <v>171</v>
      </c>
      <c r="H6902" s="1">
        <v>22695</v>
      </c>
      <c r="I6902" t="s">
        <v>27011</v>
      </c>
      <c r="J6902" t="s">
        <v>27012</v>
      </c>
      <c r="K6902">
        <v>57024</v>
      </c>
      <c r="L6902" t="s">
        <v>171</v>
      </c>
    </row>
    <row r="6903" spans="1:12" x14ac:dyDescent="0.3">
      <c r="A6903">
        <v>30551</v>
      </c>
      <c r="B6903" t="s">
        <v>1244</v>
      </c>
      <c r="C6903" t="s">
        <v>2137</v>
      </c>
      <c r="D6903" t="s">
        <v>14</v>
      </c>
      <c r="E6903" t="s">
        <v>27013</v>
      </c>
      <c r="F6903" t="s">
        <v>27014</v>
      </c>
      <c r="G6903" t="s">
        <v>124</v>
      </c>
      <c r="H6903" s="1">
        <v>25670</v>
      </c>
      <c r="I6903" t="s">
        <v>27015</v>
      </c>
      <c r="J6903" t="s">
        <v>6973</v>
      </c>
      <c r="K6903">
        <v>49655</v>
      </c>
      <c r="L6903" t="s">
        <v>124</v>
      </c>
    </row>
    <row r="6904" spans="1:12" x14ac:dyDescent="0.3">
      <c r="A6904">
        <v>30552</v>
      </c>
      <c r="B6904" t="s">
        <v>5271</v>
      </c>
      <c r="C6904" t="s">
        <v>23036</v>
      </c>
      <c r="D6904" t="s">
        <v>22</v>
      </c>
      <c r="E6904" t="s">
        <v>27016</v>
      </c>
      <c r="F6904">
        <f>1-906-737-5453</f>
        <v>-7095</v>
      </c>
      <c r="G6904" t="s">
        <v>31</v>
      </c>
      <c r="H6904" s="1">
        <v>25778</v>
      </c>
      <c r="I6904" t="s">
        <v>27017</v>
      </c>
      <c r="J6904" t="s">
        <v>27018</v>
      </c>
      <c r="K6904">
        <v>25119</v>
      </c>
      <c r="L6904" t="s">
        <v>31</v>
      </c>
    </row>
    <row r="6905" spans="1:12" x14ac:dyDescent="0.3">
      <c r="A6905">
        <v>30553</v>
      </c>
      <c r="B6905" t="s">
        <v>12</v>
      </c>
      <c r="C6905" t="s">
        <v>6077</v>
      </c>
      <c r="D6905" t="s">
        <v>14</v>
      </c>
      <c r="E6905" t="s">
        <v>27019</v>
      </c>
      <c r="F6905" t="s">
        <v>27020</v>
      </c>
      <c r="G6905" t="s">
        <v>567</v>
      </c>
      <c r="H6905" s="1">
        <v>30046</v>
      </c>
      <c r="I6905" t="s">
        <v>27021</v>
      </c>
      <c r="J6905" t="s">
        <v>15270</v>
      </c>
      <c r="K6905">
        <v>59325</v>
      </c>
      <c r="L6905" t="s">
        <v>567</v>
      </c>
    </row>
    <row r="6906" spans="1:12" x14ac:dyDescent="0.3">
      <c r="A6906">
        <v>30554</v>
      </c>
      <c r="B6906" t="s">
        <v>214</v>
      </c>
      <c r="C6906" t="s">
        <v>1044</v>
      </c>
      <c r="D6906" t="s">
        <v>22</v>
      </c>
      <c r="E6906" t="s">
        <v>27022</v>
      </c>
      <c r="F6906" t="s">
        <v>27023</v>
      </c>
      <c r="G6906" t="s">
        <v>31</v>
      </c>
      <c r="H6906" s="1">
        <v>22029</v>
      </c>
      <c r="I6906" t="s">
        <v>27024</v>
      </c>
      <c r="J6906" t="s">
        <v>27025</v>
      </c>
      <c r="K6906">
        <v>69469</v>
      </c>
      <c r="L6906" t="s">
        <v>31</v>
      </c>
    </row>
    <row r="6907" spans="1:12" x14ac:dyDescent="0.3">
      <c r="A6907">
        <v>30555</v>
      </c>
      <c r="B6907" t="s">
        <v>160</v>
      </c>
      <c r="C6907" t="s">
        <v>97</v>
      </c>
      <c r="D6907" t="s">
        <v>14</v>
      </c>
      <c r="E6907" t="s">
        <v>27026</v>
      </c>
      <c r="F6907" t="s">
        <v>27027</v>
      </c>
      <c r="G6907" t="s">
        <v>368</v>
      </c>
      <c r="H6907" s="1">
        <v>29724</v>
      </c>
      <c r="I6907" t="s">
        <v>27028</v>
      </c>
      <c r="J6907" t="s">
        <v>6720</v>
      </c>
      <c r="K6907">
        <v>63671</v>
      </c>
      <c r="L6907" t="s">
        <v>368</v>
      </c>
    </row>
    <row r="6908" spans="1:12" x14ac:dyDescent="0.3">
      <c r="A6908">
        <v>30556</v>
      </c>
      <c r="B6908" t="s">
        <v>1226</v>
      </c>
      <c r="C6908" t="s">
        <v>17781</v>
      </c>
      <c r="D6908" t="s">
        <v>14</v>
      </c>
      <c r="E6908" t="s">
        <v>27029</v>
      </c>
      <c r="F6908" t="s">
        <v>27030</v>
      </c>
      <c r="G6908" t="s">
        <v>24</v>
      </c>
      <c r="H6908" s="1">
        <v>37079</v>
      </c>
      <c r="I6908" t="s">
        <v>27031</v>
      </c>
      <c r="J6908" t="s">
        <v>27032</v>
      </c>
      <c r="K6908">
        <v>68020</v>
      </c>
      <c r="L6908" t="s">
        <v>24</v>
      </c>
    </row>
    <row r="6909" spans="1:12" x14ac:dyDescent="0.3">
      <c r="A6909">
        <v>30557</v>
      </c>
      <c r="B6909" t="s">
        <v>7383</v>
      </c>
      <c r="C6909" t="s">
        <v>475</v>
      </c>
      <c r="D6909" t="s">
        <v>22</v>
      </c>
      <c r="E6909" t="s">
        <v>27033</v>
      </c>
      <c r="F6909" t="s">
        <v>27034</v>
      </c>
      <c r="G6909" t="s">
        <v>38</v>
      </c>
      <c r="H6909" s="1">
        <v>27560</v>
      </c>
      <c r="I6909" t="s">
        <v>27035</v>
      </c>
      <c r="J6909" t="s">
        <v>27036</v>
      </c>
      <c r="K6909">
        <v>6855</v>
      </c>
      <c r="L6909" t="s">
        <v>38</v>
      </c>
    </row>
    <row r="6910" spans="1:12" x14ac:dyDescent="0.3">
      <c r="A6910">
        <v>30558</v>
      </c>
      <c r="B6910" t="s">
        <v>3829</v>
      </c>
      <c r="C6910" t="s">
        <v>28</v>
      </c>
      <c r="D6910" t="s">
        <v>22</v>
      </c>
      <c r="E6910" t="s">
        <v>27037</v>
      </c>
      <c r="F6910" t="s">
        <v>27038</v>
      </c>
      <c r="G6910" t="s">
        <v>250</v>
      </c>
      <c r="H6910" s="1">
        <v>34127</v>
      </c>
      <c r="I6910" t="s">
        <v>27039</v>
      </c>
      <c r="J6910" t="s">
        <v>27040</v>
      </c>
      <c r="K6910">
        <v>58532</v>
      </c>
      <c r="L6910" t="s">
        <v>250</v>
      </c>
    </row>
    <row r="6911" spans="1:12" x14ac:dyDescent="0.3">
      <c r="A6911">
        <v>30560</v>
      </c>
      <c r="B6911" t="s">
        <v>592</v>
      </c>
      <c r="C6911" t="s">
        <v>691</v>
      </c>
      <c r="D6911" t="s">
        <v>14</v>
      </c>
      <c r="E6911" t="s">
        <v>27041</v>
      </c>
      <c r="F6911" t="s">
        <v>27042</v>
      </c>
      <c r="G6911" t="s">
        <v>24</v>
      </c>
      <c r="H6911" s="1">
        <v>16783</v>
      </c>
      <c r="I6911" t="s">
        <v>27043</v>
      </c>
      <c r="J6911" t="s">
        <v>27044</v>
      </c>
      <c r="K6911">
        <v>33625</v>
      </c>
      <c r="L6911" t="s">
        <v>24</v>
      </c>
    </row>
    <row r="6912" spans="1:12" x14ac:dyDescent="0.3">
      <c r="A6912">
        <v>30562</v>
      </c>
      <c r="B6912" t="s">
        <v>4727</v>
      </c>
      <c r="C6912" t="s">
        <v>2764</v>
      </c>
      <c r="D6912" t="s">
        <v>14</v>
      </c>
      <c r="E6912" t="s">
        <v>27045</v>
      </c>
      <c r="F6912" t="s">
        <v>27046</v>
      </c>
      <c r="G6912" t="s">
        <v>335</v>
      </c>
      <c r="H6912" s="1">
        <v>31116</v>
      </c>
      <c r="I6912" t="s">
        <v>27047</v>
      </c>
      <c r="J6912" t="s">
        <v>27048</v>
      </c>
      <c r="K6912">
        <v>27746</v>
      </c>
      <c r="L6912" t="s">
        <v>335</v>
      </c>
    </row>
    <row r="6913" spans="1:12" x14ac:dyDescent="0.3">
      <c r="A6913">
        <v>30564</v>
      </c>
      <c r="B6913" t="s">
        <v>134</v>
      </c>
      <c r="C6913" t="s">
        <v>1570</v>
      </c>
      <c r="D6913" t="s">
        <v>14</v>
      </c>
      <c r="E6913" t="s">
        <v>27049</v>
      </c>
      <c r="F6913" t="s">
        <v>27050</v>
      </c>
      <c r="G6913" t="s">
        <v>211</v>
      </c>
      <c r="H6913" s="1">
        <v>25545</v>
      </c>
      <c r="I6913" t="s">
        <v>27051</v>
      </c>
      <c r="J6913" t="s">
        <v>27052</v>
      </c>
      <c r="K6913">
        <v>34510</v>
      </c>
      <c r="L6913" t="s">
        <v>211</v>
      </c>
    </row>
    <row r="6914" spans="1:12" x14ac:dyDescent="0.3">
      <c r="A6914">
        <v>30567</v>
      </c>
      <c r="B6914" t="s">
        <v>3712</v>
      </c>
      <c r="C6914" t="s">
        <v>6486</v>
      </c>
      <c r="D6914" t="s">
        <v>14</v>
      </c>
      <c r="E6914" t="s">
        <v>27053</v>
      </c>
      <c r="F6914">
        <v>4315600561</v>
      </c>
      <c r="G6914" t="s">
        <v>231</v>
      </c>
      <c r="H6914" s="1">
        <v>17999</v>
      </c>
      <c r="I6914" t="s">
        <v>27054</v>
      </c>
      <c r="J6914" t="s">
        <v>27055</v>
      </c>
      <c r="K6914">
        <v>49143</v>
      </c>
      <c r="L6914" t="s">
        <v>231</v>
      </c>
    </row>
    <row r="6915" spans="1:12" x14ac:dyDescent="0.3">
      <c r="A6915">
        <v>30568</v>
      </c>
      <c r="B6915" t="s">
        <v>1264</v>
      </c>
      <c r="C6915" t="s">
        <v>3527</v>
      </c>
      <c r="D6915" t="s">
        <v>14</v>
      </c>
      <c r="E6915" t="s">
        <v>27056</v>
      </c>
      <c r="F6915" t="s">
        <v>27057</v>
      </c>
      <c r="G6915" t="s">
        <v>1194</v>
      </c>
      <c r="H6915" s="1">
        <v>26809</v>
      </c>
      <c r="I6915" t="s">
        <v>27058</v>
      </c>
      <c r="J6915" t="s">
        <v>27059</v>
      </c>
      <c r="K6915">
        <v>18456</v>
      </c>
      <c r="L6915" t="s">
        <v>1194</v>
      </c>
    </row>
    <row r="6916" spans="1:12" x14ac:dyDescent="0.3">
      <c r="A6916">
        <v>30569</v>
      </c>
      <c r="B6916" t="s">
        <v>3359</v>
      </c>
      <c r="C6916" t="s">
        <v>1396</v>
      </c>
      <c r="D6916" t="s">
        <v>14</v>
      </c>
      <c r="E6916" t="s">
        <v>27060</v>
      </c>
      <c r="F6916" t="s">
        <v>27061</v>
      </c>
      <c r="G6916" t="s">
        <v>231</v>
      </c>
      <c r="H6916" s="1">
        <v>22708</v>
      </c>
      <c r="I6916" t="s">
        <v>27062</v>
      </c>
      <c r="J6916" t="s">
        <v>27063</v>
      </c>
      <c r="K6916">
        <v>83244</v>
      </c>
      <c r="L6916" t="s">
        <v>231</v>
      </c>
    </row>
    <row r="6917" spans="1:12" x14ac:dyDescent="0.3">
      <c r="A6917">
        <v>30570</v>
      </c>
      <c r="B6917" t="s">
        <v>529</v>
      </c>
      <c r="C6917" t="s">
        <v>2363</v>
      </c>
      <c r="D6917" t="s">
        <v>22</v>
      </c>
      <c r="E6917" t="s">
        <v>27064</v>
      </c>
      <c r="F6917" t="s">
        <v>27065</v>
      </c>
      <c r="G6917" t="s">
        <v>243</v>
      </c>
      <c r="H6917" s="1">
        <v>36321</v>
      </c>
      <c r="I6917" t="s">
        <v>27066</v>
      </c>
      <c r="J6917" t="s">
        <v>27067</v>
      </c>
      <c r="K6917">
        <v>28210</v>
      </c>
      <c r="L6917" t="s">
        <v>243</v>
      </c>
    </row>
    <row r="6918" spans="1:12" x14ac:dyDescent="0.3">
      <c r="A6918">
        <v>30571</v>
      </c>
      <c r="B6918" t="s">
        <v>490</v>
      </c>
      <c r="C6918" t="s">
        <v>2358</v>
      </c>
      <c r="D6918" t="s">
        <v>14</v>
      </c>
      <c r="E6918" t="s">
        <v>27068</v>
      </c>
      <c r="F6918">
        <v>7523443415</v>
      </c>
      <c r="G6918" t="s">
        <v>44</v>
      </c>
      <c r="H6918" s="1">
        <v>21448</v>
      </c>
      <c r="I6918" t="s">
        <v>27069</v>
      </c>
      <c r="J6918" t="s">
        <v>27070</v>
      </c>
      <c r="K6918">
        <v>32734</v>
      </c>
      <c r="L6918" t="s">
        <v>44</v>
      </c>
    </row>
    <row r="6919" spans="1:12" x14ac:dyDescent="0.3">
      <c r="A6919">
        <v>30573</v>
      </c>
      <c r="B6919" t="s">
        <v>793</v>
      </c>
      <c r="C6919" t="s">
        <v>28</v>
      </c>
      <c r="D6919" t="s">
        <v>22</v>
      </c>
      <c r="E6919" t="s">
        <v>27071</v>
      </c>
      <c r="F6919" t="s">
        <v>27072</v>
      </c>
      <c r="G6919" t="s">
        <v>436</v>
      </c>
      <c r="H6919" s="1">
        <v>19239</v>
      </c>
      <c r="I6919" t="s">
        <v>27073</v>
      </c>
      <c r="J6919" t="s">
        <v>27074</v>
      </c>
      <c r="K6919">
        <v>90098</v>
      </c>
      <c r="L6919" t="s">
        <v>436</v>
      </c>
    </row>
    <row r="6920" spans="1:12" x14ac:dyDescent="0.3">
      <c r="A6920">
        <v>30576</v>
      </c>
      <c r="B6920" t="s">
        <v>1202</v>
      </c>
      <c r="C6920" t="s">
        <v>9756</v>
      </c>
      <c r="D6920" t="s">
        <v>14</v>
      </c>
      <c r="E6920" t="s">
        <v>27075</v>
      </c>
      <c r="F6920" t="s">
        <v>27076</v>
      </c>
      <c r="G6920" t="s">
        <v>111</v>
      </c>
      <c r="H6920" s="1">
        <v>24536</v>
      </c>
      <c r="I6920" t="s">
        <v>27077</v>
      </c>
      <c r="J6920" t="s">
        <v>18228</v>
      </c>
      <c r="K6920">
        <v>47418</v>
      </c>
      <c r="L6920" t="s">
        <v>111</v>
      </c>
    </row>
    <row r="6921" spans="1:12" x14ac:dyDescent="0.3">
      <c r="A6921">
        <v>30579</v>
      </c>
      <c r="B6921" t="s">
        <v>7638</v>
      </c>
      <c r="C6921" t="s">
        <v>97</v>
      </c>
      <c r="D6921" t="s">
        <v>22</v>
      </c>
      <c r="E6921" t="s">
        <v>27078</v>
      </c>
      <c r="F6921" t="s">
        <v>27079</v>
      </c>
      <c r="G6921" t="s">
        <v>231</v>
      </c>
      <c r="H6921" s="1">
        <v>33622</v>
      </c>
      <c r="I6921" t="s">
        <v>27080</v>
      </c>
      <c r="J6921" t="s">
        <v>27081</v>
      </c>
      <c r="K6921">
        <v>28945</v>
      </c>
      <c r="L6921" t="s">
        <v>231</v>
      </c>
    </row>
    <row r="6922" spans="1:12" x14ac:dyDescent="0.3">
      <c r="A6922">
        <v>30581</v>
      </c>
      <c r="B6922" t="s">
        <v>1218</v>
      </c>
      <c r="C6922" t="s">
        <v>630</v>
      </c>
      <c r="D6922" t="s">
        <v>14</v>
      </c>
      <c r="E6922" t="s">
        <v>27082</v>
      </c>
      <c r="F6922" t="s">
        <v>27083</v>
      </c>
      <c r="G6922" t="s">
        <v>88</v>
      </c>
      <c r="H6922" s="1">
        <v>18040</v>
      </c>
      <c r="I6922" t="s">
        <v>27084</v>
      </c>
      <c r="J6922" t="s">
        <v>27085</v>
      </c>
      <c r="K6922">
        <v>75001</v>
      </c>
      <c r="L6922" t="s">
        <v>88</v>
      </c>
    </row>
    <row r="6923" spans="1:12" x14ac:dyDescent="0.3">
      <c r="A6923">
        <v>30582</v>
      </c>
      <c r="B6923" t="s">
        <v>1981</v>
      </c>
      <c r="C6923" t="s">
        <v>328</v>
      </c>
      <c r="D6923" t="s">
        <v>22</v>
      </c>
      <c r="E6923" t="s">
        <v>27086</v>
      </c>
      <c r="F6923" t="s">
        <v>27087</v>
      </c>
      <c r="G6923" t="s">
        <v>82</v>
      </c>
      <c r="H6923" s="1">
        <v>36156</v>
      </c>
      <c r="I6923" t="s">
        <v>27088</v>
      </c>
      <c r="J6923" t="s">
        <v>27089</v>
      </c>
      <c r="K6923">
        <v>948</v>
      </c>
      <c r="L6923" t="s">
        <v>82</v>
      </c>
    </row>
    <row r="6924" spans="1:12" x14ac:dyDescent="0.3">
      <c r="A6924">
        <v>30584</v>
      </c>
      <c r="B6924" t="s">
        <v>4921</v>
      </c>
      <c r="C6924" t="s">
        <v>3017</v>
      </c>
      <c r="D6924" t="s">
        <v>14</v>
      </c>
      <c r="E6924" t="s">
        <v>27090</v>
      </c>
      <c r="F6924" t="s">
        <v>27091</v>
      </c>
      <c r="G6924" t="s">
        <v>339</v>
      </c>
      <c r="H6924" s="1">
        <v>34211</v>
      </c>
      <c r="I6924" t="s">
        <v>27092</v>
      </c>
      <c r="J6924" t="s">
        <v>27093</v>
      </c>
      <c r="K6924">
        <v>81646</v>
      </c>
      <c r="L6924" t="s">
        <v>339</v>
      </c>
    </row>
    <row r="6925" spans="1:12" x14ac:dyDescent="0.3">
      <c r="A6925">
        <v>30585</v>
      </c>
      <c r="B6925" t="s">
        <v>405</v>
      </c>
      <c r="C6925" t="s">
        <v>1623</v>
      </c>
      <c r="D6925" t="s">
        <v>22</v>
      </c>
      <c r="E6925" t="s">
        <v>27094</v>
      </c>
      <c r="F6925" t="s">
        <v>27095</v>
      </c>
      <c r="G6925" t="s">
        <v>744</v>
      </c>
      <c r="H6925" s="1">
        <v>36784</v>
      </c>
      <c r="I6925" t="s">
        <v>27096</v>
      </c>
      <c r="J6925" t="s">
        <v>27097</v>
      </c>
      <c r="K6925">
        <v>20538</v>
      </c>
      <c r="L6925" t="s">
        <v>744</v>
      </c>
    </row>
    <row r="6926" spans="1:12" x14ac:dyDescent="0.3">
      <c r="A6926">
        <v>30588</v>
      </c>
      <c r="B6926" t="s">
        <v>167</v>
      </c>
      <c r="C6926" t="s">
        <v>6486</v>
      </c>
      <c r="D6926" t="s">
        <v>14</v>
      </c>
      <c r="E6926" t="s">
        <v>27098</v>
      </c>
      <c r="F6926" t="s">
        <v>27099</v>
      </c>
      <c r="G6926" t="s">
        <v>261</v>
      </c>
      <c r="H6926" s="1">
        <v>26180</v>
      </c>
      <c r="I6926" t="s">
        <v>27100</v>
      </c>
      <c r="J6926" t="s">
        <v>27101</v>
      </c>
      <c r="K6926">
        <v>82277</v>
      </c>
      <c r="L6926" t="s">
        <v>261</v>
      </c>
    </row>
    <row r="6927" spans="1:12" x14ac:dyDescent="0.3">
      <c r="A6927">
        <v>30590</v>
      </c>
      <c r="B6927" t="s">
        <v>348</v>
      </c>
      <c r="C6927" t="s">
        <v>805</v>
      </c>
      <c r="D6927" t="s">
        <v>14</v>
      </c>
      <c r="E6927" t="s">
        <v>27102</v>
      </c>
      <c r="F6927" t="s">
        <v>27103</v>
      </c>
      <c r="G6927" t="s">
        <v>124</v>
      </c>
      <c r="H6927" s="1">
        <v>20909</v>
      </c>
      <c r="I6927" t="s">
        <v>27104</v>
      </c>
      <c r="J6927" t="s">
        <v>12607</v>
      </c>
      <c r="K6927">
        <v>27309</v>
      </c>
      <c r="L6927" t="s">
        <v>124</v>
      </c>
    </row>
    <row r="6928" spans="1:12" x14ac:dyDescent="0.3">
      <c r="A6928">
        <v>30592</v>
      </c>
      <c r="B6928" t="s">
        <v>4829</v>
      </c>
      <c r="C6928" t="s">
        <v>3807</v>
      </c>
      <c r="D6928" t="s">
        <v>22</v>
      </c>
      <c r="E6928" t="s">
        <v>27105</v>
      </c>
      <c r="F6928" t="s">
        <v>27106</v>
      </c>
      <c r="G6928" t="s">
        <v>231</v>
      </c>
      <c r="H6928" s="1">
        <v>31656</v>
      </c>
      <c r="I6928" t="s">
        <v>27107</v>
      </c>
      <c r="J6928" t="s">
        <v>27108</v>
      </c>
      <c r="K6928">
        <v>97654</v>
      </c>
      <c r="L6928" t="s">
        <v>231</v>
      </c>
    </row>
    <row r="6929" spans="1:12" x14ac:dyDescent="0.3">
      <c r="A6929">
        <v>30593</v>
      </c>
      <c r="B6929" t="s">
        <v>1773</v>
      </c>
      <c r="C6929" t="s">
        <v>1093</v>
      </c>
      <c r="D6929" t="s">
        <v>22</v>
      </c>
      <c r="E6929" t="s">
        <v>27109</v>
      </c>
      <c r="F6929" t="s">
        <v>27110</v>
      </c>
      <c r="G6929" t="s">
        <v>368</v>
      </c>
      <c r="H6929" s="1">
        <v>16363</v>
      </c>
      <c r="I6929" t="s">
        <v>27111</v>
      </c>
      <c r="J6929" t="s">
        <v>27112</v>
      </c>
      <c r="K6929">
        <v>14602</v>
      </c>
      <c r="L6929" t="s">
        <v>368</v>
      </c>
    </row>
    <row r="6930" spans="1:12" x14ac:dyDescent="0.3">
      <c r="A6930">
        <v>30595</v>
      </c>
      <c r="B6930" t="s">
        <v>1391</v>
      </c>
      <c r="C6930" t="s">
        <v>1532</v>
      </c>
      <c r="D6930" t="s">
        <v>14</v>
      </c>
      <c r="E6930" t="s">
        <v>27113</v>
      </c>
      <c r="F6930" t="s">
        <v>27114</v>
      </c>
      <c r="G6930" t="s">
        <v>118</v>
      </c>
      <c r="H6930" s="1">
        <v>18296</v>
      </c>
      <c r="I6930" t="s">
        <v>27115</v>
      </c>
      <c r="J6930" t="s">
        <v>26817</v>
      </c>
      <c r="K6930">
        <v>19618</v>
      </c>
      <c r="L6930" t="s">
        <v>118</v>
      </c>
    </row>
    <row r="6931" spans="1:12" x14ac:dyDescent="0.3">
      <c r="A6931">
        <v>30597</v>
      </c>
      <c r="B6931" t="s">
        <v>1043</v>
      </c>
      <c r="C6931" t="s">
        <v>85</v>
      </c>
      <c r="D6931" t="s">
        <v>22</v>
      </c>
      <c r="E6931" t="s">
        <v>27116</v>
      </c>
      <c r="F6931" t="s">
        <v>27117</v>
      </c>
      <c r="G6931" t="s">
        <v>131</v>
      </c>
      <c r="H6931" s="1">
        <v>27358</v>
      </c>
      <c r="I6931" t="s">
        <v>27118</v>
      </c>
      <c r="J6931" t="s">
        <v>21074</v>
      </c>
      <c r="K6931">
        <v>90141</v>
      </c>
      <c r="L6931" t="s">
        <v>131</v>
      </c>
    </row>
    <row r="6932" spans="1:12" x14ac:dyDescent="0.3">
      <c r="A6932">
        <v>30598</v>
      </c>
      <c r="B6932" t="s">
        <v>79</v>
      </c>
      <c r="C6932" t="s">
        <v>1132</v>
      </c>
      <c r="D6932" t="s">
        <v>14</v>
      </c>
      <c r="E6932" t="s">
        <v>27119</v>
      </c>
      <c r="F6932" t="s">
        <v>27120</v>
      </c>
      <c r="G6932" t="s">
        <v>157</v>
      </c>
      <c r="H6932" s="1">
        <v>23093</v>
      </c>
      <c r="I6932" t="s">
        <v>27121</v>
      </c>
      <c r="J6932" t="s">
        <v>27122</v>
      </c>
      <c r="K6932">
        <v>14314</v>
      </c>
      <c r="L6932" t="s">
        <v>157</v>
      </c>
    </row>
    <row r="6933" spans="1:12" x14ac:dyDescent="0.3">
      <c r="A6933">
        <v>30599</v>
      </c>
      <c r="B6933" t="s">
        <v>14730</v>
      </c>
      <c r="C6933" t="s">
        <v>2530</v>
      </c>
      <c r="D6933" t="s">
        <v>22</v>
      </c>
      <c r="E6933" t="s">
        <v>11413</v>
      </c>
      <c r="F6933" t="s">
        <v>27123</v>
      </c>
      <c r="G6933" t="s">
        <v>775</v>
      </c>
      <c r="H6933" s="1">
        <v>30188</v>
      </c>
      <c r="I6933" t="s">
        <v>27124</v>
      </c>
      <c r="J6933" t="s">
        <v>27125</v>
      </c>
      <c r="K6933">
        <v>93326</v>
      </c>
      <c r="L6933" t="s">
        <v>775</v>
      </c>
    </row>
    <row r="6934" spans="1:12" x14ac:dyDescent="0.3">
      <c r="A6934">
        <v>30601</v>
      </c>
      <c r="B6934" t="s">
        <v>1666</v>
      </c>
      <c r="C6934" t="s">
        <v>2865</v>
      </c>
      <c r="D6934" t="s">
        <v>14</v>
      </c>
      <c r="E6934" t="s">
        <v>27126</v>
      </c>
      <c r="F6934" t="s">
        <v>27127</v>
      </c>
      <c r="G6934" t="s">
        <v>93</v>
      </c>
      <c r="H6934" s="1">
        <v>37393</v>
      </c>
      <c r="I6934" t="s">
        <v>27128</v>
      </c>
      <c r="J6934" t="s">
        <v>27129</v>
      </c>
      <c r="K6934">
        <v>58380</v>
      </c>
      <c r="L6934" t="s">
        <v>93</v>
      </c>
    </row>
    <row r="6935" spans="1:12" x14ac:dyDescent="0.3">
      <c r="A6935">
        <v>30602</v>
      </c>
      <c r="B6935" t="s">
        <v>13837</v>
      </c>
      <c r="C6935" t="s">
        <v>48</v>
      </c>
      <c r="D6935" t="s">
        <v>14</v>
      </c>
      <c r="E6935" t="s">
        <v>27130</v>
      </c>
      <c r="F6935" t="s">
        <v>27131</v>
      </c>
      <c r="G6935" t="s">
        <v>76</v>
      </c>
      <c r="H6935" s="1">
        <v>21760</v>
      </c>
      <c r="I6935" t="s">
        <v>27132</v>
      </c>
      <c r="J6935" t="s">
        <v>27133</v>
      </c>
      <c r="K6935">
        <v>4742</v>
      </c>
      <c r="L6935" t="s">
        <v>76</v>
      </c>
    </row>
    <row r="6936" spans="1:12" x14ac:dyDescent="0.3">
      <c r="A6936">
        <v>30603</v>
      </c>
      <c r="B6936" t="s">
        <v>675</v>
      </c>
      <c r="C6936" t="s">
        <v>234</v>
      </c>
      <c r="D6936" t="s">
        <v>14</v>
      </c>
      <c r="E6936" t="s">
        <v>27134</v>
      </c>
      <c r="F6936" t="s">
        <v>27135</v>
      </c>
      <c r="G6936" t="s">
        <v>24</v>
      </c>
      <c r="H6936" s="1">
        <v>24324</v>
      </c>
      <c r="I6936" t="s">
        <v>27136</v>
      </c>
      <c r="J6936" t="s">
        <v>23246</v>
      </c>
      <c r="K6936">
        <v>42189</v>
      </c>
      <c r="L6936" t="s">
        <v>24</v>
      </c>
    </row>
    <row r="6937" spans="1:12" x14ac:dyDescent="0.3">
      <c r="A6937">
        <v>30604</v>
      </c>
      <c r="B6937" t="s">
        <v>4842</v>
      </c>
      <c r="C6937" t="s">
        <v>570</v>
      </c>
      <c r="D6937" t="s">
        <v>22</v>
      </c>
      <c r="E6937" t="s">
        <v>27137</v>
      </c>
      <c r="F6937" t="s">
        <v>27138</v>
      </c>
      <c r="G6937" t="s">
        <v>324</v>
      </c>
      <c r="H6937" s="1">
        <v>25519</v>
      </c>
      <c r="I6937" t="s">
        <v>27139</v>
      </c>
      <c r="J6937" t="s">
        <v>15410</v>
      </c>
      <c r="K6937">
        <v>86946</v>
      </c>
      <c r="L6937" t="s">
        <v>324</v>
      </c>
    </row>
    <row r="6938" spans="1:12" x14ac:dyDescent="0.3">
      <c r="A6938">
        <v>30607</v>
      </c>
      <c r="B6938" t="s">
        <v>12</v>
      </c>
      <c r="C6938" t="s">
        <v>12760</v>
      </c>
      <c r="D6938" t="s">
        <v>14</v>
      </c>
      <c r="E6938" t="s">
        <v>27140</v>
      </c>
      <c r="F6938" t="s">
        <v>27141</v>
      </c>
      <c r="G6938" t="s">
        <v>1076</v>
      </c>
      <c r="H6938" s="1">
        <v>38411</v>
      </c>
      <c r="I6938" t="s">
        <v>27142</v>
      </c>
      <c r="J6938" t="s">
        <v>27143</v>
      </c>
      <c r="K6938">
        <v>22372</v>
      </c>
      <c r="L6938" t="s">
        <v>1076</v>
      </c>
    </row>
    <row r="6939" spans="1:12" x14ac:dyDescent="0.3">
      <c r="A6939">
        <v>30608</v>
      </c>
      <c r="B6939" t="s">
        <v>1433</v>
      </c>
      <c r="C6939" t="s">
        <v>10139</v>
      </c>
      <c r="D6939" t="s">
        <v>22</v>
      </c>
      <c r="E6939" t="s">
        <v>27144</v>
      </c>
      <c r="F6939" t="s">
        <v>27145</v>
      </c>
      <c r="G6939" t="s">
        <v>157</v>
      </c>
      <c r="H6939" s="1">
        <v>20564</v>
      </c>
      <c r="I6939" t="s">
        <v>27146</v>
      </c>
      <c r="J6939" t="s">
        <v>2776</v>
      </c>
      <c r="K6939">
        <v>85057</v>
      </c>
      <c r="L6939" t="s">
        <v>157</v>
      </c>
    </row>
    <row r="6940" spans="1:12" x14ac:dyDescent="0.3">
      <c r="A6940">
        <v>30611</v>
      </c>
      <c r="B6940" t="s">
        <v>167</v>
      </c>
      <c r="C6940" t="s">
        <v>1830</v>
      </c>
      <c r="D6940" t="s">
        <v>14</v>
      </c>
      <c r="E6940" t="s">
        <v>27147</v>
      </c>
      <c r="F6940" t="s">
        <v>27148</v>
      </c>
      <c r="G6940" t="s">
        <v>324</v>
      </c>
      <c r="H6940" s="1">
        <v>22681</v>
      </c>
      <c r="I6940" t="s">
        <v>27149</v>
      </c>
      <c r="J6940" t="s">
        <v>15869</v>
      </c>
      <c r="K6940">
        <v>49750</v>
      </c>
      <c r="L6940" t="s">
        <v>324</v>
      </c>
    </row>
    <row r="6941" spans="1:12" x14ac:dyDescent="0.3">
      <c r="A6941">
        <v>30612</v>
      </c>
      <c r="B6941" t="s">
        <v>9847</v>
      </c>
      <c r="C6941" t="s">
        <v>2176</v>
      </c>
      <c r="D6941" t="s">
        <v>22</v>
      </c>
      <c r="E6941" t="s">
        <v>27150</v>
      </c>
      <c r="F6941" t="s">
        <v>27151</v>
      </c>
      <c r="G6941" t="s">
        <v>124</v>
      </c>
      <c r="H6941" s="1">
        <v>28915</v>
      </c>
      <c r="I6941" t="s">
        <v>27152</v>
      </c>
      <c r="J6941" t="s">
        <v>27153</v>
      </c>
      <c r="K6941">
        <v>37154</v>
      </c>
      <c r="L6941" t="s">
        <v>124</v>
      </c>
    </row>
    <row r="6942" spans="1:12" x14ac:dyDescent="0.3">
      <c r="A6942">
        <v>30614</v>
      </c>
      <c r="B6942" t="s">
        <v>415</v>
      </c>
      <c r="C6942" t="s">
        <v>4678</v>
      </c>
      <c r="D6942" t="s">
        <v>14</v>
      </c>
      <c r="E6942" t="s">
        <v>27154</v>
      </c>
      <c r="F6942" t="s">
        <v>27155</v>
      </c>
      <c r="G6942" t="s">
        <v>218</v>
      </c>
      <c r="H6942" s="1">
        <v>18970</v>
      </c>
      <c r="I6942" t="s">
        <v>27156</v>
      </c>
      <c r="J6942" t="s">
        <v>27157</v>
      </c>
      <c r="K6942">
        <v>17969</v>
      </c>
      <c r="L6942" t="s">
        <v>218</v>
      </c>
    </row>
    <row r="6943" spans="1:12" x14ac:dyDescent="0.3">
      <c r="A6943">
        <v>30615</v>
      </c>
      <c r="B6943" t="s">
        <v>793</v>
      </c>
      <c r="C6943" t="s">
        <v>10948</v>
      </c>
      <c r="D6943" t="s">
        <v>22</v>
      </c>
      <c r="E6943" t="s">
        <v>27158</v>
      </c>
      <c r="F6943" t="s">
        <v>27159</v>
      </c>
      <c r="G6943" t="s">
        <v>88</v>
      </c>
      <c r="H6943" s="1">
        <v>38186</v>
      </c>
      <c r="I6943" t="s">
        <v>27160</v>
      </c>
      <c r="J6943" t="s">
        <v>27161</v>
      </c>
      <c r="K6943">
        <v>1667</v>
      </c>
      <c r="L6943" t="s">
        <v>88</v>
      </c>
    </row>
    <row r="6944" spans="1:12" x14ac:dyDescent="0.3">
      <c r="A6944">
        <v>30616</v>
      </c>
      <c r="B6944" t="s">
        <v>814</v>
      </c>
      <c r="C6944" t="s">
        <v>55</v>
      </c>
      <c r="D6944" t="s">
        <v>14</v>
      </c>
      <c r="E6944" t="s">
        <v>27162</v>
      </c>
      <c r="F6944">
        <f>1-254-579-7372</f>
        <v>-8204</v>
      </c>
      <c r="G6944" t="s">
        <v>124</v>
      </c>
      <c r="H6944" s="1">
        <v>37015</v>
      </c>
      <c r="I6944" t="s">
        <v>27163</v>
      </c>
      <c r="J6944" t="s">
        <v>27164</v>
      </c>
      <c r="K6944">
        <v>27164</v>
      </c>
      <c r="L6944" t="s">
        <v>124</v>
      </c>
    </row>
    <row r="6945" spans="1:12" x14ac:dyDescent="0.3">
      <c r="A6945">
        <v>30618</v>
      </c>
      <c r="B6945" t="s">
        <v>541</v>
      </c>
      <c r="C6945" t="s">
        <v>788</v>
      </c>
      <c r="D6945" t="s">
        <v>14</v>
      </c>
      <c r="E6945" t="s">
        <v>27165</v>
      </c>
      <c r="F6945" t="s">
        <v>27166</v>
      </c>
      <c r="G6945" t="s">
        <v>261</v>
      </c>
      <c r="H6945" s="1">
        <v>34617</v>
      </c>
      <c r="I6945" t="s">
        <v>27167</v>
      </c>
      <c r="J6945" t="s">
        <v>17670</v>
      </c>
      <c r="K6945">
        <v>62190</v>
      </c>
      <c r="L6945" t="s">
        <v>261</v>
      </c>
    </row>
    <row r="6946" spans="1:12" x14ac:dyDescent="0.3">
      <c r="A6946">
        <v>30619</v>
      </c>
      <c r="B6946" t="s">
        <v>1644</v>
      </c>
      <c r="C6946" t="s">
        <v>2792</v>
      </c>
      <c r="D6946" t="s">
        <v>14</v>
      </c>
      <c r="E6946" t="s">
        <v>27168</v>
      </c>
      <c r="F6946">
        <v>4307715642</v>
      </c>
      <c r="G6946" t="s">
        <v>76</v>
      </c>
      <c r="H6946" s="1">
        <v>27359</v>
      </c>
      <c r="I6946" t="s">
        <v>27169</v>
      </c>
      <c r="J6946" t="s">
        <v>27170</v>
      </c>
      <c r="K6946">
        <v>53162</v>
      </c>
      <c r="L6946" t="s">
        <v>76</v>
      </c>
    </row>
    <row r="6947" spans="1:12" x14ac:dyDescent="0.3">
      <c r="A6947">
        <v>30620</v>
      </c>
      <c r="B6947" t="s">
        <v>4880</v>
      </c>
      <c r="C6947" t="s">
        <v>1162</v>
      </c>
      <c r="D6947" t="s">
        <v>14</v>
      </c>
      <c r="E6947" t="s">
        <v>27171</v>
      </c>
      <c r="F6947">
        <v>4589964491</v>
      </c>
      <c r="G6947" t="s">
        <v>17</v>
      </c>
      <c r="H6947" s="1">
        <v>29352</v>
      </c>
      <c r="I6947" t="s">
        <v>27172</v>
      </c>
      <c r="J6947" t="s">
        <v>27173</v>
      </c>
      <c r="K6947">
        <v>81107</v>
      </c>
      <c r="L6947" t="s">
        <v>17</v>
      </c>
    </row>
    <row r="6948" spans="1:12" x14ac:dyDescent="0.3">
      <c r="A6948">
        <v>30621</v>
      </c>
      <c r="B6948" t="s">
        <v>724</v>
      </c>
      <c r="C6948" t="s">
        <v>681</v>
      </c>
      <c r="D6948" t="s">
        <v>14</v>
      </c>
      <c r="E6948" t="s">
        <v>27174</v>
      </c>
      <c r="F6948" t="s">
        <v>27175</v>
      </c>
      <c r="G6948" t="s">
        <v>211</v>
      </c>
      <c r="H6948" s="1">
        <v>34348</v>
      </c>
      <c r="I6948" t="s">
        <v>27176</v>
      </c>
      <c r="J6948" t="s">
        <v>21328</v>
      </c>
      <c r="K6948">
        <v>77072</v>
      </c>
      <c r="L6948" t="s">
        <v>211</v>
      </c>
    </row>
    <row r="6949" spans="1:12" x14ac:dyDescent="0.3">
      <c r="A6949">
        <v>30623</v>
      </c>
      <c r="B6949" t="s">
        <v>312</v>
      </c>
      <c r="C6949" t="s">
        <v>2984</v>
      </c>
      <c r="D6949" t="s">
        <v>14</v>
      </c>
      <c r="E6949" t="s">
        <v>27177</v>
      </c>
      <c r="F6949">
        <v>2856633823</v>
      </c>
      <c r="G6949" t="s">
        <v>44</v>
      </c>
      <c r="H6949" s="1">
        <v>19285</v>
      </c>
      <c r="I6949" t="s">
        <v>27178</v>
      </c>
      <c r="J6949" t="s">
        <v>27179</v>
      </c>
      <c r="K6949">
        <v>73477</v>
      </c>
      <c r="L6949" t="s">
        <v>44</v>
      </c>
    </row>
    <row r="6950" spans="1:12" x14ac:dyDescent="0.3">
      <c r="A6950">
        <v>30624</v>
      </c>
      <c r="B6950" t="s">
        <v>1537</v>
      </c>
      <c r="C6950" t="s">
        <v>427</v>
      </c>
      <c r="D6950" t="s">
        <v>14</v>
      </c>
      <c r="E6950" t="s">
        <v>27180</v>
      </c>
      <c r="F6950" t="s">
        <v>27181</v>
      </c>
      <c r="G6950" t="s">
        <v>31</v>
      </c>
      <c r="H6950" s="1">
        <v>18312</v>
      </c>
      <c r="I6950" t="s">
        <v>27182</v>
      </c>
      <c r="J6950" t="s">
        <v>27183</v>
      </c>
      <c r="K6950">
        <v>16081</v>
      </c>
      <c r="L6950" t="s">
        <v>31</v>
      </c>
    </row>
    <row r="6951" spans="1:12" x14ac:dyDescent="0.3">
      <c r="A6951">
        <v>30626</v>
      </c>
      <c r="B6951" t="s">
        <v>295</v>
      </c>
      <c r="C6951" t="s">
        <v>378</v>
      </c>
      <c r="D6951" t="s">
        <v>14</v>
      </c>
      <c r="E6951" t="s">
        <v>27184</v>
      </c>
      <c r="F6951" t="s">
        <v>27185</v>
      </c>
      <c r="G6951" t="s">
        <v>44</v>
      </c>
      <c r="H6951" s="1">
        <v>29419</v>
      </c>
      <c r="I6951" t="s">
        <v>27186</v>
      </c>
      <c r="J6951" t="s">
        <v>16242</v>
      </c>
      <c r="K6951">
        <v>69483</v>
      </c>
      <c r="L6951" t="s">
        <v>44</v>
      </c>
    </row>
    <row r="6952" spans="1:12" x14ac:dyDescent="0.3">
      <c r="A6952">
        <v>30628</v>
      </c>
      <c r="B6952" t="s">
        <v>174</v>
      </c>
      <c r="C6952" t="s">
        <v>7773</v>
      </c>
      <c r="D6952" t="s">
        <v>14</v>
      </c>
      <c r="E6952" t="s">
        <v>27187</v>
      </c>
      <c r="F6952" t="s">
        <v>27188</v>
      </c>
      <c r="G6952" t="s">
        <v>171</v>
      </c>
      <c r="H6952" s="1">
        <v>34968</v>
      </c>
      <c r="I6952" t="s">
        <v>27189</v>
      </c>
      <c r="J6952" t="s">
        <v>27190</v>
      </c>
      <c r="K6952">
        <v>72724</v>
      </c>
      <c r="L6952" t="s">
        <v>171</v>
      </c>
    </row>
    <row r="6953" spans="1:12" x14ac:dyDescent="0.3">
      <c r="A6953">
        <v>30630</v>
      </c>
      <c r="B6953" t="s">
        <v>2686</v>
      </c>
      <c r="C6953" t="s">
        <v>97</v>
      </c>
      <c r="D6953" t="s">
        <v>22</v>
      </c>
      <c r="E6953" t="s">
        <v>27191</v>
      </c>
      <c r="F6953" t="s">
        <v>27192</v>
      </c>
      <c r="G6953" t="s">
        <v>243</v>
      </c>
      <c r="H6953" s="1">
        <v>36390</v>
      </c>
      <c r="I6953" t="s">
        <v>27193</v>
      </c>
      <c r="J6953" t="s">
        <v>6280</v>
      </c>
      <c r="K6953">
        <v>75285</v>
      </c>
      <c r="L6953" t="s">
        <v>243</v>
      </c>
    </row>
    <row r="6954" spans="1:12" x14ac:dyDescent="0.3">
      <c r="A6954">
        <v>30631</v>
      </c>
      <c r="B6954" t="s">
        <v>96</v>
      </c>
      <c r="C6954" t="s">
        <v>28</v>
      </c>
      <c r="D6954" t="s">
        <v>22</v>
      </c>
      <c r="E6954" t="s">
        <v>27194</v>
      </c>
      <c r="F6954" t="s">
        <v>27195</v>
      </c>
      <c r="G6954" t="s">
        <v>171</v>
      </c>
      <c r="H6954" s="1">
        <v>34547</v>
      </c>
      <c r="I6954" t="s">
        <v>27196</v>
      </c>
      <c r="J6954" t="s">
        <v>13103</v>
      </c>
      <c r="K6954">
        <v>18280</v>
      </c>
      <c r="L6954" t="s">
        <v>171</v>
      </c>
    </row>
    <row r="6955" spans="1:12" x14ac:dyDescent="0.3">
      <c r="A6955">
        <v>30633</v>
      </c>
      <c r="B6955" t="s">
        <v>4727</v>
      </c>
      <c r="C6955" t="s">
        <v>10088</v>
      </c>
      <c r="D6955" t="s">
        <v>14</v>
      </c>
      <c r="E6955" t="s">
        <v>27197</v>
      </c>
      <c r="F6955" t="s">
        <v>27198</v>
      </c>
      <c r="G6955" t="s">
        <v>368</v>
      </c>
      <c r="H6955" s="1">
        <v>16875</v>
      </c>
      <c r="I6955" t="s">
        <v>27199</v>
      </c>
      <c r="J6955" t="s">
        <v>27200</v>
      </c>
      <c r="K6955">
        <v>37864</v>
      </c>
      <c r="L6955" t="s">
        <v>368</v>
      </c>
    </row>
    <row r="6956" spans="1:12" x14ac:dyDescent="0.3">
      <c r="A6956">
        <v>30634</v>
      </c>
      <c r="B6956" t="s">
        <v>2595</v>
      </c>
      <c r="C6956" t="s">
        <v>28</v>
      </c>
      <c r="D6956" t="s">
        <v>22</v>
      </c>
      <c r="E6956" t="s">
        <v>27201</v>
      </c>
      <c r="F6956" t="s">
        <v>27202</v>
      </c>
      <c r="G6956" t="s">
        <v>124</v>
      </c>
      <c r="H6956" s="1">
        <v>32958</v>
      </c>
      <c r="I6956" t="s">
        <v>27203</v>
      </c>
      <c r="J6956" t="s">
        <v>5699</v>
      </c>
      <c r="K6956">
        <v>6222</v>
      </c>
      <c r="L6956" t="s">
        <v>124</v>
      </c>
    </row>
    <row r="6957" spans="1:12" x14ac:dyDescent="0.3">
      <c r="A6957">
        <v>30635</v>
      </c>
      <c r="B6957" t="s">
        <v>991</v>
      </c>
      <c r="C6957" t="s">
        <v>1186</v>
      </c>
      <c r="D6957" t="s">
        <v>22</v>
      </c>
      <c r="E6957" t="s">
        <v>27204</v>
      </c>
      <c r="F6957" t="s">
        <v>27205</v>
      </c>
      <c r="G6957" t="s">
        <v>17</v>
      </c>
      <c r="H6957" s="1">
        <v>29254</v>
      </c>
      <c r="I6957" t="s">
        <v>27206</v>
      </c>
      <c r="J6957" t="s">
        <v>27207</v>
      </c>
      <c r="K6957">
        <v>28985</v>
      </c>
      <c r="L6957" t="s">
        <v>17</v>
      </c>
    </row>
    <row r="6958" spans="1:12" x14ac:dyDescent="0.3">
      <c r="A6958">
        <v>30636</v>
      </c>
      <c r="B6958" t="s">
        <v>724</v>
      </c>
      <c r="C6958" t="s">
        <v>6804</v>
      </c>
      <c r="D6958" t="s">
        <v>14</v>
      </c>
      <c r="E6958" t="s">
        <v>27208</v>
      </c>
      <c r="F6958" t="s">
        <v>27209</v>
      </c>
      <c r="G6958" t="s">
        <v>124</v>
      </c>
      <c r="H6958" s="1">
        <v>38358</v>
      </c>
      <c r="I6958" t="s">
        <v>27210</v>
      </c>
      <c r="J6958" t="s">
        <v>27211</v>
      </c>
      <c r="K6958">
        <v>9380</v>
      </c>
      <c r="L6958" t="s">
        <v>124</v>
      </c>
    </row>
    <row r="6959" spans="1:12" x14ac:dyDescent="0.3">
      <c r="A6959">
        <v>30637</v>
      </c>
      <c r="B6959" t="s">
        <v>333</v>
      </c>
      <c r="C6959" t="s">
        <v>10114</v>
      </c>
      <c r="D6959" t="s">
        <v>22</v>
      </c>
      <c r="E6959" t="s">
        <v>27212</v>
      </c>
      <c r="F6959">
        <f>1-920-622-543</f>
        <v>-2084</v>
      </c>
      <c r="G6959" t="s">
        <v>31</v>
      </c>
      <c r="H6959" s="1">
        <v>18632</v>
      </c>
      <c r="I6959" t="s">
        <v>27213</v>
      </c>
      <c r="J6959" t="s">
        <v>18264</v>
      </c>
      <c r="K6959">
        <v>39730</v>
      </c>
      <c r="L6959" t="s">
        <v>31</v>
      </c>
    </row>
    <row r="6960" spans="1:12" x14ac:dyDescent="0.3">
      <c r="A6960">
        <v>30638</v>
      </c>
      <c r="B6960" t="s">
        <v>1088</v>
      </c>
      <c r="C6960" t="s">
        <v>28</v>
      </c>
      <c r="D6960" t="s">
        <v>14</v>
      </c>
      <c r="E6960" t="s">
        <v>27214</v>
      </c>
      <c r="F6960" t="s">
        <v>27215</v>
      </c>
      <c r="G6960" t="s">
        <v>324</v>
      </c>
      <c r="H6960" s="1">
        <v>38504</v>
      </c>
      <c r="I6960" t="s">
        <v>27216</v>
      </c>
      <c r="J6960" t="s">
        <v>27217</v>
      </c>
      <c r="K6960">
        <v>40260</v>
      </c>
      <c r="L6960" t="s">
        <v>324</v>
      </c>
    </row>
    <row r="6961" spans="1:12" x14ac:dyDescent="0.3">
      <c r="A6961">
        <v>30639</v>
      </c>
      <c r="B6961" t="s">
        <v>3712</v>
      </c>
      <c r="C6961" t="s">
        <v>2335</v>
      </c>
      <c r="D6961" t="s">
        <v>22</v>
      </c>
      <c r="E6961" t="s">
        <v>27218</v>
      </c>
      <c r="F6961" t="s">
        <v>27219</v>
      </c>
      <c r="G6961" t="s">
        <v>150</v>
      </c>
      <c r="H6961" s="1">
        <v>32679</v>
      </c>
      <c r="I6961" t="s">
        <v>27220</v>
      </c>
      <c r="J6961" t="s">
        <v>27221</v>
      </c>
      <c r="K6961">
        <v>35297</v>
      </c>
      <c r="L6961" t="s">
        <v>150</v>
      </c>
    </row>
    <row r="6962" spans="1:12" x14ac:dyDescent="0.3">
      <c r="A6962">
        <v>30640</v>
      </c>
      <c r="B6962" t="s">
        <v>20</v>
      </c>
      <c r="C6962" t="s">
        <v>1048</v>
      </c>
      <c r="D6962" t="s">
        <v>22</v>
      </c>
      <c r="E6962" t="s">
        <v>27222</v>
      </c>
      <c r="F6962" t="s">
        <v>27223</v>
      </c>
      <c r="G6962" t="s">
        <v>31</v>
      </c>
      <c r="H6962" s="1">
        <v>26475</v>
      </c>
      <c r="I6962" t="s">
        <v>27224</v>
      </c>
      <c r="J6962" t="s">
        <v>27225</v>
      </c>
      <c r="K6962">
        <v>39701</v>
      </c>
      <c r="L6962" t="s">
        <v>31</v>
      </c>
    </row>
    <row r="6963" spans="1:12" x14ac:dyDescent="0.3">
      <c r="A6963">
        <v>30644</v>
      </c>
      <c r="B6963" t="s">
        <v>464</v>
      </c>
      <c r="C6963" t="s">
        <v>67</v>
      </c>
      <c r="D6963" t="s">
        <v>22</v>
      </c>
      <c r="E6963" t="s">
        <v>27226</v>
      </c>
      <c r="F6963">
        <f>1-548-369-5</f>
        <v>-921</v>
      </c>
      <c r="G6963" t="s">
        <v>76</v>
      </c>
      <c r="H6963" s="1">
        <v>30427</v>
      </c>
      <c r="I6963" t="s">
        <v>27227</v>
      </c>
      <c r="J6963" t="s">
        <v>27228</v>
      </c>
      <c r="K6963">
        <v>58590</v>
      </c>
      <c r="L6963" t="s">
        <v>76</v>
      </c>
    </row>
    <row r="6964" spans="1:12" x14ac:dyDescent="0.3">
      <c r="A6964">
        <v>30645</v>
      </c>
      <c r="B6964" t="s">
        <v>724</v>
      </c>
      <c r="C6964" t="s">
        <v>3331</v>
      </c>
      <c r="D6964" t="s">
        <v>22</v>
      </c>
      <c r="E6964" t="s">
        <v>27229</v>
      </c>
      <c r="F6964" t="s">
        <v>27230</v>
      </c>
      <c r="G6964" t="s">
        <v>164</v>
      </c>
      <c r="H6964" s="1">
        <v>26515</v>
      </c>
      <c r="I6964" t="s">
        <v>27231</v>
      </c>
      <c r="J6964" t="s">
        <v>27232</v>
      </c>
      <c r="K6964">
        <v>97581</v>
      </c>
      <c r="L6964" t="s">
        <v>164</v>
      </c>
    </row>
    <row r="6965" spans="1:12" x14ac:dyDescent="0.3">
      <c r="A6965">
        <v>30646</v>
      </c>
      <c r="B6965" t="s">
        <v>1114</v>
      </c>
      <c r="C6965" t="s">
        <v>2307</v>
      </c>
      <c r="D6965" t="s">
        <v>22</v>
      </c>
      <c r="E6965" t="s">
        <v>27233</v>
      </c>
      <c r="F6965" t="s">
        <v>27234</v>
      </c>
      <c r="G6965" t="s">
        <v>31</v>
      </c>
      <c r="H6965" s="1">
        <v>17556</v>
      </c>
      <c r="I6965" t="s">
        <v>27235</v>
      </c>
      <c r="J6965" t="s">
        <v>16736</v>
      </c>
      <c r="K6965">
        <v>76250</v>
      </c>
      <c r="L6965" t="s">
        <v>31</v>
      </c>
    </row>
    <row r="6966" spans="1:12" x14ac:dyDescent="0.3">
      <c r="A6966">
        <v>30647</v>
      </c>
      <c r="B6966" t="s">
        <v>680</v>
      </c>
      <c r="C6966" t="s">
        <v>5236</v>
      </c>
      <c r="D6966" t="s">
        <v>14</v>
      </c>
      <c r="E6966" t="s">
        <v>27236</v>
      </c>
      <c r="F6966" t="s">
        <v>27237</v>
      </c>
      <c r="G6966" t="s">
        <v>124</v>
      </c>
      <c r="H6966" s="1">
        <v>19537</v>
      </c>
      <c r="I6966" t="s">
        <v>27238</v>
      </c>
      <c r="J6966" t="s">
        <v>27239</v>
      </c>
      <c r="K6966">
        <v>68582</v>
      </c>
      <c r="L6966" t="s">
        <v>124</v>
      </c>
    </row>
    <row r="6967" spans="1:12" x14ac:dyDescent="0.3">
      <c r="A6967">
        <v>30648</v>
      </c>
      <c r="B6967" t="s">
        <v>3351</v>
      </c>
      <c r="C6967" t="s">
        <v>1751</v>
      </c>
      <c r="D6967" t="s">
        <v>14</v>
      </c>
      <c r="E6967" t="s">
        <v>27240</v>
      </c>
      <c r="F6967" t="s">
        <v>27241</v>
      </c>
      <c r="G6967" t="s">
        <v>111</v>
      </c>
      <c r="H6967" s="1">
        <v>30529</v>
      </c>
      <c r="I6967" t="s">
        <v>27242</v>
      </c>
      <c r="J6967" t="s">
        <v>27243</v>
      </c>
      <c r="K6967">
        <v>57044</v>
      </c>
      <c r="L6967" t="s">
        <v>111</v>
      </c>
    </row>
    <row r="6968" spans="1:12" x14ac:dyDescent="0.3">
      <c r="A6968">
        <v>30649</v>
      </c>
      <c r="B6968" t="s">
        <v>535</v>
      </c>
      <c r="C6968" t="s">
        <v>1132</v>
      </c>
      <c r="D6968" t="s">
        <v>22</v>
      </c>
      <c r="E6968" t="s">
        <v>27244</v>
      </c>
      <c r="F6968" t="s">
        <v>27245</v>
      </c>
      <c r="G6968" t="s">
        <v>150</v>
      </c>
      <c r="H6968" s="1">
        <v>30668</v>
      </c>
      <c r="I6968" t="s">
        <v>27246</v>
      </c>
      <c r="J6968" t="s">
        <v>27247</v>
      </c>
      <c r="K6968">
        <v>97616</v>
      </c>
      <c r="L6968" t="s">
        <v>150</v>
      </c>
    </row>
    <row r="6969" spans="1:12" x14ac:dyDescent="0.3">
      <c r="A6969">
        <v>30650</v>
      </c>
      <c r="B6969" t="s">
        <v>5397</v>
      </c>
      <c r="C6969" t="s">
        <v>12057</v>
      </c>
      <c r="D6969" t="s">
        <v>14</v>
      </c>
      <c r="E6969" t="s">
        <v>27248</v>
      </c>
      <c r="F6969" t="s">
        <v>27249</v>
      </c>
      <c r="G6969" t="s">
        <v>430</v>
      </c>
      <c r="H6969" s="1">
        <v>28633</v>
      </c>
      <c r="I6969" t="s">
        <v>27250</v>
      </c>
      <c r="J6969" t="s">
        <v>27251</v>
      </c>
      <c r="K6969">
        <v>17792</v>
      </c>
      <c r="L6969" t="s">
        <v>430</v>
      </c>
    </row>
    <row r="6970" spans="1:12" x14ac:dyDescent="0.3">
      <c r="A6970">
        <v>30653</v>
      </c>
      <c r="B6970" t="s">
        <v>2539</v>
      </c>
      <c r="C6970" t="s">
        <v>530</v>
      </c>
      <c r="D6970" t="s">
        <v>22</v>
      </c>
      <c r="E6970" t="s">
        <v>27252</v>
      </c>
      <c r="F6970" t="s">
        <v>27253</v>
      </c>
      <c r="G6970" t="s">
        <v>131</v>
      </c>
      <c r="H6970" s="1">
        <v>33470</v>
      </c>
      <c r="I6970" t="s">
        <v>27254</v>
      </c>
      <c r="J6970" t="s">
        <v>27255</v>
      </c>
      <c r="K6970">
        <v>72095</v>
      </c>
      <c r="L6970" t="s">
        <v>131</v>
      </c>
    </row>
    <row r="6971" spans="1:12" x14ac:dyDescent="0.3">
      <c r="A6971">
        <v>30654</v>
      </c>
      <c r="B6971" t="s">
        <v>464</v>
      </c>
      <c r="C6971" t="s">
        <v>2936</v>
      </c>
      <c r="D6971" t="s">
        <v>22</v>
      </c>
      <c r="E6971" t="s">
        <v>27256</v>
      </c>
      <c r="F6971" t="s">
        <v>27257</v>
      </c>
      <c r="G6971" t="s">
        <v>24</v>
      </c>
      <c r="H6971" s="1">
        <v>18989</v>
      </c>
      <c r="I6971" t="s">
        <v>27258</v>
      </c>
      <c r="J6971" t="s">
        <v>7010</v>
      </c>
      <c r="K6971">
        <v>39816</v>
      </c>
      <c r="L6971" t="s">
        <v>24</v>
      </c>
    </row>
    <row r="6972" spans="1:12" x14ac:dyDescent="0.3">
      <c r="A6972">
        <v>30656</v>
      </c>
      <c r="B6972" t="s">
        <v>2050</v>
      </c>
      <c r="C6972" t="s">
        <v>14624</v>
      </c>
      <c r="D6972" t="s">
        <v>14</v>
      </c>
      <c r="E6972" t="s">
        <v>27259</v>
      </c>
      <c r="F6972" t="s">
        <v>27260</v>
      </c>
      <c r="G6972" t="s">
        <v>218</v>
      </c>
      <c r="H6972" s="1">
        <v>37610</v>
      </c>
      <c r="I6972" t="s">
        <v>27261</v>
      </c>
      <c r="J6972" t="s">
        <v>12710</v>
      </c>
      <c r="K6972">
        <v>43940</v>
      </c>
      <c r="L6972" t="s">
        <v>218</v>
      </c>
    </row>
    <row r="6973" spans="1:12" x14ac:dyDescent="0.3">
      <c r="A6973">
        <v>30657</v>
      </c>
      <c r="B6973" t="s">
        <v>724</v>
      </c>
      <c r="C6973" t="s">
        <v>844</v>
      </c>
      <c r="D6973" t="s">
        <v>22</v>
      </c>
      <c r="E6973" t="s">
        <v>27262</v>
      </c>
      <c r="F6973">
        <v>6912971647</v>
      </c>
      <c r="G6973" t="s">
        <v>1076</v>
      </c>
      <c r="H6973" s="1">
        <v>23330</v>
      </c>
      <c r="I6973" t="s">
        <v>27263</v>
      </c>
      <c r="J6973" t="s">
        <v>27264</v>
      </c>
      <c r="K6973">
        <v>45879</v>
      </c>
      <c r="L6973" t="s">
        <v>1076</v>
      </c>
    </row>
    <row r="6974" spans="1:12" x14ac:dyDescent="0.3">
      <c r="A6974">
        <v>30658</v>
      </c>
      <c r="B6974" t="s">
        <v>2248</v>
      </c>
      <c r="C6974" t="s">
        <v>15180</v>
      </c>
      <c r="D6974" t="s">
        <v>22</v>
      </c>
      <c r="E6974" t="s">
        <v>27265</v>
      </c>
      <c r="F6974" t="s">
        <v>27266</v>
      </c>
      <c r="G6974" t="s">
        <v>1194</v>
      </c>
      <c r="H6974" s="1">
        <v>26861</v>
      </c>
      <c r="I6974" t="s">
        <v>27267</v>
      </c>
      <c r="J6974" t="s">
        <v>2293</v>
      </c>
      <c r="K6974">
        <v>99006</v>
      </c>
      <c r="L6974" t="s">
        <v>1194</v>
      </c>
    </row>
    <row r="6975" spans="1:12" x14ac:dyDescent="0.3">
      <c r="A6975">
        <v>30659</v>
      </c>
      <c r="B6975" t="s">
        <v>114</v>
      </c>
      <c r="C6975" t="s">
        <v>15845</v>
      </c>
      <c r="D6975" t="s">
        <v>22</v>
      </c>
      <c r="E6975" t="s">
        <v>27268</v>
      </c>
      <c r="F6975" t="s">
        <v>27269</v>
      </c>
      <c r="G6975" t="s">
        <v>71</v>
      </c>
      <c r="H6975" s="1">
        <v>24325</v>
      </c>
      <c r="I6975" t="s">
        <v>27270</v>
      </c>
      <c r="J6975" t="s">
        <v>27271</v>
      </c>
      <c r="K6975">
        <v>58154</v>
      </c>
      <c r="L6975" t="s">
        <v>71</v>
      </c>
    </row>
    <row r="6976" spans="1:12" x14ac:dyDescent="0.3">
      <c r="A6976">
        <v>30661</v>
      </c>
      <c r="B6976" t="s">
        <v>1202</v>
      </c>
      <c r="C6976" t="s">
        <v>3316</v>
      </c>
      <c r="D6976" t="s">
        <v>14</v>
      </c>
      <c r="E6976" t="s">
        <v>27272</v>
      </c>
      <c r="F6976" t="s">
        <v>27273</v>
      </c>
      <c r="G6976" t="s">
        <v>38</v>
      </c>
      <c r="H6976" s="1">
        <v>21862</v>
      </c>
      <c r="I6976" t="s">
        <v>27274</v>
      </c>
      <c r="J6976" t="s">
        <v>8432</v>
      </c>
      <c r="K6976">
        <v>48827</v>
      </c>
      <c r="L6976" t="s">
        <v>38</v>
      </c>
    </row>
    <row r="6977" spans="1:12" x14ac:dyDescent="0.3">
      <c r="A6977">
        <v>30662</v>
      </c>
      <c r="B6977" t="s">
        <v>20</v>
      </c>
      <c r="C6977" t="s">
        <v>557</v>
      </c>
      <c r="D6977" t="s">
        <v>22</v>
      </c>
      <c r="E6977" t="s">
        <v>27275</v>
      </c>
      <c r="F6977" t="s">
        <v>27276</v>
      </c>
      <c r="G6977" t="s">
        <v>82</v>
      </c>
      <c r="H6977" s="1">
        <v>30564</v>
      </c>
      <c r="I6977" t="s">
        <v>27277</v>
      </c>
      <c r="J6977" t="s">
        <v>27278</v>
      </c>
      <c r="K6977">
        <v>92234</v>
      </c>
      <c r="L6977" t="s">
        <v>82</v>
      </c>
    </row>
    <row r="6978" spans="1:12" x14ac:dyDescent="0.3">
      <c r="A6978">
        <v>30663</v>
      </c>
      <c r="B6978" t="s">
        <v>174</v>
      </c>
      <c r="C6978" t="s">
        <v>7902</v>
      </c>
      <c r="D6978" t="s">
        <v>22</v>
      </c>
      <c r="E6978" t="s">
        <v>27279</v>
      </c>
      <c r="F6978" t="s">
        <v>27280</v>
      </c>
      <c r="G6978" t="s">
        <v>324</v>
      </c>
      <c r="H6978" s="1">
        <v>30512</v>
      </c>
      <c r="I6978" t="s">
        <v>27281</v>
      </c>
      <c r="J6978" t="s">
        <v>27282</v>
      </c>
      <c r="K6978">
        <v>46837</v>
      </c>
      <c r="L6978" t="s">
        <v>324</v>
      </c>
    </row>
    <row r="6979" spans="1:12" x14ac:dyDescent="0.3">
      <c r="A6979">
        <v>30664</v>
      </c>
      <c r="B6979" t="s">
        <v>3270</v>
      </c>
      <c r="C6979" t="s">
        <v>85</v>
      </c>
      <c r="D6979" t="s">
        <v>14</v>
      </c>
      <c r="E6979" t="s">
        <v>27283</v>
      </c>
      <c r="F6979" t="s">
        <v>27284</v>
      </c>
      <c r="G6979" t="s">
        <v>118</v>
      </c>
      <c r="H6979" s="1">
        <v>27975</v>
      </c>
      <c r="I6979" t="s">
        <v>27285</v>
      </c>
      <c r="J6979" t="s">
        <v>14958</v>
      </c>
      <c r="K6979">
        <v>2742</v>
      </c>
      <c r="L6979" t="s">
        <v>118</v>
      </c>
    </row>
    <row r="6980" spans="1:12" x14ac:dyDescent="0.3">
      <c r="A6980">
        <v>30668</v>
      </c>
      <c r="B6980" t="s">
        <v>73</v>
      </c>
      <c r="C6980" t="s">
        <v>696</v>
      </c>
      <c r="D6980" t="s">
        <v>14</v>
      </c>
      <c r="E6980" t="s">
        <v>27286</v>
      </c>
      <c r="F6980" t="s">
        <v>27287</v>
      </c>
      <c r="G6980" t="s">
        <v>335</v>
      </c>
      <c r="H6980" s="1">
        <v>16315</v>
      </c>
      <c r="I6980" t="s">
        <v>27288</v>
      </c>
      <c r="J6980" t="s">
        <v>26463</v>
      </c>
      <c r="K6980">
        <v>29433</v>
      </c>
      <c r="L6980" t="s">
        <v>335</v>
      </c>
    </row>
    <row r="6981" spans="1:12" x14ac:dyDescent="0.3">
      <c r="A6981">
        <v>30669</v>
      </c>
      <c r="B6981" t="s">
        <v>146</v>
      </c>
      <c r="C6981" t="s">
        <v>3447</v>
      </c>
      <c r="D6981" t="s">
        <v>22</v>
      </c>
      <c r="E6981" t="s">
        <v>27289</v>
      </c>
      <c r="F6981" t="s">
        <v>27290</v>
      </c>
      <c r="G6981" t="s">
        <v>64</v>
      </c>
      <c r="H6981" s="1">
        <v>27576</v>
      </c>
      <c r="I6981" t="s">
        <v>27291</v>
      </c>
      <c r="J6981" t="s">
        <v>27292</v>
      </c>
      <c r="K6981">
        <v>35586</v>
      </c>
      <c r="L6981" t="s">
        <v>64</v>
      </c>
    </row>
    <row r="6982" spans="1:12" x14ac:dyDescent="0.3">
      <c r="A6982">
        <v>30670</v>
      </c>
      <c r="B6982" t="s">
        <v>1628</v>
      </c>
      <c r="C6982" t="s">
        <v>27293</v>
      </c>
      <c r="D6982" t="s">
        <v>14</v>
      </c>
      <c r="E6982" t="s">
        <v>27294</v>
      </c>
      <c r="F6982" t="s">
        <v>27295</v>
      </c>
      <c r="G6982" t="s">
        <v>93</v>
      </c>
      <c r="H6982" s="1">
        <v>38672</v>
      </c>
      <c r="I6982" t="s">
        <v>27296</v>
      </c>
      <c r="J6982" t="s">
        <v>27297</v>
      </c>
      <c r="K6982">
        <v>84999</v>
      </c>
      <c r="L6982" t="s">
        <v>93</v>
      </c>
    </row>
    <row r="6983" spans="1:12" x14ac:dyDescent="0.3">
      <c r="A6983">
        <v>30671</v>
      </c>
      <c r="B6983" t="s">
        <v>3081</v>
      </c>
      <c r="C6983" t="s">
        <v>2015</v>
      </c>
      <c r="D6983" t="s">
        <v>14</v>
      </c>
      <c r="E6983" t="s">
        <v>15736</v>
      </c>
      <c r="F6983" t="s">
        <v>27298</v>
      </c>
      <c r="G6983" t="s">
        <v>17</v>
      </c>
      <c r="H6983" s="1">
        <v>30869</v>
      </c>
      <c r="I6983" t="s">
        <v>27299</v>
      </c>
      <c r="J6983" t="s">
        <v>27300</v>
      </c>
      <c r="K6983">
        <v>29933</v>
      </c>
      <c r="L6983" t="s">
        <v>17</v>
      </c>
    </row>
    <row r="6984" spans="1:12" x14ac:dyDescent="0.3">
      <c r="A6984">
        <v>30674</v>
      </c>
      <c r="B6984" t="s">
        <v>405</v>
      </c>
      <c r="C6984" t="s">
        <v>1652</v>
      </c>
      <c r="D6984" t="s">
        <v>14</v>
      </c>
      <c r="E6984" t="s">
        <v>27301</v>
      </c>
      <c r="F6984">
        <f>1-335-579-2118</f>
        <v>-3031</v>
      </c>
      <c r="G6984" t="s">
        <v>51</v>
      </c>
      <c r="H6984" s="1">
        <v>22904</v>
      </c>
      <c r="I6984" t="s">
        <v>27302</v>
      </c>
      <c r="J6984" t="s">
        <v>27303</v>
      </c>
      <c r="K6984">
        <v>35503</v>
      </c>
      <c r="L6984" t="s">
        <v>51</v>
      </c>
    </row>
    <row r="6985" spans="1:12" x14ac:dyDescent="0.3">
      <c r="A6985">
        <v>30678</v>
      </c>
      <c r="B6985" t="s">
        <v>17990</v>
      </c>
      <c r="C6985" t="s">
        <v>12654</v>
      </c>
      <c r="D6985" t="s">
        <v>14</v>
      </c>
      <c r="E6985" t="s">
        <v>27304</v>
      </c>
      <c r="F6985">
        <v>9344766222</v>
      </c>
      <c r="G6985" t="s">
        <v>76</v>
      </c>
      <c r="H6985" s="1">
        <v>19779</v>
      </c>
      <c r="I6985" t="s">
        <v>27305</v>
      </c>
      <c r="J6985" t="s">
        <v>27306</v>
      </c>
      <c r="K6985">
        <v>60253</v>
      </c>
      <c r="L6985" t="s">
        <v>76</v>
      </c>
    </row>
    <row r="6986" spans="1:12" x14ac:dyDescent="0.3">
      <c r="A6986">
        <v>30679</v>
      </c>
      <c r="B6986" t="s">
        <v>3287</v>
      </c>
      <c r="C6986" t="s">
        <v>12860</v>
      </c>
      <c r="D6986" t="s">
        <v>22</v>
      </c>
      <c r="E6986" t="s">
        <v>27307</v>
      </c>
      <c r="F6986" t="s">
        <v>27308</v>
      </c>
      <c r="G6986" t="s">
        <v>261</v>
      </c>
      <c r="H6986" s="1">
        <v>33328</v>
      </c>
      <c r="I6986" t="s">
        <v>27309</v>
      </c>
      <c r="J6986" t="s">
        <v>27310</v>
      </c>
      <c r="K6986">
        <v>14565</v>
      </c>
      <c r="L6986" t="s">
        <v>261</v>
      </c>
    </row>
    <row r="6987" spans="1:12" x14ac:dyDescent="0.3">
      <c r="A6987">
        <v>30681</v>
      </c>
      <c r="B6987" t="s">
        <v>1391</v>
      </c>
      <c r="C6987" t="s">
        <v>1014</v>
      </c>
      <c r="D6987" t="s">
        <v>22</v>
      </c>
      <c r="E6987" t="s">
        <v>27311</v>
      </c>
      <c r="F6987">
        <v>6333088609</v>
      </c>
      <c r="G6987" t="s">
        <v>744</v>
      </c>
      <c r="H6987" s="1">
        <v>21109</v>
      </c>
      <c r="I6987" t="s">
        <v>27312</v>
      </c>
      <c r="J6987" t="s">
        <v>27313</v>
      </c>
      <c r="K6987">
        <v>2201</v>
      </c>
      <c r="L6987" t="s">
        <v>744</v>
      </c>
    </row>
    <row r="6988" spans="1:12" x14ac:dyDescent="0.3">
      <c r="A6988">
        <v>30682</v>
      </c>
      <c r="B6988" t="s">
        <v>1018</v>
      </c>
      <c r="C6988" t="s">
        <v>349</v>
      </c>
      <c r="D6988" t="s">
        <v>14</v>
      </c>
      <c r="E6988" t="s">
        <v>25871</v>
      </c>
      <c r="F6988" t="s">
        <v>27314</v>
      </c>
      <c r="G6988" t="s">
        <v>82</v>
      </c>
      <c r="H6988" s="1">
        <v>26829</v>
      </c>
      <c r="I6988" t="s">
        <v>27315</v>
      </c>
      <c r="J6988" t="s">
        <v>27316</v>
      </c>
      <c r="K6988">
        <v>76817</v>
      </c>
      <c r="L6988" t="s">
        <v>82</v>
      </c>
    </row>
    <row r="6989" spans="1:12" x14ac:dyDescent="0.3">
      <c r="A6989">
        <v>30684</v>
      </c>
      <c r="B6989" t="s">
        <v>96</v>
      </c>
      <c r="C6989" t="s">
        <v>161</v>
      </c>
      <c r="D6989" t="s">
        <v>22</v>
      </c>
      <c r="E6989" t="s">
        <v>27317</v>
      </c>
      <c r="F6989" t="s">
        <v>27318</v>
      </c>
      <c r="G6989" t="s">
        <v>1076</v>
      </c>
      <c r="H6989" s="1">
        <v>17920</v>
      </c>
      <c r="I6989" t="s">
        <v>27319</v>
      </c>
      <c r="J6989" t="s">
        <v>27320</v>
      </c>
      <c r="K6989">
        <v>72515</v>
      </c>
      <c r="L6989" t="s">
        <v>1076</v>
      </c>
    </row>
    <row r="6990" spans="1:12" x14ac:dyDescent="0.3">
      <c r="A6990">
        <v>30685</v>
      </c>
      <c r="B6990" t="s">
        <v>1465</v>
      </c>
      <c r="C6990" t="s">
        <v>2530</v>
      </c>
      <c r="D6990" t="s">
        <v>14</v>
      </c>
      <c r="E6990" t="s">
        <v>27321</v>
      </c>
      <c r="F6990" t="s">
        <v>27322</v>
      </c>
      <c r="G6990" t="s">
        <v>71</v>
      </c>
      <c r="H6990" s="1">
        <v>21504</v>
      </c>
      <c r="I6990" t="s">
        <v>27323</v>
      </c>
      <c r="J6990" t="s">
        <v>8155</v>
      </c>
      <c r="K6990">
        <v>8626</v>
      </c>
      <c r="L6990" t="s">
        <v>71</v>
      </c>
    </row>
    <row r="6991" spans="1:12" x14ac:dyDescent="0.3">
      <c r="A6991">
        <v>30687</v>
      </c>
      <c r="B6991" t="s">
        <v>395</v>
      </c>
      <c r="C6991" t="s">
        <v>5461</v>
      </c>
      <c r="D6991" t="s">
        <v>22</v>
      </c>
      <c r="E6991" t="s">
        <v>27324</v>
      </c>
      <c r="F6991" t="s">
        <v>27325</v>
      </c>
      <c r="G6991" t="s">
        <v>82</v>
      </c>
      <c r="H6991" s="1">
        <v>36646</v>
      </c>
      <c r="I6991" t="s">
        <v>27326</v>
      </c>
      <c r="J6991" t="s">
        <v>3703</v>
      </c>
      <c r="K6991">
        <v>71358</v>
      </c>
      <c r="L6991" t="s">
        <v>82</v>
      </c>
    </row>
    <row r="6992" spans="1:12" x14ac:dyDescent="0.3">
      <c r="A6992">
        <v>30688</v>
      </c>
      <c r="B6992" t="s">
        <v>501</v>
      </c>
      <c r="C6992" t="s">
        <v>1671</v>
      </c>
      <c r="D6992" t="s">
        <v>22</v>
      </c>
      <c r="E6992" t="s">
        <v>27327</v>
      </c>
      <c r="F6992" t="s">
        <v>27328</v>
      </c>
      <c r="G6992" t="s">
        <v>218</v>
      </c>
      <c r="H6992" s="1">
        <v>32062</v>
      </c>
      <c r="I6992" t="s">
        <v>27329</v>
      </c>
      <c r="J6992" t="s">
        <v>4970</v>
      </c>
      <c r="K6992">
        <v>15339</v>
      </c>
      <c r="L6992" t="s">
        <v>218</v>
      </c>
    </row>
    <row r="6993" spans="1:12" x14ac:dyDescent="0.3">
      <c r="A6993">
        <v>30692</v>
      </c>
      <c r="B6993" t="s">
        <v>4980</v>
      </c>
      <c r="C6993" t="s">
        <v>587</v>
      </c>
      <c r="D6993" t="s">
        <v>22</v>
      </c>
      <c r="E6993" t="s">
        <v>27330</v>
      </c>
      <c r="F6993" t="s">
        <v>27331</v>
      </c>
      <c r="G6993" t="s">
        <v>250</v>
      </c>
      <c r="H6993" s="1">
        <v>20552</v>
      </c>
      <c r="I6993" t="s">
        <v>27332</v>
      </c>
      <c r="J6993" t="s">
        <v>27333</v>
      </c>
      <c r="K6993">
        <v>4921</v>
      </c>
      <c r="L6993" t="s">
        <v>250</v>
      </c>
    </row>
    <row r="6994" spans="1:12" x14ac:dyDescent="0.3">
      <c r="A6994">
        <v>30693</v>
      </c>
      <c r="B6994" t="s">
        <v>13399</v>
      </c>
      <c r="C6994" t="s">
        <v>19475</v>
      </c>
      <c r="D6994" t="s">
        <v>22</v>
      </c>
      <c r="E6994" t="s">
        <v>27334</v>
      </c>
      <c r="F6994" t="s">
        <v>27335</v>
      </c>
      <c r="G6994" t="s">
        <v>744</v>
      </c>
      <c r="H6994" s="1">
        <v>20906</v>
      </c>
      <c r="I6994" t="s">
        <v>27336</v>
      </c>
      <c r="J6994" t="s">
        <v>27337</v>
      </c>
      <c r="K6994">
        <v>93951</v>
      </c>
      <c r="L6994" t="s">
        <v>744</v>
      </c>
    </row>
    <row r="6995" spans="1:12" x14ac:dyDescent="0.3">
      <c r="A6995">
        <v>30695</v>
      </c>
      <c r="B6995" t="s">
        <v>197</v>
      </c>
      <c r="C6995" t="s">
        <v>62</v>
      </c>
      <c r="D6995" t="s">
        <v>14</v>
      </c>
      <c r="E6995" t="s">
        <v>27338</v>
      </c>
      <c r="F6995" t="s">
        <v>27339</v>
      </c>
      <c r="G6995" t="s">
        <v>64</v>
      </c>
      <c r="H6995" s="1">
        <v>25593</v>
      </c>
      <c r="I6995" t="s">
        <v>27340</v>
      </c>
      <c r="J6995" t="s">
        <v>27341</v>
      </c>
      <c r="K6995">
        <v>25728</v>
      </c>
      <c r="L6995" t="s">
        <v>64</v>
      </c>
    </row>
    <row r="6996" spans="1:12" x14ac:dyDescent="0.3">
      <c r="A6996">
        <v>30696</v>
      </c>
      <c r="B6996" t="s">
        <v>1537</v>
      </c>
      <c r="C6996" t="s">
        <v>6593</v>
      </c>
      <c r="D6996" t="s">
        <v>14</v>
      </c>
      <c r="E6996" t="s">
        <v>27342</v>
      </c>
      <c r="F6996" t="s">
        <v>27343</v>
      </c>
      <c r="G6996" t="s">
        <v>261</v>
      </c>
      <c r="H6996" s="1">
        <v>24562</v>
      </c>
      <c r="I6996" t="s">
        <v>27344</v>
      </c>
      <c r="J6996" t="s">
        <v>7111</v>
      </c>
      <c r="K6996">
        <v>13870</v>
      </c>
      <c r="L6996" t="s">
        <v>261</v>
      </c>
    </row>
    <row r="6997" spans="1:12" x14ac:dyDescent="0.3">
      <c r="A6997">
        <v>30697</v>
      </c>
      <c r="B6997" t="s">
        <v>12226</v>
      </c>
      <c r="C6997" t="s">
        <v>11194</v>
      </c>
      <c r="D6997" t="s">
        <v>14</v>
      </c>
      <c r="E6997" t="s">
        <v>27345</v>
      </c>
      <c r="F6997" t="s">
        <v>27346</v>
      </c>
      <c r="G6997" t="s">
        <v>231</v>
      </c>
      <c r="H6997" s="1">
        <v>18984</v>
      </c>
      <c r="I6997" t="s">
        <v>27347</v>
      </c>
      <c r="J6997" t="s">
        <v>1063</v>
      </c>
      <c r="K6997">
        <v>40191</v>
      </c>
      <c r="L6997" t="s">
        <v>231</v>
      </c>
    </row>
    <row r="6998" spans="1:12" x14ac:dyDescent="0.3">
      <c r="A6998">
        <v>30698</v>
      </c>
      <c r="B6998" t="s">
        <v>474</v>
      </c>
      <c r="C6998" t="s">
        <v>1671</v>
      </c>
      <c r="D6998" t="s">
        <v>14</v>
      </c>
      <c r="E6998" t="s">
        <v>27348</v>
      </c>
      <c r="F6998" t="s">
        <v>27349</v>
      </c>
      <c r="G6998" t="s">
        <v>24</v>
      </c>
      <c r="H6998" s="1">
        <v>17337</v>
      </c>
      <c r="I6998" t="s">
        <v>27350</v>
      </c>
      <c r="J6998" t="s">
        <v>27351</v>
      </c>
      <c r="K6998">
        <v>59930</v>
      </c>
      <c r="L6998" t="s">
        <v>24</v>
      </c>
    </row>
    <row r="6999" spans="1:12" x14ac:dyDescent="0.3">
      <c r="A6999">
        <v>30699</v>
      </c>
      <c r="B6999" t="s">
        <v>778</v>
      </c>
      <c r="C6999" t="s">
        <v>3623</v>
      </c>
      <c r="D6999" t="s">
        <v>22</v>
      </c>
      <c r="E6999" t="s">
        <v>27352</v>
      </c>
      <c r="F6999" t="s">
        <v>27353</v>
      </c>
      <c r="G6999" t="s">
        <v>339</v>
      </c>
      <c r="H6999" s="1">
        <v>34681</v>
      </c>
      <c r="I6999" t="s">
        <v>27354</v>
      </c>
      <c r="J6999" t="s">
        <v>27355</v>
      </c>
      <c r="K6999">
        <v>47462</v>
      </c>
      <c r="L6999" t="s">
        <v>339</v>
      </c>
    </row>
    <row r="7000" spans="1:12" x14ac:dyDescent="0.3">
      <c r="A7000">
        <v>30700</v>
      </c>
      <c r="B7000" t="s">
        <v>96</v>
      </c>
      <c r="C7000" t="s">
        <v>48</v>
      </c>
      <c r="D7000" t="s">
        <v>14</v>
      </c>
      <c r="E7000" t="s">
        <v>7532</v>
      </c>
      <c r="F7000" t="s">
        <v>27356</v>
      </c>
      <c r="G7000" t="s">
        <v>82</v>
      </c>
      <c r="H7000" s="1">
        <v>30987</v>
      </c>
      <c r="I7000" t="s">
        <v>27357</v>
      </c>
      <c r="J7000" t="s">
        <v>27358</v>
      </c>
      <c r="K7000">
        <v>68626</v>
      </c>
      <c r="L7000" t="s">
        <v>82</v>
      </c>
    </row>
    <row r="7001" spans="1:12" x14ac:dyDescent="0.3">
      <c r="A7001">
        <v>30701</v>
      </c>
      <c r="B7001" t="s">
        <v>831</v>
      </c>
      <c r="C7001" t="s">
        <v>48</v>
      </c>
      <c r="D7001" t="s">
        <v>22</v>
      </c>
      <c r="E7001" t="s">
        <v>27359</v>
      </c>
      <c r="F7001" t="s">
        <v>27360</v>
      </c>
      <c r="G7001" t="s">
        <v>82</v>
      </c>
      <c r="H7001" s="1">
        <v>28967</v>
      </c>
      <c r="I7001" t="s">
        <v>27361</v>
      </c>
      <c r="J7001" t="s">
        <v>24362</v>
      </c>
      <c r="K7001">
        <v>34086</v>
      </c>
      <c r="L7001" t="s">
        <v>82</v>
      </c>
    </row>
    <row r="7002" spans="1:12" x14ac:dyDescent="0.3">
      <c r="A7002">
        <v>30702</v>
      </c>
      <c r="B7002" t="s">
        <v>27362</v>
      </c>
      <c r="C7002" t="s">
        <v>1887</v>
      </c>
      <c r="D7002" t="s">
        <v>14</v>
      </c>
      <c r="E7002" t="s">
        <v>27363</v>
      </c>
      <c r="F7002" t="s">
        <v>27364</v>
      </c>
      <c r="G7002" t="s">
        <v>250</v>
      </c>
      <c r="H7002" s="1">
        <v>33544</v>
      </c>
      <c r="I7002" t="s">
        <v>27365</v>
      </c>
      <c r="J7002" t="s">
        <v>27366</v>
      </c>
      <c r="K7002">
        <v>15399</v>
      </c>
      <c r="L7002" t="s">
        <v>250</v>
      </c>
    </row>
    <row r="7003" spans="1:12" x14ac:dyDescent="0.3">
      <c r="A7003">
        <v>30703</v>
      </c>
      <c r="B7003" t="s">
        <v>814</v>
      </c>
      <c r="C7003" t="s">
        <v>3261</v>
      </c>
      <c r="D7003" t="s">
        <v>14</v>
      </c>
      <c r="E7003" t="s">
        <v>27367</v>
      </c>
      <c r="F7003" t="s">
        <v>27368</v>
      </c>
      <c r="G7003" t="s">
        <v>339</v>
      </c>
      <c r="H7003" s="1">
        <v>25996</v>
      </c>
      <c r="I7003" t="s">
        <v>27369</v>
      </c>
      <c r="J7003" t="s">
        <v>27370</v>
      </c>
      <c r="K7003">
        <v>52664</v>
      </c>
      <c r="L7003" t="s">
        <v>339</v>
      </c>
    </row>
    <row r="7004" spans="1:12" x14ac:dyDescent="0.3">
      <c r="A7004">
        <v>30704</v>
      </c>
      <c r="B7004" t="s">
        <v>312</v>
      </c>
      <c r="C7004" t="s">
        <v>378</v>
      </c>
      <c r="D7004" t="s">
        <v>14</v>
      </c>
      <c r="E7004" t="s">
        <v>27371</v>
      </c>
      <c r="F7004" t="s">
        <v>27372</v>
      </c>
      <c r="G7004" t="s">
        <v>218</v>
      </c>
      <c r="H7004" s="1">
        <v>34143</v>
      </c>
      <c r="I7004" t="s">
        <v>27373</v>
      </c>
      <c r="J7004" t="s">
        <v>27374</v>
      </c>
      <c r="K7004">
        <v>96430</v>
      </c>
      <c r="L7004" t="s">
        <v>218</v>
      </c>
    </row>
    <row r="7005" spans="1:12" x14ac:dyDescent="0.3">
      <c r="A7005">
        <v>30705</v>
      </c>
      <c r="B7005" t="s">
        <v>3102</v>
      </c>
      <c r="C7005" t="s">
        <v>4731</v>
      </c>
      <c r="D7005" t="s">
        <v>14</v>
      </c>
      <c r="E7005" t="s">
        <v>27375</v>
      </c>
      <c r="F7005" t="s">
        <v>27376</v>
      </c>
      <c r="G7005" t="s">
        <v>131</v>
      </c>
      <c r="H7005" s="1">
        <v>34598</v>
      </c>
      <c r="I7005" t="s">
        <v>27377</v>
      </c>
      <c r="J7005" t="s">
        <v>11962</v>
      </c>
      <c r="K7005">
        <v>50042</v>
      </c>
      <c r="L7005" t="s">
        <v>131</v>
      </c>
    </row>
    <row r="7006" spans="1:12" x14ac:dyDescent="0.3">
      <c r="A7006">
        <v>30706</v>
      </c>
      <c r="B7006" t="s">
        <v>2974</v>
      </c>
      <c r="C7006" t="s">
        <v>97</v>
      </c>
      <c r="D7006" t="s">
        <v>14</v>
      </c>
      <c r="E7006" t="s">
        <v>27378</v>
      </c>
      <c r="F7006" t="s">
        <v>27379</v>
      </c>
      <c r="G7006" t="s">
        <v>261</v>
      </c>
      <c r="H7006" s="1">
        <v>29111</v>
      </c>
      <c r="I7006" t="s">
        <v>27380</v>
      </c>
      <c r="J7006" t="s">
        <v>10319</v>
      </c>
      <c r="K7006">
        <v>69843</v>
      </c>
      <c r="L7006" t="s">
        <v>261</v>
      </c>
    </row>
    <row r="7007" spans="1:12" x14ac:dyDescent="0.3">
      <c r="A7007">
        <v>30707</v>
      </c>
      <c r="B7007" t="s">
        <v>378</v>
      </c>
      <c r="C7007" t="s">
        <v>4545</v>
      </c>
      <c r="D7007" t="s">
        <v>14</v>
      </c>
      <c r="E7007" t="s">
        <v>27381</v>
      </c>
      <c r="F7007" t="s">
        <v>27382</v>
      </c>
      <c r="G7007" t="s">
        <v>24</v>
      </c>
      <c r="H7007" s="1">
        <v>23683</v>
      </c>
      <c r="I7007" t="s">
        <v>27383</v>
      </c>
      <c r="J7007" t="s">
        <v>27384</v>
      </c>
      <c r="K7007">
        <v>2766</v>
      </c>
      <c r="L7007" t="s">
        <v>24</v>
      </c>
    </row>
    <row r="7008" spans="1:12" x14ac:dyDescent="0.3">
      <c r="A7008">
        <v>30708</v>
      </c>
      <c r="B7008" t="s">
        <v>34</v>
      </c>
      <c r="C7008" t="s">
        <v>2075</v>
      </c>
      <c r="D7008" t="s">
        <v>22</v>
      </c>
      <c r="E7008" t="s">
        <v>27385</v>
      </c>
      <c r="F7008" t="s">
        <v>27386</v>
      </c>
      <c r="G7008" t="s">
        <v>250</v>
      </c>
      <c r="H7008" s="1">
        <v>29324</v>
      </c>
      <c r="I7008" t="s">
        <v>27387</v>
      </c>
      <c r="J7008" t="s">
        <v>27388</v>
      </c>
      <c r="K7008">
        <v>22262</v>
      </c>
      <c r="L7008" t="s">
        <v>250</v>
      </c>
    </row>
    <row r="7009" spans="1:12" x14ac:dyDescent="0.3">
      <c r="A7009">
        <v>30709</v>
      </c>
      <c r="B7009" t="s">
        <v>490</v>
      </c>
      <c r="C7009" t="s">
        <v>5455</v>
      </c>
      <c r="D7009" t="s">
        <v>14</v>
      </c>
      <c r="E7009" t="s">
        <v>27389</v>
      </c>
      <c r="F7009" t="s">
        <v>27390</v>
      </c>
      <c r="G7009" t="s">
        <v>436</v>
      </c>
      <c r="H7009" s="1">
        <v>35274</v>
      </c>
      <c r="I7009" t="s">
        <v>27391</v>
      </c>
      <c r="J7009" t="s">
        <v>27392</v>
      </c>
      <c r="K7009">
        <v>13072</v>
      </c>
      <c r="L7009" t="s">
        <v>436</v>
      </c>
    </row>
    <row r="7010" spans="1:12" x14ac:dyDescent="0.3">
      <c r="A7010">
        <v>30712</v>
      </c>
      <c r="B7010" t="s">
        <v>15838</v>
      </c>
      <c r="C7010" t="s">
        <v>4468</v>
      </c>
      <c r="D7010" t="s">
        <v>22</v>
      </c>
      <c r="E7010" t="s">
        <v>27393</v>
      </c>
      <c r="F7010" t="s">
        <v>27394</v>
      </c>
      <c r="G7010" t="s">
        <v>51</v>
      </c>
      <c r="H7010" s="1">
        <v>35695</v>
      </c>
      <c r="I7010" t="s">
        <v>27395</v>
      </c>
      <c r="J7010" t="s">
        <v>27396</v>
      </c>
      <c r="K7010">
        <v>97224</v>
      </c>
      <c r="L7010" t="s">
        <v>51</v>
      </c>
    </row>
    <row r="7011" spans="1:12" x14ac:dyDescent="0.3">
      <c r="A7011">
        <v>30713</v>
      </c>
      <c r="B7011" t="s">
        <v>19172</v>
      </c>
      <c r="C7011" t="s">
        <v>3287</v>
      </c>
      <c r="D7011" t="s">
        <v>22</v>
      </c>
      <c r="E7011" t="s">
        <v>27397</v>
      </c>
      <c r="F7011" t="s">
        <v>27398</v>
      </c>
      <c r="G7011" t="s">
        <v>218</v>
      </c>
      <c r="H7011" s="1">
        <v>29078</v>
      </c>
      <c r="I7011" t="s">
        <v>27399</v>
      </c>
      <c r="J7011" t="s">
        <v>27400</v>
      </c>
      <c r="K7011">
        <v>98773</v>
      </c>
      <c r="L7011" t="s">
        <v>218</v>
      </c>
    </row>
    <row r="7012" spans="1:12" x14ac:dyDescent="0.3">
      <c r="A7012">
        <v>30714</v>
      </c>
      <c r="B7012" t="s">
        <v>724</v>
      </c>
      <c r="C7012" t="s">
        <v>5909</v>
      </c>
      <c r="D7012" t="s">
        <v>14</v>
      </c>
      <c r="E7012" t="s">
        <v>27401</v>
      </c>
      <c r="F7012" t="s">
        <v>27402</v>
      </c>
      <c r="G7012" t="s">
        <v>339</v>
      </c>
      <c r="H7012" s="1">
        <v>22238</v>
      </c>
      <c r="I7012" t="s">
        <v>27403</v>
      </c>
      <c r="J7012" t="s">
        <v>27404</v>
      </c>
      <c r="K7012">
        <v>25686</v>
      </c>
      <c r="L7012" t="s">
        <v>339</v>
      </c>
    </row>
    <row r="7013" spans="1:12" x14ac:dyDescent="0.3">
      <c r="A7013">
        <v>30715</v>
      </c>
      <c r="B7013" t="s">
        <v>490</v>
      </c>
      <c r="C7013" t="s">
        <v>62</v>
      </c>
      <c r="D7013" t="s">
        <v>22</v>
      </c>
      <c r="E7013" t="s">
        <v>27405</v>
      </c>
      <c r="F7013" t="s">
        <v>27406</v>
      </c>
      <c r="G7013" t="s">
        <v>775</v>
      </c>
      <c r="H7013" s="1">
        <v>25569</v>
      </c>
      <c r="I7013" t="s">
        <v>27407</v>
      </c>
      <c r="J7013" t="s">
        <v>27408</v>
      </c>
      <c r="K7013">
        <v>26036</v>
      </c>
      <c r="L7013" t="s">
        <v>775</v>
      </c>
    </row>
    <row r="7014" spans="1:12" x14ac:dyDescent="0.3">
      <c r="A7014">
        <v>30716</v>
      </c>
      <c r="B7014" t="s">
        <v>10692</v>
      </c>
      <c r="C7014" t="s">
        <v>731</v>
      </c>
      <c r="D7014" t="s">
        <v>22</v>
      </c>
      <c r="E7014" t="s">
        <v>27409</v>
      </c>
      <c r="F7014" t="s">
        <v>27410</v>
      </c>
      <c r="G7014" t="s">
        <v>131</v>
      </c>
      <c r="H7014" s="1">
        <v>28694</v>
      </c>
      <c r="I7014" t="s">
        <v>27411</v>
      </c>
      <c r="J7014" t="s">
        <v>27412</v>
      </c>
      <c r="K7014">
        <v>52372</v>
      </c>
      <c r="L7014" t="s">
        <v>131</v>
      </c>
    </row>
    <row r="7015" spans="1:12" x14ac:dyDescent="0.3">
      <c r="A7015">
        <v>30717</v>
      </c>
      <c r="B7015" t="s">
        <v>4078</v>
      </c>
      <c r="C7015" t="s">
        <v>290</v>
      </c>
      <c r="D7015" t="s">
        <v>22</v>
      </c>
      <c r="E7015" t="s">
        <v>27413</v>
      </c>
      <c r="F7015">
        <v>5966019570</v>
      </c>
      <c r="G7015" t="s">
        <v>118</v>
      </c>
      <c r="H7015" s="1">
        <v>22007</v>
      </c>
      <c r="I7015" t="s">
        <v>27414</v>
      </c>
      <c r="J7015" t="s">
        <v>27415</v>
      </c>
      <c r="K7015">
        <v>83166</v>
      </c>
      <c r="L7015" t="s">
        <v>118</v>
      </c>
    </row>
    <row r="7016" spans="1:12" x14ac:dyDescent="0.3">
      <c r="A7016">
        <v>30718</v>
      </c>
      <c r="B7016" t="s">
        <v>1996</v>
      </c>
      <c r="C7016" t="s">
        <v>2137</v>
      </c>
      <c r="D7016" t="s">
        <v>14</v>
      </c>
      <c r="E7016" t="s">
        <v>27416</v>
      </c>
      <c r="F7016" t="s">
        <v>27417</v>
      </c>
      <c r="G7016" t="s">
        <v>31</v>
      </c>
      <c r="H7016" s="1">
        <v>38610</v>
      </c>
      <c r="I7016" t="s">
        <v>27418</v>
      </c>
      <c r="J7016" t="s">
        <v>27419</v>
      </c>
      <c r="K7016">
        <v>18797</v>
      </c>
      <c r="L7016" t="s">
        <v>31</v>
      </c>
    </row>
    <row r="7017" spans="1:12" x14ac:dyDescent="0.3">
      <c r="A7017">
        <v>30719</v>
      </c>
      <c r="B7017" t="s">
        <v>295</v>
      </c>
      <c r="C7017" t="s">
        <v>481</v>
      </c>
      <c r="D7017" t="s">
        <v>14</v>
      </c>
      <c r="E7017" t="s">
        <v>27420</v>
      </c>
      <c r="F7017" t="s">
        <v>27421</v>
      </c>
      <c r="G7017" t="s">
        <v>24</v>
      </c>
      <c r="H7017" s="1">
        <v>16927</v>
      </c>
      <c r="I7017" t="s">
        <v>27422</v>
      </c>
      <c r="J7017" t="s">
        <v>27423</v>
      </c>
      <c r="K7017">
        <v>56942</v>
      </c>
      <c r="L7017" t="s">
        <v>24</v>
      </c>
    </row>
    <row r="7018" spans="1:12" x14ac:dyDescent="0.3">
      <c r="A7018">
        <v>30720</v>
      </c>
      <c r="B7018" t="s">
        <v>383</v>
      </c>
      <c r="C7018" t="s">
        <v>161</v>
      </c>
      <c r="D7018" t="s">
        <v>22</v>
      </c>
      <c r="E7018" t="s">
        <v>27424</v>
      </c>
      <c r="F7018" t="s">
        <v>27425</v>
      </c>
      <c r="G7018" t="s">
        <v>88</v>
      </c>
      <c r="H7018" s="1">
        <v>17894</v>
      </c>
      <c r="I7018" t="s">
        <v>27426</v>
      </c>
      <c r="J7018" t="s">
        <v>27427</v>
      </c>
      <c r="K7018">
        <v>85299</v>
      </c>
      <c r="L7018" t="s">
        <v>88</v>
      </c>
    </row>
    <row r="7019" spans="1:12" x14ac:dyDescent="0.3">
      <c r="A7019">
        <v>30721</v>
      </c>
      <c r="B7019" t="s">
        <v>710</v>
      </c>
      <c r="C7019" t="s">
        <v>285</v>
      </c>
      <c r="D7019" t="s">
        <v>14</v>
      </c>
      <c r="E7019" t="s">
        <v>27428</v>
      </c>
      <c r="F7019">
        <f>1-737-378-8744</f>
        <v>-9858</v>
      </c>
      <c r="G7019" t="s">
        <v>775</v>
      </c>
      <c r="H7019" s="1">
        <v>20232</v>
      </c>
      <c r="I7019" t="s">
        <v>27429</v>
      </c>
      <c r="J7019" t="s">
        <v>18833</v>
      </c>
      <c r="K7019">
        <v>62127</v>
      </c>
      <c r="L7019" t="s">
        <v>775</v>
      </c>
    </row>
    <row r="7020" spans="1:12" x14ac:dyDescent="0.3">
      <c r="A7020">
        <v>30723</v>
      </c>
      <c r="B7020" t="s">
        <v>953</v>
      </c>
      <c r="C7020" t="s">
        <v>2142</v>
      </c>
      <c r="D7020" t="s">
        <v>14</v>
      </c>
      <c r="E7020" t="s">
        <v>27430</v>
      </c>
      <c r="F7020" t="s">
        <v>27431</v>
      </c>
      <c r="G7020" t="s">
        <v>82</v>
      </c>
      <c r="H7020" s="1">
        <v>19125</v>
      </c>
      <c r="I7020" t="s">
        <v>27432</v>
      </c>
      <c r="J7020" t="s">
        <v>27433</v>
      </c>
      <c r="K7020">
        <v>69213</v>
      </c>
      <c r="L7020" t="s">
        <v>82</v>
      </c>
    </row>
    <row r="7021" spans="1:12" x14ac:dyDescent="0.3">
      <c r="A7021">
        <v>30724</v>
      </c>
      <c r="B7021" t="s">
        <v>41</v>
      </c>
      <c r="C7021" t="s">
        <v>3030</v>
      </c>
      <c r="D7021" t="s">
        <v>14</v>
      </c>
      <c r="E7021" t="s">
        <v>27434</v>
      </c>
      <c r="F7021" t="s">
        <v>27435</v>
      </c>
      <c r="G7021" t="s">
        <v>231</v>
      </c>
      <c r="H7021" s="1">
        <v>26880</v>
      </c>
      <c r="I7021" t="s">
        <v>27436</v>
      </c>
      <c r="J7021" t="s">
        <v>27437</v>
      </c>
      <c r="K7021">
        <v>43678</v>
      </c>
      <c r="L7021" t="s">
        <v>231</v>
      </c>
    </row>
    <row r="7022" spans="1:12" x14ac:dyDescent="0.3">
      <c r="A7022">
        <v>30728</v>
      </c>
      <c r="B7022" t="s">
        <v>2708</v>
      </c>
      <c r="C7022" t="s">
        <v>5934</v>
      </c>
      <c r="D7022" t="s">
        <v>22</v>
      </c>
      <c r="E7022" t="s">
        <v>27438</v>
      </c>
      <c r="F7022" t="s">
        <v>27439</v>
      </c>
      <c r="G7022" t="s">
        <v>430</v>
      </c>
      <c r="H7022" s="1">
        <v>31304</v>
      </c>
      <c r="I7022" t="s">
        <v>27440</v>
      </c>
      <c r="J7022" t="s">
        <v>27441</v>
      </c>
      <c r="K7022">
        <v>57229</v>
      </c>
      <c r="L7022" t="s">
        <v>430</v>
      </c>
    </row>
    <row r="7023" spans="1:12" x14ac:dyDescent="0.3">
      <c r="A7023">
        <v>30729</v>
      </c>
      <c r="B7023" t="s">
        <v>1030</v>
      </c>
      <c r="C7023" t="s">
        <v>805</v>
      </c>
      <c r="D7023" t="s">
        <v>22</v>
      </c>
      <c r="E7023" t="s">
        <v>27442</v>
      </c>
      <c r="F7023" t="s">
        <v>27443</v>
      </c>
      <c r="G7023" t="s">
        <v>261</v>
      </c>
      <c r="H7023" s="1">
        <v>25888</v>
      </c>
      <c r="I7023" t="s">
        <v>27444</v>
      </c>
      <c r="J7023" t="s">
        <v>8381</v>
      </c>
      <c r="K7023">
        <v>83813</v>
      </c>
      <c r="L7023" t="s">
        <v>261</v>
      </c>
    </row>
    <row r="7024" spans="1:12" x14ac:dyDescent="0.3">
      <c r="A7024">
        <v>30730</v>
      </c>
      <c r="B7024" t="s">
        <v>12448</v>
      </c>
      <c r="C7024" t="s">
        <v>2989</v>
      </c>
      <c r="D7024" t="s">
        <v>14</v>
      </c>
      <c r="E7024" t="s">
        <v>27445</v>
      </c>
      <c r="F7024" t="s">
        <v>27446</v>
      </c>
      <c r="G7024" t="s">
        <v>93</v>
      </c>
      <c r="H7024" s="1">
        <v>16800</v>
      </c>
      <c r="I7024" t="s">
        <v>27447</v>
      </c>
      <c r="J7024" t="s">
        <v>27448</v>
      </c>
      <c r="K7024">
        <v>21113</v>
      </c>
      <c r="L7024" t="s">
        <v>93</v>
      </c>
    </row>
    <row r="7025" spans="1:12" x14ac:dyDescent="0.3">
      <c r="A7025">
        <v>30732</v>
      </c>
      <c r="B7025" t="s">
        <v>843</v>
      </c>
      <c r="C7025" t="s">
        <v>7172</v>
      </c>
      <c r="D7025" t="s">
        <v>22</v>
      </c>
      <c r="E7025" t="s">
        <v>27449</v>
      </c>
      <c r="F7025" t="s">
        <v>27450</v>
      </c>
      <c r="G7025" t="s">
        <v>31</v>
      </c>
      <c r="H7025" s="1">
        <v>22665</v>
      </c>
      <c r="I7025" t="s">
        <v>27451</v>
      </c>
      <c r="J7025" t="s">
        <v>27452</v>
      </c>
      <c r="K7025">
        <v>45649</v>
      </c>
      <c r="L7025" t="s">
        <v>31</v>
      </c>
    </row>
    <row r="7026" spans="1:12" x14ac:dyDescent="0.3">
      <c r="A7026">
        <v>30733</v>
      </c>
      <c r="B7026" t="s">
        <v>2050</v>
      </c>
      <c r="C7026" t="s">
        <v>815</v>
      </c>
      <c r="D7026" t="s">
        <v>14</v>
      </c>
      <c r="E7026" t="s">
        <v>27453</v>
      </c>
      <c r="F7026" t="s">
        <v>27454</v>
      </c>
      <c r="G7026" t="s">
        <v>231</v>
      </c>
      <c r="H7026" s="1">
        <v>34086</v>
      </c>
      <c r="I7026" t="s">
        <v>27455</v>
      </c>
      <c r="J7026" t="s">
        <v>2677</v>
      </c>
      <c r="K7026">
        <v>81341</v>
      </c>
      <c r="L7026" t="s">
        <v>231</v>
      </c>
    </row>
    <row r="7027" spans="1:12" x14ac:dyDescent="0.3">
      <c r="A7027">
        <v>30734</v>
      </c>
      <c r="B7027" t="s">
        <v>174</v>
      </c>
      <c r="C7027" t="s">
        <v>3628</v>
      </c>
      <c r="D7027" t="s">
        <v>14</v>
      </c>
      <c r="E7027" t="s">
        <v>3476</v>
      </c>
      <c r="F7027" t="s">
        <v>27456</v>
      </c>
      <c r="G7027" t="s">
        <v>231</v>
      </c>
      <c r="H7027" s="1">
        <v>25880</v>
      </c>
      <c r="I7027" t="s">
        <v>27457</v>
      </c>
      <c r="J7027" t="s">
        <v>27458</v>
      </c>
      <c r="K7027">
        <v>66240</v>
      </c>
      <c r="L7027" t="s">
        <v>231</v>
      </c>
    </row>
    <row r="7028" spans="1:12" x14ac:dyDescent="0.3">
      <c r="A7028">
        <v>30735</v>
      </c>
      <c r="B7028" t="s">
        <v>359</v>
      </c>
      <c r="C7028" t="s">
        <v>276</v>
      </c>
      <c r="D7028" t="s">
        <v>14</v>
      </c>
      <c r="E7028" t="s">
        <v>27459</v>
      </c>
      <c r="F7028" t="s">
        <v>27460</v>
      </c>
      <c r="G7028" t="s">
        <v>368</v>
      </c>
      <c r="H7028" s="1">
        <v>26676</v>
      </c>
      <c r="I7028" t="s">
        <v>27461</v>
      </c>
      <c r="J7028" t="s">
        <v>13196</v>
      </c>
      <c r="K7028">
        <v>38551</v>
      </c>
      <c r="L7028" t="s">
        <v>368</v>
      </c>
    </row>
    <row r="7029" spans="1:12" x14ac:dyDescent="0.3">
      <c r="A7029">
        <v>30736</v>
      </c>
      <c r="B7029" t="s">
        <v>1773</v>
      </c>
      <c r="C7029" t="s">
        <v>3708</v>
      </c>
      <c r="D7029" t="s">
        <v>22</v>
      </c>
      <c r="E7029" t="s">
        <v>27462</v>
      </c>
      <c r="F7029" t="s">
        <v>27463</v>
      </c>
      <c r="G7029" t="s">
        <v>261</v>
      </c>
      <c r="H7029" s="1">
        <v>37804</v>
      </c>
      <c r="I7029" t="s">
        <v>27464</v>
      </c>
      <c r="J7029" t="s">
        <v>27465</v>
      </c>
      <c r="K7029">
        <v>84768</v>
      </c>
      <c r="L7029" t="s">
        <v>261</v>
      </c>
    </row>
    <row r="7030" spans="1:12" x14ac:dyDescent="0.3">
      <c r="A7030">
        <v>30738</v>
      </c>
      <c r="B7030" t="s">
        <v>180</v>
      </c>
      <c r="C7030" t="s">
        <v>307</v>
      </c>
      <c r="D7030" t="s">
        <v>14</v>
      </c>
      <c r="E7030" t="s">
        <v>27466</v>
      </c>
      <c r="F7030" t="s">
        <v>27467</v>
      </c>
      <c r="G7030" t="s">
        <v>250</v>
      </c>
      <c r="H7030" s="1">
        <v>27726</v>
      </c>
      <c r="I7030" t="s">
        <v>27468</v>
      </c>
      <c r="J7030" t="s">
        <v>27469</v>
      </c>
      <c r="K7030">
        <v>23338</v>
      </c>
      <c r="L7030" t="s">
        <v>250</v>
      </c>
    </row>
    <row r="7031" spans="1:12" x14ac:dyDescent="0.3">
      <c r="A7031">
        <v>30740</v>
      </c>
      <c r="B7031" t="s">
        <v>1342</v>
      </c>
      <c r="C7031" t="s">
        <v>1099</v>
      </c>
      <c r="D7031" t="s">
        <v>14</v>
      </c>
      <c r="E7031" t="s">
        <v>27470</v>
      </c>
      <c r="F7031" t="s">
        <v>27471</v>
      </c>
      <c r="G7031" t="s">
        <v>1076</v>
      </c>
      <c r="H7031" s="1">
        <v>37793</v>
      </c>
      <c r="I7031" t="s">
        <v>27472</v>
      </c>
      <c r="J7031" t="s">
        <v>27473</v>
      </c>
      <c r="K7031">
        <v>44533</v>
      </c>
      <c r="L7031" t="s">
        <v>1076</v>
      </c>
    </row>
    <row r="7032" spans="1:12" x14ac:dyDescent="0.3">
      <c r="A7032">
        <v>30741</v>
      </c>
      <c r="B7032" t="s">
        <v>1147</v>
      </c>
      <c r="C7032" t="s">
        <v>1897</v>
      </c>
      <c r="D7032" t="s">
        <v>14</v>
      </c>
      <c r="E7032" t="s">
        <v>27474</v>
      </c>
      <c r="F7032" t="s">
        <v>27475</v>
      </c>
      <c r="G7032" t="s">
        <v>595</v>
      </c>
      <c r="H7032" s="1">
        <v>33140</v>
      </c>
      <c r="I7032" t="s">
        <v>27476</v>
      </c>
      <c r="J7032" t="s">
        <v>27477</v>
      </c>
      <c r="K7032">
        <v>83964</v>
      </c>
      <c r="L7032" t="s">
        <v>595</v>
      </c>
    </row>
    <row r="7033" spans="1:12" x14ac:dyDescent="0.3">
      <c r="A7033">
        <v>30742</v>
      </c>
      <c r="B7033" t="s">
        <v>180</v>
      </c>
      <c r="C7033" t="s">
        <v>1038</v>
      </c>
      <c r="D7033" t="s">
        <v>14</v>
      </c>
      <c r="E7033" t="s">
        <v>27478</v>
      </c>
      <c r="F7033" t="s">
        <v>27479</v>
      </c>
      <c r="G7033" t="s">
        <v>368</v>
      </c>
      <c r="H7033" s="1">
        <v>32284</v>
      </c>
      <c r="I7033" t="s">
        <v>27480</v>
      </c>
      <c r="J7033" t="s">
        <v>27481</v>
      </c>
      <c r="K7033">
        <v>80378</v>
      </c>
      <c r="L7033" t="s">
        <v>368</v>
      </c>
    </row>
    <row r="7034" spans="1:12" x14ac:dyDescent="0.3">
      <c r="A7034">
        <v>30743</v>
      </c>
      <c r="B7034" t="s">
        <v>1465</v>
      </c>
      <c r="C7034" t="s">
        <v>258</v>
      </c>
      <c r="D7034" t="s">
        <v>22</v>
      </c>
      <c r="E7034" t="s">
        <v>27482</v>
      </c>
      <c r="F7034" t="s">
        <v>27483</v>
      </c>
      <c r="G7034" t="s">
        <v>164</v>
      </c>
      <c r="H7034" s="1">
        <v>24918</v>
      </c>
      <c r="I7034" t="s">
        <v>27484</v>
      </c>
      <c r="J7034" t="s">
        <v>27485</v>
      </c>
      <c r="K7034">
        <v>61544</v>
      </c>
      <c r="L7034" t="s">
        <v>164</v>
      </c>
    </row>
    <row r="7035" spans="1:12" x14ac:dyDescent="0.3">
      <c r="A7035">
        <v>30748</v>
      </c>
      <c r="B7035" t="s">
        <v>843</v>
      </c>
      <c r="C7035" t="s">
        <v>6300</v>
      </c>
      <c r="D7035" t="s">
        <v>22</v>
      </c>
      <c r="E7035" t="s">
        <v>27486</v>
      </c>
      <c r="F7035" t="s">
        <v>27487</v>
      </c>
      <c r="G7035" t="s">
        <v>82</v>
      </c>
      <c r="H7035" s="1">
        <v>30824</v>
      </c>
      <c r="I7035" t="s">
        <v>27488</v>
      </c>
      <c r="J7035" t="s">
        <v>27489</v>
      </c>
      <c r="K7035">
        <v>84734</v>
      </c>
      <c r="L7035" t="s">
        <v>82</v>
      </c>
    </row>
    <row r="7036" spans="1:12" x14ac:dyDescent="0.3">
      <c r="A7036">
        <v>30750</v>
      </c>
      <c r="B7036" t="s">
        <v>7761</v>
      </c>
      <c r="C7036" t="s">
        <v>8741</v>
      </c>
      <c r="D7036" t="s">
        <v>14</v>
      </c>
      <c r="E7036" t="s">
        <v>27490</v>
      </c>
      <c r="F7036">
        <v>9398739614</v>
      </c>
      <c r="G7036" t="s">
        <v>261</v>
      </c>
      <c r="H7036" s="1">
        <v>22841</v>
      </c>
      <c r="I7036" t="s">
        <v>27491</v>
      </c>
      <c r="J7036" t="s">
        <v>15176</v>
      </c>
      <c r="K7036">
        <v>20895</v>
      </c>
      <c r="L7036" t="s">
        <v>261</v>
      </c>
    </row>
    <row r="7037" spans="1:12" x14ac:dyDescent="0.3">
      <c r="A7037">
        <v>30751</v>
      </c>
      <c r="B7037" t="s">
        <v>724</v>
      </c>
      <c r="C7037" t="s">
        <v>805</v>
      </c>
      <c r="D7037" t="s">
        <v>22</v>
      </c>
      <c r="E7037" t="s">
        <v>27492</v>
      </c>
      <c r="F7037">
        <f>1-363-900-8345</f>
        <v>-9607</v>
      </c>
      <c r="G7037" t="s">
        <v>231</v>
      </c>
      <c r="H7037" s="1">
        <v>25977</v>
      </c>
      <c r="I7037" t="s">
        <v>27493</v>
      </c>
      <c r="J7037" t="s">
        <v>27494</v>
      </c>
      <c r="K7037">
        <v>90129</v>
      </c>
      <c r="L7037" t="s">
        <v>231</v>
      </c>
    </row>
    <row r="7038" spans="1:12" x14ac:dyDescent="0.3">
      <c r="A7038">
        <v>30752</v>
      </c>
      <c r="B7038" t="s">
        <v>3043</v>
      </c>
      <c r="C7038" t="s">
        <v>2335</v>
      </c>
      <c r="D7038" t="s">
        <v>22</v>
      </c>
      <c r="E7038" t="s">
        <v>27495</v>
      </c>
      <c r="F7038">
        <f>1-941-746-7127</f>
        <v>-8813</v>
      </c>
      <c r="G7038" t="s">
        <v>744</v>
      </c>
      <c r="H7038" s="1">
        <v>33415</v>
      </c>
      <c r="I7038" t="s">
        <v>27496</v>
      </c>
      <c r="J7038" t="s">
        <v>25606</v>
      </c>
      <c r="K7038">
        <v>25937</v>
      </c>
      <c r="L7038" t="s">
        <v>744</v>
      </c>
    </row>
    <row r="7039" spans="1:12" x14ac:dyDescent="0.3">
      <c r="A7039">
        <v>30754</v>
      </c>
      <c r="B7039" t="s">
        <v>6469</v>
      </c>
      <c r="C7039" t="s">
        <v>9290</v>
      </c>
      <c r="D7039" t="s">
        <v>14</v>
      </c>
      <c r="E7039" t="s">
        <v>27497</v>
      </c>
      <c r="F7039">
        <v>7762603953</v>
      </c>
      <c r="G7039" t="s">
        <v>131</v>
      </c>
      <c r="H7039" s="1">
        <v>20190</v>
      </c>
      <c r="I7039" t="s">
        <v>27498</v>
      </c>
      <c r="J7039" t="s">
        <v>13642</v>
      </c>
      <c r="K7039">
        <v>48233</v>
      </c>
      <c r="L7039" t="s">
        <v>131</v>
      </c>
    </row>
    <row r="7040" spans="1:12" x14ac:dyDescent="0.3">
      <c r="A7040">
        <v>30755</v>
      </c>
      <c r="B7040" t="s">
        <v>3648</v>
      </c>
      <c r="C7040" t="s">
        <v>670</v>
      </c>
      <c r="D7040" t="s">
        <v>22</v>
      </c>
      <c r="E7040" t="s">
        <v>27499</v>
      </c>
      <c r="F7040" t="s">
        <v>27500</v>
      </c>
      <c r="G7040" t="s">
        <v>118</v>
      </c>
      <c r="H7040" s="1">
        <v>21033</v>
      </c>
      <c r="I7040" t="s">
        <v>27501</v>
      </c>
      <c r="J7040" t="s">
        <v>27502</v>
      </c>
      <c r="K7040">
        <v>26917</v>
      </c>
      <c r="L7040" t="s">
        <v>118</v>
      </c>
    </row>
    <row r="7041" spans="1:12" x14ac:dyDescent="0.3">
      <c r="A7041">
        <v>30756</v>
      </c>
      <c r="B7041" t="s">
        <v>1996</v>
      </c>
      <c r="C7041" t="s">
        <v>97</v>
      </c>
      <c r="D7041" t="s">
        <v>22</v>
      </c>
      <c r="E7041" t="s">
        <v>27503</v>
      </c>
      <c r="F7041" t="s">
        <v>27504</v>
      </c>
      <c r="G7041" t="s">
        <v>93</v>
      </c>
      <c r="H7041" s="1">
        <v>16031</v>
      </c>
      <c r="I7041" t="s">
        <v>27505</v>
      </c>
      <c r="J7041" t="s">
        <v>3979</v>
      </c>
      <c r="K7041">
        <v>53923</v>
      </c>
      <c r="L7041" t="s">
        <v>93</v>
      </c>
    </row>
    <row r="7042" spans="1:12" x14ac:dyDescent="0.3">
      <c r="A7042">
        <v>30757</v>
      </c>
      <c r="B7042" t="s">
        <v>13151</v>
      </c>
      <c r="C7042" t="s">
        <v>475</v>
      </c>
      <c r="D7042" t="s">
        <v>14</v>
      </c>
      <c r="E7042" t="s">
        <v>27506</v>
      </c>
      <c r="F7042" t="s">
        <v>27507</v>
      </c>
      <c r="G7042" t="s">
        <v>124</v>
      </c>
      <c r="H7042" s="1">
        <v>23222</v>
      </c>
      <c r="I7042" t="s">
        <v>27508</v>
      </c>
      <c r="J7042" t="s">
        <v>27509</v>
      </c>
      <c r="K7042">
        <v>10240</v>
      </c>
      <c r="L7042" t="s">
        <v>124</v>
      </c>
    </row>
    <row r="7043" spans="1:12" x14ac:dyDescent="0.3">
      <c r="A7043">
        <v>30760</v>
      </c>
      <c r="B7043" t="s">
        <v>1098</v>
      </c>
      <c r="C7043" t="s">
        <v>826</v>
      </c>
      <c r="D7043" t="s">
        <v>22</v>
      </c>
      <c r="E7043" t="s">
        <v>27510</v>
      </c>
      <c r="F7043" t="s">
        <v>27511</v>
      </c>
      <c r="G7043" t="s">
        <v>339</v>
      </c>
      <c r="H7043" s="1">
        <v>20066</v>
      </c>
      <c r="I7043" t="s">
        <v>27512</v>
      </c>
      <c r="J7043" t="s">
        <v>27513</v>
      </c>
      <c r="K7043">
        <v>97741</v>
      </c>
      <c r="L7043" t="s">
        <v>339</v>
      </c>
    </row>
    <row r="7044" spans="1:12" x14ac:dyDescent="0.3">
      <c r="A7044">
        <v>30761</v>
      </c>
      <c r="B7044" t="s">
        <v>680</v>
      </c>
      <c r="C7044" t="s">
        <v>570</v>
      </c>
      <c r="D7044" t="s">
        <v>22</v>
      </c>
      <c r="E7044" t="s">
        <v>27514</v>
      </c>
      <c r="F7044" t="s">
        <v>27515</v>
      </c>
      <c r="G7044" t="s">
        <v>171</v>
      </c>
      <c r="H7044" s="1">
        <v>22844</v>
      </c>
      <c r="I7044" t="s">
        <v>27516</v>
      </c>
      <c r="J7044" t="s">
        <v>27517</v>
      </c>
      <c r="K7044">
        <v>1745</v>
      </c>
      <c r="L7044" t="s">
        <v>171</v>
      </c>
    </row>
    <row r="7045" spans="1:12" x14ac:dyDescent="0.3">
      <c r="A7045">
        <v>30762</v>
      </c>
      <c r="B7045" t="s">
        <v>1815</v>
      </c>
      <c r="C7045" t="s">
        <v>2548</v>
      </c>
      <c r="D7045" t="s">
        <v>14</v>
      </c>
      <c r="E7045" t="s">
        <v>27518</v>
      </c>
      <c r="F7045" t="s">
        <v>27519</v>
      </c>
      <c r="G7045" t="s">
        <v>17</v>
      </c>
      <c r="H7045" s="1">
        <v>30058</v>
      </c>
      <c r="I7045" t="s">
        <v>27520</v>
      </c>
      <c r="J7045" t="s">
        <v>16856</v>
      </c>
      <c r="K7045">
        <v>7037</v>
      </c>
      <c r="L7045" t="s">
        <v>17</v>
      </c>
    </row>
    <row r="7046" spans="1:12" x14ac:dyDescent="0.3">
      <c r="A7046">
        <v>30764</v>
      </c>
      <c r="B7046" t="s">
        <v>239</v>
      </c>
      <c r="C7046" t="s">
        <v>79</v>
      </c>
      <c r="D7046" t="s">
        <v>22</v>
      </c>
      <c r="E7046" t="s">
        <v>27521</v>
      </c>
      <c r="F7046" t="s">
        <v>27522</v>
      </c>
      <c r="G7046" t="s">
        <v>24</v>
      </c>
      <c r="H7046" s="1">
        <v>20918</v>
      </c>
      <c r="I7046" t="s">
        <v>27523</v>
      </c>
      <c r="J7046" t="s">
        <v>27524</v>
      </c>
      <c r="K7046">
        <v>25205</v>
      </c>
      <c r="L7046" t="s">
        <v>24</v>
      </c>
    </row>
    <row r="7047" spans="1:12" x14ac:dyDescent="0.3">
      <c r="A7047">
        <v>30765</v>
      </c>
      <c r="B7047" t="s">
        <v>659</v>
      </c>
      <c r="C7047" t="s">
        <v>2302</v>
      </c>
      <c r="D7047" t="s">
        <v>22</v>
      </c>
      <c r="E7047" t="s">
        <v>27525</v>
      </c>
      <c r="F7047" t="s">
        <v>27526</v>
      </c>
      <c r="G7047" t="s">
        <v>111</v>
      </c>
      <c r="H7047" s="1">
        <v>37232</v>
      </c>
      <c r="I7047" t="s">
        <v>27527</v>
      </c>
      <c r="J7047" t="s">
        <v>27528</v>
      </c>
      <c r="K7047">
        <v>87212</v>
      </c>
      <c r="L7047" t="s">
        <v>111</v>
      </c>
    </row>
    <row r="7048" spans="1:12" x14ac:dyDescent="0.3">
      <c r="A7048">
        <v>30766</v>
      </c>
      <c r="B7048" t="s">
        <v>16909</v>
      </c>
      <c r="C7048" t="s">
        <v>5972</v>
      </c>
      <c r="D7048" t="s">
        <v>14</v>
      </c>
      <c r="E7048" t="s">
        <v>27529</v>
      </c>
      <c r="F7048" t="s">
        <v>27530</v>
      </c>
      <c r="G7048" t="s">
        <v>368</v>
      </c>
      <c r="H7048" s="1">
        <v>20931</v>
      </c>
      <c r="I7048" t="s">
        <v>27531</v>
      </c>
      <c r="J7048" t="s">
        <v>27532</v>
      </c>
      <c r="K7048">
        <v>83747</v>
      </c>
      <c r="L7048" t="s">
        <v>368</v>
      </c>
    </row>
    <row r="7049" spans="1:12" x14ac:dyDescent="0.3">
      <c r="A7049">
        <v>30768</v>
      </c>
      <c r="B7049" t="s">
        <v>474</v>
      </c>
      <c r="C7049" t="s">
        <v>6856</v>
      </c>
      <c r="D7049" t="s">
        <v>22</v>
      </c>
      <c r="E7049" t="s">
        <v>27533</v>
      </c>
      <c r="F7049" t="s">
        <v>27534</v>
      </c>
      <c r="G7049" t="s">
        <v>567</v>
      </c>
      <c r="H7049" s="1">
        <v>28252</v>
      </c>
      <c r="I7049" t="s">
        <v>27535</v>
      </c>
      <c r="J7049" t="s">
        <v>17963</v>
      </c>
      <c r="K7049">
        <v>44699</v>
      </c>
      <c r="L7049" t="s">
        <v>567</v>
      </c>
    </row>
    <row r="7050" spans="1:12" x14ac:dyDescent="0.3">
      <c r="A7050">
        <v>30769</v>
      </c>
      <c r="B7050" t="s">
        <v>3330</v>
      </c>
      <c r="C7050" t="s">
        <v>4614</v>
      </c>
      <c r="D7050" t="s">
        <v>14</v>
      </c>
      <c r="E7050" t="s">
        <v>27536</v>
      </c>
      <c r="F7050" t="s">
        <v>27537</v>
      </c>
      <c r="G7050" t="s">
        <v>595</v>
      </c>
      <c r="H7050" s="1">
        <v>31392</v>
      </c>
      <c r="I7050" t="s">
        <v>27538</v>
      </c>
      <c r="J7050" t="s">
        <v>27539</v>
      </c>
      <c r="K7050">
        <v>83551</v>
      </c>
      <c r="L7050" t="s">
        <v>595</v>
      </c>
    </row>
    <row r="7051" spans="1:12" x14ac:dyDescent="0.3">
      <c r="A7051">
        <v>30770</v>
      </c>
      <c r="B7051" t="s">
        <v>415</v>
      </c>
      <c r="C7051" t="s">
        <v>27540</v>
      </c>
      <c r="D7051" t="s">
        <v>14</v>
      </c>
      <c r="E7051" t="s">
        <v>27541</v>
      </c>
      <c r="F7051" t="s">
        <v>27542</v>
      </c>
      <c r="G7051" t="s">
        <v>567</v>
      </c>
      <c r="H7051" s="1">
        <v>26571</v>
      </c>
      <c r="I7051" t="s">
        <v>27543</v>
      </c>
      <c r="J7051" t="s">
        <v>7676</v>
      </c>
      <c r="K7051">
        <v>73053</v>
      </c>
      <c r="L7051" t="s">
        <v>567</v>
      </c>
    </row>
    <row r="7052" spans="1:12" x14ac:dyDescent="0.3">
      <c r="A7052">
        <v>30771</v>
      </c>
      <c r="B7052" t="s">
        <v>2325</v>
      </c>
      <c r="C7052" t="s">
        <v>557</v>
      </c>
      <c r="D7052" t="s">
        <v>22</v>
      </c>
      <c r="E7052" t="s">
        <v>27544</v>
      </c>
      <c r="F7052">
        <v>3652821374</v>
      </c>
      <c r="G7052" t="s">
        <v>51</v>
      </c>
      <c r="H7052" s="1">
        <v>23242</v>
      </c>
      <c r="I7052" t="s">
        <v>27545</v>
      </c>
      <c r="J7052" t="s">
        <v>27396</v>
      </c>
      <c r="K7052">
        <v>37130</v>
      </c>
      <c r="L7052" t="s">
        <v>51</v>
      </c>
    </row>
    <row r="7053" spans="1:12" x14ac:dyDescent="0.3">
      <c r="A7053">
        <v>30772</v>
      </c>
      <c r="B7053" t="s">
        <v>359</v>
      </c>
      <c r="C7053" t="s">
        <v>21539</v>
      </c>
      <c r="D7053" t="s">
        <v>22</v>
      </c>
      <c r="E7053" t="s">
        <v>27546</v>
      </c>
      <c r="F7053" t="s">
        <v>27547</v>
      </c>
      <c r="G7053" t="s">
        <v>150</v>
      </c>
      <c r="H7053" s="1">
        <v>23162</v>
      </c>
      <c r="I7053" t="s">
        <v>27548</v>
      </c>
      <c r="J7053" t="s">
        <v>8608</v>
      </c>
      <c r="K7053">
        <v>13261</v>
      </c>
      <c r="L7053" t="s">
        <v>150</v>
      </c>
    </row>
    <row r="7054" spans="1:12" x14ac:dyDescent="0.3">
      <c r="A7054">
        <v>30773</v>
      </c>
      <c r="B7054" t="s">
        <v>991</v>
      </c>
      <c r="C7054" t="s">
        <v>5095</v>
      </c>
      <c r="D7054" t="s">
        <v>14</v>
      </c>
      <c r="E7054" t="s">
        <v>27549</v>
      </c>
      <c r="F7054" t="s">
        <v>27550</v>
      </c>
      <c r="G7054" t="s">
        <v>124</v>
      </c>
      <c r="H7054" s="1">
        <v>25537</v>
      </c>
      <c r="I7054" t="s">
        <v>27551</v>
      </c>
      <c r="J7054" t="s">
        <v>27552</v>
      </c>
      <c r="K7054">
        <v>72527</v>
      </c>
      <c r="L7054" t="s">
        <v>124</v>
      </c>
    </row>
    <row r="7055" spans="1:12" x14ac:dyDescent="0.3">
      <c r="A7055">
        <v>30774</v>
      </c>
      <c r="B7055" t="s">
        <v>20106</v>
      </c>
      <c r="C7055" t="s">
        <v>1914</v>
      </c>
      <c r="D7055" t="s">
        <v>22</v>
      </c>
      <c r="E7055" t="s">
        <v>27553</v>
      </c>
      <c r="F7055" t="s">
        <v>27554</v>
      </c>
      <c r="G7055" t="s">
        <v>250</v>
      </c>
      <c r="H7055" s="1">
        <v>37350</v>
      </c>
      <c r="I7055" t="s">
        <v>27555</v>
      </c>
      <c r="J7055" t="s">
        <v>12630</v>
      </c>
      <c r="K7055">
        <v>56871</v>
      </c>
      <c r="L7055" t="s">
        <v>250</v>
      </c>
    </row>
    <row r="7056" spans="1:12" x14ac:dyDescent="0.3">
      <c r="A7056">
        <v>30777</v>
      </c>
      <c r="B7056" t="s">
        <v>6548</v>
      </c>
      <c r="C7056" t="s">
        <v>1433</v>
      </c>
      <c r="D7056" t="s">
        <v>22</v>
      </c>
      <c r="E7056" t="s">
        <v>27556</v>
      </c>
      <c r="F7056" t="s">
        <v>27557</v>
      </c>
      <c r="G7056" t="s">
        <v>131</v>
      </c>
      <c r="H7056" s="1">
        <v>18556</v>
      </c>
      <c r="I7056" t="s">
        <v>27558</v>
      </c>
      <c r="J7056" t="s">
        <v>27559</v>
      </c>
      <c r="K7056">
        <v>29205</v>
      </c>
      <c r="L7056" t="s">
        <v>131</v>
      </c>
    </row>
    <row r="7057" spans="1:12" x14ac:dyDescent="0.3">
      <c r="A7057">
        <v>30778</v>
      </c>
      <c r="B7057" t="s">
        <v>1152</v>
      </c>
      <c r="C7057" t="s">
        <v>2413</v>
      </c>
      <c r="D7057" t="s">
        <v>14</v>
      </c>
      <c r="E7057" t="s">
        <v>27560</v>
      </c>
      <c r="F7057">
        <v>8676330144</v>
      </c>
      <c r="G7057" t="s">
        <v>231</v>
      </c>
      <c r="H7057" s="1">
        <v>30739</v>
      </c>
      <c r="I7057" t="s">
        <v>27561</v>
      </c>
      <c r="J7057" t="s">
        <v>17353</v>
      </c>
      <c r="K7057">
        <v>79874</v>
      </c>
      <c r="L7057" t="s">
        <v>231</v>
      </c>
    </row>
    <row r="7058" spans="1:12" x14ac:dyDescent="0.3">
      <c r="A7058">
        <v>30779</v>
      </c>
      <c r="B7058" t="s">
        <v>3694</v>
      </c>
      <c r="C7058" t="s">
        <v>2302</v>
      </c>
      <c r="D7058" t="s">
        <v>14</v>
      </c>
      <c r="E7058" t="s">
        <v>27562</v>
      </c>
      <c r="F7058" t="s">
        <v>27563</v>
      </c>
      <c r="G7058" t="s">
        <v>335</v>
      </c>
      <c r="H7058" s="1">
        <v>37082</v>
      </c>
      <c r="I7058" t="s">
        <v>27564</v>
      </c>
      <c r="J7058" t="s">
        <v>10652</v>
      </c>
      <c r="K7058">
        <v>1284</v>
      </c>
      <c r="L7058" t="s">
        <v>335</v>
      </c>
    </row>
    <row r="7059" spans="1:12" x14ac:dyDescent="0.3">
      <c r="A7059">
        <v>30780</v>
      </c>
      <c r="B7059" t="s">
        <v>312</v>
      </c>
      <c r="C7059" t="s">
        <v>2045</v>
      </c>
      <c r="D7059" t="s">
        <v>14</v>
      </c>
      <c r="E7059" t="s">
        <v>27565</v>
      </c>
      <c r="F7059" t="s">
        <v>27566</v>
      </c>
      <c r="G7059" t="s">
        <v>51</v>
      </c>
      <c r="H7059" s="1">
        <v>18806</v>
      </c>
      <c r="I7059" t="s">
        <v>27567</v>
      </c>
      <c r="J7059" t="s">
        <v>27568</v>
      </c>
      <c r="K7059">
        <v>43552</v>
      </c>
      <c r="L7059" t="s">
        <v>51</v>
      </c>
    </row>
    <row r="7060" spans="1:12" x14ac:dyDescent="0.3">
      <c r="A7060">
        <v>30781</v>
      </c>
      <c r="B7060" t="s">
        <v>1098</v>
      </c>
      <c r="C7060" t="s">
        <v>97</v>
      </c>
      <c r="D7060" t="s">
        <v>14</v>
      </c>
      <c r="E7060" t="s">
        <v>27569</v>
      </c>
      <c r="F7060">
        <v>9206267358</v>
      </c>
      <c r="G7060" t="s">
        <v>171</v>
      </c>
      <c r="H7060" s="1">
        <v>30397</v>
      </c>
      <c r="I7060" t="s">
        <v>27570</v>
      </c>
      <c r="J7060" t="s">
        <v>27571</v>
      </c>
      <c r="K7060">
        <v>35606</v>
      </c>
      <c r="L7060" t="s">
        <v>171</v>
      </c>
    </row>
    <row r="7061" spans="1:12" x14ac:dyDescent="0.3">
      <c r="A7061">
        <v>30782</v>
      </c>
      <c r="B7061" t="s">
        <v>1914</v>
      </c>
      <c r="C7061" t="s">
        <v>5614</v>
      </c>
      <c r="D7061" t="s">
        <v>22</v>
      </c>
      <c r="E7061" t="s">
        <v>27572</v>
      </c>
      <c r="F7061">
        <v>2124362600</v>
      </c>
      <c r="G7061" t="s">
        <v>1076</v>
      </c>
      <c r="H7061" s="1">
        <v>29076</v>
      </c>
      <c r="I7061" t="s">
        <v>27573</v>
      </c>
      <c r="J7061" t="s">
        <v>27574</v>
      </c>
      <c r="K7061">
        <v>99502</v>
      </c>
      <c r="L7061" t="s">
        <v>1076</v>
      </c>
    </row>
    <row r="7062" spans="1:12" x14ac:dyDescent="0.3">
      <c r="A7062">
        <v>30784</v>
      </c>
      <c r="B7062" t="s">
        <v>6024</v>
      </c>
      <c r="C7062" t="s">
        <v>372</v>
      </c>
      <c r="D7062" t="s">
        <v>14</v>
      </c>
      <c r="E7062" t="s">
        <v>27575</v>
      </c>
      <c r="F7062" t="s">
        <v>27576</v>
      </c>
      <c r="G7062" t="s">
        <v>17</v>
      </c>
      <c r="H7062" s="1">
        <v>30159</v>
      </c>
      <c r="I7062" t="s">
        <v>27577</v>
      </c>
      <c r="J7062" t="s">
        <v>27578</v>
      </c>
      <c r="K7062">
        <v>84355</v>
      </c>
      <c r="L7062" t="s">
        <v>17</v>
      </c>
    </row>
    <row r="7063" spans="1:12" x14ac:dyDescent="0.3">
      <c r="A7063">
        <v>30785</v>
      </c>
      <c r="B7063" t="s">
        <v>227</v>
      </c>
      <c r="C7063" t="s">
        <v>4148</v>
      </c>
      <c r="D7063" t="s">
        <v>22</v>
      </c>
      <c r="E7063" t="s">
        <v>27579</v>
      </c>
      <c r="F7063" t="s">
        <v>27580</v>
      </c>
      <c r="G7063" t="s">
        <v>31</v>
      </c>
      <c r="H7063" s="1">
        <v>22522</v>
      </c>
      <c r="I7063" t="s">
        <v>27581</v>
      </c>
      <c r="J7063" t="s">
        <v>27582</v>
      </c>
      <c r="K7063">
        <v>33195</v>
      </c>
      <c r="L7063" t="s">
        <v>31</v>
      </c>
    </row>
    <row r="7064" spans="1:12" x14ac:dyDescent="0.3">
      <c r="A7064">
        <v>30787</v>
      </c>
      <c r="B7064" t="s">
        <v>814</v>
      </c>
      <c r="C7064" t="s">
        <v>27583</v>
      </c>
      <c r="D7064" t="s">
        <v>22</v>
      </c>
      <c r="E7064" t="s">
        <v>27584</v>
      </c>
      <c r="F7064" t="s">
        <v>27585</v>
      </c>
      <c r="G7064" t="s">
        <v>1076</v>
      </c>
      <c r="H7064" s="1">
        <v>23272</v>
      </c>
      <c r="I7064" t="s">
        <v>27586</v>
      </c>
      <c r="J7064" t="s">
        <v>27587</v>
      </c>
      <c r="K7064">
        <v>57385</v>
      </c>
      <c r="L7064" t="s">
        <v>1076</v>
      </c>
    </row>
    <row r="7065" spans="1:12" x14ac:dyDescent="0.3">
      <c r="A7065">
        <v>30789</v>
      </c>
      <c r="B7065" t="s">
        <v>13079</v>
      </c>
      <c r="C7065" t="s">
        <v>215</v>
      </c>
      <c r="D7065" t="s">
        <v>14</v>
      </c>
      <c r="E7065" t="s">
        <v>27588</v>
      </c>
      <c r="F7065" t="s">
        <v>27589</v>
      </c>
      <c r="G7065" t="s">
        <v>17</v>
      </c>
      <c r="H7065" s="1">
        <v>26182</v>
      </c>
      <c r="I7065" t="s">
        <v>27590</v>
      </c>
      <c r="J7065" t="s">
        <v>27591</v>
      </c>
      <c r="K7065">
        <v>62532</v>
      </c>
      <c r="L7065" t="s">
        <v>17</v>
      </c>
    </row>
    <row r="7066" spans="1:12" x14ac:dyDescent="0.3">
      <c r="A7066">
        <v>30792</v>
      </c>
      <c r="B7066" t="s">
        <v>529</v>
      </c>
      <c r="C7066" t="s">
        <v>3030</v>
      </c>
      <c r="D7066" t="s">
        <v>14</v>
      </c>
      <c r="E7066" t="s">
        <v>27592</v>
      </c>
      <c r="F7066" t="s">
        <v>27593</v>
      </c>
      <c r="G7066" t="s">
        <v>24</v>
      </c>
      <c r="H7066" s="1">
        <v>33296</v>
      </c>
      <c r="I7066" t="s">
        <v>27594</v>
      </c>
      <c r="J7066" t="s">
        <v>5253</v>
      </c>
      <c r="K7066">
        <v>25229</v>
      </c>
      <c r="L7066" t="s">
        <v>24</v>
      </c>
    </row>
    <row r="7067" spans="1:12" x14ac:dyDescent="0.3">
      <c r="A7067">
        <v>30793</v>
      </c>
      <c r="B7067" t="s">
        <v>1141</v>
      </c>
      <c r="C7067" t="s">
        <v>28</v>
      </c>
      <c r="D7067" t="s">
        <v>22</v>
      </c>
      <c r="E7067" t="s">
        <v>27595</v>
      </c>
      <c r="F7067" t="s">
        <v>27596</v>
      </c>
      <c r="G7067" t="s">
        <v>171</v>
      </c>
      <c r="H7067" s="1">
        <v>18089</v>
      </c>
      <c r="I7067" t="s">
        <v>27597</v>
      </c>
      <c r="J7067" t="s">
        <v>27598</v>
      </c>
      <c r="K7067">
        <v>2617</v>
      </c>
      <c r="L7067" t="s">
        <v>171</v>
      </c>
    </row>
    <row r="7068" spans="1:12" x14ac:dyDescent="0.3">
      <c r="A7068">
        <v>30794</v>
      </c>
      <c r="B7068" t="s">
        <v>4842</v>
      </c>
      <c r="C7068" t="s">
        <v>1044</v>
      </c>
      <c r="D7068" t="s">
        <v>14</v>
      </c>
      <c r="E7068" t="s">
        <v>27599</v>
      </c>
      <c r="F7068" t="s">
        <v>27600</v>
      </c>
      <c r="G7068" t="s">
        <v>171</v>
      </c>
      <c r="H7068" s="1">
        <v>18770</v>
      </c>
      <c r="I7068" t="s">
        <v>27601</v>
      </c>
      <c r="J7068" t="s">
        <v>27602</v>
      </c>
      <c r="K7068">
        <v>7804</v>
      </c>
      <c r="L7068" t="s">
        <v>171</v>
      </c>
    </row>
    <row r="7069" spans="1:12" x14ac:dyDescent="0.3">
      <c r="A7069">
        <v>30795</v>
      </c>
      <c r="B7069" t="s">
        <v>7383</v>
      </c>
      <c r="C7069" t="s">
        <v>2413</v>
      </c>
      <c r="D7069" t="s">
        <v>14</v>
      </c>
      <c r="E7069" t="s">
        <v>622</v>
      </c>
      <c r="F7069" t="s">
        <v>27603</v>
      </c>
      <c r="G7069" t="s">
        <v>82</v>
      </c>
      <c r="H7069" s="1">
        <v>28717</v>
      </c>
      <c r="I7069" t="s">
        <v>27604</v>
      </c>
      <c r="J7069" t="s">
        <v>27605</v>
      </c>
      <c r="K7069">
        <v>30194</v>
      </c>
      <c r="L7069" t="s">
        <v>82</v>
      </c>
    </row>
    <row r="7070" spans="1:12" x14ac:dyDescent="0.3">
      <c r="A7070">
        <v>30796</v>
      </c>
      <c r="B7070" t="s">
        <v>1821</v>
      </c>
      <c r="C7070" t="s">
        <v>383</v>
      </c>
      <c r="D7070" t="s">
        <v>14</v>
      </c>
      <c r="E7070" t="s">
        <v>27606</v>
      </c>
      <c r="F7070" t="s">
        <v>27607</v>
      </c>
      <c r="G7070" t="s">
        <v>31</v>
      </c>
      <c r="H7070" s="1">
        <v>32643</v>
      </c>
      <c r="I7070" t="s">
        <v>27608</v>
      </c>
      <c r="J7070" t="s">
        <v>27609</v>
      </c>
      <c r="K7070">
        <v>58306</v>
      </c>
      <c r="L7070" t="s">
        <v>31</v>
      </c>
    </row>
    <row r="7071" spans="1:12" x14ac:dyDescent="0.3">
      <c r="A7071">
        <v>30797</v>
      </c>
      <c r="B7071" t="s">
        <v>21833</v>
      </c>
      <c r="C7071" t="s">
        <v>1132</v>
      </c>
      <c r="D7071" t="s">
        <v>22</v>
      </c>
      <c r="E7071" t="s">
        <v>27610</v>
      </c>
      <c r="F7071" t="s">
        <v>27611</v>
      </c>
      <c r="G7071" t="s">
        <v>335</v>
      </c>
      <c r="H7071" s="1">
        <v>32251</v>
      </c>
      <c r="I7071" t="s">
        <v>27612</v>
      </c>
      <c r="J7071" t="s">
        <v>27613</v>
      </c>
      <c r="K7071">
        <v>80123</v>
      </c>
      <c r="L7071" t="s">
        <v>335</v>
      </c>
    </row>
    <row r="7072" spans="1:12" x14ac:dyDescent="0.3">
      <c r="A7072">
        <v>30798</v>
      </c>
      <c r="B7072" t="s">
        <v>96</v>
      </c>
      <c r="C7072" t="s">
        <v>3508</v>
      </c>
      <c r="D7072" t="s">
        <v>14</v>
      </c>
      <c r="E7072" t="s">
        <v>27614</v>
      </c>
      <c r="F7072" t="s">
        <v>27615</v>
      </c>
      <c r="G7072" t="s">
        <v>58</v>
      </c>
      <c r="H7072" s="1">
        <v>29627</v>
      </c>
      <c r="I7072" t="s">
        <v>27616</v>
      </c>
      <c r="J7072" t="s">
        <v>27617</v>
      </c>
      <c r="K7072">
        <v>1714</v>
      </c>
      <c r="L7072" t="s">
        <v>58</v>
      </c>
    </row>
    <row r="7073" spans="1:12" x14ac:dyDescent="0.3">
      <c r="A7073">
        <v>30799</v>
      </c>
      <c r="B7073" t="s">
        <v>710</v>
      </c>
      <c r="C7073" t="s">
        <v>1549</v>
      </c>
      <c r="D7073" t="s">
        <v>14</v>
      </c>
      <c r="E7073" t="s">
        <v>27618</v>
      </c>
      <c r="F7073" t="s">
        <v>27619</v>
      </c>
      <c r="G7073" t="s">
        <v>150</v>
      </c>
      <c r="H7073" s="1">
        <v>20031</v>
      </c>
      <c r="I7073" t="s">
        <v>27620</v>
      </c>
      <c r="J7073" t="s">
        <v>27621</v>
      </c>
      <c r="K7073">
        <v>52625</v>
      </c>
      <c r="L7073" t="s">
        <v>150</v>
      </c>
    </row>
    <row r="7074" spans="1:12" x14ac:dyDescent="0.3">
      <c r="A7074">
        <v>30800</v>
      </c>
      <c r="B7074" t="s">
        <v>2708</v>
      </c>
      <c r="C7074" t="s">
        <v>2281</v>
      </c>
      <c r="D7074" t="s">
        <v>14</v>
      </c>
      <c r="E7074" t="s">
        <v>27622</v>
      </c>
      <c r="F7074" t="s">
        <v>27623</v>
      </c>
      <c r="G7074" t="s">
        <v>44</v>
      </c>
      <c r="H7074" s="1">
        <v>16639</v>
      </c>
      <c r="I7074" t="s">
        <v>27624</v>
      </c>
      <c r="J7074" t="s">
        <v>27625</v>
      </c>
      <c r="K7074">
        <v>15147</v>
      </c>
      <c r="L7074" t="s">
        <v>44</v>
      </c>
    </row>
    <row r="7075" spans="1:12" x14ac:dyDescent="0.3">
      <c r="A7075">
        <v>30802</v>
      </c>
      <c r="B7075" t="s">
        <v>861</v>
      </c>
      <c r="C7075" t="s">
        <v>570</v>
      </c>
      <c r="D7075" t="s">
        <v>14</v>
      </c>
      <c r="E7075" t="s">
        <v>27626</v>
      </c>
      <c r="F7075">
        <f>1-560-595-6552</f>
        <v>-7706</v>
      </c>
      <c r="G7075" t="s">
        <v>71</v>
      </c>
      <c r="H7075" s="1">
        <v>34606</v>
      </c>
      <c r="I7075" t="s">
        <v>27627</v>
      </c>
      <c r="J7075" t="s">
        <v>13729</v>
      </c>
      <c r="K7075">
        <v>97602</v>
      </c>
      <c r="L7075" t="s">
        <v>71</v>
      </c>
    </row>
    <row r="7076" spans="1:12" x14ac:dyDescent="0.3">
      <c r="A7076">
        <v>30806</v>
      </c>
      <c r="B7076" t="s">
        <v>7332</v>
      </c>
      <c r="C7076" t="s">
        <v>998</v>
      </c>
      <c r="D7076" t="s">
        <v>14</v>
      </c>
      <c r="E7076" t="s">
        <v>27628</v>
      </c>
      <c r="F7076" t="s">
        <v>27629</v>
      </c>
      <c r="G7076" t="s">
        <v>17</v>
      </c>
      <c r="H7076" s="1">
        <v>18462</v>
      </c>
      <c r="I7076" t="s">
        <v>27630</v>
      </c>
      <c r="J7076" t="s">
        <v>27631</v>
      </c>
      <c r="K7076">
        <v>64645</v>
      </c>
      <c r="L7076" t="s">
        <v>17</v>
      </c>
    </row>
    <row r="7077" spans="1:12" x14ac:dyDescent="0.3">
      <c r="A7077">
        <v>30807</v>
      </c>
      <c r="B7077" t="s">
        <v>2444</v>
      </c>
      <c r="C7077" t="s">
        <v>2075</v>
      </c>
      <c r="D7077" t="s">
        <v>14</v>
      </c>
      <c r="E7077" t="s">
        <v>27632</v>
      </c>
      <c r="F7077" t="s">
        <v>27633</v>
      </c>
      <c r="G7077" t="s">
        <v>58</v>
      </c>
      <c r="H7077" s="1">
        <v>20901</v>
      </c>
      <c r="I7077" t="s">
        <v>27634</v>
      </c>
      <c r="J7077" t="s">
        <v>10798</v>
      </c>
      <c r="K7077">
        <v>28813</v>
      </c>
      <c r="L7077" t="s">
        <v>58</v>
      </c>
    </row>
    <row r="7078" spans="1:12" x14ac:dyDescent="0.3">
      <c r="A7078">
        <v>30808</v>
      </c>
      <c r="B7078" t="s">
        <v>54</v>
      </c>
      <c r="C7078" t="s">
        <v>1162</v>
      </c>
      <c r="D7078" t="s">
        <v>14</v>
      </c>
      <c r="E7078" t="s">
        <v>27635</v>
      </c>
      <c r="F7078" t="s">
        <v>27636</v>
      </c>
      <c r="G7078" t="s">
        <v>243</v>
      </c>
      <c r="H7078" s="1">
        <v>27611</v>
      </c>
      <c r="I7078" t="s">
        <v>27637</v>
      </c>
      <c r="J7078" t="s">
        <v>24523</v>
      </c>
      <c r="K7078">
        <v>74719</v>
      </c>
      <c r="L7078" t="s">
        <v>243</v>
      </c>
    </row>
    <row r="7079" spans="1:12" x14ac:dyDescent="0.3">
      <c r="A7079">
        <v>30810</v>
      </c>
      <c r="B7079" t="s">
        <v>306</v>
      </c>
      <c r="C7079" t="s">
        <v>25456</v>
      </c>
      <c r="D7079" t="s">
        <v>22</v>
      </c>
      <c r="E7079" t="s">
        <v>27638</v>
      </c>
      <c r="F7079" t="s">
        <v>27639</v>
      </c>
      <c r="G7079" t="s">
        <v>595</v>
      </c>
      <c r="H7079" s="1">
        <v>35565</v>
      </c>
      <c r="I7079" t="s">
        <v>27640</v>
      </c>
      <c r="J7079" t="s">
        <v>22684</v>
      </c>
      <c r="K7079">
        <v>15281</v>
      </c>
      <c r="L7079" t="s">
        <v>595</v>
      </c>
    </row>
    <row r="7080" spans="1:12" x14ac:dyDescent="0.3">
      <c r="A7080">
        <v>30811</v>
      </c>
      <c r="B7080" t="s">
        <v>1264</v>
      </c>
      <c r="C7080" t="s">
        <v>6305</v>
      </c>
      <c r="D7080" t="s">
        <v>22</v>
      </c>
      <c r="E7080" t="s">
        <v>27641</v>
      </c>
      <c r="F7080" t="s">
        <v>27642</v>
      </c>
      <c r="G7080" t="s">
        <v>261</v>
      </c>
      <c r="H7080" s="1">
        <v>35277</v>
      </c>
      <c r="I7080" t="s">
        <v>27643</v>
      </c>
      <c r="J7080" t="s">
        <v>27644</v>
      </c>
      <c r="K7080">
        <v>47610</v>
      </c>
      <c r="L7080" t="s">
        <v>261</v>
      </c>
    </row>
    <row r="7081" spans="1:12" x14ac:dyDescent="0.3">
      <c r="A7081">
        <v>30813</v>
      </c>
      <c r="B7081" t="s">
        <v>405</v>
      </c>
      <c r="C7081" t="s">
        <v>13169</v>
      </c>
      <c r="D7081" t="s">
        <v>22</v>
      </c>
      <c r="E7081" t="s">
        <v>27645</v>
      </c>
      <c r="F7081" t="s">
        <v>27646</v>
      </c>
      <c r="G7081" t="s">
        <v>93</v>
      </c>
      <c r="H7081" s="1">
        <v>18740</v>
      </c>
      <c r="I7081" t="s">
        <v>27647</v>
      </c>
      <c r="J7081" t="s">
        <v>16133</v>
      </c>
      <c r="K7081">
        <v>33655</v>
      </c>
      <c r="L7081" t="s">
        <v>93</v>
      </c>
    </row>
    <row r="7082" spans="1:12" x14ac:dyDescent="0.3">
      <c r="A7082">
        <v>30814</v>
      </c>
      <c r="B7082" t="s">
        <v>940</v>
      </c>
      <c r="C7082" t="s">
        <v>557</v>
      </c>
      <c r="D7082" t="s">
        <v>22</v>
      </c>
      <c r="E7082" t="s">
        <v>27648</v>
      </c>
      <c r="F7082" t="s">
        <v>27649</v>
      </c>
      <c r="G7082" t="s">
        <v>44</v>
      </c>
      <c r="H7082" s="1">
        <v>31857</v>
      </c>
      <c r="I7082" t="s">
        <v>27650</v>
      </c>
      <c r="J7082" t="s">
        <v>27651</v>
      </c>
      <c r="K7082">
        <v>81755</v>
      </c>
      <c r="L7082" t="s">
        <v>44</v>
      </c>
    </row>
    <row r="7083" spans="1:12" x14ac:dyDescent="0.3">
      <c r="A7083">
        <v>30816</v>
      </c>
      <c r="B7083" t="s">
        <v>6055</v>
      </c>
      <c r="C7083" t="s">
        <v>19716</v>
      </c>
      <c r="D7083" t="s">
        <v>14</v>
      </c>
      <c r="E7083" t="s">
        <v>27652</v>
      </c>
      <c r="F7083" t="s">
        <v>27653</v>
      </c>
      <c r="G7083" t="s">
        <v>218</v>
      </c>
      <c r="H7083" s="1">
        <v>20745</v>
      </c>
      <c r="I7083" t="s">
        <v>27654</v>
      </c>
      <c r="J7083" t="s">
        <v>27655</v>
      </c>
      <c r="K7083">
        <v>15285</v>
      </c>
      <c r="L7083" t="s">
        <v>218</v>
      </c>
    </row>
    <row r="7084" spans="1:12" x14ac:dyDescent="0.3">
      <c r="A7084">
        <v>30817</v>
      </c>
      <c r="B7084" t="s">
        <v>1996</v>
      </c>
      <c r="C7084" t="s">
        <v>6725</v>
      </c>
      <c r="D7084" t="s">
        <v>22</v>
      </c>
      <c r="E7084" t="s">
        <v>27656</v>
      </c>
      <c r="F7084" t="s">
        <v>27657</v>
      </c>
      <c r="G7084" t="s">
        <v>124</v>
      </c>
      <c r="H7084" s="1">
        <v>26815</v>
      </c>
      <c r="I7084" t="s">
        <v>27658</v>
      </c>
      <c r="J7084" t="s">
        <v>27659</v>
      </c>
      <c r="K7084">
        <v>48617</v>
      </c>
      <c r="L7084" t="s">
        <v>124</v>
      </c>
    </row>
    <row r="7085" spans="1:12" x14ac:dyDescent="0.3">
      <c r="A7085">
        <v>30818</v>
      </c>
      <c r="B7085" t="s">
        <v>153</v>
      </c>
      <c r="C7085" t="s">
        <v>4529</v>
      </c>
      <c r="D7085" t="s">
        <v>22</v>
      </c>
      <c r="E7085" t="s">
        <v>27660</v>
      </c>
      <c r="F7085">
        <v>8245054067</v>
      </c>
      <c r="G7085" t="s">
        <v>231</v>
      </c>
      <c r="H7085" s="1">
        <v>19698</v>
      </c>
      <c r="I7085" t="s">
        <v>27661</v>
      </c>
      <c r="J7085" t="s">
        <v>27662</v>
      </c>
      <c r="K7085">
        <v>58116</v>
      </c>
      <c r="L7085" t="s">
        <v>231</v>
      </c>
    </row>
    <row r="7086" spans="1:12" x14ac:dyDescent="0.3">
      <c r="A7086">
        <v>30819</v>
      </c>
      <c r="B7086" t="s">
        <v>1622</v>
      </c>
      <c r="C7086" t="s">
        <v>1549</v>
      </c>
      <c r="D7086" t="s">
        <v>22</v>
      </c>
      <c r="E7086" t="s">
        <v>27663</v>
      </c>
      <c r="F7086" t="s">
        <v>27664</v>
      </c>
      <c r="G7086" t="s">
        <v>124</v>
      </c>
      <c r="H7086" s="1">
        <v>38249</v>
      </c>
      <c r="I7086" t="s">
        <v>27665</v>
      </c>
      <c r="J7086" t="s">
        <v>24879</v>
      </c>
      <c r="K7086">
        <v>84945</v>
      </c>
      <c r="L7086" t="s">
        <v>124</v>
      </c>
    </row>
    <row r="7087" spans="1:12" x14ac:dyDescent="0.3">
      <c r="A7087">
        <v>30820</v>
      </c>
      <c r="B7087" t="s">
        <v>2567</v>
      </c>
      <c r="C7087" t="s">
        <v>11380</v>
      </c>
      <c r="D7087" t="s">
        <v>14</v>
      </c>
      <c r="E7087" t="s">
        <v>27666</v>
      </c>
      <c r="F7087" t="s">
        <v>27667</v>
      </c>
      <c r="G7087" t="s">
        <v>339</v>
      </c>
      <c r="H7087" s="1">
        <v>34769</v>
      </c>
      <c r="I7087" t="s">
        <v>27668</v>
      </c>
      <c r="J7087" t="s">
        <v>19611</v>
      </c>
      <c r="K7087">
        <v>41485</v>
      </c>
      <c r="L7087" t="s">
        <v>339</v>
      </c>
    </row>
    <row r="7088" spans="1:12" x14ac:dyDescent="0.3">
      <c r="A7088">
        <v>30821</v>
      </c>
      <c r="B7088" t="s">
        <v>239</v>
      </c>
      <c r="C7088" t="s">
        <v>215</v>
      </c>
      <c r="D7088" t="s">
        <v>14</v>
      </c>
      <c r="E7088" t="s">
        <v>27669</v>
      </c>
      <c r="F7088" t="s">
        <v>27670</v>
      </c>
      <c r="G7088" t="s">
        <v>31</v>
      </c>
      <c r="H7088" s="1">
        <v>32979</v>
      </c>
      <c r="I7088" t="s">
        <v>27671</v>
      </c>
      <c r="J7088" t="s">
        <v>27672</v>
      </c>
      <c r="K7088">
        <v>21682</v>
      </c>
      <c r="L7088" t="s">
        <v>31</v>
      </c>
    </row>
    <row r="7089" spans="1:12" x14ac:dyDescent="0.3">
      <c r="A7089">
        <v>30822</v>
      </c>
      <c r="B7089" t="s">
        <v>257</v>
      </c>
      <c r="C7089" t="s">
        <v>7253</v>
      </c>
      <c r="D7089" t="s">
        <v>14</v>
      </c>
      <c r="E7089" t="s">
        <v>27673</v>
      </c>
      <c r="F7089" t="s">
        <v>27674</v>
      </c>
      <c r="G7089" t="s">
        <v>218</v>
      </c>
      <c r="H7089" s="1">
        <v>36806</v>
      </c>
      <c r="I7089" t="s">
        <v>27675</v>
      </c>
      <c r="J7089" t="s">
        <v>27676</v>
      </c>
      <c r="K7089">
        <v>28807</v>
      </c>
      <c r="L7089" t="s">
        <v>218</v>
      </c>
    </row>
    <row r="7090" spans="1:12" x14ac:dyDescent="0.3">
      <c r="A7090">
        <v>30825</v>
      </c>
      <c r="B7090" t="s">
        <v>6704</v>
      </c>
      <c r="C7090" t="s">
        <v>10088</v>
      </c>
      <c r="D7090" t="s">
        <v>14</v>
      </c>
      <c r="E7090" t="s">
        <v>27677</v>
      </c>
      <c r="F7090" t="s">
        <v>27678</v>
      </c>
      <c r="G7090" t="s">
        <v>261</v>
      </c>
      <c r="H7090" s="1">
        <v>32433</v>
      </c>
      <c r="I7090" t="s">
        <v>27679</v>
      </c>
      <c r="J7090" t="s">
        <v>19883</v>
      </c>
      <c r="K7090">
        <v>65254</v>
      </c>
      <c r="L7090" t="s">
        <v>261</v>
      </c>
    </row>
    <row r="7091" spans="1:12" x14ac:dyDescent="0.3">
      <c r="A7091">
        <v>30830</v>
      </c>
      <c r="B7091" t="s">
        <v>843</v>
      </c>
      <c r="C7091" t="s">
        <v>805</v>
      </c>
      <c r="D7091" t="s">
        <v>22</v>
      </c>
      <c r="E7091" t="s">
        <v>27680</v>
      </c>
      <c r="F7091" t="s">
        <v>27681</v>
      </c>
      <c r="G7091" t="s">
        <v>250</v>
      </c>
      <c r="H7091" s="1">
        <v>18240</v>
      </c>
      <c r="I7091" t="s">
        <v>27682</v>
      </c>
      <c r="J7091" t="s">
        <v>27683</v>
      </c>
      <c r="K7091">
        <v>58333</v>
      </c>
      <c r="L7091" t="s">
        <v>250</v>
      </c>
    </row>
    <row r="7092" spans="1:12" x14ac:dyDescent="0.3">
      <c r="A7092">
        <v>30831</v>
      </c>
      <c r="B7092" t="s">
        <v>289</v>
      </c>
      <c r="C7092" t="s">
        <v>55</v>
      </c>
      <c r="D7092" t="s">
        <v>14</v>
      </c>
      <c r="E7092" t="s">
        <v>27684</v>
      </c>
      <c r="F7092" t="s">
        <v>27685</v>
      </c>
      <c r="G7092" t="s">
        <v>218</v>
      </c>
      <c r="H7092" s="1">
        <v>31542</v>
      </c>
      <c r="I7092" t="s">
        <v>27686</v>
      </c>
      <c r="J7092" t="s">
        <v>22519</v>
      </c>
      <c r="K7092">
        <v>56693</v>
      </c>
      <c r="L7092" t="s">
        <v>218</v>
      </c>
    </row>
    <row r="7093" spans="1:12" x14ac:dyDescent="0.3">
      <c r="A7093">
        <v>30832</v>
      </c>
      <c r="B7093" t="s">
        <v>501</v>
      </c>
      <c r="C7093" t="s">
        <v>3783</v>
      </c>
      <c r="D7093" t="s">
        <v>14</v>
      </c>
      <c r="E7093" t="s">
        <v>27687</v>
      </c>
      <c r="F7093" t="s">
        <v>27688</v>
      </c>
      <c r="G7093" t="s">
        <v>250</v>
      </c>
      <c r="H7093" s="1">
        <v>19342</v>
      </c>
      <c r="I7093" t="s">
        <v>27689</v>
      </c>
      <c r="J7093" t="s">
        <v>27690</v>
      </c>
      <c r="K7093">
        <v>91520</v>
      </c>
      <c r="L7093" t="s">
        <v>250</v>
      </c>
    </row>
    <row r="7094" spans="1:12" x14ac:dyDescent="0.3">
      <c r="A7094">
        <v>30833</v>
      </c>
      <c r="B7094" t="s">
        <v>825</v>
      </c>
      <c r="C7094" t="s">
        <v>2326</v>
      </c>
      <c r="D7094" t="s">
        <v>22</v>
      </c>
      <c r="E7094" t="s">
        <v>27691</v>
      </c>
      <c r="F7094" t="s">
        <v>27692</v>
      </c>
      <c r="G7094" t="s">
        <v>595</v>
      </c>
      <c r="H7094" s="1">
        <v>28907</v>
      </c>
      <c r="I7094" t="s">
        <v>27693</v>
      </c>
      <c r="J7094" t="s">
        <v>27694</v>
      </c>
      <c r="K7094">
        <v>99058</v>
      </c>
      <c r="L7094" t="s">
        <v>595</v>
      </c>
    </row>
    <row r="7095" spans="1:12" x14ac:dyDescent="0.3">
      <c r="A7095">
        <v>30834</v>
      </c>
      <c r="B7095" t="s">
        <v>541</v>
      </c>
      <c r="C7095" t="s">
        <v>2581</v>
      </c>
      <c r="D7095" t="s">
        <v>14</v>
      </c>
      <c r="E7095" t="s">
        <v>27695</v>
      </c>
      <c r="F7095" t="s">
        <v>27696</v>
      </c>
      <c r="G7095" t="s">
        <v>38</v>
      </c>
      <c r="H7095" s="1">
        <v>25760</v>
      </c>
      <c r="I7095" t="s">
        <v>27697</v>
      </c>
      <c r="J7095" t="s">
        <v>27698</v>
      </c>
      <c r="K7095">
        <v>89634</v>
      </c>
      <c r="L7095" t="s">
        <v>38</v>
      </c>
    </row>
    <row r="7096" spans="1:12" x14ac:dyDescent="0.3">
      <c r="A7096">
        <v>30835</v>
      </c>
      <c r="B7096" t="s">
        <v>464</v>
      </c>
      <c r="C7096" t="s">
        <v>2764</v>
      </c>
      <c r="D7096" t="s">
        <v>14</v>
      </c>
      <c r="E7096" t="s">
        <v>27699</v>
      </c>
      <c r="F7096" t="s">
        <v>27700</v>
      </c>
      <c r="G7096" t="s">
        <v>111</v>
      </c>
      <c r="H7096" s="1">
        <v>18533</v>
      </c>
      <c r="I7096" t="s">
        <v>27701</v>
      </c>
      <c r="J7096" t="s">
        <v>5742</v>
      </c>
      <c r="K7096">
        <v>12976</v>
      </c>
      <c r="L7096" t="s">
        <v>111</v>
      </c>
    </row>
    <row r="7097" spans="1:12" x14ac:dyDescent="0.3">
      <c r="A7097">
        <v>30836</v>
      </c>
      <c r="B7097" t="s">
        <v>1098</v>
      </c>
      <c r="C7097" t="s">
        <v>27702</v>
      </c>
      <c r="D7097" t="s">
        <v>14</v>
      </c>
      <c r="E7097" t="s">
        <v>27703</v>
      </c>
      <c r="F7097" t="s">
        <v>27704</v>
      </c>
      <c r="G7097" t="s">
        <v>124</v>
      </c>
      <c r="H7097" s="1">
        <v>22898</v>
      </c>
      <c r="I7097" t="s">
        <v>27705</v>
      </c>
      <c r="J7097" t="s">
        <v>10229</v>
      </c>
      <c r="K7097">
        <v>21299</v>
      </c>
      <c r="L7097" t="s">
        <v>124</v>
      </c>
    </row>
    <row r="7098" spans="1:12" x14ac:dyDescent="0.3">
      <c r="A7098">
        <v>30837</v>
      </c>
      <c r="B7098" t="s">
        <v>167</v>
      </c>
      <c r="C7098" t="s">
        <v>5934</v>
      </c>
      <c r="D7098" t="s">
        <v>14</v>
      </c>
      <c r="E7098" t="s">
        <v>27706</v>
      </c>
      <c r="F7098" t="s">
        <v>27707</v>
      </c>
      <c r="G7098" t="s">
        <v>324</v>
      </c>
      <c r="H7098" s="1">
        <v>36259</v>
      </c>
      <c r="I7098" t="s">
        <v>27708</v>
      </c>
      <c r="J7098" t="s">
        <v>27709</v>
      </c>
      <c r="K7098">
        <v>74681</v>
      </c>
      <c r="L7098" t="s">
        <v>324</v>
      </c>
    </row>
    <row r="7099" spans="1:12" x14ac:dyDescent="0.3">
      <c r="A7099">
        <v>30838</v>
      </c>
      <c r="B7099" t="s">
        <v>1018</v>
      </c>
      <c r="C7099" t="s">
        <v>15088</v>
      </c>
      <c r="D7099" t="s">
        <v>22</v>
      </c>
      <c r="E7099" t="s">
        <v>27710</v>
      </c>
      <c r="F7099" t="s">
        <v>27711</v>
      </c>
      <c r="G7099" t="s">
        <v>44</v>
      </c>
      <c r="H7099" s="1">
        <v>27314</v>
      </c>
      <c r="I7099" t="s">
        <v>27712</v>
      </c>
      <c r="J7099" t="s">
        <v>27713</v>
      </c>
      <c r="K7099">
        <v>25604</v>
      </c>
      <c r="L7099" t="s">
        <v>44</v>
      </c>
    </row>
    <row r="7100" spans="1:12" x14ac:dyDescent="0.3">
      <c r="A7100">
        <v>30840</v>
      </c>
      <c r="B7100" t="s">
        <v>1141</v>
      </c>
      <c r="C7100" t="s">
        <v>2918</v>
      </c>
      <c r="D7100" t="s">
        <v>14</v>
      </c>
      <c r="E7100" t="s">
        <v>27714</v>
      </c>
      <c r="F7100" t="s">
        <v>27715</v>
      </c>
      <c r="G7100" t="s">
        <v>131</v>
      </c>
      <c r="H7100" s="1">
        <v>25119</v>
      </c>
      <c r="I7100" t="s">
        <v>27716</v>
      </c>
      <c r="J7100" t="s">
        <v>27717</v>
      </c>
      <c r="K7100">
        <v>93987</v>
      </c>
      <c r="L7100" t="s">
        <v>131</v>
      </c>
    </row>
    <row r="7101" spans="1:12" x14ac:dyDescent="0.3">
      <c r="A7101">
        <v>30841</v>
      </c>
      <c r="B7101" t="s">
        <v>10617</v>
      </c>
      <c r="C7101" t="s">
        <v>2975</v>
      </c>
      <c r="D7101" t="s">
        <v>22</v>
      </c>
      <c r="E7101" t="s">
        <v>27718</v>
      </c>
      <c r="F7101" t="s">
        <v>27719</v>
      </c>
      <c r="G7101" t="s">
        <v>218</v>
      </c>
      <c r="H7101" s="1">
        <v>18958</v>
      </c>
      <c r="I7101" t="s">
        <v>27720</v>
      </c>
      <c r="J7101" t="s">
        <v>27721</v>
      </c>
      <c r="K7101">
        <v>37568</v>
      </c>
      <c r="L7101" t="s">
        <v>218</v>
      </c>
    </row>
    <row r="7102" spans="1:12" x14ac:dyDescent="0.3">
      <c r="A7102">
        <v>30843</v>
      </c>
      <c r="B7102" t="s">
        <v>96</v>
      </c>
      <c r="C7102" t="s">
        <v>12905</v>
      </c>
      <c r="D7102" t="s">
        <v>22</v>
      </c>
      <c r="E7102" t="s">
        <v>27722</v>
      </c>
      <c r="F7102" t="s">
        <v>27723</v>
      </c>
      <c r="G7102" t="s">
        <v>218</v>
      </c>
      <c r="H7102" s="1">
        <v>36939</v>
      </c>
      <c r="I7102" t="s">
        <v>27724</v>
      </c>
      <c r="J7102" t="s">
        <v>27725</v>
      </c>
      <c r="K7102">
        <v>22904</v>
      </c>
      <c r="L7102" t="s">
        <v>218</v>
      </c>
    </row>
    <row r="7103" spans="1:12" x14ac:dyDescent="0.3">
      <c r="A7103">
        <v>30844</v>
      </c>
      <c r="B7103" t="s">
        <v>15015</v>
      </c>
      <c r="C7103" t="s">
        <v>14325</v>
      </c>
      <c r="D7103" t="s">
        <v>22</v>
      </c>
      <c r="E7103" t="s">
        <v>27726</v>
      </c>
      <c r="F7103" t="s">
        <v>27727</v>
      </c>
      <c r="G7103" t="s">
        <v>595</v>
      </c>
      <c r="H7103" s="1">
        <v>24038</v>
      </c>
      <c r="I7103" t="s">
        <v>27728</v>
      </c>
      <c r="J7103" t="s">
        <v>2316</v>
      </c>
      <c r="K7103">
        <v>68650</v>
      </c>
      <c r="L7103" t="s">
        <v>595</v>
      </c>
    </row>
    <row r="7104" spans="1:12" x14ac:dyDescent="0.3">
      <c r="A7104">
        <v>30845</v>
      </c>
      <c r="B7104" t="s">
        <v>2631</v>
      </c>
      <c r="C7104" t="s">
        <v>1162</v>
      </c>
      <c r="D7104" t="s">
        <v>22</v>
      </c>
      <c r="E7104" t="s">
        <v>27729</v>
      </c>
      <c r="F7104" t="s">
        <v>27730</v>
      </c>
      <c r="G7104" t="s">
        <v>76</v>
      </c>
      <c r="H7104" s="1">
        <v>36416</v>
      </c>
      <c r="I7104" t="s">
        <v>27731</v>
      </c>
      <c r="J7104" t="s">
        <v>18885</v>
      </c>
      <c r="K7104">
        <v>73061</v>
      </c>
      <c r="L7104" t="s">
        <v>76</v>
      </c>
    </row>
    <row r="7105" spans="1:12" x14ac:dyDescent="0.3">
      <c r="A7105">
        <v>30846</v>
      </c>
      <c r="B7105" t="s">
        <v>289</v>
      </c>
      <c r="C7105" t="s">
        <v>3569</v>
      </c>
      <c r="D7105" t="s">
        <v>22</v>
      </c>
      <c r="E7105" t="s">
        <v>27732</v>
      </c>
      <c r="F7105">
        <v>6613086099</v>
      </c>
      <c r="G7105" t="s">
        <v>124</v>
      </c>
      <c r="H7105" s="1">
        <v>36909</v>
      </c>
      <c r="I7105" t="s">
        <v>27733</v>
      </c>
      <c r="J7105" t="s">
        <v>27734</v>
      </c>
      <c r="K7105">
        <v>34162</v>
      </c>
      <c r="L7105" t="s">
        <v>124</v>
      </c>
    </row>
    <row r="7106" spans="1:12" x14ac:dyDescent="0.3">
      <c r="A7106">
        <v>30847</v>
      </c>
      <c r="B7106" t="s">
        <v>146</v>
      </c>
      <c r="C7106" t="s">
        <v>805</v>
      </c>
      <c r="D7106" t="s">
        <v>22</v>
      </c>
      <c r="E7106" t="s">
        <v>15859</v>
      </c>
      <c r="F7106" t="s">
        <v>27735</v>
      </c>
      <c r="G7106" t="s">
        <v>93</v>
      </c>
      <c r="H7106" s="1">
        <v>24379</v>
      </c>
      <c r="I7106" t="s">
        <v>27736</v>
      </c>
      <c r="J7106" t="s">
        <v>27737</v>
      </c>
      <c r="K7106">
        <v>10949</v>
      </c>
      <c r="L7106" t="s">
        <v>93</v>
      </c>
    </row>
    <row r="7107" spans="1:12" x14ac:dyDescent="0.3">
      <c r="A7107">
        <v>30848</v>
      </c>
      <c r="B7107" t="s">
        <v>1981</v>
      </c>
      <c r="C7107" t="s">
        <v>3569</v>
      </c>
      <c r="D7107" t="s">
        <v>22</v>
      </c>
      <c r="E7107" t="s">
        <v>27738</v>
      </c>
      <c r="F7107" t="s">
        <v>27739</v>
      </c>
      <c r="G7107" t="s">
        <v>124</v>
      </c>
      <c r="H7107" s="1">
        <v>32710</v>
      </c>
      <c r="I7107" t="s">
        <v>27740</v>
      </c>
      <c r="J7107" t="s">
        <v>27741</v>
      </c>
      <c r="K7107">
        <v>34603</v>
      </c>
      <c r="L7107" t="s">
        <v>124</v>
      </c>
    </row>
    <row r="7108" spans="1:12" x14ac:dyDescent="0.3">
      <c r="A7108">
        <v>30849</v>
      </c>
      <c r="B7108" t="s">
        <v>1491</v>
      </c>
      <c r="C7108" t="s">
        <v>9617</v>
      </c>
      <c r="D7108" t="s">
        <v>14</v>
      </c>
      <c r="E7108" t="s">
        <v>27742</v>
      </c>
      <c r="F7108" t="s">
        <v>27743</v>
      </c>
      <c r="G7108" t="s">
        <v>171</v>
      </c>
      <c r="H7108" s="1">
        <v>19022</v>
      </c>
      <c r="I7108" t="s">
        <v>27744</v>
      </c>
      <c r="J7108" t="s">
        <v>27745</v>
      </c>
      <c r="K7108">
        <v>54102</v>
      </c>
      <c r="L7108" t="s">
        <v>171</v>
      </c>
    </row>
    <row r="7109" spans="1:12" x14ac:dyDescent="0.3">
      <c r="A7109">
        <v>30851</v>
      </c>
      <c r="B7109" t="s">
        <v>34</v>
      </c>
      <c r="C7109" t="s">
        <v>735</v>
      </c>
      <c r="D7109" t="s">
        <v>22</v>
      </c>
      <c r="E7109" t="s">
        <v>27746</v>
      </c>
      <c r="F7109" t="s">
        <v>27747</v>
      </c>
      <c r="G7109" t="s">
        <v>124</v>
      </c>
      <c r="H7109" s="1">
        <v>31280</v>
      </c>
      <c r="I7109" t="s">
        <v>27748</v>
      </c>
      <c r="J7109" t="s">
        <v>2040</v>
      </c>
      <c r="K7109">
        <v>42547</v>
      </c>
      <c r="L7109" t="s">
        <v>124</v>
      </c>
    </row>
    <row r="7110" spans="1:12" x14ac:dyDescent="0.3">
      <c r="A7110">
        <v>30853</v>
      </c>
      <c r="B7110" t="s">
        <v>1773</v>
      </c>
      <c r="C7110" t="s">
        <v>10006</v>
      </c>
      <c r="D7110" t="s">
        <v>22</v>
      </c>
      <c r="E7110" t="s">
        <v>27749</v>
      </c>
      <c r="F7110" t="s">
        <v>27750</v>
      </c>
      <c r="G7110" t="s">
        <v>744</v>
      </c>
      <c r="H7110" s="1">
        <v>25047</v>
      </c>
      <c r="I7110" t="s">
        <v>27751</v>
      </c>
      <c r="J7110" t="s">
        <v>606</v>
      </c>
      <c r="K7110">
        <v>90702</v>
      </c>
      <c r="L7110" t="s">
        <v>744</v>
      </c>
    </row>
    <row r="7111" spans="1:12" x14ac:dyDescent="0.3">
      <c r="A7111">
        <v>30855</v>
      </c>
      <c r="B7111" t="s">
        <v>10742</v>
      </c>
      <c r="C7111" t="s">
        <v>1073</v>
      </c>
      <c r="D7111" t="s">
        <v>14</v>
      </c>
      <c r="E7111" t="s">
        <v>27752</v>
      </c>
      <c r="F7111" t="s">
        <v>27753</v>
      </c>
      <c r="G7111" t="s">
        <v>44</v>
      </c>
      <c r="H7111" s="1">
        <v>23978</v>
      </c>
      <c r="I7111" t="s">
        <v>27754</v>
      </c>
      <c r="J7111" t="s">
        <v>27755</v>
      </c>
      <c r="K7111">
        <v>59927</v>
      </c>
      <c r="L7111" t="s">
        <v>44</v>
      </c>
    </row>
    <row r="7112" spans="1:12" x14ac:dyDescent="0.3">
      <c r="A7112">
        <v>30857</v>
      </c>
      <c r="B7112" t="s">
        <v>1584</v>
      </c>
      <c r="C7112" t="s">
        <v>1938</v>
      </c>
      <c r="D7112" t="s">
        <v>22</v>
      </c>
      <c r="E7112" t="s">
        <v>27756</v>
      </c>
      <c r="F7112" t="s">
        <v>27757</v>
      </c>
      <c r="G7112" t="s">
        <v>51</v>
      </c>
      <c r="H7112" s="1">
        <v>17207</v>
      </c>
      <c r="I7112" t="s">
        <v>27758</v>
      </c>
      <c r="J7112" t="s">
        <v>27759</v>
      </c>
      <c r="K7112">
        <v>38303</v>
      </c>
      <c r="L7112" t="s">
        <v>51</v>
      </c>
    </row>
    <row r="7113" spans="1:12" x14ac:dyDescent="0.3">
      <c r="A7113">
        <v>30862</v>
      </c>
      <c r="B7113" t="s">
        <v>3081</v>
      </c>
      <c r="C7113" t="s">
        <v>4463</v>
      </c>
      <c r="D7113" t="s">
        <v>14</v>
      </c>
      <c r="E7113" t="s">
        <v>27760</v>
      </c>
      <c r="F7113" t="s">
        <v>27761</v>
      </c>
      <c r="G7113" t="s">
        <v>368</v>
      </c>
      <c r="H7113" s="1">
        <v>30832</v>
      </c>
      <c r="I7113" t="s">
        <v>27762</v>
      </c>
      <c r="J7113" t="s">
        <v>27763</v>
      </c>
      <c r="K7113">
        <v>17307</v>
      </c>
      <c r="L7113" t="s">
        <v>368</v>
      </c>
    </row>
    <row r="7114" spans="1:12" x14ac:dyDescent="0.3">
      <c r="A7114">
        <v>30863</v>
      </c>
      <c r="B7114" t="s">
        <v>1037</v>
      </c>
      <c r="C7114" t="s">
        <v>285</v>
      </c>
      <c r="D7114" t="s">
        <v>14</v>
      </c>
      <c r="E7114" t="s">
        <v>27764</v>
      </c>
      <c r="F7114" t="s">
        <v>27765</v>
      </c>
      <c r="G7114" t="s">
        <v>250</v>
      </c>
      <c r="H7114" s="1">
        <v>33454</v>
      </c>
      <c r="I7114" t="s">
        <v>27766</v>
      </c>
      <c r="J7114" t="s">
        <v>27767</v>
      </c>
      <c r="K7114">
        <v>45335</v>
      </c>
      <c r="L7114" t="s">
        <v>250</v>
      </c>
    </row>
    <row r="7115" spans="1:12" x14ac:dyDescent="0.3">
      <c r="A7115">
        <v>30864</v>
      </c>
      <c r="B7115" t="s">
        <v>2595</v>
      </c>
      <c r="C7115" t="s">
        <v>28</v>
      </c>
      <c r="D7115" t="s">
        <v>22</v>
      </c>
      <c r="E7115" t="s">
        <v>27768</v>
      </c>
      <c r="F7115" t="s">
        <v>27769</v>
      </c>
      <c r="G7115" t="s">
        <v>88</v>
      </c>
      <c r="H7115" s="1">
        <v>32960</v>
      </c>
      <c r="I7115" t="s">
        <v>27770</v>
      </c>
      <c r="J7115" t="s">
        <v>27771</v>
      </c>
      <c r="K7115">
        <v>44676</v>
      </c>
      <c r="L7115" t="s">
        <v>88</v>
      </c>
    </row>
    <row r="7116" spans="1:12" x14ac:dyDescent="0.3">
      <c r="A7116">
        <v>30865</v>
      </c>
      <c r="B7116" t="s">
        <v>127</v>
      </c>
      <c r="C7116" t="s">
        <v>570</v>
      </c>
      <c r="D7116" t="s">
        <v>22</v>
      </c>
      <c r="E7116" t="s">
        <v>27772</v>
      </c>
      <c r="F7116" t="s">
        <v>27773</v>
      </c>
      <c r="G7116" t="s">
        <v>124</v>
      </c>
      <c r="H7116" s="1">
        <v>35305</v>
      </c>
      <c r="I7116" t="s">
        <v>27774</v>
      </c>
      <c r="J7116" t="s">
        <v>15675</v>
      </c>
      <c r="K7116">
        <v>60292</v>
      </c>
      <c r="L7116" t="s">
        <v>124</v>
      </c>
    </row>
    <row r="7117" spans="1:12" x14ac:dyDescent="0.3">
      <c r="A7117">
        <v>30867</v>
      </c>
      <c r="B7117" t="s">
        <v>5365</v>
      </c>
      <c r="C7117" t="s">
        <v>27775</v>
      </c>
      <c r="D7117" t="s">
        <v>14</v>
      </c>
      <c r="E7117" t="s">
        <v>27776</v>
      </c>
      <c r="F7117" t="s">
        <v>27777</v>
      </c>
      <c r="G7117" t="s">
        <v>231</v>
      </c>
      <c r="H7117" s="1">
        <v>26434</v>
      </c>
      <c r="I7117" t="s">
        <v>27778</v>
      </c>
      <c r="J7117" t="s">
        <v>27779</v>
      </c>
      <c r="K7117">
        <v>27682</v>
      </c>
      <c r="L7117" t="s">
        <v>231</v>
      </c>
    </row>
    <row r="7118" spans="1:12" x14ac:dyDescent="0.3">
      <c r="A7118">
        <v>30868</v>
      </c>
      <c r="B7118" t="s">
        <v>6840</v>
      </c>
      <c r="C7118" t="s">
        <v>27780</v>
      </c>
      <c r="D7118" t="s">
        <v>14</v>
      </c>
      <c r="E7118" t="s">
        <v>27781</v>
      </c>
      <c r="F7118" t="s">
        <v>27782</v>
      </c>
      <c r="G7118" t="s">
        <v>744</v>
      </c>
      <c r="H7118" s="1">
        <v>23299</v>
      </c>
      <c r="I7118" t="s">
        <v>27783</v>
      </c>
      <c r="J7118" t="s">
        <v>27784</v>
      </c>
      <c r="K7118">
        <v>83546</v>
      </c>
      <c r="L7118" t="s">
        <v>744</v>
      </c>
    </row>
    <row r="7119" spans="1:12" x14ac:dyDescent="0.3">
      <c r="A7119">
        <v>30869</v>
      </c>
      <c r="B7119" t="s">
        <v>127</v>
      </c>
      <c r="C7119" t="s">
        <v>2147</v>
      </c>
      <c r="D7119" t="s">
        <v>14</v>
      </c>
      <c r="E7119" t="s">
        <v>27785</v>
      </c>
      <c r="F7119" t="s">
        <v>27786</v>
      </c>
      <c r="G7119" t="s">
        <v>24</v>
      </c>
      <c r="H7119" s="1">
        <v>33022</v>
      </c>
      <c r="I7119" t="s">
        <v>27787</v>
      </c>
      <c r="J7119" t="s">
        <v>16186</v>
      </c>
      <c r="K7119">
        <v>46977</v>
      </c>
      <c r="L7119" t="s">
        <v>24</v>
      </c>
    </row>
    <row r="7120" spans="1:12" x14ac:dyDescent="0.3">
      <c r="A7120">
        <v>30870</v>
      </c>
      <c r="B7120" t="s">
        <v>837</v>
      </c>
      <c r="C7120" t="s">
        <v>14744</v>
      </c>
      <c r="D7120" t="s">
        <v>14</v>
      </c>
      <c r="E7120" t="s">
        <v>27788</v>
      </c>
      <c r="F7120" t="s">
        <v>27789</v>
      </c>
      <c r="G7120" t="s">
        <v>31</v>
      </c>
      <c r="H7120" s="1">
        <v>33588</v>
      </c>
      <c r="I7120" t="s">
        <v>27790</v>
      </c>
      <c r="J7120" t="s">
        <v>27791</v>
      </c>
      <c r="K7120">
        <v>59017</v>
      </c>
      <c r="L7120" t="s">
        <v>31</v>
      </c>
    </row>
    <row r="7121" spans="1:12" x14ac:dyDescent="0.3">
      <c r="A7121">
        <v>30871</v>
      </c>
      <c r="B7121" t="s">
        <v>1287</v>
      </c>
      <c r="C7121" t="s">
        <v>15366</v>
      </c>
      <c r="D7121" t="s">
        <v>14</v>
      </c>
      <c r="E7121" t="s">
        <v>27792</v>
      </c>
      <c r="F7121" t="s">
        <v>27793</v>
      </c>
      <c r="G7121" t="s">
        <v>164</v>
      </c>
      <c r="H7121" s="1">
        <v>24119</v>
      </c>
      <c r="I7121" t="s">
        <v>27794</v>
      </c>
      <c r="J7121" t="s">
        <v>27795</v>
      </c>
      <c r="K7121">
        <v>49051</v>
      </c>
      <c r="L7121" t="s">
        <v>164</v>
      </c>
    </row>
    <row r="7122" spans="1:12" x14ac:dyDescent="0.3">
      <c r="A7122">
        <v>30872</v>
      </c>
      <c r="B7122" t="s">
        <v>2248</v>
      </c>
      <c r="C7122" t="s">
        <v>630</v>
      </c>
      <c r="D7122" t="s">
        <v>14</v>
      </c>
      <c r="E7122" t="s">
        <v>27796</v>
      </c>
      <c r="F7122">
        <v>4687378827</v>
      </c>
      <c r="G7122" t="s">
        <v>430</v>
      </c>
      <c r="H7122" s="1">
        <v>32874</v>
      </c>
      <c r="I7122" t="s">
        <v>27797</v>
      </c>
      <c r="J7122" t="s">
        <v>13331</v>
      </c>
      <c r="K7122">
        <v>24832</v>
      </c>
      <c r="L7122" t="s">
        <v>430</v>
      </c>
    </row>
    <row r="7123" spans="1:12" x14ac:dyDescent="0.3">
      <c r="A7123">
        <v>30873</v>
      </c>
      <c r="B7123" t="s">
        <v>1264</v>
      </c>
      <c r="C7123" t="s">
        <v>805</v>
      </c>
      <c r="D7123" t="s">
        <v>14</v>
      </c>
      <c r="E7123" t="s">
        <v>27798</v>
      </c>
      <c r="F7123" t="s">
        <v>27799</v>
      </c>
      <c r="G7123" t="s">
        <v>339</v>
      </c>
      <c r="H7123" s="1">
        <v>27304</v>
      </c>
      <c r="I7123" t="s">
        <v>27800</v>
      </c>
      <c r="J7123" t="s">
        <v>27801</v>
      </c>
      <c r="K7123">
        <v>44104</v>
      </c>
      <c r="L7123" t="s">
        <v>339</v>
      </c>
    </row>
    <row r="7124" spans="1:12" x14ac:dyDescent="0.3">
      <c r="A7124">
        <v>30874</v>
      </c>
      <c r="B7124" t="s">
        <v>1152</v>
      </c>
      <c r="C7124" t="s">
        <v>62</v>
      </c>
      <c r="D7124" t="s">
        <v>14</v>
      </c>
      <c r="E7124" t="s">
        <v>27802</v>
      </c>
      <c r="F7124" t="s">
        <v>27803</v>
      </c>
      <c r="G7124" t="s">
        <v>339</v>
      </c>
      <c r="H7124" s="1">
        <v>36591</v>
      </c>
      <c r="I7124" t="s">
        <v>27804</v>
      </c>
      <c r="J7124" t="s">
        <v>27805</v>
      </c>
      <c r="K7124">
        <v>56140</v>
      </c>
      <c r="L7124" t="s">
        <v>339</v>
      </c>
    </row>
    <row r="7125" spans="1:12" x14ac:dyDescent="0.3">
      <c r="A7125">
        <v>30875</v>
      </c>
      <c r="B7125" t="s">
        <v>464</v>
      </c>
      <c r="C7125" t="s">
        <v>2823</v>
      </c>
      <c r="D7125" t="s">
        <v>22</v>
      </c>
      <c r="E7125" t="s">
        <v>27806</v>
      </c>
      <c r="F7125" t="s">
        <v>27807</v>
      </c>
      <c r="G7125" t="s">
        <v>1034</v>
      </c>
      <c r="H7125" s="1">
        <v>32203</v>
      </c>
      <c r="I7125" t="s">
        <v>27808</v>
      </c>
      <c r="J7125" t="s">
        <v>27809</v>
      </c>
      <c r="K7125">
        <v>47960</v>
      </c>
      <c r="L7125" t="s">
        <v>1034</v>
      </c>
    </row>
    <row r="7126" spans="1:12" x14ac:dyDescent="0.3">
      <c r="A7126">
        <v>30878</v>
      </c>
      <c r="B7126" t="s">
        <v>9369</v>
      </c>
      <c r="C7126" t="s">
        <v>1162</v>
      </c>
      <c r="D7126" t="s">
        <v>14</v>
      </c>
      <c r="E7126" t="s">
        <v>27810</v>
      </c>
      <c r="F7126" t="s">
        <v>27811</v>
      </c>
      <c r="G7126" t="s">
        <v>231</v>
      </c>
      <c r="H7126" s="1">
        <v>30273</v>
      </c>
      <c r="I7126" t="s">
        <v>27812</v>
      </c>
      <c r="J7126" t="s">
        <v>27813</v>
      </c>
      <c r="K7126">
        <v>61409</v>
      </c>
      <c r="L7126" t="s">
        <v>231</v>
      </c>
    </row>
    <row r="7127" spans="1:12" x14ac:dyDescent="0.3">
      <c r="A7127">
        <v>30879</v>
      </c>
      <c r="B7127" t="s">
        <v>1996</v>
      </c>
      <c r="C7127" t="s">
        <v>10164</v>
      </c>
      <c r="D7127" t="s">
        <v>22</v>
      </c>
      <c r="E7127" t="s">
        <v>27814</v>
      </c>
      <c r="F7127" t="s">
        <v>27815</v>
      </c>
      <c r="G7127" t="s">
        <v>436</v>
      </c>
      <c r="H7127" s="1">
        <v>34933</v>
      </c>
      <c r="I7127" t="s">
        <v>27816</v>
      </c>
      <c r="J7127" t="s">
        <v>1909</v>
      </c>
      <c r="K7127">
        <v>43600</v>
      </c>
      <c r="L7127" t="s">
        <v>436</v>
      </c>
    </row>
    <row r="7128" spans="1:12" x14ac:dyDescent="0.3">
      <c r="A7128">
        <v>30880</v>
      </c>
      <c r="B7128" t="s">
        <v>1996</v>
      </c>
      <c r="C7128" t="s">
        <v>4824</v>
      </c>
      <c r="D7128" t="s">
        <v>14</v>
      </c>
      <c r="E7128" t="s">
        <v>27817</v>
      </c>
      <c r="F7128" t="s">
        <v>27818</v>
      </c>
      <c r="G7128" t="s">
        <v>595</v>
      </c>
      <c r="H7128" s="1">
        <v>25269</v>
      </c>
      <c r="I7128" t="s">
        <v>27819</v>
      </c>
      <c r="J7128" t="s">
        <v>16771</v>
      </c>
      <c r="K7128">
        <v>1672</v>
      </c>
      <c r="L7128" t="s">
        <v>595</v>
      </c>
    </row>
    <row r="7129" spans="1:12" x14ac:dyDescent="0.3">
      <c r="A7129">
        <v>30881</v>
      </c>
      <c r="B7129" t="s">
        <v>353</v>
      </c>
      <c r="C7129" t="s">
        <v>11997</v>
      </c>
      <c r="D7129" t="s">
        <v>22</v>
      </c>
      <c r="E7129" t="s">
        <v>27820</v>
      </c>
      <c r="F7129" t="s">
        <v>27821</v>
      </c>
      <c r="G7129" t="s">
        <v>24</v>
      </c>
      <c r="H7129" s="1">
        <v>28858</v>
      </c>
      <c r="I7129" t="s">
        <v>27822</v>
      </c>
      <c r="J7129" t="s">
        <v>5474</v>
      </c>
      <c r="K7129">
        <v>55615</v>
      </c>
      <c r="L7129" t="s">
        <v>24</v>
      </c>
    </row>
    <row r="7130" spans="1:12" x14ac:dyDescent="0.3">
      <c r="A7130">
        <v>30882</v>
      </c>
      <c r="B7130" t="s">
        <v>1088</v>
      </c>
      <c r="C7130" t="s">
        <v>48</v>
      </c>
      <c r="D7130" t="s">
        <v>22</v>
      </c>
      <c r="E7130" t="s">
        <v>27823</v>
      </c>
      <c r="F7130">
        <f>1-872-669-3463</f>
        <v>-5003</v>
      </c>
      <c r="G7130" t="s">
        <v>88</v>
      </c>
      <c r="H7130" s="1">
        <v>36654</v>
      </c>
      <c r="I7130" t="s">
        <v>27824</v>
      </c>
      <c r="J7130" t="s">
        <v>9644</v>
      </c>
      <c r="K7130">
        <v>7623</v>
      </c>
      <c r="L7130" t="s">
        <v>88</v>
      </c>
    </row>
    <row r="7131" spans="1:12" x14ac:dyDescent="0.3">
      <c r="A7131">
        <v>30884</v>
      </c>
      <c r="B7131" t="s">
        <v>146</v>
      </c>
      <c r="C7131" t="s">
        <v>240</v>
      </c>
      <c r="D7131" t="s">
        <v>22</v>
      </c>
      <c r="E7131" t="s">
        <v>27825</v>
      </c>
      <c r="F7131">
        <f>1-603-953-9080</f>
        <v>-10635</v>
      </c>
      <c r="G7131" t="s">
        <v>368</v>
      </c>
      <c r="H7131" s="1">
        <v>25514</v>
      </c>
      <c r="I7131" t="s">
        <v>27826</v>
      </c>
      <c r="J7131" t="s">
        <v>27827</v>
      </c>
      <c r="K7131">
        <v>1405</v>
      </c>
      <c r="L7131" t="s">
        <v>368</v>
      </c>
    </row>
    <row r="7132" spans="1:12" x14ac:dyDescent="0.3">
      <c r="A7132">
        <v>30885</v>
      </c>
      <c r="B7132" t="s">
        <v>1750</v>
      </c>
      <c r="C7132" t="s">
        <v>12243</v>
      </c>
      <c r="D7132" t="s">
        <v>22</v>
      </c>
      <c r="E7132" t="s">
        <v>27828</v>
      </c>
      <c r="F7132" t="s">
        <v>27829</v>
      </c>
      <c r="G7132" t="s">
        <v>595</v>
      </c>
      <c r="H7132" s="1">
        <v>38096</v>
      </c>
      <c r="I7132" t="s">
        <v>27830</v>
      </c>
      <c r="J7132" t="s">
        <v>27831</v>
      </c>
      <c r="K7132">
        <v>54203</v>
      </c>
      <c r="L7132" t="s">
        <v>595</v>
      </c>
    </row>
    <row r="7133" spans="1:12" x14ac:dyDescent="0.3">
      <c r="A7133">
        <v>30886</v>
      </c>
      <c r="B7133" t="s">
        <v>2339</v>
      </c>
      <c r="C7133" t="s">
        <v>28</v>
      </c>
      <c r="D7133" t="s">
        <v>22</v>
      </c>
      <c r="E7133" t="s">
        <v>27832</v>
      </c>
      <c r="F7133">
        <v>9905157671</v>
      </c>
      <c r="G7133" t="s">
        <v>131</v>
      </c>
      <c r="H7133" s="1">
        <v>27227</v>
      </c>
      <c r="I7133" t="s">
        <v>27833</v>
      </c>
      <c r="J7133" t="s">
        <v>27834</v>
      </c>
      <c r="K7133">
        <v>84279</v>
      </c>
      <c r="L7133" t="s">
        <v>131</v>
      </c>
    </row>
    <row r="7134" spans="1:12" x14ac:dyDescent="0.3">
      <c r="A7134">
        <v>30889</v>
      </c>
      <c r="B7134" t="s">
        <v>7383</v>
      </c>
      <c r="C7134" t="s">
        <v>222</v>
      </c>
      <c r="D7134" t="s">
        <v>14</v>
      </c>
      <c r="E7134" t="s">
        <v>27835</v>
      </c>
      <c r="F7134" t="s">
        <v>27836</v>
      </c>
      <c r="G7134" t="s">
        <v>775</v>
      </c>
      <c r="H7134" s="1">
        <v>18303</v>
      </c>
      <c r="I7134" t="s">
        <v>27837</v>
      </c>
      <c r="J7134" t="s">
        <v>27838</v>
      </c>
      <c r="K7134">
        <v>92854</v>
      </c>
      <c r="L7134" t="s">
        <v>775</v>
      </c>
    </row>
    <row r="7135" spans="1:12" x14ac:dyDescent="0.3">
      <c r="A7135">
        <v>30891</v>
      </c>
      <c r="B7135" t="s">
        <v>535</v>
      </c>
      <c r="C7135" t="s">
        <v>85</v>
      </c>
      <c r="D7135" t="s">
        <v>14</v>
      </c>
      <c r="E7135" t="s">
        <v>27839</v>
      </c>
      <c r="F7135" t="s">
        <v>27840</v>
      </c>
      <c r="G7135" t="s">
        <v>38</v>
      </c>
      <c r="H7135" s="1">
        <v>20272</v>
      </c>
      <c r="I7135" t="s">
        <v>27841</v>
      </c>
      <c r="J7135" t="s">
        <v>27842</v>
      </c>
      <c r="K7135">
        <v>38566</v>
      </c>
      <c r="L7135" t="s">
        <v>38</v>
      </c>
    </row>
    <row r="7136" spans="1:12" x14ac:dyDescent="0.3">
      <c r="A7136">
        <v>30892</v>
      </c>
      <c r="B7136" t="s">
        <v>12824</v>
      </c>
      <c r="C7136" t="s">
        <v>427</v>
      </c>
      <c r="D7136" t="s">
        <v>22</v>
      </c>
      <c r="E7136" t="s">
        <v>27843</v>
      </c>
      <c r="F7136" t="s">
        <v>27844</v>
      </c>
      <c r="G7136" t="s">
        <v>82</v>
      </c>
      <c r="H7136" s="1">
        <v>33076</v>
      </c>
      <c r="I7136" t="s">
        <v>27845</v>
      </c>
      <c r="J7136" t="s">
        <v>27846</v>
      </c>
      <c r="K7136">
        <v>46815</v>
      </c>
      <c r="L7136" t="s">
        <v>82</v>
      </c>
    </row>
    <row r="7137" spans="1:12" x14ac:dyDescent="0.3">
      <c r="A7137">
        <v>30894</v>
      </c>
      <c r="B7137" t="s">
        <v>2110</v>
      </c>
      <c r="C7137" t="s">
        <v>285</v>
      </c>
      <c r="D7137" t="s">
        <v>14</v>
      </c>
      <c r="E7137" t="s">
        <v>24272</v>
      </c>
      <c r="F7137" t="s">
        <v>27847</v>
      </c>
      <c r="G7137" t="s">
        <v>58</v>
      </c>
      <c r="H7137" s="1">
        <v>19066</v>
      </c>
      <c r="I7137" t="s">
        <v>27848</v>
      </c>
      <c r="J7137" t="s">
        <v>27849</v>
      </c>
      <c r="K7137">
        <v>53958</v>
      </c>
      <c r="L7137" t="s">
        <v>58</v>
      </c>
    </row>
    <row r="7138" spans="1:12" x14ac:dyDescent="0.3">
      <c r="A7138">
        <v>30895</v>
      </c>
      <c r="B7138" t="s">
        <v>2263</v>
      </c>
      <c r="C7138" t="s">
        <v>552</v>
      </c>
      <c r="D7138" t="s">
        <v>22</v>
      </c>
      <c r="E7138" t="s">
        <v>27850</v>
      </c>
      <c r="F7138" t="s">
        <v>27851</v>
      </c>
      <c r="G7138" t="s">
        <v>335</v>
      </c>
      <c r="H7138" s="1">
        <v>18075</v>
      </c>
      <c r="I7138" t="s">
        <v>27852</v>
      </c>
      <c r="J7138" t="s">
        <v>27853</v>
      </c>
      <c r="K7138">
        <v>5043</v>
      </c>
      <c r="L7138" t="s">
        <v>335</v>
      </c>
    </row>
    <row r="7139" spans="1:12" x14ac:dyDescent="0.3">
      <c r="A7139">
        <v>30896</v>
      </c>
      <c r="B7139" t="s">
        <v>1537</v>
      </c>
      <c r="C7139" t="s">
        <v>1671</v>
      </c>
      <c r="D7139" t="s">
        <v>14</v>
      </c>
      <c r="E7139" t="s">
        <v>27854</v>
      </c>
      <c r="F7139" t="s">
        <v>27855</v>
      </c>
      <c r="G7139" t="s">
        <v>76</v>
      </c>
      <c r="H7139" s="1">
        <v>23018</v>
      </c>
      <c r="I7139" t="s">
        <v>27856</v>
      </c>
      <c r="J7139" t="s">
        <v>27857</v>
      </c>
      <c r="K7139">
        <v>9418</v>
      </c>
      <c r="L7139" t="s">
        <v>76</v>
      </c>
    </row>
    <row r="7140" spans="1:12" x14ac:dyDescent="0.3">
      <c r="A7140">
        <v>30898</v>
      </c>
      <c r="B7140" t="s">
        <v>592</v>
      </c>
      <c r="C7140" t="s">
        <v>3963</v>
      </c>
      <c r="D7140" t="s">
        <v>22</v>
      </c>
      <c r="E7140" t="s">
        <v>27858</v>
      </c>
      <c r="F7140" t="s">
        <v>27859</v>
      </c>
      <c r="G7140" t="s">
        <v>124</v>
      </c>
      <c r="H7140" s="1">
        <v>24144</v>
      </c>
      <c r="I7140" t="s">
        <v>27860</v>
      </c>
      <c r="J7140" t="s">
        <v>4117</v>
      </c>
      <c r="K7140">
        <v>81323</v>
      </c>
      <c r="L7140" t="s">
        <v>124</v>
      </c>
    </row>
    <row r="7141" spans="1:12" x14ac:dyDescent="0.3">
      <c r="A7141">
        <v>30899</v>
      </c>
      <c r="B7141" t="s">
        <v>146</v>
      </c>
      <c r="C7141" t="s">
        <v>2975</v>
      </c>
      <c r="D7141" t="s">
        <v>14</v>
      </c>
      <c r="E7141" t="s">
        <v>27861</v>
      </c>
      <c r="F7141">
        <v>9074084784</v>
      </c>
      <c r="G7141" t="s">
        <v>218</v>
      </c>
      <c r="H7141" s="1">
        <v>32895</v>
      </c>
      <c r="I7141" t="s">
        <v>27862</v>
      </c>
      <c r="J7141" t="s">
        <v>27863</v>
      </c>
      <c r="K7141">
        <v>93877</v>
      </c>
      <c r="L7141" t="s">
        <v>218</v>
      </c>
    </row>
    <row r="7142" spans="1:12" x14ac:dyDescent="0.3">
      <c r="A7142">
        <v>30900</v>
      </c>
      <c r="B7142" t="s">
        <v>312</v>
      </c>
      <c r="C7142" t="s">
        <v>901</v>
      </c>
      <c r="D7142" t="s">
        <v>22</v>
      </c>
      <c r="E7142" t="s">
        <v>27864</v>
      </c>
      <c r="F7142" t="s">
        <v>27865</v>
      </c>
      <c r="G7142" t="s">
        <v>124</v>
      </c>
      <c r="H7142" s="1">
        <v>28242</v>
      </c>
      <c r="I7142" t="s">
        <v>27866</v>
      </c>
      <c r="J7142" t="s">
        <v>27867</v>
      </c>
      <c r="K7142">
        <v>98636</v>
      </c>
      <c r="L7142" t="s">
        <v>124</v>
      </c>
    </row>
    <row r="7143" spans="1:12" x14ac:dyDescent="0.3">
      <c r="A7143">
        <v>30901</v>
      </c>
      <c r="B7143" t="s">
        <v>383</v>
      </c>
      <c r="C7143" t="s">
        <v>2852</v>
      </c>
      <c r="D7143" t="s">
        <v>22</v>
      </c>
      <c r="E7143" t="s">
        <v>27868</v>
      </c>
      <c r="F7143" t="s">
        <v>27869</v>
      </c>
      <c r="G7143" t="s">
        <v>218</v>
      </c>
      <c r="H7143" s="1">
        <v>16176</v>
      </c>
      <c r="I7143" t="s">
        <v>27870</v>
      </c>
      <c r="J7143" t="s">
        <v>27871</v>
      </c>
      <c r="K7143">
        <v>6850</v>
      </c>
      <c r="L7143" t="s">
        <v>218</v>
      </c>
    </row>
    <row r="7144" spans="1:12" x14ac:dyDescent="0.3">
      <c r="A7144">
        <v>30902</v>
      </c>
      <c r="B7144" t="s">
        <v>146</v>
      </c>
      <c r="C7144" t="s">
        <v>343</v>
      </c>
      <c r="D7144" t="s">
        <v>22</v>
      </c>
      <c r="E7144" t="s">
        <v>27872</v>
      </c>
      <c r="F7144" t="s">
        <v>27873</v>
      </c>
      <c r="G7144" t="s">
        <v>436</v>
      </c>
      <c r="H7144" s="1">
        <v>25668</v>
      </c>
      <c r="I7144" t="s">
        <v>27874</v>
      </c>
      <c r="J7144" t="s">
        <v>27875</v>
      </c>
      <c r="K7144">
        <v>93115</v>
      </c>
      <c r="L7144" t="s">
        <v>436</v>
      </c>
    </row>
    <row r="7145" spans="1:12" x14ac:dyDescent="0.3">
      <c r="A7145">
        <v>30903</v>
      </c>
      <c r="B7145" t="s">
        <v>464</v>
      </c>
      <c r="C7145" t="s">
        <v>3179</v>
      </c>
      <c r="D7145" t="s">
        <v>22</v>
      </c>
      <c r="E7145" t="s">
        <v>27876</v>
      </c>
      <c r="F7145">
        <v>9653813103</v>
      </c>
      <c r="G7145" t="s">
        <v>131</v>
      </c>
      <c r="H7145" s="1">
        <v>28587</v>
      </c>
      <c r="I7145" t="s">
        <v>27877</v>
      </c>
      <c r="J7145" t="s">
        <v>17785</v>
      </c>
      <c r="K7145">
        <v>58393</v>
      </c>
      <c r="L7145" t="s">
        <v>131</v>
      </c>
    </row>
    <row r="7146" spans="1:12" x14ac:dyDescent="0.3">
      <c r="A7146">
        <v>30904</v>
      </c>
      <c r="B7146" t="s">
        <v>3497</v>
      </c>
      <c r="C7146" t="s">
        <v>1617</v>
      </c>
      <c r="D7146" t="s">
        <v>14</v>
      </c>
      <c r="E7146" t="s">
        <v>27878</v>
      </c>
      <c r="F7146" t="s">
        <v>27879</v>
      </c>
      <c r="G7146" t="s">
        <v>124</v>
      </c>
      <c r="H7146" s="1">
        <v>28193</v>
      </c>
      <c r="I7146" t="s">
        <v>27880</v>
      </c>
      <c r="J7146" t="s">
        <v>1479</v>
      </c>
      <c r="K7146">
        <v>70162</v>
      </c>
      <c r="L7146" t="s">
        <v>124</v>
      </c>
    </row>
    <row r="7147" spans="1:12" x14ac:dyDescent="0.3">
      <c r="A7147">
        <v>30905</v>
      </c>
      <c r="B7147" t="s">
        <v>1030</v>
      </c>
      <c r="C7147" t="s">
        <v>1455</v>
      </c>
      <c r="D7147" t="s">
        <v>14</v>
      </c>
      <c r="E7147" t="s">
        <v>27881</v>
      </c>
      <c r="F7147" t="s">
        <v>27882</v>
      </c>
      <c r="G7147" t="s">
        <v>51</v>
      </c>
      <c r="H7147" s="1">
        <v>20122</v>
      </c>
      <c r="I7147" t="s">
        <v>27883</v>
      </c>
      <c r="J7147" t="s">
        <v>27884</v>
      </c>
      <c r="K7147">
        <v>76239</v>
      </c>
      <c r="L7147" t="s">
        <v>51</v>
      </c>
    </row>
    <row r="7148" spans="1:12" x14ac:dyDescent="0.3">
      <c r="A7148">
        <v>30906</v>
      </c>
      <c r="B7148" t="s">
        <v>1302</v>
      </c>
      <c r="C7148" t="s">
        <v>1671</v>
      </c>
      <c r="D7148" t="s">
        <v>22</v>
      </c>
      <c r="E7148" t="s">
        <v>27885</v>
      </c>
      <c r="F7148" t="s">
        <v>27886</v>
      </c>
      <c r="G7148" t="s">
        <v>82</v>
      </c>
      <c r="H7148" s="1">
        <v>36820</v>
      </c>
      <c r="I7148" t="s">
        <v>27887</v>
      </c>
      <c r="J7148" t="s">
        <v>13855</v>
      </c>
      <c r="K7148">
        <v>69911</v>
      </c>
      <c r="L7148" t="s">
        <v>82</v>
      </c>
    </row>
    <row r="7149" spans="1:12" x14ac:dyDescent="0.3">
      <c r="A7149">
        <v>30907</v>
      </c>
      <c r="B7149" t="s">
        <v>312</v>
      </c>
      <c r="C7149" t="s">
        <v>25236</v>
      </c>
      <c r="D7149" t="s">
        <v>22</v>
      </c>
      <c r="E7149" t="s">
        <v>27888</v>
      </c>
      <c r="F7149" t="s">
        <v>27889</v>
      </c>
      <c r="G7149" t="s">
        <v>38</v>
      </c>
      <c r="H7149" s="1">
        <v>28205</v>
      </c>
      <c r="I7149" t="s">
        <v>27890</v>
      </c>
      <c r="J7149" t="s">
        <v>27891</v>
      </c>
      <c r="K7149">
        <v>88772</v>
      </c>
      <c r="L7149" t="s">
        <v>38</v>
      </c>
    </row>
    <row r="7150" spans="1:12" x14ac:dyDescent="0.3">
      <c r="A7150">
        <v>30910</v>
      </c>
      <c r="B7150" t="s">
        <v>14247</v>
      </c>
      <c r="C7150" t="s">
        <v>1958</v>
      </c>
      <c r="D7150" t="s">
        <v>22</v>
      </c>
      <c r="E7150" t="s">
        <v>27892</v>
      </c>
      <c r="F7150" t="s">
        <v>27893</v>
      </c>
      <c r="G7150" t="s">
        <v>76</v>
      </c>
      <c r="H7150" s="1">
        <v>28628</v>
      </c>
      <c r="I7150" t="s">
        <v>27894</v>
      </c>
      <c r="J7150" t="s">
        <v>27895</v>
      </c>
      <c r="K7150">
        <v>94894</v>
      </c>
      <c r="L7150" t="s">
        <v>76</v>
      </c>
    </row>
    <row r="7151" spans="1:12" x14ac:dyDescent="0.3">
      <c r="A7151">
        <v>30911</v>
      </c>
      <c r="B7151" t="s">
        <v>1608</v>
      </c>
      <c r="C7151" t="s">
        <v>18818</v>
      </c>
      <c r="D7151" t="s">
        <v>14</v>
      </c>
      <c r="E7151" t="s">
        <v>27896</v>
      </c>
      <c r="F7151" t="s">
        <v>27897</v>
      </c>
      <c r="G7151" t="s">
        <v>430</v>
      </c>
      <c r="H7151" s="1">
        <v>16295</v>
      </c>
      <c r="I7151" t="s">
        <v>27898</v>
      </c>
      <c r="J7151" t="s">
        <v>27899</v>
      </c>
      <c r="K7151">
        <v>2849</v>
      </c>
      <c r="L7151" t="s">
        <v>430</v>
      </c>
    </row>
    <row r="7152" spans="1:12" x14ac:dyDescent="0.3">
      <c r="A7152">
        <v>30913</v>
      </c>
      <c r="B7152" t="s">
        <v>575</v>
      </c>
      <c r="C7152" t="s">
        <v>2512</v>
      </c>
      <c r="D7152" t="s">
        <v>22</v>
      </c>
      <c r="E7152" t="s">
        <v>27900</v>
      </c>
      <c r="F7152" t="s">
        <v>27901</v>
      </c>
      <c r="G7152" t="s">
        <v>218</v>
      </c>
      <c r="H7152" s="1">
        <v>32537</v>
      </c>
      <c r="I7152" t="s">
        <v>27902</v>
      </c>
      <c r="J7152" t="s">
        <v>27903</v>
      </c>
      <c r="K7152">
        <v>8723</v>
      </c>
      <c r="L7152" t="s">
        <v>218</v>
      </c>
    </row>
    <row r="7153" spans="1:12" x14ac:dyDescent="0.3">
      <c r="A7153">
        <v>30915</v>
      </c>
      <c r="B7153" t="s">
        <v>1666</v>
      </c>
      <c r="C7153" t="s">
        <v>2353</v>
      </c>
      <c r="D7153" t="s">
        <v>14</v>
      </c>
      <c r="E7153" t="s">
        <v>27904</v>
      </c>
      <c r="F7153" t="s">
        <v>27905</v>
      </c>
      <c r="G7153" t="s">
        <v>1194</v>
      </c>
      <c r="H7153" s="1">
        <v>23028</v>
      </c>
      <c r="I7153" t="s">
        <v>27906</v>
      </c>
      <c r="J7153" t="s">
        <v>27907</v>
      </c>
      <c r="K7153">
        <v>7843</v>
      </c>
      <c r="L7153" t="s">
        <v>1194</v>
      </c>
    </row>
    <row r="7154" spans="1:12" x14ac:dyDescent="0.3">
      <c r="A7154">
        <v>30920</v>
      </c>
      <c r="B7154" t="s">
        <v>295</v>
      </c>
      <c r="C7154" t="s">
        <v>276</v>
      </c>
      <c r="D7154" t="s">
        <v>14</v>
      </c>
      <c r="E7154" t="s">
        <v>27908</v>
      </c>
      <c r="F7154" t="s">
        <v>27909</v>
      </c>
      <c r="G7154" t="s">
        <v>82</v>
      </c>
      <c r="H7154" s="1">
        <v>27953</v>
      </c>
      <c r="I7154" t="s">
        <v>27910</v>
      </c>
      <c r="J7154" t="s">
        <v>27911</v>
      </c>
      <c r="K7154">
        <v>20735</v>
      </c>
      <c r="L7154" t="s">
        <v>82</v>
      </c>
    </row>
    <row r="7155" spans="1:12" x14ac:dyDescent="0.3">
      <c r="A7155">
        <v>30921</v>
      </c>
      <c r="B7155" t="s">
        <v>3944</v>
      </c>
      <c r="C7155" t="s">
        <v>2800</v>
      </c>
      <c r="D7155" t="s">
        <v>14</v>
      </c>
      <c r="E7155" t="s">
        <v>27912</v>
      </c>
      <c r="F7155" t="s">
        <v>27913</v>
      </c>
      <c r="G7155" t="s">
        <v>64</v>
      </c>
      <c r="H7155" s="1">
        <v>21357</v>
      </c>
      <c r="I7155" t="s">
        <v>27914</v>
      </c>
      <c r="J7155" t="s">
        <v>27915</v>
      </c>
      <c r="K7155">
        <v>16501</v>
      </c>
      <c r="L7155" t="s">
        <v>64</v>
      </c>
    </row>
    <row r="7156" spans="1:12" x14ac:dyDescent="0.3">
      <c r="A7156">
        <v>30922</v>
      </c>
      <c r="B7156" t="s">
        <v>2810</v>
      </c>
      <c r="C7156" t="s">
        <v>1953</v>
      </c>
      <c r="D7156" t="s">
        <v>14</v>
      </c>
      <c r="E7156" t="s">
        <v>27916</v>
      </c>
      <c r="F7156" t="s">
        <v>27917</v>
      </c>
      <c r="G7156" t="s">
        <v>51</v>
      </c>
      <c r="H7156" s="1">
        <v>23576</v>
      </c>
      <c r="I7156" t="s">
        <v>27918</v>
      </c>
      <c r="J7156" t="s">
        <v>22730</v>
      </c>
      <c r="K7156">
        <v>84549</v>
      </c>
      <c r="L7156" t="s">
        <v>51</v>
      </c>
    </row>
    <row r="7157" spans="1:12" x14ac:dyDescent="0.3">
      <c r="A7157">
        <v>30924</v>
      </c>
      <c r="B7157" t="s">
        <v>2084</v>
      </c>
      <c r="C7157" t="s">
        <v>1671</v>
      </c>
      <c r="D7157" t="s">
        <v>14</v>
      </c>
      <c r="E7157" t="s">
        <v>27919</v>
      </c>
      <c r="F7157" t="s">
        <v>27920</v>
      </c>
      <c r="G7157" t="s">
        <v>157</v>
      </c>
      <c r="H7157" s="1">
        <v>19049</v>
      </c>
      <c r="I7157" t="s">
        <v>27921</v>
      </c>
      <c r="J7157" t="s">
        <v>27922</v>
      </c>
      <c r="K7157">
        <v>93761</v>
      </c>
      <c r="L7157" t="s">
        <v>157</v>
      </c>
    </row>
    <row r="7158" spans="1:12" x14ac:dyDescent="0.3">
      <c r="A7158">
        <v>30925</v>
      </c>
      <c r="B7158" t="s">
        <v>405</v>
      </c>
      <c r="C7158" t="s">
        <v>5770</v>
      </c>
      <c r="D7158" t="s">
        <v>14</v>
      </c>
      <c r="E7158" t="s">
        <v>27923</v>
      </c>
      <c r="F7158" t="s">
        <v>27924</v>
      </c>
      <c r="G7158" t="s">
        <v>88</v>
      </c>
      <c r="H7158" s="1">
        <v>30980</v>
      </c>
      <c r="I7158" t="s">
        <v>27925</v>
      </c>
      <c r="J7158" t="s">
        <v>27926</v>
      </c>
      <c r="K7158">
        <v>94674</v>
      </c>
      <c r="L7158" t="s">
        <v>88</v>
      </c>
    </row>
    <row r="7159" spans="1:12" x14ac:dyDescent="0.3">
      <c r="A7159">
        <v>30926</v>
      </c>
      <c r="B7159" t="s">
        <v>203</v>
      </c>
      <c r="C7159" t="s">
        <v>735</v>
      </c>
      <c r="D7159" t="s">
        <v>14</v>
      </c>
      <c r="E7159" t="s">
        <v>27927</v>
      </c>
      <c r="F7159" t="s">
        <v>27928</v>
      </c>
      <c r="G7159" t="s">
        <v>124</v>
      </c>
      <c r="H7159" s="1">
        <v>38361</v>
      </c>
      <c r="I7159" t="s">
        <v>27929</v>
      </c>
      <c r="J7159" t="s">
        <v>27930</v>
      </c>
      <c r="K7159">
        <v>81830</v>
      </c>
      <c r="L7159" t="s">
        <v>124</v>
      </c>
    </row>
    <row r="7160" spans="1:12" x14ac:dyDescent="0.3">
      <c r="A7160">
        <v>30927</v>
      </c>
      <c r="B7160" t="s">
        <v>4643</v>
      </c>
      <c r="C7160" t="s">
        <v>21186</v>
      </c>
      <c r="D7160" t="s">
        <v>14</v>
      </c>
      <c r="E7160" t="s">
        <v>27931</v>
      </c>
      <c r="F7160" t="s">
        <v>27932</v>
      </c>
      <c r="G7160" t="s">
        <v>24</v>
      </c>
      <c r="H7160" s="1">
        <v>31774</v>
      </c>
      <c r="I7160" t="s">
        <v>27933</v>
      </c>
      <c r="J7160" t="s">
        <v>27934</v>
      </c>
      <c r="K7160">
        <v>11881</v>
      </c>
      <c r="L7160" t="s">
        <v>24</v>
      </c>
    </row>
    <row r="7161" spans="1:12" x14ac:dyDescent="0.3">
      <c r="A7161">
        <v>30928</v>
      </c>
      <c r="B7161" t="s">
        <v>4273</v>
      </c>
      <c r="C7161" t="s">
        <v>13609</v>
      </c>
      <c r="D7161" t="s">
        <v>22</v>
      </c>
      <c r="E7161" t="s">
        <v>27935</v>
      </c>
      <c r="F7161" t="s">
        <v>27936</v>
      </c>
      <c r="G7161" t="s">
        <v>164</v>
      </c>
      <c r="H7161" s="1">
        <v>37664</v>
      </c>
      <c r="I7161" t="s">
        <v>27937</v>
      </c>
      <c r="J7161" t="s">
        <v>2465</v>
      </c>
      <c r="K7161">
        <v>64048</v>
      </c>
      <c r="L7161" t="s">
        <v>164</v>
      </c>
    </row>
    <row r="7162" spans="1:12" x14ac:dyDescent="0.3">
      <c r="A7162">
        <v>30929</v>
      </c>
      <c r="B7162" t="s">
        <v>4678</v>
      </c>
      <c r="C7162" t="s">
        <v>1822</v>
      </c>
      <c r="D7162" t="s">
        <v>22</v>
      </c>
      <c r="E7162" t="s">
        <v>27938</v>
      </c>
      <c r="F7162" t="s">
        <v>27939</v>
      </c>
      <c r="G7162" t="s">
        <v>82</v>
      </c>
      <c r="H7162" s="1">
        <v>20520</v>
      </c>
      <c r="I7162" t="s">
        <v>27940</v>
      </c>
      <c r="J7162" t="s">
        <v>12890</v>
      </c>
      <c r="K7162">
        <v>37908</v>
      </c>
      <c r="L7162" t="s">
        <v>82</v>
      </c>
    </row>
    <row r="7163" spans="1:12" x14ac:dyDescent="0.3">
      <c r="A7163">
        <v>30930</v>
      </c>
      <c r="B7163" t="s">
        <v>7617</v>
      </c>
      <c r="C7163" t="s">
        <v>1721</v>
      </c>
      <c r="D7163" t="s">
        <v>22</v>
      </c>
      <c r="E7163" t="s">
        <v>27941</v>
      </c>
      <c r="F7163">
        <v>4579865353</v>
      </c>
      <c r="G7163" t="s">
        <v>567</v>
      </c>
      <c r="H7163" s="1">
        <v>28528</v>
      </c>
      <c r="I7163" t="s">
        <v>27942</v>
      </c>
      <c r="J7163" t="s">
        <v>27943</v>
      </c>
      <c r="K7163">
        <v>17212</v>
      </c>
      <c r="L7163" t="s">
        <v>567</v>
      </c>
    </row>
    <row r="7164" spans="1:12" x14ac:dyDescent="0.3">
      <c r="A7164">
        <v>30931</v>
      </c>
      <c r="B7164" t="s">
        <v>512</v>
      </c>
      <c r="C7164" t="s">
        <v>1162</v>
      </c>
      <c r="D7164" t="s">
        <v>14</v>
      </c>
      <c r="E7164" t="s">
        <v>27944</v>
      </c>
      <c r="F7164" t="s">
        <v>27945</v>
      </c>
      <c r="G7164" t="s">
        <v>1194</v>
      </c>
      <c r="H7164" s="1">
        <v>24134</v>
      </c>
      <c r="I7164" t="s">
        <v>27946</v>
      </c>
      <c r="J7164" t="s">
        <v>18497</v>
      </c>
      <c r="K7164">
        <v>96958</v>
      </c>
      <c r="L7164" t="s">
        <v>1194</v>
      </c>
    </row>
    <row r="7165" spans="1:12" x14ac:dyDescent="0.3">
      <c r="A7165">
        <v>30932</v>
      </c>
      <c r="B7165" t="s">
        <v>415</v>
      </c>
      <c r="C7165" t="s">
        <v>886</v>
      </c>
      <c r="D7165" t="s">
        <v>14</v>
      </c>
      <c r="E7165" t="s">
        <v>27947</v>
      </c>
      <c r="F7165" t="s">
        <v>27948</v>
      </c>
      <c r="G7165" t="s">
        <v>131</v>
      </c>
      <c r="H7165" s="1">
        <v>28506</v>
      </c>
      <c r="I7165" t="s">
        <v>27949</v>
      </c>
      <c r="J7165" t="s">
        <v>27950</v>
      </c>
      <c r="K7165">
        <v>29072</v>
      </c>
      <c r="L7165" t="s">
        <v>131</v>
      </c>
    </row>
    <row r="7166" spans="1:12" x14ac:dyDescent="0.3">
      <c r="A7166">
        <v>30935</v>
      </c>
      <c r="B7166" t="s">
        <v>843</v>
      </c>
      <c r="C7166" t="s">
        <v>1073</v>
      </c>
      <c r="D7166" t="s">
        <v>14</v>
      </c>
      <c r="E7166" t="s">
        <v>27951</v>
      </c>
      <c r="F7166">
        <v>9906899911</v>
      </c>
      <c r="G7166" t="s">
        <v>44</v>
      </c>
      <c r="H7166" s="1">
        <v>23547</v>
      </c>
      <c r="I7166" t="s">
        <v>27952</v>
      </c>
      <c r="J7166" t="s">
        <v>27008</v>
      </c>
      <c r="K7166">
        <v>85330</v>
      </c>
      <c r="L7166" t="s">
        <v>44</v>
      </c>
    </row>
    <row r="7167" spans="1:12" x14ac:dyDescent="0.3">
      <c r="A7167">
        <v>30938</v>
      </c>
      <c r="B7167" t="s">
        <v>2810</v>
      </c>
      <c r="C7167" t="s">
        <v>48</v>
      </c>
      <c r="D7167" t="s">
        <v>22</v>
      </c>
      <c r="E7167" t="s">
        <v>27953</v>
      </c>
      <c r="F7167" t="s">
        <v>27954</v>
      </c>
      <c r="G7167" t="s">
        <v>211</v>
      </c>
      <c r="H7167" s="1">
        <v>16736</v>
      </c>
      <c r="I7167" t="s">
        <v>27955</v>
      </c>
      <c r="J7167" t="s">
        <v>18292</v>
      </c>
      <c r="K7167">
        <v>66485</v>
      </c>
      <c r="L7167" t="s">
        <v>211</v>
      </c>
    </row>
    <row r="7168" spans="1:12" x14ac:dyDescent="0.3">
      <c r="A7168">
        <v>30940</v>
      </c>
      <c r="B7168" t="s">
        <v>1152</v>
      </c>
      <c r="C7168" t="s">
        <v>5962</v>
      </c>
      <c r="D7168" t="s">
        <v>14</v>
      </c>
      <c r="E7168" t="s">
        <v>27956</v>
      </c>
      <c r="F7168" t="s">
        <v>27957</v>
      </c>
      <c r="G7168" t="s">
        <v>243</v>
      </c>
      <c r="H7168" s="1">
        <v>16032</v>
      </c>
      <c r="I7168" t="s">
        <v>27958</v>
      </c>
      <c r="J7168" t="s">
        <v>1225</v>
      </c>
      <c r="K7168">
        <v>85649</v>
      </c>
      <c r="L7168" t="s">
        <v>243</v>
      </c>
    </row>
    <row r="7169" spans="1:12" x14ac:dyDescent="0.3">
      <c r="A7169">
        <v>30941</v>
      </c>
      <c r="B7169" t="s">
        <v>1043</v>
      </c>
      <c r="C7169" t="s">
        <v>6634</v>
      </c>
      <c r="D7169" t="s">
        <v>22</v>
      </c>
      <c r="E7169" t="s">
        <v>27959</v>
      </c>
      <c r="F7169" t="s">
        <v>27960</v>
      </c>
      <c r="G7169" t="s">
        <v>1194</v>
      </c>
      <c r="H7169" s="1">
        <v>19880</v>
      </c>
      <c r="I7169" t="s">
        <v>27961</v>
      </c>
      <c r="J7169" t="s">
        <v>27962</v>
      </c>
      <c r="K7169">
        <v>49201</v>
      </c>
      <c r="L7169" t="s">
        <v>1194</v>
      </c>
    </row>
    <row r="7170" spans="1:12" x14ac:dyDescent="0.3">
      <c r="A7170">
        <v>30944</v>
      </c>
      <c r="B7170" t="s">
        <v>3806</v>
      </c>
      <c r="C7170" t="s">
        <v>27963</v>
      </c>
      <c r="D7170" t="s">
        <v>14</v>
      </c>
      <c r="E7170" t="s">
        <v>27964</v>
      </c>
      <c r="F7170" t="s">
        <v>27965</v>
      </c>
      <c r="G7170" t="s">
        <v>150</v>
      </c>
      <c r="H7170" s="1">
        <v>16278</v>
      </c>
      <c r="I7170" t="s">
        <v>27966</v>
      </c>
      <c r="J7170" t="s">
        <v>27967</v>
      </c>
      <c r="K7170">
        <v>45749</v>
      </c>
      <c r="L7170" t="s">
        <v>150</v>
      </c>
    </row>
    <row r="7171" spans="1:12" x14ac:dyDescent="0.3">
      <c r="A7171">
        <v>30945</v>
      </c>
      <c r="B7171" t="s">
        <v>740</v>
      </c>
      <c r="C7171" t="s">
        <v>10076</v>
      </c>
      <c r="D7171" t="s">
        <v>22</v>
      </c>
      <c r="E7171" t="s">
        <v>27968</v>
      </c>
      <c r="F7171" t="s">
        <v>27969</v>
      </c>
      <c r="G7171" t="s">
        <v>335</v>
      </c>
      <c r="H7171" s="1">
        <v>36809</v>
      </c>
      <c r="I7171" t="s">
        <v>27970</v>
      </c>
      <c r="J7171" t="s">
        <v>27971</v>
      </c>
      <c r="K7171">
        <v>11302</v>
      </c>
      <c r="L7171" t="s">
        <v>335</v>
      </c>
    </row>
    <row r="7172" spans="1:12" x14ac:dyDescent="0.3">
      <c r="A7172">
        <v>30946</v>
      </c>
      <c r="B7172" t="s">
        <v>665</v>
      </c>
      <c r="C7172" t="s">
        <v>2756</v>
      </c>
      <c r="D7172" t="s">
        <v>22</v>
      </c>
      <c r="E7172" t="s">
        <v>27972</v>
      </c>
      <c r="F7172" t="s">
        <v>27973</v>
      </c>
      <c r="G7172" t="s">
        <v>368</v>
      </c>
      <c r="H7172" s="1">
        <v>36315</v>
      </c>
      <c r="I7172" t="s">
        <v>27974</v>
      </c>
      <c r="J7172" t="s">
        <v>27975</v>
      </c>
      <c r="K7172">
        <v>59630</v>
      </c>
      <c r="L7172" t="s">
        <v>368</v>
      </c>
    </row>
    <row r="7173" spans="1:12" x14ac:dyDescent="0.3">
      <c r="A7173">
        <v>30948</v>
      </c>
      <c r="B7173" t="s">
        <v>1914</v>
      </c>
      <c r="C7173" t="s">
        <v>7582</v>
      </c>
      <c r="D7173" t="s">
        <v>14</v>
      </c>
      <c r="E7173" t="s">
        <v>27976</v>
      </c>
      <c r="F7173">
        <v>5728166559</v>
      </c>
      <c r="G7173" t="s">
        <v>88</v>
      </c>
      <c r="H7173" s="1">
        <v>36968</v>
      </c>
      <c r="I7173" t="s">
        <v>27977</v>
      </c>
      <c r="J7173" t="s">
        <v>27978</v>
      </c>
      <c r="K7173">
        <v>9073</v>
      </c>
      <c r="L7173" t="s">
        <v>88</v>
      </c>
    </row>
    <row r="7174" spans="1:12" x14ac:dyDescent="0.3">
      <c r="A7174">
        <v>30949</v>
      </c>
      <c r="B7174" t="s">
        <v>27979</v>
      </c>
      <c r="C7174" t="s">
        <v>731</v>
      </c>
      <c r="D7174" t="s">
        <v>22</v>
      </c>
      <c r="E7174" t="s">
        <v>27980</v>
      </c>
      <c r="F7174" t="s">
        <v>27981</v>
      </c>
      <c r="G7174" t="s">
        <v>250</v>
      </c>
      <c r="H7174" s="1">
        <v>32768</v>
      </c>
      <c r="I7174" t="s">
        <v>27982</v>
      </c>
      <c r="J7174" t="s">
        <v>7963</v>
      </c>
      <c r="K7174">
        <v>44288</v>
      </c>
      <c r="L7174" t="s">
        <v>250</v>
      </c>
    </row>
    <row r="7175" spans="1:12" x14ac:dyDescent="0.3">
      <c r="A7175">
        <v>30950</v>
      </c>
      <c r="B7175" t="s">
        <v>464</v>
      </c>
      <c r="C7175" t="s">
        <v>1132</v>
      </c>
      <c r="D7175" t="s">
        <v>14</v>
      </c>
      <c r="E7175" t="s">
        <v>27983</v>
      </c>
      <c r="F7175">
        <f>1-331-660-2855</f>
        <v>-3845</v>
      </c>
      <c r="G7175" t="s">
        <v>17</v>
      </c>
      <c r="H7175" s="1">
        <v>34326</v>
      </c>
      <c r="I7175" t="s">
        <v>27984</v>
      </c>
      <c r="J7175" t="s">
        <v>27985</v>
      </c>
      <c r="K7175">
        <v>72660</v>
      </c>
      <c r="L7175" t="s">
        <v>17</v>
      </c>
    </row>
    <row r="7176" spans="1:12" x14ac:dyDescent="0.3">
      <c r="A7176">
        <v>30952</v>
      </c>
      <c r="B7176" t="s">
        <v>1226</v>
      </c>
      <c r="C7176" t="s">
        <v>4463</v>
      </c>
      <c r="D7176" t="s">
        <v>22</v>
      </c>
      <c r="E7176" t="s">
        <v>27986</v>
      </c>
      <c r="F7176" t="s">
        <v>27987</v>
      </c>
      <c r="G7176" t="s">
        <v>58</v>
      </c>
      <c r="H7176" s="1">
        <v>23370</v>
      </c>
      <c r="I7176" t="s">
        <v>27988</v>
      </c>
      <c r="J7176" t="s">
        <v>21594</v>
      </c>
      <c r="K7176">
        <v>58638</v>
      </c>
      <c r="L7176" t="s">
        <v>58</v>
      </c>
    </row>
    <row r="7177" spans="1:12" x14ac:dyDescent="0.3">
      <c r="A7177">
        <v>30953</v>
      </c>
      <c r="B7177" t="s">
        <v>6892</v>
      </c>
      <c r="C7177" t="s">
        <v>954</v>
      </c>
      <c r="D7177" t="s">
        <v>14</v>
      </c>
      <c r="E7177" t="s">
        <v>27989</v>
      </c>
      <c r="F7177" t="s">
        <v>27990</v>
      </c>
      <c r="G7177" t="s">
        <v>71</v>
      </c>
      <c r="H7177" s="1">
        <v>26192</v>
      </c>
      <c r="I7177" t="s">
        <v>27991</v>
      </c>
      <c r="J7177" t="s">
        <v>27992</v>
      </c>
      <c r="K7177">
        <v>41490</v>
      </c>
      <c r="L7177" t="s">
        <v>71</v>
      </c>
    </row>
    <row r="7178" spans="1:12" x14ac:dyDescent="0.3">
      <c r="A7178">
        <v>30954</v>
      </c>
      <c r="B7178" t="s">
        <v>433</v>
      </c>
      <c r="C7178" t="s">
        <v>496</v>
      </c>
      <c r="D7178" t="s">
        <v>22</v>
      </c>
      <c r="E7178" t="s">
        <v>27993</v>
      </c>
      <c r="F7178" t="s">
        <v>27994</v>
      </c>
      <c r="G7178" t="s">
        <v>250</v>
      </c>
      <c r="H7178" s="1">
        <v>25390</v>
      </c>
      <c r="I7178" t="s">
        <v>27995</v>
      </c>
      <c r="J7178" t="s">
        <v>27996</v>
      </c>
      <c r="K7178">
        <v>39086</v>
      </c>
      <c r="L7178" t="s">
        <v>250</v>
      </c>
    </row>
    <row r="7179" spans="1:12" x14ac:dyDescent="0.3">
      <c r="A7179">
        <v>30955</v>
      </c>
      <c r="B7179" t="s">
        <v>6564</v>
      </c>
      <c r="C7179" t="s">
        <v>805</v>
      </c>
      <c r="D7179" t="s">
        <v>14</v>
      </c>
      <c r="E7179" t="s">
        <v>27997</v>
      </c>
      <c r="F7179" t="s">
        <v>27998</v>
      </c>
      <c r="G7179" t="s">
        <v>164</v>
      </c>
      <c r="H7179" s="1">
        <v>25035</v>
      </c>
      <c r="I7179" t="s">
        <v>27999</v>
      </c>
      <c r="J7179" t="s">
        <v>28000</v>
      </c>
      <c r="K7179">
        <v>31355</v>
      </c>
      <c r="L7179" t="s">
        <v>164</v>
      </c>
    </row>
    <row r="7180" spans="1:12" x14ac:dyDescent="0.3">
      <c r="A7180">
        <v>30959</v>
      </c>
      <c r="B7180" t="s">
        <v>1131</v>
      </c>
      <c r="C7180" t="s">
        <v>85</v>
      </c>
      <c r="D7180" t="s">
        <v>22</v>
      </c>
      <c r="E7180" t="s">
        <v>28001</v>
      </c>
      <c r="F7180" t="s">
        <v>28002</v>
      </c>
      <c r="G7180" t="s">
        <v>82</v>
      </c>
      <c r="H7180" s="1">
        <v>32813</v>
      </c>
      <c r="I7180" t="s">
        <v>28003</v>
      </c>
      <c r="J7180" t="s">
        <v>4753</v>
      </c>
      <c r="K7180">
        <v>80958</v>
      </c>
      <c r="L7180" t="s">
        <v>82</v>
      </c>
    </row>
    <row r="7181" spans="1:12" x14ac:dyDescent="0.3">
      <c r="A7181">
        <v>30960</v>
      </c>
      <c r="B7181" t="s">
        <v>837</v>
      </c>
      <c r="C7181" t="s">
        <v>234</v>
      </c>
      <c r="D7181" t="s">
        <v>22</v>
      </c>
      <c r="E7181" t="s">
        <v>28004</v>
      </c>
      <c r="F7181">
        <v>4578922774</v>
      </c>
      <c r="G7181" t="s">
        <v>93</v>
      </c>
      <c r="H7181" s="1">
        <v>28005</v>
      </c>
      <c r="I7181" t="s">
        <v>28005</v>
      </c>
      <c r="J7181" t="s">
        <v>28006</v>
      </c>
      <c r="K7181">
        <v>77691</v>
      </c>
      <c r="L7181" t="s">
        <v>93</v>
      </c>
    </row>
    <row r="7182" spans="1:12" x14ac:dyDescent="0.3">
      <c r="A7182">
        <v>30962</v>
      </c>
      <c r="B7182" t="s">
        <v>96</v>
      </c>
      <c r="C7182" t="s">
        <v>1892</v>
      </c>
      <c r="D7182" t="s">
        <v>14</v>
      </c>
      <c r="E7182" t="s">
        <v>28007</v>
      </c>
      <c r="F7182" t="s">
        <v>28008</v>
      </c>
      <c r="G7182" t="s">
        <v>775</v>
      </c>
      <c r="H7182" s="1">
        <v>37917</v>
      </c>
      <c r="I7182" t="s">
        <v>28009</v>
      </c>
      <c r="J7182" t="s">
        <v>761</v>
      </c>
      <c r="K7182">
        <v>68360</v>
      </c>
      <c r="L7182" t="s">
        <v>775</v>
      </c>
    </row>
    <row r="7183" spans="1:12" x14ac:dyDescent="0.3">
      <c r="A7183">
        <v>30963</v>
      </c>
      <c r="B7183" t="s">
        <v>2805</v>
      </c>
      <c r="C7183" t="s">
        <v>931</v>
      </c>
      <c r="D7183" t="s">
        <v>14</v>
      </c>
      <c r="E7183" t="s">
        <v>28010</v>
      </c>
      <c r="F7183" t="s">
        <v>28011</v>
      </c>
      <c r="G7183" t="s">
        <v>324</v>
      </c>
      <c r="H7183" s="1">
        <v>32422</v>
      </c>
      <c r="I7183" t="s">
        <v>28012</v>
      </c>
      <c r="J7183" t="s">
        <v>28013</v>
      </c>
      <c r="K7183">
        <v>59608</v>
      </c>
      <c r="L7183" t="s">
        <v>324</v>
      </c>
    </row>
    <row r="7184" spans="1:12" x14ac:dyDescent="0.3">
      <c r="A7184">
        <v>30965</v>
      </c>
      <c r="B7184" t="s">
        <v>9847</v>
      </c>
      <c r="C7184" t="s">
        <v>97</v>
      </c>
      <c r="D7184" t="s">
        <v>22</v>
      </c>
      <c r="E7184" t="s">
        <v>28014</v>
      </c>
      <c r="F7184" t="s">
        <v>28015</v>
      </c>
      <c r="G7184" t="s">
        <v>82</v>
      </c>
      <c r="H7184" s="1">
        <v>25852</v>
      </c>
      <c r="I7184" t="s">
        <v>28016</v>
      </c>
      <c r="J7184" t="s">
        <v>28017</v>
      </c>
      <c r="K7184">
        <v>63436</v>
      </c>
      <c r="L7184" t="s">
        <v>82</v>
      </c>
    </row>
    <row r="7185" spans="1:12" x14ac:dyDescent="0.3">
      <c r="A7185">
        <v>30967</v>
      </c>
      <c r="B7185" t="s">
        <v>541</v>
      </c>
      <c r="C7185" t="s">
        <v>270</v>
      </c>
      <c r="D7185" t="s">
        <v>22</v>
      </c>
      <c r="E7185" t="s">
        <v>28018</v>
      </c>
      <c r="F7185" t="s">
        <v>28019</v>
      </c>
      <c r="G7185" t="s">
        <v>124</v>
      </c>
      <c r="H7185" s="1">
        <v>34880</v>
      </c>
      <c r="I7185" t="s">
        <v>28020</v>
      </c>
      <c r="J7185" t="s">
        <v>28021</v>
      </c>
      <c r="K7185">
        <v>6835</v>
      </c>
      <c r="L7185" t="s">
        <v>124</v>
      </c>
    </row>
    <row r="7186" spans="1:12" x14ac:dyDescent="0.3">
      <c r="A7186">
        <v>30969</v>
      </c>
      <c r="B7186" t="s">
        <v>28022</v>
      </c>
      <c r="C7186" t="s">
        <v>422</v>
      </c>
      <c r="D7186" t="s">
        <v>14</v>
      </c>
      <c r="E7186" t="s">
        <v>28023</v>
      </c>
      <c r="F7186" t="s">
        <v>28024</v>
      </c>
      <c r="G7186" t="s">
        <v>231</v>
      </c>
      <c r="H7186" s="1">
        <v>18346</v>
      </c>
      <c r="I7186" t="s">
        <v>28025</v>
      </c>
      <c r="J7186" t="s">
        <v>28026</v>
      </c>
      <c r="K7186">
        <v>34499</v>
      </c>
      <c r="L7186" t="s">
        <v>231</v>
      </c>
    </row>
    <row r="7187" spans="1:12" x14ac:dyDescent="0.3">
      <c r="A7187">
        <v>30970</v>
      </c>
      <c r="B7187" t="s">
        <v>2161</v>
      </c>
      <c r="C7187" t="s">
        <v>8621</v>
      </c>
      <c r="D7187" t="s">
        <v>22</v>
      </c>
      <c r="E7187" t="s">
        <v>28027</v>
      </c>
      <c r="F7187" t="s">
        <v>28028</v>
      </c>
      <c r="G7187" t="s">
        <v>118</v>
      </c>
      <c r="H7187" s="1">
        <v>26737</v>
      </c>
      <c r="I7187" t="s">
        <v>28029</v>
      </c>
      <c r="J7187" t="s">
        <v>28030</v>
      </c>
      <c r="K7187">
        <v>13798</v>
      </c>
      <c r="L7187" t="s">
        <v>118</v>
      </c>
    </row>
    <row r="7188" spans="1:12" x14ac:dyDescent="0.3">
      <c r="A7188">
        <v>30972</v>
      </c>
      <c r="B7188" t="s">
        <v>96</v>
      </c>
      <c r="C7188" t="s">
        <v>240</v>
      </c>
      <c r="D7188" t="s">
        <v>14</v>
      </c>
      <c r="E7188" t="s">
        <v>28031</v>
      </c>
      <c r="F7188">
        <v>4944068856</v>
      </c>
      <c r="G7188" t="s">
        <v>82</v>
      </c>
      <c r="H7188" s="1">
        <v>37088</v>
      </c>
      <c r="I7188" t="s">
        <v>28032</v>
      </c>
      <c r="J7188" t="s">
        <v>1445</v>
      </c>
      <c r="K7188">
        <v>34325</v>
      </c>
      <c r="L7188" t="s">
        <v>82</v>
      </c>
    </row>
    <row r="7189" spans="1:12" x14ac:dyDescent="0.3">
      <c r="A7189">
        <v>30973</v>
      </c>
      <c r="B7189" t="s">
        <v>1131</v>
      </c>
      <c r="C7189" t="s">
        <v>820</v>
      </c>
      <c r="D7189" t="s">
        <v>22</v>
      </c>
      <c r="E7189" t="s">
        <v>28033</v>
      </c>
      <c r="F7189" t="s">
        <v>28034</v>
      </c>
      <c r="G7189" t="s">
        <v>82</v>
      </c>
      <c r="H7189" s="1">
        <v>29622</v>
      </c>
      <c r="I7189" t="s">
        <v>28035</v>
      </c>
      <c r="J7189" t="s">
        <v>28036</v>
      </c>
      <c r="K7189">
        <v>3588</v>
      </c>
      <c r="L7189" t="s">
        <v>82</v>
      </c>
    </row>
    <row r="7190" spans="1:12" x14ac:dyDescent="0.3">
      <c r="A7190">
        <v>30974</v>
      </c>
      <c r="B7190" t="s">
        <v>289</v>
      </c>
      <c r="C7190" t="s">
        <v>11616</v>
      </c>
      <c r="D7190" t="s">
        <v>14</v>
      </c>
      <c r="E7190" t="s">
        <v>28037</v>
      </c>
      <c r="F7190" t="s">
        <v>28038</v>
      </c>
      <c r="G7190" t="s">
        <v>88</v>
      </c>
      <c r="H7190" s="1">
        <v>17002</v>
      </c>
      <c r="I7190" t="s">
        <v>28039</v>
      </c>
      <c r="J7190" t="s">
        <v>8421</v>
      </c>
      <c r="K7190">
        <v>54281</v>
      </c>
      <c r="L7190" t="s">
        <v>88</v>
      </c>
    </row>
    <row r="7191" spans="1:12" x14ac:dyDescent="0.3">
      <c r="A7191">
        <v>30976</v>
      </c>
      <c r="B7191" t="s">
        <v>706</v>
      </c>
      <c r="C7191" t="s">
        <v>48</v>
      </c>
      <c r="D7191" t="s">
        <v>22</v>
      </c>
      <c r="E7191" t="s">
        <v>28040</v>
      </c>
      <c r="F7191" t="s">
        <v>28041</v>
      </c>
      <c r="G7191" t="s">
        <v>211</v>
      </c>
      <c r="H7191" s="1">
        <v>19813</v>
      </c>
      <c r="I7191" t="s">
        <v>28042</v>
      </c>
      <c r="J7191" t="s">
        <v>28043</v>
      </c>
      <c r="K7191">
        <v>53213</v>
      </c>
      <c r="L7191" t="s">
        <v>211</v>
      </c>
    </row>
    <row r="7192" spans="1:12" x14ac:dyDescent="0.3">
      <c r="A7192">
        <v>30978</v>
      </c>
      <c r="B7192" t="s">
        <v>2631</v>
      </c>
      <c r="C7192" t="s">
        <v>557</v>
      </c>
      <c r="D7192" t="s">
        <v>22</v>
      </c>
      <c r="E7192" t="s">
        <v>28044</v>
      </c>
      <c r="F7192" t="s">
        <v>28045</v>
      </c>
      <c r="G7192" t="s">
        <v>211</v>
      </c>
      <c r="H7192" s="1">
        <v>17567</v>
      </c>
      <c r="I7192" t="s">
        <v>28046</v>
      </c>
      <c r="J7192" t="s">
        <v>28047</v>
      </c>
      <c r="K7192">
        <v>50713</v>
      </c>
      <c r="L7192" t="s">
        <v>211</v>
      </c>
    </row>
    <row r="7193" spans="1:12" x14ac:dyDescent="0.3">
      <c r="A7193">
        <v>30981</v>
      </c>
      <c r="B7193" t="s">
        <v>257</v>
      </c>
      <c r="C7193" t="s">
        <v>2435</v>
      </c>
      <c r="D7193" t="s">
        <v>22</v>
      </c>
      <c r="E7193" t="s">
        <v>28048</v>
      </c>
      <c r="F7193" t="s">
        <v>28049</v>
      </c>
      <c r="G7193" t="s">
        <v>1076</v>
      </c>
      <c r="H7193" s="1">
        <v>23623</v>
      </c>
      <c r="I7193" t="s">
        <v>28050</v>
      </c>
      <c r="J7193" t="s">
        <v>28051</v>
      </c>
      <c r="K7193">
        <v>64445</v>
      </c>
      <c r="L7193" t="s">
        <v>1076</v>
      </c>
    </row>
    <row r="7194" spans="1:12" x14ac:dyDescent="0.3">
      <c r="A7194">
        <v>30982</v>
      </c>
      <c r="B7194" t="s">
        <v>506</v>
      </c>
      <c r="C7194" t="s">
        <v>670</v>
      </c>
      <c r="D7194" t="s">
        <v>22</v>
      </c>
      <c r="E7194" t="s">
        <v>20263</v>
      </c>
      <c r="F7194" t="s">
        <v>28052</v>
      </c>
      <c r="G7194" t="s">
        <v>38</v>
      </c>
      <c r="H7194" s="1">
        <v>33952</v>
      </c>
      <c r="I7194" t="s">
        <v>28053</v>
      </c>
      <c r="J7194" t="s">
        <v>28054</v>
      </c>
      <c r="K7194">
        <v>14476</v>
      </c>
      <c r="L7194" t="s">
        <v>38</v>
      </c>
    </row>
    <row r="7195" spans="1:12" x14ac:dyDescent="0.3">
      <c r="A7195">
        <v>30984</v>
      </c>
      <c r="B7195" t="s">
        <v>1584</v>
      </c>
      <c r="C7195" t="s">
        <v>9617</v>
      </c>
      <c r="D7195" t="s">
        <v>14</v>
      </c>
      <c r="E7195" t="s">
        <v>28055</v>
      </c>
      <c r="F7195" t="s">
        <v>28056</v>
      </c>
      <c r="G7195" t="s">
        <v>1194</v>
      </c>
      <c r="H7195" s="1">
        <v>34050</v>
      </c>
      <c r="I7195" t="s">
        <v>28057</v>
      </c>
      <c r="J7195" t="s">
        <v>1506</v>
      </c>
      <c r="K7195">
        <v>989</v>
      </c>
      <c r="L7195" t="s">
        <v>1194</v>
      </c>
    </row>
    <row r="7196" spans="1:12" x14ac:dyDescent="0.3">
      <c r="A7196">
        <v>30985</v>
      </c>
      <c r="B7196" t="s">
        <v>1218</v>
      </c>
      <c r="C7196" t="s">
        <v>2530</v>
      </c>
      <c r="D7196" t="s">
        <v>14</v>
      </c>
      <c r="E7196" t="s">
        <v>28058</v>
      </c>
      <c r="F7196" t="s">
        <v>28059</v>
      </c>
      <c r="G7196" t="s">
        <v>218</v>
      </c>
      <c r="H7196" s="1">
        <v>34678</v>
      </c>
      <c r="I7196" t="s">
        <v>28060</v>
      </c>
      <c r="J7196" t="s">
        <v>28061</v>
      </c>
      <c r="K7196">
        <v>34368</v>
      </c>
      <c r="L7196" t="s">
        <v>218</v>
      </c>
    </row>
    <row r="7197" spans="1:12" x14ac:dyDescent="0.3">
      <c r="A7197">
        <v>30986</v>
      </c>
      <c r="B7197" t="s">
        <v>1996</v>
      </c>
      <c r="C7197" t="s">
        <v>5236</v>
      </c>
      <c r="D7197" t="s">
        <v>14</v>
      </c>
      <c r="E7197" t="s">
        <v>28062</v>
      </c>
      <c r="F7197">
        <f>1-801-979-9199</f>
        <v>-10978</v>
      </c>
      <c r="G7197" t="s">
        <v>124</v>
      </c>
      <c r="H7197" s="1">
        <v>31665</v>
      </c>
      <c r="I7197" t="s">
        <v>28063</v>
      </c>
      <c r="J7197" t="s">
        <v>14662</v>
      </c>
      <c r="K7197">
        <v>66688</v>
      </c>
      <c r="L7197" t="s">
        <v>124</v>
      </c>
    </row>
    <row r="7198" spans="1:12" x14ac:dyDescent="0.3">
      <c r="A7198">
        <v>30988</v>
      </c>
      <c r="B7198" t="s">
        <v>258</v>
      </c>
      <c r="C7198" t="s">
        <v>48</v>
      </c>
      <c r="D7198" t="s">
        <v>14</v>
      </c>
      <c r="E7198" t="s">
        <v>28064</v>
      </c>
      <c r="F7198" t="s">
        <v>28065</v>
      </c>
      <c r="G7198" t="s">
        <v>231</v>
      </c>
      <c r="H7198" s="1">
        <v>19577</v>
      </c>
      <c r="I7198" t="s">
        <v>28066</v>
      </c>
      <c r="J7198" t="s">
        <v>28067</v>
      </c>
      <c r="K7198">
        <v>81286</v>
      </c>
      <c r="L7198" t="s">
        <v>231</v>
      </c>
    </row>
    <row r="7199" spans="1:12" x14ac:dyDescent="0.3">
      <c r="A7199">
        <v>30989</v>
      </c>
      <c r="B7199" t="s">
        <v>2586</v>
      </c>
      <c r="C7199" t="s">
        <v>2142</v>
      </c>
      <c r="D7199" t="s">
        <v>22</v>
      </c>
      <c r="E7199" t="s">
        <v>28068</v>
      </c>
      <c r="F7199" t="s">
        <v>28069</v>
      </c>
      <c r="G7199" t="s">
        <v>58</v>
      </c>
      <c r="H7199" s="1">
        <v>24132</v>
      </c>
      <c r="I7199" t="s">
        <v>28070</v>
      </c>
      <c r="J7199" t="s">
        <v>28071</v>
      </c>
      <c r="K7199">
        <v>65131</v>
      </c>
      <c r="L7199" t="s">
        <v>58</v>
      </c>
    </row>
    <row r="7200" spans="1:12" x14ac:dyDescent="0.3">
      <c r="A7200">
        <v>30993</v>
      </c>
      <c r="B7200" t="s">
        <v>16447</v>
      </c>
      <c r="C7200" t="s">
        <v>9613</v>
      </c>
      <c r="D7200" t="s">
        <v>14</v>
      </c>
      <c r="E7200" t="s">
        <v>28072</v>
      </c>
      <c r="F7200" t="s">
        <v>28073</v>
      </c>
      <c r="G7200" t="s">
        <v>17</v>
      </c>
      <c r="H7200" s="1">
        <v>32169</v>
      </c>
      <c r="I7200" t="s">
        <v>28074</v>
      </c>
      <c r="J7200" t="s">
        <v>28075</v>
      </c>
      <c r="K7200">
        <v>45243</v>
      </c>
      <c r="L7200" t="s">
        <v>17</v>
      </c>
    </row>
    <row r="7201" spans="1:12" x14ac:dyDescent="0.3">
      <c r="A7201">
        <v>30995</v>
      </c>
      <c r="B7201" t="s">
        <v>6055</v>
      </c>
      <c r="C7201" t="s">
        <v>9508</v>
      </c>
      <c r="D7201" t="s">
        <v>22</v>
      </c>
      <c r="E7201" t="s">
        <v>28076</v>
      </c>
      <c r="F7201" t="s">
        <v>28077</v>
      </c>
      <c r="G7201" t="s">
        <v>31</v>
      </c>
      <c r="H7201" s="1">
        <v>17595</v>
      </c>
      <c r="I7201" t="s">
        <v>28078</v>
      </c>
      <c r="J7201" t="s">
        <v>28079</v>
      </c>
      <c r="K7201">
        <v>78281</v>
      </c>
      <c r="L7201" t="s">
        <v>31</v>
      </c>
    </row>
    <row r="7202" spans="1:12" x14ac:dyDescent="0.3">
      <c r="A7202">
        <v>30997</v>
      </c>
      <c r="B7202" t="s">
        <v>153</v>
      </c>
      <c r="C7202" t="s">
        <v>805</v>
      </c>
      <c r="D7202" t="s">
        <v>22</v>
      </c>
      <c r="E7202" t="s">
        <v>28080</v>
      </c>
      <c r="F7202" t="s">
        <v>28081</v>
      </c>
      <c r="G7202" t="s">
        <v>1076</v>
      </c>
      <c r="H7202" s="1">
        <v>35224</v>
      </c>
      <c r="I7202" t="s">
        <v>28082</v>
      </c>
      <c r="J7202" t="s">
        <v>28083</v>
      </c>
      <c r="K7202">
        <v>25008</v>
      </c>
      <c r="L7202" t="s">
        <v>1076</v>
      </c>
    </row>
    <row r="7203" spans="1:12" x14ac:dyDescent="0.3">
      <c r="A7203">
        <v>30998</v>
      </c>
      <c r="B7203" t="s">
        <v>11517</v>
      </c>
      <c r="C7203" t="s">
        <v>97</v>
      </c>
      <c r="D7203" t="s">
        <v>14</v>
      </c>
      <c r="E7203" t="s">
        <v>28084</v>
      </c>
      <c r="F7203" t="s">
        <v>28085</v>
      </c>
      <c r="G7203" t="s">
        <v>211</v>
      </c>
      <c r="H7203" s="1">
        <v>29709</v>
      </c>
      <c r="I7203" t="s">
        <v>28086</v>
      </c>
      <c r="J7203" t="s">
        <v>28087</v>
      </c>
      <c r="K7203">
        <v>56017</v>
      </c>
      <c r="L7203" t="s">
        <v>211</v>
      </c>
    </row>
    <row r="7204" spans="1:12" x14ac:dyDescent="0.3">
      <c r="A7204">
        <v>30999</v>
      </c>
      <c r="B7204" t="s">
        <v>1037</v>
      </c>
      <c r="C7204" t="s">
        <v>372</v>
      </c>
      <c r="D7204" t="s">
        <v>14</v>
      </c>
      <c r="E7204" t="s">
        <v>28088</v>
      </c>
      <c r="F7204" t="s">
        <v>28089</v>
      </c>
      <c r="G7204" t="s">
        <v>31</v>
      </c>
      <c r="H7204" s="1">
        <v>34634</v>
      </c>
      <c r="I7204" t="s">
        <v>28090</v>
      </c>
      <c r="J7204" t="s">
        <v>28091</v>
      </c>
      <c r="K7204">
        <v>18555</v>
      </c>
      <c r="L7204" t="s">
        <v>31</v>
      </c>
    </row>
    <row r="7205" spans="1:12" x14ac:dyDescent="0.3">
      <c r="A7205">
        <v>31000</v>
      </c>
      <c r="B7205" t="s">
        <v>2539</v>
      </c>
      <c r="C7205" t="s">
        <v>16643</v>
      </c>
      <c r="D7205" t="s">
        <v>22</v>
      </c>
      <c r="E7205" t="s">
        <v>13343</v>
      </c>
      <c r="F7205" t="s">
        <v>28092</v>
      </c>
      <c r="G7205" t="s">
        <v>131</v>
      </c>
      <c r="H7205" s="1">
        <v>25395</v>
      </c>
      <c r="I7205" t="s">
        <v>28093</v>
      </c>
      <c r="J7205" t="s">
        <v>28094</v>
      </c>
      <c r="K7205">
        <v>81299</v>
      </c>
      <c r="L7205" t="s">
        <v>131</v>
      </c>
    </row>
    <row r="7206" spans="1:12" x14ac:dyDescent="0.3">
      <c r="A7206">
        <v>31001</v>
      </c>
      <c r="B7206" t="s">
        <v>12</v>
      </c>
      <c r="C7206" t="s">
        <v>3588</v>
      </c>
      <c r="D7206" t="s">
        <v>14</v>
      </c>
      <c r="E7206" t="s">
        <v>28095</v>
      </c>
      <c r="F7206" t="s">
        <v>28096</v>
      </c>
      <c r="G7206" t="s">
        <v>93</v>
      </c>
      <c r="H7206" s="1">
        <v>31578</v>
      </c>
      <c r="I7206" t="s">
        <v>28097</v>
      </c>
      <c r="J7206" t="s">
        <v>28098</v>
      </c>
      <c r="K7206">
        <v>5520</v>
      </c>
      <c r="L7206" t="s">
        <v>93</v>
      </c>
    </row>
    <row r="7207" spans="1:12" x14ac:dyDescent="0.3">
      <c r="A7207">
        <v>31003</v>
      </c>
      <c r="B7207" t="s">
        <v>167</v>
      </c>
      <c r="C7207" t="s">
        <v>9582</v>
      </c>
      <c r="D7207" t="s">
        <v>22</v>
      </c>
      <c r="E7207" t="s">
        <v>28099</v>
      </c>
      <c r="F7207" t="s">
        <v>28100</v>
      </c>
      <c r="G7207" t="s">
        <v>44</v>
      </c>
      <c r="H7207" s="1">
        <v>22761</v>
      </c>
      <c r="I7207" t="s">
        <v>28101</v>
      </c>
      <c r="J7207" t="s">
        <v>28102</v>
      </c>
      <c r="K7207">
        <v>17536</v>
      </c>
      <c r="L7207" t="s">
        <v>44</v>
      </c>
    </row>
    <row r="7208" spans="1:12" x14ac:dyDescent="0.3">
      <c r="A7208">
        <v>31006</v>
      </c>
      <c r="B7208" t="s">
        <v>7681</v>
      </c>
      <c r="C7208" t="s">
        <v>1517</v>
      </c>
      <c r="D7208" t="s">
        <v>14</v>
      </c>
      <c r="E7208" t="s">
        <v>28103</v>
      </c>
      <c r="F7208" t="s">
        <v>28104</v>
      </c>
      <c r="G7208" t="s">
        <v>38</v>
      </c>
      <c r="H7208" s="1">
        <v>23937</v>
      </c>
      <c r="I7208" t="s">
        <v>28105</v>
      </c>
      <c r="J7208" t="s">
        <v>28106</v>
      </c>
      <c r="K7208">
        <v>19253</v>
      </c>
      <c r="L7208" t="s">
        <v>38</v>
      </c>
    </row>
    <row r="7209" spans="1:12" x14ac:dyDescent="0.3">
      <c r="A7209">
        <v>31007</v>
      </c>
      <c r="B7209" t="s">
        <v>227</v>
      </c>
      <c r="C7209" t="s">
        <v>6682</v>
      </c>
      <c r="D7209" t="s">
        <v>14</v>
      </c>
      <c r="E7209" t="s">
        <v>28107</v>
      </c>
      <c r="F7209" t="s">
        <v>28108</v>
      </c>
      <c r="G7209" t="s">
        <v>31</v>
      </c>
      <c r="H7209" s="1">
        <v>34264</v>
      </c>
      <c r="I7209" t="s">
        <v>28109</v>
      </c>
      <c r="J7209" t="s">
        <v>28110</v>
      </c>
      <c r="K7209">
        <v>95655</v>
      </c>
      <c r="L7209" t="s">
        <v>31</v>
      </c>
    </row>
    <row r="7210" spans="1:12" x14ac:dyDescent="0.3">
      <c r="A7210">
        <v>31010</v>
      </c>
      <c r="B7210" t="s">
        <v>575</v>
      </c>
      <c r="C7210" t="s">
        <v>7508</v>
      </c>
      <c r="D7210" t="s">
        <v>14</v>
      </c>
      <c r="E7210" t="s">
        <v>28111</v>
      </c>
      <c r="F7210" t="s">
        <v>28112</v>
      </c>
      <c r="G7210" t="s">
        <v>567</v>
      </c>
      <c r="H7210" s="1">
        <v>30312</v>
      </c>
      <c r="I7210" t="s">
        <v>28113</v>
      </c>
      <c r="J7210" t="s">
        <v>28114</v>
      </c>
      <c r="K7210">
        <v>91525</v>
      </c>
      <c r="L7210" t="s">
        <v>567</v>
      </c>
    </row>
    <row r="7211" spans="1:12" x14ac:dyDescent="0.3">
      <c r="A7211">
        <v>31012</v>
      </c>
      <c r="B7211" t="s">
        <v>4301</v>
      </c>
      <c r="C7211" t="s">
        <v>2989</v>
      </c>
      <c r="D7211" t="s">
        <v>22</v>
      </c>
      <c r="E7211" t="s">
        <v>28115</v>
      </c>
      <c r="F7211" t="s">
        <v>28116</v>
      </c>
      <c r="G7211" t="s">
        <v>124</v>
      </c>
      <c r="H7211" s="1">
        <v>18523</v>
      </c>
      <c r="I7211" t="s">
        <v>28117</v>
      </c>
      <c r="J7211" t="s">
        <v>28118</v>
      </c>
      <c r="K7211">
        <v>97370</v>
      </c>
      <c r="L7211" t="s">
        <v>124</v>
      </c>
    </row>
    <row r="7212" spans="1:12" x14ac:dyDescent="0.3">
      <c r="A7212">
        <v>31013</v>
      </c>
      <c r="B7212" t="s">
        <v>134</v>
      </c>
      <c r="C7212" t="s">
        <v>2530</v>
      </c>
      <c r="D7212" t="s">
        <v>14</v>
      </c>
      <c r="E7212" t="s">
        <v>28119</v>
      </c>
      <c r="F7212" t="s">
        <v>28120</v>
      </c>
      <c r="G7212" t="s">
        <v>567</v>
      </c>
      <c r="H7212" s="1">
        <v>31201</v>
      </c>
      <c r="I7212" t="s">
        <v>28121</v>
      </c>
      <c r="J7212" t="s">
        <v>20347</v>
      </c>
      <c r="K7212">
        <v>74450</v>
      </c>
      <c r="L7212" t="s">
        <v>567</v>
      </c>
    </row>
    <row r="7213" spans="1:12" x14ac:dyDescent="0.3">
      <c r="A7213">
        <v>31014</v>
      </c>
      <c r="B7213" t="s">
        <v>1778</v>
      </c>
      <c r="C7213" t="s">
        <v>28122</v>
      </c>
      <c r="D7213" t="s">
        <v>22</v>
      </c>
      <c r="E7213" t="s">
        <v>28123</v>
      </c>
      <c r="F7213">
        <f>1-201-694-3191</f>
        <v>-4085</v>
      </c>
      <c r="G7213" t="s">
        <v>82</v>
      </c>
      <c r="H7213" s="1">
        <v>28904</v>
      </c>
      <c r="I7213" t="s">
        <v>28124</v>
      </c>
      <c r="J7213" t="s">
        <v>28125</v>
      </c>
      <c r="K7213">
        <v>89839</v>
      </c>
      <c r="L7213" t="s">
        <v>82</v>
      </c>
    </row>
    <row r="7214" spans="1:12" x14ac:dyDescent="0.3">
      <c r="A7214">
        <v>31015</v>
      </c>
      <c r="B7214" t="s">
        <v>160</v>
      </c>
      <c r="C7214" t="s">
        <v>998</v>
      </c>
      <c r="D7214" t="s">
        <v>22</v>
      </c>
      <c r="E7214" t="s">
        <v>28126</v>
      </c>
      <c r="F7214" t="s">
        <v>28127</v>
      </c>
      <c r="G7214" t="s">
        <v>38</v>
      </c>
      <c r="H7214" s="1">
        <v>36175</v>
      </c>
      <c r="I7214" t="s">
        <v>28128</v>
      </c>
      <c r="J7214" t="s">
        <v>28129</v>
      </c>
      <c r="K7214">
        <v>68920</v>
      </c>
      <c r="L7214" t="s">
        <v>38</v>
      </c>
    </row>
    <row r="7215" spans="1:12" x14ac:dyDescent="0.3">
      <c r="A7215">
        <v>31016</v>
      </c>
      <c r="B7215" t="s">
        <v>253</v>
      </c>
      <c r="C7215" t="s">
        <v>1093</v>
      </c>
      <c r="D7215" t="s">
        <v>22</v>
      </c>
      <c r="E7215" t="s">
        <v>28130</v>
      </c>
      <c r="F7215" t="s">
        <v>28131</v>
      </c>
      <c r="G7215" t="s">
        <v>44</v>
      </c>
      <c r="H7215" s="1">
        <v>30636</v>
      </c>
      <c r="I7215" t="s">
        <v>28132</v>
      </c>
      <c r="J7215" t="s">
        <v>28133</v>
      </c>
      <c r="K7215">
        <v>4496</v>
      </c>
      <c r="L7215" t="s">
        <v>44</v>
      </c>
    </row>
    <row r="7216" spans="1:12" x14ac:dyDescent="0.3">
      <c r="A7216">
        <v>31018</v>
      </c>
      <c r="B7216" t="s">
        <v>10315</v>
      </c>
      <c r="C7216" t="s">
        <v>931</v>
      </c>
      <c r="D7216" t="s">
        <v>22</v>
      </c>
      <c r="E7216" t="s">
        <v>28134</v>
      </c>
      <c r="F7216" t="s">
        <v>28135</v>
      </c>
      <c r="G7216" t="s">
        <v>17</v>
      </c>
      <c r="H7216" s="1">
        <v>29937</v>
      </c>
      <c r="I7216" t="s">
        <v>28136</v>
      </c>
      <c r="J7216" t="s">
        <v>28137</v>
      </c>
      <c r="K7216">
        <v>28219</v>
      </c>
      <c r="L7216" t="s">
        <v>17</v>
      </c>
    </row>
    <row r="7217" spans="1:12" x14ac:dyDescent="0.3">
      <c r="A7217">
        <v>31020</v>
      </c>
      <c r="B7217" t="s">
        <v>1391</v>
      </c>
      <c r="C7217" t="s">
        <v>2828</v>
      </c>
      <c r="D7217" t="s">
        <v>14</v>
      </c>
      <c r="E7217" t="s">
        <v>28138</v>
      </c>
      <c r="F7217" t="s">
        <v>28139</v>
      </c>
      <c r="G7217" t="s">
        <v>339</v>
      </c>
      <c r="H7217" s="1">
        <v>24320</v>
      </c>
      <c r="I7217" t="s">
        <v>28140</v>
      </c>
      <c r="J7217" t="s">
        <v>28141</v>
      </c>
      <c r="K7217">
        <v>67811</v>
      </c>
      <c r="L7217" t="s">
        <v>339</v>
      </c>
    </row>
    <row r="7218" spans="1:12" x14ac:dyDescent="0.3">
      <c r="A7218">
        <v>31021</v>
      </c>
      <c r="B7218" t="s">
        <v>2958</v>
      </c>
      <c r="C7218" t="s">
        <v>706</v>
      </c>
      <c r="D7218" t="s">
        <v>22</v>
      </c>
      <c r="E7218" t="s">
        <v>28142</v>
      </c>
      <c r="F7218" t="s">
        <v>28143</v>
      </c>
      <c r="G7218" t="s">
        <v>243</v>
      </c>
      <c r="H7218" s="1">
        <v>35936</v>
      </c>
      <c r="I7218" t="s">
        <v>28144</v>
      </c>
      <c r="J7218" t="s">
        <v>28145</v>
      </c>
      <c r="K7218">
        <v>48058</v>
      </c>
      <c r="L7218" t="s">
        <v>243</v>
      </c>
    </row>
    <row r="7219" spans="1:12" x14ac:dyDescent="0.3">
      <c r="A7219">
        <v>31023</v>
      </c>
      <c r="B7219" t="s">
        <v>54</v>
      </c>
      <c r="C7219" t="s">
        <v>449</v>
      </c>
      <c r="D7219" t="s">
        <v>22</v>
      </c>
      <c r="E7219" t="s">
        <v>28146</v>
      </c>
      <c r="F7219" t="s">
        <v>28147</v>
      </c>
      <c r="G7219" t="s">
        <v>31</v>
      </c>
      <c r="H7219" s="1">
        <v>23595</v>
      </c>
      <c r="I7219" t="s">
        <v>28148</v>
      </c>
      <c r="J7219" t="s">
        <v>28149</v>
      </c>
      <c r="K7219">
        <v>4362</v>
      </c>
      <c r="L7219" t="s">
        <v>31</v>
      </c>
    </row>
    <row r="7220" spans="1:12" x14ac:dyDescent="0.3">
      <c r="A7220">
        <v>31024</v>
      </c>
      <c r="B7220" t="s">
        <v>2576</v>
      </c>
      <c r="C7220" t="s">
        <v>4334</v>
      </c>
      <c r="D7220" t="s">
        <v>22</v>
      </c>
      <c r="E7220" t="s">
        <v>28150</v>
      </c>
      <c r="F7220" t="s">
        <v>28151</v>
      </c>
      <c r="G7220" t="s">
        <v>44</v>
      </c>
      <c r="H7220" s="1">
        <v>36538</v>
      </c>
      <c r="I7220" t="s">
        <v>28152</v>
      </c>
      <c r="J7220" t="s">
        <v>28153</v>
      </c>
      <c r="K7220">
        <v>33621</v>
      </c>
      <c r="L7220" t="s">
        <v>44</v>
      </c>
    </row>
    <row r="7221" spans="1:12" x14ac:dyDescent="0.3">
      <c r="A7221">
        <v>31026</v>
      </c>
      <c r="B7221" t="s">
        <v>1202</v>
      </c>
      <c r="C7221" t="s">
        <v>42</v>
      </c>
      <c r="D7221" t="s">
        <v>22</v>
      </c>
      <c r="E7221" t="s">
        <v>28154</v>
      </c>
      <c r="F7221" t="s">
        <v>28155</v>
      </c>
      <c r="G7221" t="s">
        <v>744</v>
      </c>
      <c r="H7221" s="1">
        <v>35705</v>
      </c>
      <c r="I7221" t="s">
        <v>28156</v>
      </c>
      <c r="J7221" t="s">
        <v>28157</v>
      </c>
      <c r="K7221">
        <v>94349</v>
      </c>
      <c r="L7221" t="s">
        <v>744</v>
      </c>
    </row>
    <row r="7222" spans="1:12" x14ac:dyDescent="0.3">
      <c r="A7222">
        <v>31027</v>
      </c>
      <c r="B7222" t="s">
        <v>490</v>
      </c>
      <c r="C7222" t="s">
        <v>2302</v>
      </c>
      <c r="D7222" t="s">
        <v>22</v>
      </c>
      <c r="E7222" t="s">
        <v>28158</v>
      </c>
      <c r="F7222" t="s">
        <v>28159</v>
      </c>
      <c r="G7222" t="s">
        <v>430</v>
      </c>
      <c r="H7222" s="1">
        <v>38205</v>
      </c>
      <c r="I7222" t="s">
        <v>28160</v>
      </c>
      <c r="J7222" t="s">
        <v>28161</v>
      </c>
      <c r="K7222">
        <v>14601</v>
      </c>
      <c r="L7222" t="s">
        <v>430</v>
      </c>
    </row>
    <row r="7223" spans="1:12" x14ac:dyDescent="0.3">
      <c r="A7223">
        <v>31028</v>
      </c>
      <c r="B7223" t="s">
        <v>940</v>
      </c>
      <c r="C7223" t="s">
        <v>28</v>
      </c>
      <c r="D7223" t="s">
        <v>14</v>
      </c>
      <c r="E7223" t="s">
        <v>28162</v>
      </c>
      <c r="F7223" t="s">
        <v>28163</v>
      </c>
      <c r="G7223" t="s">
        <v>124</v>
      </c>
      <c r="H7223" s="1">
        <v>27231</v>
      </c>
      <c r="I7223" t="s">
        <v>28164</v>
      </c>
      <c r="J7223" t="s">
        <v>28165</v>
      </c>
      <c r="K7223">
        <v>18768</v>
      </c>
      <c r="L7223" t="s">
        <v>124</v>
      </c>
    </row>
    <row r="7224" spans="1:12" x14ac:dyDescent="0.3">
      <c r="A7224">
        <v>31029</v>
      </c>
      <c r="B7224" t="s">
        <v>3868</v>
      </c>
      <c r="C7224" t="s">
        <v>491</v>
      </c>
      <c r="D7224" t="s">
        <v>22</v>
      </c>
      <c r="E7224" t="s">
        <v>28166</v>
      </c>
      <c r="F7224">
        <f>1-294-868-2980</f>
        <v>-4141</v>
      </c>
      <c r="G7224" t="s">
        <v>82</v>
      </c>
      <c r="H7224" s="1">
        <v>37039</v>
      </c>
      <c r="I7224" t="s">
        <v>28167</v>
      </c>
      <c r="J7224" t="s">
        <v>4702</v>
      </c>
      <c r="K7224">
        <v>85447</v>
      </c>
      <c r="L7224" t="s">
        <v>82</v>
      </c>
    </row>
    <row r="7225" spans="1:12" x14ac:dyDescent="0.3">
      <c r="A7225">
        <v>31033</v>
      </c>
      <c r="B7225" t="s">
        <v>4707</v>
      </c>
      <c r="C7225" t="s">
        <v>485</v>
      </c>
      <c r="D7225" t="s">
        <v>14</v>
      </c>
      <c r="E7225" t="s">
        <v>28168</v>
      </c>
      <c r="F7225">
        <f>1-940-865-2287</f>
        <v>-4091</v>
      </c>
      <c r="G7225" t="s">
        <v>150</v>
      </c>
      <c r="H7225" s="1">
        <v>35241</v>
      </c>
      <c r="I7225" t="s">
        <v>28169</v>
      </c>
      <c r="J7225" t="s">
        <v>6630</v>
      </c>
      <c r="K7225">
        <v>634</v>
      </c>
      <c r="L7225" t="s">
        <v>150</v>
      </c>
    </row>
    <row r="7226" spans="1:12" x14ac:dyDescent="0.3">
      <c r="A7226">
        <v>31034</v>
      </c>
      <c r="B7226" t="s">
        <v>1666</v>
      </c>
      <c r="C7226" t="s">
        <v>55</v>
      </c>
      <c r="D7226" t="s">
        <v>14</v>
      </c>
      <c r="E7226" t="s">
        <v>28170</v>
      </c>
      <c r="F7226" t="s">
        <v>28171</v>
      </c>
      <c r="G7226" t="s">
        <v>131</v>
      </c>
      <c r="H7226" s="1">
        <v>17454</v>
      </c>
      <c r="I7226" t="s">
        <v>28172</v>
      </c>
      <c r="J7226" t="s">
        <v>28173</v>
      </c>
      <c r="K7226">
        <v>79491</v>
      </c>
      <c r="L7226" t="s">
        <v>131</v>
      </c>
    </row>
    <row r="7227" spans="1:12" x14ac:dyDescent="0.3">
      <c r="A7227">
        <v>31035</v>
      </c>
      <c r="B7227" t="s">
        <v>1666</v>
      </c>
      <c r="C7227" t="s">
        <v>343</v>
      </c>
      <c r="D7227" t="s">
        <v>14</v>
      </c>
      <c r="E7227" t="s">
        <v>28174</v>
      </c>
      <c r="F7227" t="s">
        <v>28175</v>
      </c>
      <c r="G7227" t="s">
        <v>88</v>
      </c>
      <c r="H7227" s="1">
        <v>20111</v>
      </c>
      <c r="I7227" t="s">
        <v>28176</v>
      </c>
      <c r="J7227" t="s">
        <v>28177</v>
      </c>
      <c r="K7227">
        <v>47295</v>
      </c>
      <c r="L7227" t="s">
        <v>88</v>
      </c>
    </row>
    <row r="7228" spans="1:12" x14ac:dyDescent="0.3">
      <c r="A7228">
        <v>31037</v>
      </c>
      <c r="B7228" t="s">
        <v>34</v>
      </c>
      <c r="C7228" t="s">
        <v>696</v>
      </c>
      <c r="D7228" t="s">
        <v>22</v>
      </c>
      <c r="E7228" t="s">
        <v>28178</v>
      </c>
      <c r="F7228" t="s">
        <v>28179</v>
      </c>
      <c r="G7228" t="s">
        <v>24</v>
      </c>
      <c r="H7228" s="1">
        <v>27515</v>
      </c>
      <c r="I7228" t="s">
        <v>28180</v>
      </c>
      <c r="J7228" t="s">
        <v>28181</v>
      </c>
      <c r="K7228">
        <v>49204</v>
      </c>
      <c r="L7228" t="s">
        <v>24</v>
      </c>
    </row>
    <row r="7229" spans="1:12" x14ac:dyDescent="0.3">
      <c r="A7229">
        <v>31038</v>
      </c>
      <c r="B7229" t="s">
        <v>557</v>
      </c>
      <c r="C7229" t="s">
        <v>630</v>
      </c>
      <c r="D7229" t="s">
        <v>14</v>
      </c>
      <c r="E7229" t="s">
        <v>28182</v>
      </c>
      <c r="F7229" t="s">
        <v>28183</v>
      </c>
      <c r="G7229" t="s">
        <v>218</v>
      </c>
      <c r="H7229" s="1">
        <v>23853</v>
      </c>
      <c r="I7229" t="s">
        <v>28184</v>
      </c>
      <c r="J7229" t="s">
        <v>11029</v>
      </c>
      <c r="K7229">
        <v>65480</v>
      </c>
      <c r="L7229" t="s">
        <v>218</v>
      </c>
    </row>
    <row r="7230" spans="1:12" x14ac:dyDescent="0.3">
      <c r="A7230">
        <v>31040</v>
      </c>
      <c r="B7230" t="s">
        <v>1465</v>
      </c>
      <c r="C7230" t="s">
        <v>18041</v>
      </c>
      <c r="D7230" t="s">
        <v>14</v>
      </c>
      <c r="E7230" t="s">
        <v>28185</v>
      </c>
      <c r="F7230">
        <v>9577831128</v>
      </c>
      <c r="G7230" t="s">
        <v>131</v>
      </c>
      <c r="H7230" s="1">
        <v>30951</v>
      </c>
      <c r="I7230" t="s">
        <v>28186</v>
      </c>
      <c r="J7230" t="s">
        <v>23317</v>
      </c>
      <c r="K7230">
        <v>50944</v>
      </c>
      <c r="L7230" t="s">
        <v>131</v>
      </c>
    </row>
    <row r="7231" spans="1:12" x14ac:dyDescent="0.3">
      <c r="A7231">
        <v>31041</v>
      </c>
      <c r="B7231" t="s">
        <v>405</v>
      </c>
      <c r="C7231" t="s">
        <v>3588</v>
      </c>
      <c r="D7231" t="s">
        <v>14</v>
      </c>
      <c r="E7231" t="s">
        <v>28187</v>
      </c>
      <c r="F7231" t="s">
        <v>28188</v>
      </c>
      <c r="G7231" t="s">
        <v>88</v>
      </c>
      <c r="H7231" s="1">
        <v>34830</v>
      </c>
      <c r="I7231" t="s">
        <v>28189</v>
      </c>
      <c r="J7231" t="s">
        <v>28190</v>
      </c>
      <c r="K7231">
        <v>65822</v>
      </c>
      <c r="L7231" t="s">
        <v>88</v>
      </c>
    </row>
    <row r="7232" spans="1:12" x14ac:dyDescent="0.3">
      <c r="A7232">
        <v>31043</v>
      </c>
      <c r="B7232" t="s">
        <v>7612</v>
      </c>
      <c r="C7232" t="s">
        <v>4246</v>
      </c>
      <c r="D7232" t="s">
        <v>22</v>
      </c>
      <c r="E7232" t="s">
        <v>28191</v>
      </c>
      <c r="F7232" t="s">
        <v>28192</v>
      </c>
      <c r="G7232" t="s">
        <v>17</v>
      </c>
      <c r="H7232" s="1">
        <v>27261</v>
      </c>
      <c r="I7232" t="s">
        <v>28193</v>
      </c>
      <c r="J7232" t="s">
        <v>13771</v>
      </c>
      <c r="K7232">
        <v>659</v>
      </c>
      <c r="L7232" t="s">
        <v>17</v>
      </c>
    </row>
    <row r="7233" spans="1:12" x14ac:dyDescent="0.3">
      <c r="A7233">
        <v>31044</v>
      </c>
      <c r="B7233" t="s">
        <v>4804</v>
      </c>
      <c r="C7233" t="s">
        <v>5455</v>
      </c>
      <c r="D7233" t="s">
        <v>14</v>
      </c>
      <c r="E7233" t="s">
        <v>28194</v>
      </c>
      <c r="F7233" t="s">
        <v>28195</v>
      </c>
      <c r="G7233" t="s">
        <v>38</v>
      </c>
      <c r="H7233" s="1">
        <v>18250</v>
      </c>
      <c r="I7233" t="s">
        <v>28196</v>
      </c>
      <c r="J7233" t="s">
        <v>28197</v>
      </c>
      <c r="K7233">
        <v>15707</v>
      </c>
      <c r="L7233" t="s">
        <v>38</v>
      </c>
    </row>
    <row r="7234" spans="1:12" x14ac:dyDescent="0.3">
      <c r="A7234">
        <v>31047</v>
      </c>
      <c r="B7234" t="s">
        <v>1981</v>
      </c>
      <c r="C7234" t="s">
        <v>372</v>
      </c>
      <c r="D7234" t="s">
        <v>22</v>
      </c>
      <c r="E7234" t="s">
        <v>28198</v>
      </c>
      <c r="F7234" t="s">
        <v>28199</v>
      </c>
      <c r="G7234" t="s">
        <v>150</v>
      </c>
      <c r="H7234" s="1">
        <v>22912</v>
      </c>
      <c r="I7234" t="s">
        <v>28200</v>
      </c>
      <c r="J7234" t="s">
        <v>28201</v>
      </c>
      <c r="K7234">
        <v>32416</v>
      </c>
      <c r="L7234" t="s">
        <v>150</v>
      </c>
    </row>
    <row r="7235" spans="1:12" x14ac:dyDescent="0.3">
      <c r="A7235">
        <v>31048</v>
      </c>
      <c r="B7235" t="s">
        <v>831</v>
      </c>
      <c r="C7235" t="s">
        <v>5576</v>
      </c>
      <c r="D7235" t="s">
        <v>14</v>
      </c>
      <c r="E7235" t="s">
        <v>28202</v>
      </c>
      <c r="F7235" t="s">
        <v>28203</v>
      </c>
      <c r="G7235" t="s">
        <v>567</v>
      </c>
      <c r="H7235" s="1">
        <v>20457</v>
      </c>
      <c r="I7235" t="s">
        <v>28204</v>
      </c>
      <c r="J7235" t="s">
        <v>28205</v>
      </c>
      <c r="K7235">
        <v>79421</v>
      </c>
      <c r="L7235" t="s">
        <v>567</v>
      </c>
    </row>
    <row r="7236" spans="1:12" x14ac:dyDescent="0.3">
      <c r="A7236">
        <v>31049</v>
      </c>
      <c r="B7236" t="s">
        <v>96</v>
      </c>
      <c r="C7236" t="s">
        <v>42</v>
      </c>
      <c r="D7236" t="s">
        <v>22</v>
      </c>
      <c r="E7236" t="s">
        <v>28206</v>
      </c>
      <c r="F7236" t="s">
        <v>28207</v>
      </c>
      <c r="G7236" t="s">
        <v>44</v>
      </c>
      <c r="H7236" s="1">
        <v>27572</v>
      </c>
      <c r="I7236" t="s">
        <v>28208</v>
      </c>
      <c r="J7236" t="s">
        <v>28209</v>
      </c>
      <c r="K7236">
        <v>74516</v>
      </c>
      <c r="L7236" t="s">
        <v>44</v>
      </c>
    </row>
    <row r="7237" spans="1:12" x14ac:dyDescent="0.3">
      <c r="A7237">
        <v>31050</v>
      </c>
      <c r="B7237" t="s">
        <v>4078</v>
      </c>
      <c r="C7237" t="s">
        <v>343</v>
      </c>
      <c r="D7237" t="s">
        <v>14</v>
      </c>
      <c r="E7237" t="s">
        <v>28210</v>
      </c>
      <c r="F7237" t="s">
        <v>28211</v>
      </c>
      <c r="G7237" t="s">
        <v>211</v>
      </c>
      <c r="H7237" s="1">
        <v>27178</v>
      </c>
      <c r="I7237" t="s">
        <v>28212</v>
      </c>
      <c r="J7237" t="s">
        <v>9376</v>
      </c>
      <c r="K7237">
        <v>98208</v>
      </c>
      <c r="L7237" t="s">
        <v>211</v>
      </c>
    </row>
    <row r="7238" spans="1:12" x14ac:dyDescent="0.3">
      <c r="A7238">
        <v>31052</v>
      </c>
      <c r="B7238" t="s">
        <v>1967</v>
      </c>
      <c r="C7238" t="s">
        <v>4934</v>
      </c>
      <c r="D7238" t="s">
        <v>22</v>
      </c>
      <c r="E7238" t="s">
        <v>28213</v>
      </c>
      <c r="F7238" t="s">
        <v>28214</v>
      </c>
      <c r="G7238" t="s">
        <v>368</v>
      </c>
      <c r="H7238" s="1">
        <v>29548</v>
      </c>
      <c r="I7238" t="s">
        <v>28215</v>
      </c>
      <c r="J7238" t="s">
        <v>25767</v>
      </c>
      <c r="K7238">
        <v>64185</v>
      </c>
      <c r="L7238" t="s">
        <v>368</v>
      </c>
    </row>
    <row r="7239" spans="1:12" x14ac:dyDescent="0.3">
      <c r="A7239">
        <v>31053</v>
      </c>
      <c r="B7239" t="s">
        <v>1455</v>
      </c>
      <c r="C7239" t="s">
        <v>3518</v>
      </c>
      <c r="D7239" t="s">
        <v>14</v>
      </c>
      <c r="E7239" t="s">
        <v>28216</v>
      </c>
      <c r="F7239" t="s">
        <v>28217</v>
      </c>
      <c r="G7239" t="s">
        <v>124</v>
      </c>
      <c r="H7239" s="1">
        <v>18423</v>
      </c>
      <c r="I7239" t="s">
        <v>28218</v>
      </c>
      <c r="J7239" t="s">
        <v>28219</v>
      </c>
      <c r="K7239">
        <v>45088</v>
      </c>
      <c r="L7239" t="s">
        <v>124</v>
      </c>
    </row>
    <row r="7240" spans="1:12" x14ac:dyDescent="0.3">
      <c r="A7240">
        <v>31054</v>
      </c>
      <c r="B7240" t="s">
        <v>1254</v>
      </c>
      <c r="C7240" t="s">
        <v>8538</v>
      </c>
      <c r="D7240" t="s">
        <v>14</v>
      </c>
      <c r="E7240" t="s">
        <v>28220</v>
      </c>
      <c r="F7240" t="s">
        <v>28221</v>
      </c>
      <c r="G7240" t="s">
        <v>64</v>
      </c>
      <c r="H7240" s="1">
        <v>20662</v>
      </c>
      <c r="I7240" t="s">
        <v>28222</v>
      </c>
      <c r="J7240" t="s">
        <v>13168</v>
      </c>
      <c r="K7240">
        <v>30463</v>
      </c>
      <c r="L7240" t="s">
        <v>64</v>
      </c>
    </row>
    <row r="7241" spans="1:12" x14ac:dyDescent="0.3">
      <c r="A7241">
        <v>31056</v>
      </c>
      <c r="B7241" t="s">
        <v>54</v>
      </c>
      <c r="C7241" t="s">
        <v>6201</v>
      </c>
      <c r="D7241" t="s">
        <v>22</v>
      </c>
      <c r="E7241" t="s">
        <v>28223</v>
      </c>
      <c r="F7241" t="s">
        <v>28224</v>
      </c>
      <c r="G7241" t="s">
        <v>231</v>
      </c>
      <c r="H7241" s="1">
        <v>29174</v>
      </c>
      <c r="I7241" t="s">
        <v>28225</v>
      </c>
      <c r="J7241" t="s">
        <v>28226</v>
      </c>
      <c r="K7241">
        <v>12355</v>
      </c>
      <c r="L7241" t="s">
        <v>231</v>
      </c>
    </row>
    <row r="7242" spans="1:12" x14ac:dyDescent="0.3">
      <c r="A7242">
        <v>31057</v>
      </c>
      <c r="B7242" t="s">
        <v>13399</v>
      </c>
      <c r="C7242" t="s">
        <v>805</v>
      </c>
      <c r="D7242" t="s">
        <v>14</v>
      </c>
      <c r="E7242" t="s">
        <v>28227</v>
      </c>
      <c r="F7242" t="s">
        <v>28228</v>
      </c>
      <c r="G7242" t="s">
        <v>124</v>
      </c>
      <c r="H7242" s="1">
        <v>29786</v>
      </c>
      <c r="I7242" t="s">
        <v>28229</v>
      </c>
      <c r="J7242" t="s">
        <v>28230</v>
      </c>
      <c r="K7242">
        <v>73428</v>
      </c>
      <c r="L7242" t="s">
        <v>124</v>
      </c>
    </row>
    <row r="7243" spans="1:12" x14ac:dyDescent="0.3">
      <c r="A7243">
        <v>31058</v>
      </c>
      <c r="B7243" t="s">
        <v>1152</v>
      </c>
      <c r="C7243" t="s">
        <v>886</v>
      </c>
      <c r="D7243" t="s">
        <v>22</v>
      </c>
      <c r="E7243" t="s">
        <v>28231</v>
      </c>
      <c r="F7243">
        <f>1-204-637-9629</f>
        <v>-10469</v>
      </c>
      <c r="G7243" t="s">
        <v>324</v>
      </c>
      <c r="H7243" s="1">
        <v>34072</v>
      </c>
      <c r="I7243" t="s">
        <v>28232</v>
      </c>
      <c r="J7243" t="s">
        <v>28233</v>
      </c>
      <c r="K7243">
        <v>59730</v>
      </c>
      <c r="L7243" t="s">
        <v>324</v>
      </c>
    </row>
    <row r="7244" spans="1:12" x14ac:dyDescent="0.3">
      <c r="A7244">
        <v>31059</v>
      </c>
      <c r="B7244" t="s">
        <v>395</v>
      </c>
      <c r="C7244" t="s">
        <v>349</v>
      </c>
      <c r="D7244" t="s">
        <v>14</v>
      </c>
      <c r="E7244" t="s">
        <v>28234</v>
      </c>
      <c r="F7244" t="s">
        <v>28235</v>
      </c>
      <c r="G7244" t="s">
        <v>31</v>
      </c>
      <c r="H7244" s="1">
        <v>21013</v>
      </c>
      <c r="I7244" t="s">
        <v>28236</v>
      </c>
      <c r="J7244" t="s">
        <v>28237</v>
      </c>
      <c r="K7244">
        <v>53948</v>
      </c>
      <c r="L7244" t="s">
        <v>31</v>
      </c>
    </row>
    <row r="7245" spans="1:12" x14ac:dyDescent="0.3">
      <c r="A7245">
        <v>31060</v>
      </c>
      <c r="B7245" t="s">
        <v>1810</v>
      </c>
      <c r="C7245" t="s">
        <v>4944</v>
      </c>
      <c r="D7245" t="s">
        <v>14</v>
      </c>
      <c r="E7245" t="s">
        <v>28238</v>
      </c>
      <c r="F7245" t="s">
        <v>28239</v>
      </c>
      <c r="G7245" t="s">
        <v>124</v>
      </c>
      <c r="H7245" s="1">
        <v>30648</v>
      </c>
      <c r="I7245" t="s">
        <v>28240</v>
      </c>
      <c r="J7245" t="s">
        <v>10664</v>
      </c>
      <c r="K7245">
        <v>20122</v>
      </c>
      <c r="L7245" t="s">
        <v>124</v>
      </c>
    </row>
    <row r="7246" spans="1:12" x14ac:dyDescent="0.3">
      <c r="A7246">
        <v>31064</v>
      </c>
      <c r="B7246" t="s">
        <v>257</v>
      </c>
      <c r="C7246" t="s">
        <v>706</v>
      </c>
      <c r="D7246" t="s">
        <v>22</v>
      </c>
      <c r="E7246" t="s">
        <v>28241</v>
      </c>
      <c r="F7246" t="s">
        <v>28242</v>
      </c>
      <c r="G7246" t="s">
        <v>339</v>
      </c>
      <c r="H7246" s="1">
        <v>19181</v>
      </c>
      <c r="I7246" t="s">
        <v>28243</v>
      </c>
      <c r="J7246" t="s">
        <v>457</v>
      </c>
      <c r="K7246">
        <v>10242</v>
      </c>
      <c r="L7246" t="s">
        <v>339</v>
      </c>
    </row>
    <row r="7247" spans="1:12" x14ac:dyDescent="0.3">
      <c r="A7247">
        <v>31067</v>
      </c>
      <c r="B7247" t="s">
        <v>1563</v>
      </c>
      <c r="C7247" t="s">
        <v>3732</v>
      </c>
      <c r="D7247" t="s">
        <v>22</v>
      </c>
      <c r="E7247" t="s">
        <v>28244</v>
      </c>
      <c r="F7247" t="s">
        <v>28245</v>
      </c>
      <c r="G7247" t="s">
        <v>775</v>
      </c>
      <c r="H7247" s="1">
        <v>23802</v>
      </c>
      <c r="I7247" t="s">
        <v>28246</v>
      </c>
      <c r="J7247" t="s">
        <v>28247</v>
      </c>
      <c r="K7247">
        <v>22141</v>
      </c>
      <c r="L7247" t="s">
        <v>775</v>
      </c>
    </row>
    <row r="7248" spans="1:12" x14ac:dyDescent="0.3">
      <c r="A7248">
        <v>31068</v>
      </c>
      <c r="B7248" t="s">
        <v>364</v>
      </c>
      <c r="C7248" t="s">
        <v>1652</v>
      </c>
      <c r="D7248" t="s">
        <v>22</v>
      </c>
      <c r="E7248" t="s">
        <v>28248</v>
      </c>
      <c r="F7248" t="s">
        <v>28249</v>
      </c>
      <c r="G7248" t="s">
        <v>261</v>
      </c>
      <c r="H7248" s="1">
        <v>31586</v>
      </c>
      <c r="I7248" t="s">
        <v>28250</v>
      </c>
      <c r="J7248" t="s">
        <v>28251</v>
      </c>
      <c r="K7248">
        <v>31167</v>
      </c>
      <c r="L7248" t="s">
        <v>261</v>
      </c>
    </row>
    <row r="7249" spans="1:12" x14ac:dyDescent="0.3">
      <c r="A7249">
        <v>31069</v>
      </c>
      <c r="B7249" t="s">
        <v>146</v>
      </c>
      <c r="C7249" t="s">
        <v>203</v>
      </c>
      <c r="D7249" t="s">
        <v>22</v>
      </c>
      <c r="E7249" t="s">
        <v>28252</v>
      </c>
      <c r="F7249" t="s">
        <v>28253</v>
      </c>
      <c r="G7249" t="s">
        <v>339</v>
      </c>
      <c r="H7249" s="1">
        <v>17157</v>
      </c>
      <c r="I7249" t="s">
        <v>28254</v>
      </c>
      <c r="J7249" t="s">
        <v>28255</v>
      </c>
      <c r="K7249">
        <v>93558</v>
      </c>
      <c r="L7249" t="s">
        <v>339</v>
      </c>
    </row>
    <row r="7250" spans="1:12" x14ac:dyDescent="0.3">
      <c r="A7250">
        <v>31071</v>
      </c>
      <c r="B7250" t="s">
        <v>814</v>
      </c>
      <c r="C7250" t="s">
        <v>4182</v>
      </c>
      <c r="D7250" t="s">
        <v>14</v>
      </c>
      <c r="E7250" t="s">
        <v>28256</v>
      </c>
      <c r="F7250" t="s">
        <v>28257</v>
      </c>
      <c r="G7250" t="s">
        <v>111</v>
      </c>
      <c r="H7250" s="1">
        <v>23155</v>
      </c>
      <c r="I7250" t="s">
        <v>28258</v>
      </c>
      <c r="J7250" t="s">
        <v>28259</v>
      </c>
      <c r="K7250">
        <v>93950</v>
      </c>
      <c r="L7250" t="s">
        <v>111</v>
      </c>
    </row>
    <row r="7251" spans="1:12" x14ac:dyDescent="0.3">
      <c r="A7251">
        <v>31076</v>
      </c>
      <c r="B7251" t="s">
        <v>3438</v>
      </c>
      <c r="C7251" t="s">
        <v>598</v>
      </c>
      <c r="D7251" t="s">
        <v>22</v>
      </c>
      <c r="E7251" t="s">
        <v>28260</v>
      </c>
      <c r="F7251" t="s">
        <v>28261</v>
      </c>
      <c r="G7251" t="s">
        <v>567</v>
      </c>
      <c r="H7251" s="1">
        <v>17209</v>
      </c>
      <c r="I7251" t="s">
        <v>28262</v>
      </c>
      <c r="J7251" t="s">
        <v>28263</v>
      </c>
      <c r="K7251">
        <v>26413</v>
      </c>
      <c r="L7251" t="s">
        <v>567</v>
      </c>
    </row>
    <row r="7252" spans="1:12" x14ac:dyDescent="0.3">
      <c r="A7252">
        <v>31077</v>
      </c>
      <c r="B7252" t="s">
        <v>5575</v>
      </c>
      <c r="C7252" t="s">
        <v>5547</v>
      </c>
      <c r="D7252" t="s">
        <v>14</v>
      </c>
      <c r="E7252" t="s">
        <v>28264</v>
      </c>
      <c r="F7252" t="s">
        <v>28265</v>
      </c>
      <c r="G7252" t="s">
        <v>231</v>
      </c>
      <c r="H7252" s="1">
        <v>33068</v>
      </c>
      <c r="I7252" t="s">
        <v>28266</v>
      </c>
      <c r="J7252" t="s">
        <v>6196</v>
      </c>
      <c r="K7252">
        <v>29713</v>
      </c>
      <c r="L7252" t="s">
        <v>231</v>
      </c>
    </row>
    <row r="7253" spans="1:12" x14ac:dyDescent="0.3">
      <c r="A7253">
        <v>31078</v>
      </c>
      <c r="B7253" t="s">
        <v>20972</v>
      </c>
      <c r="C7253" t="s">
        <v>2852</v>
      </c>
      <c r="D7253" t="s">
        <v>22</v>
      </c>
      <c r="E7253" t="s">
        <v>28267</v>
      </c>
      <c r="F7253" t="s">
        <v>28268</v>
      </c>
      <c r="G7253" t="s">
        <v>51</v>
      </c>
      <c r="H7253" s="1">
        <v>18721</v>
      </c>
      <c r="I7253" t="s">
        <v>28269</v>
      </c>
      <c r="J7253" t="s">
        <v>28270</v>
      </c>
      <c r="K7253">
        <v>48244</v>
      </c>
      <c r="L7253" t="s">
        <v>51</v>
      </c>
    </row>
    <row r="7254" spans="1:12" x14ac:dyDescent="0.3">
      <c r="A7254">
        <v>31079</v>
      </c>
      <c r="B7254" t="s">
        <v>146</v>
      </c>
      <c r="C7254" t="s">
        <v>16834</v>
      </c>
      <c r="D7254" t="s">
        <v>14</v>
      </c>
      <c r="E7254" t="s">
        <v>28271</v>
      </c>
      <c r="F7254">
        <v>8173869388</v>
      </c>
      <c r="G7254" t="s">
        <v>31</v>
      </c>
      <c r="H7254" s="1">
        <v>21532</v>
      </c>
      <c r="I7254" t="s">
        <v>28272</v>
      </c>
      <c r="J7254" t="s">
        <v>15251</v>
      </c>
      <c r="K7254">
        <v>61014</v>
      </c>
      <c r="L7254" t="s">
        <v>31</v>
      </c>
    </row>
    <row r="7255" spans="1:12" x14ac:dyDescent="0.3">
      <c r="A7255">
        <v>31081</v>
      </c>
      <c r="B7255" t="s">
        <v>1628</v>
      </c>
      <c r="C7255" t="s">
        <v>109</v>
      </c>
      <c r="D7255" t="s">
        <v>14</v>
      </c>
      <c r="E7255" t="s">
        <v>28273</v>
      </c>
      <c r="F7255" t="s">
        <v>28274</v>
      </c>
      <c r="G7255" t="s">
        <v>339</v>
      </c>
      <c r="H7255" s="1">
        <v>37739</v>
      </c>
      <c r="I7255" t="s">
        <v>28275</v>
      </c>
      <c r="J7255" t="s">
        <v>28276</v>
      </c>
      <c r="K7255">
        <v>11768</v>
      </c>
      <c r="L7255" t="s">
        <v>339</v>
      </c>
    </row>
    <row r="7256" spans="1:12" x14ac:dyDescent="0.3">
      <c r="A7256">
        <v>31082</v>
      </c>
      <c r="B7256" t="s">
        <v>480</v>
      </c>
      <c r="C7256" t="s">
        <v>17758</v>
      </c>
      <c r="D7256" t="s">
        <v>22</v>
      </c>
      <c r="E7256" t="s">
        <v>28277</v>
      </c>
      <c r="F7256" t="s">
        <v>28278</v>
      </c>
      <c r="G7256" t="s">
        <v>339</v>
      </c>
      <c r="H7256" s="1">
        <v>32835</v>
      </c>
      <c r="I7256" t="s">
        <v>28279</v>
      </c>
      <c r="J7256" t="s">
        <v>28280</v>
      </c>
      <c r="K7256">
        <v>54524</v>
      </c>
      <c r="L7256" t="s">
        <v>339</v>
      </c>
    </row>
    <row r="7257" spans="1:12" x14ac:dyDescent="0.3">
      <c r="A7257">
        <v>31083</v>
      </c>
      <c r="B7257" t="s">
        <v>3330</v>
      </c>
      <c r="C7257" t="s">
        <v>1875</v>
      </c>
      <c r="D7257" t="s">
        <v>14</v>
      </c>
      <c r="E7257" t="s">
        <v>28281</v>
      </c>
      <c r="F7257" t="s">
        <v>28282</v>
      </c>
      <c r="G7257" t="s">
        <v>436</v>
      </c>
      <c r="H7257" s="1">
        <v>19338</v>
      </c>
      <c r="I7257" t="s">
        <v>28283</v>
      </c>
      <c r="J7257" t="s">
        <v>28284</v>
      </c>
      <c r="K7257">
        <v>86858</v>
      </c>
      <c r="L7257" t="s">
        <v>436</v>
      </c>
    </row>
    <row r="7258" spans="1:12" x14ac:dyDescent="0.3">
      <c r="A7258">
        <v>31084</v>
      </c>
      <c r="B7258" t="s">
        <v>3806</v>
      </c>
      <c r="C7258" t="s">
        <v>4285</v>
      </c>
      <c r="D7258" t="s">
        <v>22</v>
      </c>
      <c r="E7258" t="s">
        <v>28285</v>
      </c>
      <c r="F7258" t="s">
        <v>28286</v>
      </c>
      <c r="G7258" t="s">
        <v>111</v>
      </c>
      <c r="H7258" s="1">
        <v>20553</v>
      </c>
      <c r="I7258" t="s">
        <v>28287</v>
      </c>
      <c r="J7258" t="s">
        <v>7347</v>
      </c>
      <c r="K7258">
        <v>661</v>
      </c>
      <c r="L7258" t="s">
        <v>111</v>
      </c>
    </row>
    <row r="7259" spans="1:12" x14ac:dyDescent="0.3">
      <c r="A7259">
        <v>31086</v>
      </c>
      <c r="B7259" t="s">
        <v>981</v>
      </c>
      <c r="C7259" t="s">
        <v>6469</v>
      </c>
      <c r="D7259" t="s">
        <v>22</v>
      </c>
      <c r="E7259" t="s">
        <v>28288</v>
      </c>
      <c r="F7259" t="s">
        <v>28289</v>
      </c>
      <c r="G7259" t="s">
        <v>231</v>
      </c>
      <c r="H7259" s="1">
        <v>19958</v>
      </c>
      <c r="I7259" t="s">
        <v>28290</v>
      </c>
      <c r="J7259" t="s">
        <v>28291</v>
      </c>
      <c r="K7259">
        <v>98891</v>
      </c>
      <c r="L7259" t="s">
        <v>231</v>
      </c>
    </row>
    <row r="7260" spans="1:12" x14ac:dyDescent="0.3">
      <c r="A7260">
        <v>31088</v>
      </c>
      <c r="B7260" t="s">
        <v>6892</v>
      </c>
      <c r="C7260" t="s">
        <v>6918</v>
      </c>
      <c r="D7260" t="s">
        <v>14</v>
      </c>
      <c r="E7260" t="s">
        <v>28292</v>
      </c>
      <c r="F7260" t="s">
        <v>28293</v>
      </c>
      <c r="G7260" t="s">
        <v>157</v>
      </c>
      <c r="H7260" s="1">
        <v>23597</v>
      </c>
      <c r="I7260" t="s">
        <v>28294</v>
      </c>
      <c r="J7260" t="s">
        <v>28295</v>
      </c>
      <c r="K7260">
        <v>74334</v>
      </c>
      <c r="L7260" t="s">
        <v>157</v>
      </c>
    </row>
    <row r="7261" spans="1:12" x14ac:dyDescent="0.3">
      <c r="A7261">
        <v>31089</v>
      </c>
      <c r="B7261" t="s">
        <v>342</v>
      </c>
      <c r="C7261" t="s">
        <v>844</v>
      </c>
      <c r="D7261" t="s">
        <v>14</v>
      </c>
      <c r="E7261" t="s">
        <v>28296</v>
      </c>
      <c r="F7261" t="s">
        <v>28297</v>
      </c>
      <c r="G7261" t="s">
        <v>93</v>
      </c>
      <c r="H7261" s="1">
        <v>36441</v>
      </c>
      <c r="I7261" t="s">
        <v>28298</v>
      </c>
      <c r="J7261" t="s">
        <v>19</v>
      </c>
      <c r="K7261">
        <v>98097</v>
      </c>
      <c r="L7261" t="s">
        <v>93</v>
      </c>
    </row>
    <row r="7262" spans="1:12" x14ac:dyDescent="0.3">
      <c r="A7262">
        <v>31091</v>
      </c>
      <c r="B7262" t="s">
        <v>214</v>
      </c>
      <c r="C7262" t="s">
        <v>2458</v>
      </c>
      <c r="D7262" t="s">
        <v>14</v>
      </c>
      <c r="E7262" t="s">
        <v>28299</v>
      </c>
      <c r="F7262" t="s">
        <v>28300</v>
      </c>
      <c r="G7262" t="s">
        <v>17</v>
      </c>
      <c r="H7262" s="1">
        <v>36743</v>
      </c>
      <c r="I7262" t="s">
        <v>28301</v>
      </c>
      <c r="J7262" t="s">
        <v>28302</v>
      </c>
      <c r="K7262">
        <v>95928</v>
      </c>
      <c r="L7262" t="s">
        <v>17</v>
      </c>
    </row>
    <row r="7263" spans="1:12" x14ac:dyDescent="0.3">
      <c r="A7263">
        <v>31092</v>
      </c>
      <c r="B7263" t="s">
        <v>767</v>
      </c>
      <c r="C7263" t="s">
        <v>10617</v>
      </c>
      <c r="D7263" t="s">
        <v>14</v>
      </c>
      <c r="E7263" t="s">
        <v>28303</v>
      </c>
      <c r="F7263" t="s">
        <v>28304</v>
      </c>
      <c r="G7263" t="s">
        <v>1076</v>
      </c>
      <c r="H7263" s="1">
        <v>17712</v>
      </c>
      <c r="I7263" t="s">
        <v>28305</v>
      </c>
      <c r="J7263" t="s">
        <v>28306</v>
      </c>
      <c r="K7263">
        <v>93490</v>
      </c>
      <c r="L7263" t="s">
        <v>1076</v>
      </c>
    </row>
    <row r="7264" spans="1:12" x14ac:dyDescent="0.3">
      <c r="A7264">
        <v>31093</v>
      </c>
      <c r="B7264" t="s">
        <v>383</v>
      </c>
      <c r="C7264" t="s">
        <v>276</v>
      </c>
      <c r="D7264" t="s">
        <v>14</v>
      </c>
      <c r="E7264" t="s">
        <v>28307</v>
      </c>
      <c r="F7264" t="s">
        <v>28308</v>
      </c>
      <c r="G7264" t="s">
        <v>44</v>
      </c>
      <c r="H7264" s="1">
        <v>35067</v>
      </c>
      <c r="I7264" t="s">
        <v>28309</v>
      </c>
      <c r="J7264" t="s">
        <v>13844</v>
      </c>
      <c r="K7264">
        <v>45470</v>
      </c>
      <c r="L7264" t="s">
        <v>44</v>
      </c>
    </row>
    <row r="7265" spans="1:12" x14ac:dyDescent="0.3">
      <c r="A7265">
        <v>31094</v>
      </c>
      <c r="B7265" t="s">
        <v>4356</v>
      </c>
      <c r="C7265" t="s">
        <v>2115</v>
      </c>
      <c r="D7265" t="s">
        <v>14</v>
      </c>
      <c r="E7265" t="s">
        <v>28310</v>
      </c>
      <c r="F7265" t="s">
        <v>28311</v>
      </c>
      <c r="G7265" t="s">
        <v>124</v>
      </c>
      <c r="H7265" s="1">
        <v>30976</v>
      </c>
      <c r="I7265" t="s">
        <v>28312</v>
      </c>
      <c r="J7265" t="s">
        <v>28313</v>
      </c>
      <c r="K7265">
        <v>80266</v>
      </c>
      <c r="L7265" t="s">
        <v>124</v>
      </c>
    </row>
    <row r="7266" spans="1:12" x14ac:dyDescent="0.3">
      <c r="A7266">
        <v>31096</v>
      </c>
      <c r="B7266" t="s">
        <v>20043</v>
      </c>
      <c r="C7266" t="s">
        <v>2852</v>
      </c>
      <c r="D7266" t="s">
        <v>22</v>
      </c>
      <c r="E7266" t="s">
        <v>28314</v>
      </c>
      <c r="F7266">
        <f>1-346-949-3425</f>
        <v>-4719</v>
      </c>
      <c r="G7266" t="s">
        <v>218</v>
      </c>
      <c r="H7266" s="1">
        <v>37782</v>
      </c>
      <c r="I7266" t="s">
        <v>28315</v>
      </c>
      <c r="J7266" t="s">
        <v>28316</v>
      </c>
      <c r="K7266">
        <v>3923</v>
      </c>
      <c r="L7266" t="s">
        <v>218</v>
      </c>
    </row>
    <row r="7267" spans="1:12" x14ac:dyDescent="0.3">
      <c r="A7267">
        <v>31097</v>
      </c>
      <c r="B7267" t="s">
        <v>665</v>
      </c>
      <c r="C7267" t="s">
        <v>4739</v>
      </c>
      <c r="D7267" t="s">
        <v>14</v>
      </c>
      <c r="E7267" t="s">
        <v>28317</v>
      </c>
      <c r="F7267" t="s">
        <v>28318</v>
      </c>
      <c r="G7267" t="s">
        <v>744</v>
      </c>
      <c r="H7267" s="1">
        <v>37714</v>
      </c>
      <c r="I7267" t="s">
        <v>28319</v>
      </c>
      <c r="J7267" t="s">
        <v>7616</v>
      </c>
      <c r="K7267">
        <v>30325</v>
      </c>
      <c r="L7267" t="s">
        <v>744</v>
      </c>
    </row>
    <row r="7268" spans="1:12" x14ac:dyDescent="0.3">
      <c r="A7268">
        <v>31098</v>
      </c>
      <c r="B7268" t="s">
        <v>1455</v>
      </c>
      <c r="C7268" t="s">
        <v>28</v>
      </c>
      <c r="D7268" t="s">
        <v>22</v>
      </c>
      <c r="E7268" t="s">
        <v>28320</v>
      </c>
      <c r="F7268" t="s">
        <v>28321</v>
      </c>
      <c r="G7268" t="s">
        <v>131</v>
      </c>
      <c r="H7268" s="1">
        <v>32061</v>
      </c>
      <c r="I7268" t="s">
        <v>28322</v>
      </c>
      <c r="J7268" t="s">
        <v>28323</v>
      </c>
      <c r="K7268">
        <v>9760</v>
      </c>
      <c r="L7268" t="s">
        <v>131</v>
      </c>
    </row>
    <row r="7269" spans="1:12" x14ac:dyDescent="0.3">
      <c r="A7269">
        <v>31100</v>
      </c>
      <c r="B7269" t="s">
        <v>2235</v>
      </c>
      <c r="C7269" t="s">
        <v>449</v>
      </c>
      <c r="D7269" t="s">
        <v>14</v>
      </c>
      <c r="E7269" t="s">
        <v>28324</v>
      </c>
      <c r="F7269" t="s">
        <v>28325</v>
      </c>
      <c r="G7269" t="s">
        <v>17</v>
      </c>
      <c r="H7269" s="1">
        <v>23383</v>
      </c>
      <c r="I7269" t="s">
        <v>28326</v>
      </c>
      <c r="J7269" t="s">
        <v>28327</v>
      </c>
      <c r="K7269">
        <v>32676</v>
      </c>
      <c r="L7269" t="s">
        <v>17</v>
      </c>
    </row>
    <row r="7270" spans="1:12" x14ac:dyDescent="0.3">
      <c r="A7270">
        <v>31102</v>
      </c>
      <c r="B7270" t="s">
        <v>3306</v>
      </c>
      <c r="C7270" t="s">
        <v>4545</v>
      </c>
      <c r="D7270" t="s">
        <v>22</v>
      </c>
      <c r="E7270" t="s">
        <v>28328</v>
      </c>
      <c r="F7270" t="s">
        <v>28329</v>
      </c>
      <c r="G7270" t="s">
        <v>436</v>
      </c>
      <c r="H7270" s="1">
        <v>25104</v>
      </c>
      <c r="I7270" t="s">
        <v>28330</v>
      </c>
      <c r="J7270" t="s">
        <v>9490</v>
      </c>
      <c r="K7270">
        <v>3665</v>
      </c>
      <c r="L7270" t="s">
        <v>436</v>
      </c>
    </row>
    <row r="7271" spans="1:12" x14ac:dyDescent="0.3">
      <c r="A7271">
        <v>31104</v>
      </c>
      <c r="B7271" t="s">
        <v>541</v>
      </c>
      <c r="C7271" t="s">
        <v>9582</v>
      </c>
      <c r="D7271" t="s">
        <v>22</v>
      </c>
      <c r="E7271" t="s">
        <v>28331</v>
      </c>
      <c r="F7271" t="s">
        <v>28332</v>
      </c>
      <c r="G7271" t="s">
        <v>24</v>
      </c>
      <c r="H7271" s="1">
        <v>37114</v>
      </c>
      <c r="I7271" t="s">
        <v>28333</v>
      </c>
      <c r="J7271" t="s">
        <v>28334</v>
      </c>
      <c r="K7271">
        <v>85710</v>
      </c>
      <c r="L7271" t="s">
        <v>24</v>
      </c>
    </row>
    <row r="7272" spans="1:12" x14ac:dyDescent="0.3">
      <c r="A7272">
        <v>31106</v>
      </c>
      <c r="B7272" t="s">
        <v>9369</v>
      </c>
      <c r="C7272" t="s">
        <v>7023</v>
      </c>
      <c r="D7272" t="s">
        <v>22</v>
      </c>
      <c r="E7272" t="s">
        <v>28335</v>
      </c>
      <c r="F7272" t="s">
        <v>28336</v>
      </c>
      <c r="G7272" t="s">
        <v>250</v>
      </c>
      <c r="H7272" s="1">
        <v>37231</v>
      </c>
      <c r="I7272" t="s">
        <v>28337</v>
      </c>
      <c r="J7272" t="s">
        <v>28338</v>
      </c>
      <c r="K7272">
        <v>20199</v>
      </c>
      <c r="L7272" t="s">
        <v>250</v>
      </c>
    </row>
    <row r="7273" spans="1:12" x14ac:dyDescent="0.3">
      <c r="A7273">
        <v>31107</v>
      </c>
      <c r="B7273" t="s">
        <v>4959</v>
      </c>
      <c r="C7273" t="s">
        <v>285</v>
      </c>
      <c r="D7273" t="s">
        <v>22</v>
      </c>
      <c r="E7273" t="s">
        <v>28339</v>
      </c>
      <c r="F7273" t="s">
        <v>28340</v>
      </c>
      <c r="G7273" t="s">
        <v>595</v>
      </c>
      <c r="H7273" s="1">
        <v>20039</v>
      </c>
      <c r="I7273" t="s">
        <v>28341</v>
      </c>
      <c r="J7273" t="s">
        <v>23897</v>
      </c>
      <c r="K7273">
        <v>59548</v>
      </c>
      <c r="L7273" t="s">
        <v>595</v>
      </c>
    </row>
    <row r="7274" spans="1:12" x14ac:dyDescent="0.3">
      <c r="A7274">
        <v>31108</v>
      </c>
      <c r="B7274" t="s">
        <v>295</v>
      </c>
      <c r="C7274" t="s">
        <v>1132</v>
      </c>
      <c r="D7274" t="s">
        <v>22</v>
      </c>
      <c r="E7274" t="s">
        <v>28342</v>
      </c>
      <c r="F7274" t="s">
        <v>28343</v>
      </c>
      <c r="G7274" t="s">
        <v>243</v>
      </c>
      <c r="H7274" s="1">
        <v>24639</v>
      </c>
      <c r="I7274" t="s">
        <v>28344</v>
      </c>
      <c r="J7274" t="s">
        <v>28345</v>
      </c>
      <c r="K7274">
        <v>11821</v>
      </c>
      <c r="L7274" t="s">
        <v>243</v>
      </c>
    </row>
    <row r="7275" spans="1:12" x14ac:dyDescent="0.3">
      <c r="A7275">
        <v>31110</v>
      </c>
      <c r="B7275" t="s">
        <v>997</v>
      </c>
      <c r="C7275" t="s">
        <v>1938</v>
      </c>
      <c r="D7275" t="s">
        <v>14</v>
      </c>
      <c r="E7275" t="s">
        <v>28346</v>
      </c>
      <c r="F7275" t="s">
        <v>28347</v>
      </c>
      <c r="G7275" t="s">
        <v>17</v>
      </c>
      <c r="H7275" s="1">
        <v>22670</v>
      </c>
      <c r="I7275" t="s">
        <v>28348</v>
      </c>
      <c r="J7275" t="s">
        <v>19306</v>
      </c>
      <c r="K7275">
        <v>15151</v>
      </c>
      <c r="L7275" t="s">
        <v>17</v>
      </c>
    </row>
    <row r="7276" spans="1:12" x14ac:dyDescent="0.3">
      <c r="A7276">
        <v>31111</v>
      </c>
      <c r="B7276" t="s">
        <v>20043</v>
      </c>
      <c r="C7276" t="s">
        <v>2530</v>
      </c>
      <c r="D7276" t="s">
        <v>22</v>
      </c>
      <c r="E7276" t="s">
        <v>28349</v>
      </c>
      <c r="F7276" t="s">
        <v>28350</v>
      </c>
      <c r="G7276" t="s">
        <v>111</v>
      </c>
      <c r="H7276" s="1">
        <v>24066</v>
      </c>
      <c r="I7276" t="s">
        <v>28351</v>
      </c>
      <c r="J7276" t="s">
        <v>14655</v>
      </c>
      <c r="K7276">
        <v>16976</v>
      </c>
      <c r="L7276" t="s">
        <v>111</v>
      </c>
    </row>
    <row r="7277" spans="1:12" x14ac:dyDescent="0.3">
      <c r="A7277">
        <v>31112</v>
      </c>
      <c r="B7277" t="s">
        <v>1622</v>
      </c>
      <c r="C7277" t="s">
        <v>2887</v>
      </c>
      <c r="D7277" t="s">
        <v>14</v>
      </c>
      <c r="E7277" t="s">
        <v>28352</v>
      </c>
      <c r="F7277">
        <v>9264449035</v>
      </c>
      <c r="G7277" t="s">
        <v>250</v>
      </c>
      <c r="H7277" s="1">
        <v>25622</v>
      </c>
      <c r="I7277" t="s">
        <v>28353</v>
      </c>
      <c r="J7277" t="s">
        <v>9028</v>
      </c>
      <c r="K7277">
        <v>80046</v>
      </c>
      <c r="L7277" t="s">
        <v>250</v>
      </c>
    </row>
    <row r="7278" spans="1:12" x14ac:dyDescent="0.3">
      <c r="A7278">
        <v>31113</v>
      </c>
      <c r="B7278" t="s">
        <v>2917</v>
      </c>
      <c r="C7278" t="s">
        <v>4222</v>
      </c>
      <c r="D7278" t="s">
        <v>14</v>
      </c>
      <c r="E7278" t="s">
        <v>28354</v>
      </c>
      <c r="F7278">
        <v>2056089180</v>
      </c>
      <c r="G7278" t="s">
        <v>218</v>
      </c>
      <c r="H7278" s="1">
        <v>37470</v>
      </c>
      <c r="I7278" t="s">
        <v>28355</v>
      </c>
      <c r="J7278" t="s">
        <v>2931</v>
      </c>
      <c r="K7278">
        <v>80915</v>
      </c>
      <c r="L7278" t="s">
        <v>218</v>
      </c>
    </row>
    <row r="7279" spans="1:12" x14ac:dyDescent="0.3">
      <c r="A7279">
        <v>31114</v>
      </c>
      <c r="B7279" t="s">
        <v>1244</v>
      </c>
      <c r="C7279" t="s">
        <v>9353</v>
      </c>
      <c r="D7279" t="s">
        <v>22</v>
      </c>
      <c r="E7279" t="s">
        <v>28356</v>
      </c>
      <c r="F7279" t="s">
        <v>28357</v>
      </c>
      <c r="G7279" t="s">
        <v>124</v>
      </c>
      <c r="H7279" s="1">
        <v>34469</v>
      </c>
      <c r="I7279" t="s">
        <v>28358</v>
      </c>
      <c r="J7279" t="s">
        <v>9340</v>
      </c>
      <c r="K7279">
        <v>70555</v>
      </c>
      <c r="L7279" t="s">
        <v>124</v>
      </c>
    </row>
    <row r="7280" spans="1:12" x14ac:dyDescent="0.3">
      <c r="A7280">
        <v>31116</v>
      </c>
      <c r="B7280" t="s">
        <v>1726</v>
      </c>
      <c r="C7280" t="s">
        <v>4545</v>
      </c>
      <c r="D7280" t="s">
        <v>14</v>
      </c>
      <c r="E7280" t="s">
        <v>28359</v>
      </c>
      <c r="F7280" t="s">
        <v>28360</v>
      </c>
      <c r="G7280" t="s">
        <v>124</v>
      </c>
      <c r="H7280" s="1">
        <v>29488</v>
      </c>
      <c r="I7280" t="s">
        <v>28361</v>
      </c>
      <c r="J7280" t="s">
        <v>28362</v>
      </c>
      <c r="K7280">
        <v>8247</v>
      </c>
      <c r="L7280" t="s">
        <v>124</v>
      </c>
    </row>
    <row r="7281" spans="1:12" x14ac:dyDescent="0.3">
      <c r="A7281">
        <v>31117</v>
      </c>
      <c r="B7281" t="s">
        <v>4133</v>
      </c>
      <c r="C7281" t="s">
        <v>7411</v>
      </c>
      <c r="D7281" t="s">
        <v>22</v>
      </c>
      <c r="E7281" t="s">
        <v>28363</v>
      </c>
      <c r="F7281" t="s">
        <v>28364</v>
      </c>
      <c r="G7281" t="s">
        <v>150</v>
      </c>
      <c r="H7281" s="1">
        <v>38245</v>
      </c>
      <c r="I7281" t="s">
        <v>28365</v>
      </c>
      <c r="J7281" t="s">
        <v>7069</v>
      </c>
      <c r="K7281">
        <v>61240</v>
      </c>
      <c r="L7281" t="s">
        <v>150</v>
      </c>
    </row>
    <row r="7282" spans="1:12" x14ac:dyDescent="0.3">
      <c r="A7282">
        <v>31124</v>
      </c>
      <c r="B7282" t="s">
        <v>778</v>
      </c>
      <c r="C7282" t="s">
        <v>3896</v>
      </c>
      <c r="D7282" t="s">
        <v>22</v>
      </c>
      <c r="E7282" t="s">
        <v>28366</v>
      </c>
      <c r="F7282" t="s">
        <v>28367</v>
      </c>
      <c r="G7282" t="s">
        <v>567</v>
      </c>
      <c r="H7282" s="1">
        <v>23547</v>
      </c>
      <c r="I7282" t="s">
        <v>28368</v>
      </c>
      <c r="J7282" t="s">
        <v>28369</v>
      </c>
      <c r="K7282">
        <v>15987</v>
      </c>
      <c r="L7282" t="s">
        <v>567</v>
      </c>
    </row>
    <row r="7283" spans="1:12" x14ac:dyDescent="0.3">
      <c r="A7283">
        <v>31125</v>
      </c>
      <c r="B7283" t="s">
        <v>4643</v>
      </c>
      <c r="C7283" t="s">
        <v>9223</v>
      </c>
      <c r="D7283" t="s">
        <v>14</v>
      </c>
      <c r="E7283" t="s">
        <v>28370</v>
      </c>
      <c r="F7283" t="s">
        <v>28371</v>
      </c>
      <c r="G7283" t="s">
        <v>436</v>
      </c>
      <c r="H7283" s="1">
        <v>20283</v>
      </c>
      <c r="I7283" t="s">
        <v>28372</v>
      </c>
      <c r="J7283" t="s">
        <v>28373</v>
      </c>
      <c r="K7283">
        <v>47700</v>
      </c>
      <c r="L7283" t="s">
        <v>436</v>
      </c>
    </row>
    <row r="7284" spans="1:12" x14ac:dyDescent="0.3">
      <c r="A7284">
        <v>31126</v>
      </c>
      <c r="B7284" t="s">
        <v>4139</v>
      </c>
      <c r="C7284" t="s">
        <v>1093</v>
      </c>
      <c r="D7284" t="s">
        <v>14</v>
      </c>
      <c r="E7284" t="s">
        <v>28374</v>
      </c>
      <c r="F7284" t="s">
        <v>28375</v>
      </c>
      <c r="G7284" t="s">
        <v>339</v>
      </c>
      <c r="H7284" s="1">
        <v>38190</v>
      </c>
      <c r="I7284" t="s">
        <v>28376</v>
      </c>
      <c r="J7284" t="s">
        <v>10960</v>
      </c>
      <c r="K7284">
        <v>11233</v>
      </c>
      <c r="L7284" t="s">
        <v>339</v>
      </c>
    </row>
    <row r="7285" spans="1:12" x14ac:dyDescent="0.3">
      <c r="A7285">
        <v>31127</v>
      </c>
      <c r="B7285" t="s">
        <v>405</v>
      </c>
      <c r="C7285" t="s">
        <v>18655</v>
      </c>
      <c r="D7285" t="s">
        <v>14</v>
      </c>
      <c r="E7285" t="s">
        <v>28377</v>
      </c>
      <c r="F7285" t="s">
        <v>28378</v>
      </c>
      <c r="G7285" t="s">
        <v>595</v>
      </c>
      <c r="H7285" s="1">
        <v>35265</v>
      </c>
      <c r="I7285" t="s">
        <v>28379</v>
      </c>
      <c r="J7285" t="s">
        <v>28017</v>
      </c>
      <c r="K7285">
        <v>87731</v>
      </c>
      <c r="L7285" t="s">
        <v>595</v>
      </c>
    </row>
    <row r="7286" spans="1:12" x14ac:dyDescent="0.3">
      <c r="A7286">
        <v>31128</v>
      </c>
      <c r="B7286" t="s">
        <v>2208</v>
      </c>
      <c r="C7286" t="s">
        <v>3043</v>
      </c>
      <c r="D7286" t="s">
        <v>14</v>
      </c>
      <c r="E7286" t="s">
        <v>28380</v>
      </c>
      <c r="F7286">
        <v>4339214034</v>
      </c>
      <c r="G7286" t="s">
        <v>335</v>
      </c>
      <c r="H7286" s="1">
        <v>20936</v>
      </c>
      <c r="I7286" t="s">
        <v>28381</v>
      </c>
      <c r="J7286" t="s">
        <v>28382</v>
      </c>
      <c r="K7286">
        <v>49089</v>
      </c>
      <c r="L7286" t="s">
        <v>335</v>
      </c>
    </row>
    <row r="7287" spans="1:12" x14ac:dyDescent="0.3">
      <c r="A7287">
        <v>31129</v>
      </c>
      <c r="B7287" t="s">
        <v>1141</v>
      </c>
      <c r="C7287" t="s">
        <v>8555</v>
      </c>
      <c r="D7287" t="s">
        <v>14</v>
      </c>
      <c r="E7287" t="s">
        <v>28383</v>
      </c>
      <c r="F7287" t="s">
        <v>28384</v>
      </c>
      <c r="G7287" t="s">
        <v>58</v>
      </c>
      <c r="H7287" s="1">
        <v>21044</v>
      </c>
      <c r="I7287" t="s">
        <v>28385</v>
      </c>
      <c r="J7287" t="s">
        <v>28386</v>
      </c>
      <c r="K7287">
        <v>70073</v>
      </c>
      <c r="L7287" t="s">
        <v>58</v>
      </c>
    </row>
    <row r="7288" spans="1:12" x14ac:dyDescent="0.3">
      <c r="A7288">
        <v>31130</v>
      </c>
      <c r="B7288" t="s">
        <v>724</v>
      </c>
      <c r="C7288" t="s">
        <v>4302</v>
      </c>
      <c r="D7288" t="s">
        <v>22</v>
      </c>
      <c r="E7288" t="s">
        <v>28387</v>
      </c>
      <c r="F7288" t="s">
        <v>28388</v>
      </c>
      <c r="G7288" t="s">
        <v>88</v>
      </c>
      <c r="H7288" s="1">
        <v>18608</v>
      </c>
      <c r="I7288" t="s">
        <v>28389</v>
      </c>
      <c r="J7288" t="s">
        <v>28390</v>
      </c>
      <c r="K7288">
        <v>38616</v>
      </c>
      <c r="L7288" t="s">
        <v>88</v>
      </c>
    </row>
    <row r="7289" spans="1:12" x14ac:dyDescent="0.3">
      <c r="A7289">
        <v>31131</v>
      </c>
      <c r="B7289" t="s">
        <v>490</v>
      </c>
      <c r="C7289" t="s">
        <v>963</v>
      </c>
      <c r="D7289" t="s">
        <v>22</v>
      </c>
      <c r="E7289" t="s">
        <v>28391</v>
      </c>
      <c r="F7289" t="s">
        <v>28392</v>
      </c>
      <c r="G7289" t="s">
        <v>124</v>
      </c>
      <c r="H7289" s="1">
        <v>28993</v>
      </c>
      <c r="I7289" t="s">
        <v>28393</v>
      </c>
      <c r="J7289" t="s">
        <v>11337</v>
      </c>
      <c r="K7289">
        <v>37984</v>
      </c>
      <c r="L7289" t="s">
        <v>124</v>
      </c>
    </row>
    <row r="7290" spans="1:12" x14ac:dyDescent="0.3">
      <c r="A7290">
        <v>31136</v>
      </c>
      <c r="B7290" t="s">
        <v>1098</v>
      </c>
      <c r="C7290" t="s">
        <v>20891</v>
      </c>
      <c r="D7290" t="s">
        <v>22</v>
      </c>
      <c r="E7290" t="s">
        <v>28394</v>
      </c>
      <c r="F7290" t="s">
        <v>28395</v>
      </c>
      <c r="G7290" t="s">
        <v>82</v>
      </c>
      <c r="H7290" s="1">
        <v>37246</v>
      </c>
      <c r="I7290" t="s">
        <v>28396</v>
      </c>
      <c r="J7290" t="s">
        <v>28397</v>
      </c>
      <c r="K7290">
        <v>14807</v>
      </c>
      <c r="L7290" t="s">
        <v>82</v>
      </c>
    </row>
    <row r="7291" spans="1:12" x14ac:dyDescent="0.3">
      <c r="A7291">
        <v>31137</v>
      </c>
      <c r="B7291" t="s">
        <v>239</v>
      </c>
      <c r="C7291" t="s">
        <v>141</v>
      </c>
      <c r="D7291" t="s">
        <v>22</v>
      </c>
      <c r="E7291" t="s">
        <v>28398</v>
      </c>
      <c r="F7291" t="s">
        <v>28399</v>
      </c>
      <c r="G7291" t="s">
        <v>38</v>
      </c>
      <c r="H7291" s="1">
        <v>29166</v>
      </c>
      <c r="I7291" t="s">
        <v>28400</v>
      </c>
      <c r="J7291" t="s">
        <v>13331</v>
      </c>
      <c r="K7291">
        <v>73986</v>
      </c>
      <c r="L7291" t="s">
        <v>38</v>
      </c>
    </row>
    <row r="7292" spans="1:12" x14ac:dyDescent="0.3">
      <c r="A7292">
        <v>31139</v>
      </c>
      <c r="B7292" t="s">
        <v>5271</v>
      </c>
      <c r="C7292" t="s">
        <v>8110</v>
      </c>
      <c r="D7292" t="s">
        <v>22</v>
      </c>
      <c r="E7292" t="s">
        <v>28401</v>
      </c>
      <c r="F7292">
        <v>7804573855</v>
      </c>
      <c r="G7292" t="s">
        <v>124</v>
      </c>
      <c r="H7292" s="1">
        <v>29614</v>
      </c>
      <c r="I7292" t="s">
        <v>28402</v>
      </c>
      <c r="J7292" t="s">
        <v>28403</v>
      </c>
      <c r="K7292">
        <v>80827</v>
      </c>
      <c r="L7292" t="s">
        <v>124</v>
      </c>
    </row>
    <row r="7293" spans="1:12" x14ac:dyDescent="0.3">
      <c r="A7293">
        <v>31140</v>
      </c>
      <c r="B7293" t="s">
        <v>1773</v>
      </c>
      <c r="C7293" t="s">
        <v>321</v>
      </c>
      <c r="D7293" t="s">
        <v>22</v>
      </c>
      <c r="E7293" t="s">
        <v>28404</v>
      </c>
      <c r="F7293" t="s">
        <v>28405</v>
      </c>
      <c r="G7293" t="s">
        <v>93</v>
      </c>
      <c r="H7293" s="1">
        <v>21972</v>
      </c>
      <c r="I7293" t="s">
        <v>28406</v>
      </c>
      <c r="J7293" t="s">
        <v>28407</v>
      </c>
      <c r="K7293">
        <v>31389</v>
      </c>
      <c r="L7293" t="s">
        <v>93</v>
      </c>
    </row>
    <row r="7294" spans="1:12" x14ac:dyDescent="0.3">
      <c r="A7294">
        <v>31145</v>
      </c>
      <c r="B7294" t="s">
        <v>3081</v>
      </c>
      <c r="C7294" t="s">
        <v>1142</v>
      </c>
      <c r="D7294" t="s">
        <v>22</v>
      </c>
      <c r="E7294" t="s">
        <v>28408</v>
      </c>
      <c r="F7294" t="s">
        <v>28409</v>
      </c>
      <c r="G7294" t="s">
        <v>150</v>
      </c>
      <c r="H7294" s="1">
        <v>35675</v>
      </c>
      <c r="I7294" t="s">
        <v>28410</v>
      </c>
      <c r="J7294" t="s">
        <v>28411</v>
      </c>
      <c r="K7294">
        <v>1717</v>
      </c>
      <c r="L7294" t="s">
        <v>150</v>
      </c>
    </row>
    <row r="7295" spans="1:12" x14ac:dyDescent="0.3">
      <c r="A7295">
        <v>31147</v>
      </c>
      <c r="B7295" t="s">
        <v>680</v>
      </c>
      <c r="C7295" t="s">
        <v>5962</v>
      </c>
      <c r="D7295" t="s">
        <v>22</v>
      </c>
      <c r="E7295" t="s">
        <v>28412</v>
      </c>
      <c r="F7295">
        <v>8649779334</v>
      </c>
      <c r="G7295" t="s">
        <v>211</v>
      </c>
      <c r="H7295" s="1">
        <v>26152</v>
      </c>
      <c r="I7295" t="s">
        <v>28413</v>
      </c>
      <c r="J7295" t="s">
        <v>28414</v>
      </c>
      <c r="K7295">
        <v>64305</v>
      </c>
      <c r="L7295" t="s">
        <v>211</v>
      </c>
    </row>
    <row r="7296" spans="1:12" x14ac:dyDescent="0.3">
      <c r="A7296">
        <v>31150</v>
      </c>
      <c r="B7296" t="s">
        <v>12500</v>
      </c>
      <c r="C7296" t="s">
        <v>25983</v>
      </c>
      <c r="D7296" t="s">
        <v>14</v>
      </c>
      <c r="E7296" t="s">
        <v>28415</v>
      </c>
      <c r="F7296" t="s">
        <v>28416</v>
      </c>
      <c r="G7296" t="s">
        <v>118</v>
      </c>
      <c r="H7296" s="1">
        <v>29231</v>
      </c>
      <c r="I7296" t="s">
        <v>28417</v>
      </c>
      <c r="J7296" t="s">
        <v>28418</v>
      </c>
      <c r="K7296">
        <v>36760</v>
      </c>
      <c r="L7296" t="s">
        <v>118</v>
      </c>
    </row>
    <row r="7297" spans="1:12" x14ac:dyDescent="0.3">
      <c r="A7297">
        <v>31151</v>
      </c>
      <c r="B7297" t="s">
        <v>239</v>
      </c>
      <c r="C7297" t="s">
        <v>2137</v>
      </c>
      <c r="D7297" t="s">
        <v>14</v>
      </c>
      <c r="E7297" t="s">
        <v>28419</v>
      </c>
      <c r="F7297" t="s">
        <v>28420</v>
      </c>
      <c r="G7297" t="s">
        <v>430</v>
      </c>
      <c r="H7297" s="1">
        <v>36840</v>
      </c>
      <c r="I7297" t="s">
        <v>28421</v>
      </c>
      <c r="J7297" t="s">
        <v>11015</v>
      </c>
      <c r="K7297">
        <v>70307</v>
      </c>
      <c r="L7297" t="s">
        <v>430</v>
      </c>
    </row>
    <row r="7298" spans="1:12" x14ac:dyDescent="0.3">
      <c r="A7298">
        <v>31152</v>
      </c>
      <c r="B7298" t="s">
        <v>67</v>
      </c>
      <c r="C7298" t="s">
        <v>2335</v>
      </c>
      <c r="D7298" t="s">
        <v>14</v>
      </c>
      <c r="E7298" t="s">
        <v>28422</v>
      </c>
      <c r="F7298" t="s">
        <v>28423</v>
      </c>
      <c r="G7298" t="s">
        <v>31</v>
      </c>
      <c r="H7298" s="1">
        <v>21779</v>
      </c>
      <c r="I7298" t="s">
        <v>28424</v>
      </c>
      <c r="J7298" t="s">
        <v>8912</v>
      </c>
      <c r="K7298">
        <v>55480</v>
      </c>
      <c r="L7298" t="s">
        <v>31</v>
      </c>
    </row>
    <row r="7299" spans="1:12" x14ac:dyDescent="0.3">
      <c r="A7299">
        <v>31153</v>
      </c>
      <c r="B7299" t="s">
        <v>740</v>
      </c>
      <c r="C7299" t="s">
        <v>25456</v>
      </c>
      <c r="D7299" t="s">
        <v>22</v>
      </c>
      <c r="E7299" t="s">
        <v>28425</v>
      </c>
      <c r="F7299" t="s">
        <v>28426</v>
      </c>
      <c r="G7299" t="s">
        <v>744</v>
      </c>
      <c r="H7299" s="1">
        <v>17634</v>
      </c>
      <c r="I7299" t="s">
        <v>28427</v>
      </c>
      <c r="J7299" t="s">
        <v>28428</v>
      </c>
      <c r="K7299">
        <v>3626</v>
      </c>
      <c r="L7299" t="s">
        <v>744</v>
      </c>
    </row>
    <row r="7300" spans="1:12" x14ac:dyDescent="0.3">
      <c r="A7300">
        <v>31154</v>
      </c>
      <c r="B7300" t="s">
        <v>11517</v>
      </c>
      <c r="C7300" t="s">
        <v>26121</v>
      </c>
      <c r="D7300" t="s">
        <v>22</v>
      </c>
      <c r="E7300" t="s">
        <v>28429</v>
      </c>
      <c r="F7300" t="s">
        <v>28430</v>
      </c>
      <c r="G7300" t="s">
        <v>567</v>
      </c>
      <c r="H7300" s="1">
        <v>33397</v>
      </c>
      <c r="I7300" t="s">
        <v>28431</v>
      </c>
      <c r="J7300" t="s">
        <v>28432</v>
      </c>
      <c r="K7300">
        <v>26076</v>
      </c>
      <c r="L7300" t="s">
        <v>567</v>
      </c>
    </row>
    <row r="7301" spans="1:12" x14ac:dyDescent="0.3">
      <c r="A7301">
        <v>31155</v>
      </c>
      <c r="B7301" t="s">
        <v>1287</v>
      </c>
      <c r="C7301" t="s">
        <v>234</v>
      </c>
      <c r="D7301" t="s">
        <v>14</v>
      </c>
      <c r="E7301" t="s">
        <v>28433</v>
      </c>
      <c r="F7301" t="s">
        <v>28434</v>
      </c>
      <c r="G7301" t="s">
        <v>335</v>
      </c>
      <c r="H7301" s="1">
        <v>25574</v>
      </c>
      <c r="I7301" t="s">
        <v>28435</v>
      </c>
      <c r="J7301" t="s">
        <v>20303</v>
      </c>
      <c r="K7301">
        <v>62429</v>
      </c>
      <c r="L7301" t="s">
        <v>335</v>
      </c>
    </row>
    <row r="7302" spans="1:12" x14ac:dyDescent="0.3">
      <c r="A7302">
        <v>31157</v>
      </c>
      <c r="B7302" t="s">
        <v>7305</v>
      </c>
      <c r="C7302" t="s">
        <v>10050</v>
      </c>
      <c r="D7302" t="s">
        <v>14</v>
      </c>
      <c r="E7302" t="s">
        <v>28436</v>
      </c>
      <c r="F7302" t="s">
        <v>28437</v>
      </c>
      <c r="G7302" t="s">
        <v>118</v>
      </c>
      <c r="H7302" s="1">
        <v>36138</v>
      </c>
      <c r="I7302" t="s">
        <v>28438</v>
      </c>
      <c r="J7302" t="s">
        <v>28439</v>
      </c>
      <c r="K7302">
        <v>60269</v>
      </c>
      <c r="L7302" t="s">
        <v>118</v>
      </c>
    </row>
    <row r="7303" spans="1:12" x14ac:dyDescent="0.3">
      <c r="A7303">
        <v>31158</v>
      </c>
      <c r="B7303" t="s">
        <v>167</v>
      </c>
      <c r="C7303" t="s">
        <v>449</v>
      </c>
      <c r="D7303" t="s">
        <v>14</v>
      </c>
      <c r="E7303" t="s">
        <v>28440</v>
      </c>
      <c r="F7303" t="s">
        <v>28441</v>
      </c>
      <c r="G7303" t="s">
        <v>124</v>
      </c>
      <c r="H7303" s="1">
        <v>27111</v>
      </c>
      <c r="I7303" t="s">
        <v>28442</v>
      </c>
      <c r="J7303" t="s">
        <v>28443</v>
      </c>
      <c r="K7303">
        <v>48591</v>
      </c>
      <c r="L7303" t="s">
        <v>124</v>
      </c>
    </row>
    <row r="7304" spans="1:12" x14ac:dyDescent="0.3">
      <c r="A7304">
        <v>31160</v>
      </c>
      <c r="B7304" t="s">
        <v>1465</v>
      </c>
      <c r="C7304" t="s">
        <v>55</v>
      </c>
      <c r="D7304" t="s">
        <v>14</v>
      </c>
      <c r="E7304" t="s">
        <v>28444</v>
      </c>
      <c r="F7304" t="s">
        <v>28445</v>
      </c>
      <c r="G7304" t="s">
        <v>71</v>
      </c>
      <c r="H7304" s="1">
        <v>20798</v>
      </c>
      <c r="I7304" t="s">
        <v>28446</v>
      </c>
      <c r="J7304" t="s">
        <v>28373</v>
      </c>
      <c r="K7304">
        <v>28760</v>
      </c>
      <c r="L7304" t="s">
        <v>71</v>
      </c>
    </row>
    <row r="7305" spans="1:12" x14ac:dyDescent="0.3">
      <c r="A7305">
        <v>31161</v>
      </c>
      <c r="B7305" t="s">
        <v>1268</v>
      </c>
      <c r="C7305" t="s">
        <v>11786</v>
      </c>
      <c r="D7305" t="s">
        <v>14</v>
      </c>
      <c r="E7305" t="s">
        <v>28447</v>
      </c>
      <c r="F7305" t="s">
        <v>28448</v>
      </c>
      <c r="G7305" t="s">
        <v>567</v>
      </c>
      <c r="H7305" s="1">
        <v>37514</v>
      </c>
      <c r="I7305" t="s">
        <v>28449</v>
      </c>
      <c r="J7305" t="s">
        <v>28450</v>
      </c>
      <c r="K7305">
        <v>35152</v>
      </c>
      <c r="L7305" t="s">
        <v>567</v>
      </c>
    </row>
    <row r="7306" spans="1:12" x14ac:dyDescent="0.3">
      <c r="A7306">
        <v>31162</v>
      </c>
      <c r="B7306" t="s">
        <v>4707</v>
      </c>
      <c r="C7306" t="s">
        <v>587</v>
      </c>
      <c r="D7306" t="s">
        <v>14</v>
      </c>
      <c r="E7306" t="s">
        <v>28451</v>
      </c>
      <c r="F7306" t="s">
        <v>28452</v>
      </c>
      <c r="G7306" t="s">
        <v>339</v>
      </c>
      <c r="H7306" s="1">
        <v>16886</v>
      </c>
      <c r="I7306" t="s">
        <v>28453</v>
      </c>
      <c r="J7306" t="s">
        <v>28454</v>
      </c>
      <c r="K7306">
        <v>15292</v>
      </c>
      <c r="L7306" t="s">
        <v>339</v>
      </c>
    </row>
    <row r="7307" spans="1:12" x14ac:dyDescent="0.3">
      <c r="A7307">
        <v>31163</v>
      </c>
      <c r="B7307" t="s">
        <v>837</v>
      </c>
      <c r="C7307" t="s">
        <v>3623</v>
      </c>
      <c r="D7307" t="s">
        <v>14</v>
      </c>
      <c r="E7307" t="s">
        <v>28455</v>
      </c>
      <c r="F7307" t="s">
        <v>28456</v>
      </c>
      <c r="G7307" t="s">
        <v>1076</v>
      </c>
      <c r="H7307" s="1">
        <v>33618</v>
      </c>
      <c r="I7307" t="s">
        <v>28457</v>
      </c>
      <c r="J7307" t="s">
        <v>28458</v>
      </c>
      <c r="K7307">
        <v>37150</v>
      </c>
      <c r="L7307" t="s">
        <v>1076</v>
      </c>
    </row>
    <row r="7308" spans="1:12" x14ac:dyDescent="0.3">
      <c r="A7308">
        <v>31164</v>
      </c>
      <c r="B7308" t="s">
        <v>328</v>
      </c>
      <c r="C7308" t="s">
        <v>10164</v>
      </c>
      <c r="D7308" t="s">
        <v>14</v>
      </c>
      <c r="E7308" t="s">
        <v>28459</v>
      </c>
      <c r="F7308" t="s">
        <v>28460</v>
      </c>
      <c r="G7308" t="s">
        <v>243</v>
      </c>
      <c r="H7308" s="1">
        <v>33527</v>
      </c>
      <c r="I7308" t="s">
        <v>28461</v>
      </c>
      <c r="J7308" t="s">
        <v>1593</v>
      </c>
      <c r="K7308">
        <v>24822</v>
      </c>
      <c r="L7308" t="s">
        <v>243</v>
      </c>
    </row>
    <row r="7309" spans="1:12" x14ac:dyDescent="0.3">
      <c r="A7309">
        <v>31165</v>
      </c>
      <c r="B7309" t="s">
        <v>91</v>
      </c>
      <c r="C7309" t="s">
        <v>1671</v>
      </c>
      <c r="D7309" t="s">
        <v>14</v>
      </c>
      <c r="E7309" t="s">
        <v>28462</v>
      </c>
      <c r="F7309">
        <f>1-427-840-7907</f>
        <v>-9173</v>
      </c>
      <c r="G7309" t="s">
        <v>339</v>
      </c>
      <c r="H7309" s="1">
        <v>19172</v>
      </c>
      <c r="I7309" t="s">
        <v>28463</v>
      </c>
      <c r="J7309" t="s">
        <v>28464</v>
      </c>
      <c r="K7309">
        <v>12547</v>
      </c>
      <c r="L7309" t="s">
        <v>339</v>
      </c>
    </row>
    <row r="7310" spans="1:12" x14ac:dyDescent="0.3">
      <c r="A7310">
        <v>31167</v>
      </c>
      <c r="B7310" t="s">
        <v>295</v>
      </c>
      <c r="C7310" t="s">
        <v>4571</v>
      </c>
      <c r="D7310" t="s">
        <v>14</v>
      </c>
      <c r="E7310" t="s">
        <v>28465</v>
      </c>
      <c r="F7310" t="s">
        <v>28466</v>
      </c>
      <c r="G7310" t="s">
        <v>567</v>
      </c>
      <c r="H7310" s="1">
        <v>35422</v>
      </c>
      <c r="I7310" t="s">
        <v>28467</v>
      </c>
      <c r="J7310" t="s">
        <v>9145</v>
      </c>
      <c r="K7310">
        <v>98426</v>
      </c>
      <c r="L7310" t="s">
        <v>567</v>
      </c>
    </row>
    <row r="7311" spans="1:12" x14ac:dyDescent="0.3">
      <c r="A7311">
        <v>31168</v>
      </c>
      <c r="B7311" t="s">
        <v>1264</v>
      </c>
      <c r="C7311" t="s">
        <v>2458</v>
      </c>
      <c r="D7311" t="s">
        <v>22</v>
      </c>
      <c r="E7311" t="s">
        <v>28468</v>
      </c>
      <c r="F7311" t="s">
        <v>28469</v>
      </c>
      <c r="G7311" t="s">
        <v>1194</v>
      </c>
      <c r="H7311" s="1">
        <v>16713</v>
      </c>
      <c r="I7311" t="s">
        <v>28470</v>
      </c>
      <c r="J7311" t="s">
        <v>28471</v>
      </c>
      <c r="K7311">
        <v>85764</v>
      </c>
      <c r="L7311" t="s">
        <v>1194</v>
      </c>
    </row>
    <row r="7312" spans="1:12" x14ac:dyDescent="0.3">
      <c r="A7312">
        <v>31169</v>
      </c>
      <c r="B7312" t="s">
        <v>793</v>
      </c>
      <c r="C7312" t="s">
        <v>1822</v>
      </c>
      <c r="D7312" t="s">
        <v>14</v>
      </c>
      <c r="E7312" t="s">
        <v>28472</v>
      </c>
      <c r="F7312" t="s">
        <v>28473</v>
      </c>
      <c r="G7312" t="s">
        <v>218</v>
      </c>
      <c r="H7312" s="1">
        <v>36344</v>
      </c>
      <c r="I7312" t="s">
        <v>28474</v>
      </c>
      <c r="J7312" t="s">
        <v>28475</v>
      </c>
      <c r="K7312">
        <v>46340</v>
      </c>
      <c r="L7312" t="s">
        <v>218</v>
      </c>
    </row>
    <row r="7313" spans="1:12" x14ac:dyDescent="0.3">
      <c r="A7313">
        <v>31170</v>
      </c>
      <c r="B7313" t="s">
        <v>1821</v>
      </c>
      <c r="C7313" t="s">
        <v>19967</v>
      </c>
      <c r="D7313" t="s">
        <v>14</v>
      </c>
      <c r="E7313" t="s">
        <v>28476</v>
      </c>
      <c r="F7313" t="s">
        <v>28477</v>
      </c>
      <c r="G7313" t="s">
        <v>131</v>
      </c>
      <c r="H7313" s="1">
        <v>16606</v>
      </c>
      <c r="I7313" t="s">
        <v>28478</v>
      </c>
      <c r="J7313" t="s">
        <v>28479</v>
      </c>
      <c r="K7313">
        <v>85218</v>
      </c>
      <c r="L7313" t="s">
        <v>131</v>
      </c>
    </row>
    <row r="7314" spans="1:12" x14ac:dyDescent="0.3">
      <c r="A7314">
        <v>31171</v>
      </c>
      <c r="B7314" t="s">
        <v>180</v>
      </c>
      <c r="C7314" t="s">
        <v>5195</v>
      </c>
      <c r="D7314" t="s">
        <v>22</v>
      </c>
      <c r="E7314" t="s">
        <v>28480</v>
      </c>
      <c r="F7314" t="s">
        <v>28481</v>
      </c>
      <c r="G7314" t="s">
        <v>430</v>
      </c>
      <c r="H7314" s="1">
        <v>28989</v>
      </c>
      <c r="I7314" t="s">
        <v>28482</v>
      </c>
      <c r="J7314" t="s">
        <v>28483</v>
      </c>
      <c r="K7314">
        <v>21164</v>
      </c>
      <c r="L7314" t="s">
        <v>430</v>
      </c>
    </row>
    <row r="7315" spans="1:12" x14ac:dyDescent="0.3">
      <c r="A7315">
        <v>31172</v>
      </c>
      <c r="B7315" t="s">
        <v>34</v>
      </c>
      <c r="C7315" t="s">
        <v>630</v>
      </c>
      <c r="D7315" t="s">
        <v>22</v>
      </c>
      <c r="E7315" t="s">
        <v>28484</v>
      </c>
      <c r="F7315">
        <v>2826830748</v>
      </c>
      <c r="G7315" t="s">
        <v>124</v>
      </c>
      <c r="H7315" s="1">
        <v>31897</v>
      </c>
      <c r="I7315" t="s">
        <v>28485</v>
      </c>
      <c r="J7315" t="s">
        <v>664</v>
      </c>
      <c r="K7315">
        <v>10021</v>
      </c>
      <c r="L7315" t="s">
        <v>124</v>
      </c>
    </row>
    <row r="7316" spans="1:12" x14ac:dyDescent="0.3">
      <c r="A7316">
        <v>31174</v>
      </c>
      <c r="B7316" t="s">
        <v>1821</v>
      </c>
      <c r="C7316" t="s">
        <v>4739</v>
      </c>
      <c r="D7316" t="s">
        <v>22</v>
      </c>
      <c r="E7316" t="s">
        <v>28486</v>
      </c>
      <c r="F7316" t="s">
        <v>28487</v>
      </c>
      <c r="G7316" t="s">
        <v>17</v>
      </c>
      <c r="H7316" s="1">
        <v>15948</v>
      </c>
      <c r="I7316" t="s">
        <v>28488</v>
      </c>
      <c r="J7316" t="s">
        <v>28489</v>
      </c>
      <c r="K7316">
        <v>15963</v>
      </c>
      <c r="L7316" t="s">
        <v>17</v>
      </c>
    </row>
    <row r="7317" spans="1:12" x14ac:dyDescent="0.3">
      <c r="A7317">
        <v>31175</v>
      </c>
      <c r="B7317" t="s">
        <v>1141</v>
      </c>
      <c r="C7317" t="s">
        <v>475</v>
      </c>
      <c r="D7317" t="s">
        <v>14</v>
      </c>
      <c r="E7317" t="s">
        <v>28490</v>
      </c>
      <c r="F7317" t="s">
        <v>28491</v>
      </c>
      <c r="G7317" t="s">
        <v>82</v>
      </c>
      <c r="H7317" s="1">
        <v>19079</v>
      </c>
      <c r="I7317" t="s">
        <v>28492</v>
      </c>
      <c r="J7317" t="s">
        <v>1882</v>
      </c>
      <c r="K7317">
        <v>50363</v>
      </c>
      <c r="L7317" t="s">
        <v>82</v>
      </c>
    </row>
    <row r="7318" spans="1:12" x14ac:dyDescent="0.3">
      <c r="A7318">
        <v>31176</v>
      </c>
      <c r="B7318" t="s">
        <v>275</v>
      </c>
      <c r="C7318" t="s">
        <v>11194</v>
      </c>
      <c r="D7318" t="s">
        <v>14</v>
      </c>
      <c r="E7318" t="s">
        <v>28493</v>
      </c>
      <c r="F7318">
        <v>9987109171</v>
      </c>
      <c r="G7318" t="s">
        <v>82</v>
      </c>
      <c r="H7318" s="1">
        <v>33867</v>
      </c>
      <c r="I7318" t="s">
        <v>28494</v>
      </c>
      <c r="J7318" t="s">
        <v>28495</v>
      </c>
      <c r="K7318">
        <v>90818</v>
      </c>
      <c r="L7318" t="s">
        <v>82</v>
      </c>
    </row>
    <row r="7319" spans="1:12" x14ac:dyDescent="0.3">
      <c r="A7319">
        <v>31177</v>
      </c>
      <c r="B7319" t="s">
        <v>675</v>
      </c>
      <c r="C7319" t="s">
        <v>1132</v>
      </c>
      <c r="D7319" t="s">
        <v>14</v>
      </c>
      <c r="E7319" t="s">
        <v>28496</v>
      </c>
      <c r="F7319" t="s">
        <v>28497</v>
      </c>
      <c r="G7319" t="s">
        <v>250</v>
      </c>
      <c r="H7319" s="1">
        <v>36522</v>
      </c>
      <c r="I7319" t="s">
        <v>28498</v>
      </c>
      <c r="J7319" t="s">
        <v>28499</v>
      </c>
      <c r="K7319">
        <v>1838</v>
      </c>
      <c r="L7319" t="s">
        <v>250</v>
      </c>
    </row>
    <row r="7320" spans="1:12" x14ac:dyDescent="0.3">
      <c r="A7320">
        <v>31178</v>
      </c>
      <c r="B7320" t="s">
        <v>2120</v>
      </c>
      <c r="C7320" t="s">
        <v>1428</v>
      </c>
      <c r="D7320" t="s">
        <v>14</v>
      </c>
      <c r="E7320" t="s">
        <v>28500</v>
      </c>
      <c r="F7320" t="s">
        <v>28501</v>
      </c>
      <c r="G7320" t="s">
        <v>430</v>
      </c>
      <c r="H7320" s="1">
        <v>25592</v>
      </c>
      <c r="I7320" t="s">
        <v>28502</v>
      </c>
      <c r="J7320" t="s">
        <v>28503</v>
      </c>
      <c r="K7320">
        <v>72379</v>
      </c>
      <c r="L7320" t="s">
        <v>430</v>
      </c>
    </row>
    <row r="7321" spans="1:12" x14ac:dyDescent="0.3">
      <c r="A7321">
        <v>31179</v>
      </c>
      <c r="B7321" t="s">
        <v>1537</v>
      </c>
      <c r="C7321" t="s">
        <v>3657</v>
      </c>
      <c r="D7321" t="s">
        <v>14</v>
      </c>
      <c r="E7321" t="s">
        <v>28504</v>
      </c>
      <c r="F7321" t="s">
        <v>28505</v>
      </c>
      <c r="G7321" t="s">
        <v>1034</v>
      </c>
      <c r="H7321" s="1">
        <v>29268</v>
      </c>
      <c r="I7321" t="s">
        <v>28506</v>
      </c>
      <c r="J7321" t="s">
        <v>27502</v>
      </c>
      <c r="K7321">
        <v>99124</v>
      </c>
      <c r="L7321" t="s">
        <v>1034</v>
      </c>
    </row>
    <row r="7322" spans="1:12" x14ac:dyDescent="0.3">
      <c r="A7322">
        <v>31180</v>
      </c>
      <c r="B7322" t="s">
        <v>7305</v>
      </c>
      <c r="C7322" t="s">
        <v>735</v>
      </c>
      <c r="D7322" t="s">
        <v>22</v>
      </c>
      <c r="E7322" t="s">
        <v>28507</v>
      </c>
      <c r="F7322" t="s">
        <v>28508</v>
      </c>
      <c r="G7322" t="s">
        <v>131</v>
      </c>
      <c r="H7322" s="1">
        <v>33013</v>
      </c>
      <c r="I7322" t="s">
        <v>28509</v>
      </c>
      <c r="J7322" t="s">
        <v>21514</v>
      </c>
      <c r="K7322">
        <v>62729</v>
      </c>
      <c r="L7322" t="s">
        <v>131</v>
      </c>
    </row>
    <row r="7323" spans="1:12" x14ac:dyDescent="0.3">
      <c r="A7323">
        <v>31181</v>
      </c>
      <c r="B7323" t="s">
        <v>1563</v>
      </c>
      <c r="C7323" t="s">
        <v>3623</v>
      </c>
      <c r="D7323" t="s">
        <v>14</v>
      </c>
      <c r="E7323" t="s">
        <v>28510</v>
      </c>
      <c r="F7323">
        <v>3683915522</v>
      </c>
      <c r="G7323" t="s">
        <v>88</v>
      </c>
      <c r="H7323" s="1">
        <v>37867</v>
      </c>
      <c r="I7323" t="s">
        <v>28511</v>
      </c>
      <c r="J7323" t="s">
        <v>28512</v>
      </c>
      <c r="K7323">
        <v>78059</v>
      </c>
      <c r="L7323" t="s">
        <v>88</v>
      </c>
    </row>
    <row r="7324" spans="1:12" x14ac:dyDescent="0.3">
      <c r="A7324">
        <v>31184</v>
      </c>
      <c r="B7324" t="s">
        <v>490</v>
      </c>
      <c r="C7324" t="s">
        <v>8467</v>
      </c>
      <c r="D7324" t="s">
        <v>14</v>
      </c>
      <c r="E7324" t="s">
        <v>28513</v>
      </c>
      <c r="F7324" t="s">
        <v>28514</v>
      </c>
      <c r="G7324" t="s">
        <v>595</v>
      </c>
      <c r="H7324" s="1">
        <v>23072</v>
      </c>
      <c r="I7324" t="s">
        <v>28515</v>
      </c>
      <c r="J7324" t="s">
        <v>23040</v>
      </c>
      <c r="K7324">
        <v>16553</v>
      </c>
      <c r="L7324" t="s">
        <v>595</v>
      </c>
    </row>
    <row r="7325" spans="1:12" x14ac:dyDescent="0.3">
      <c r="A7325">
        <v>31185</v>
      </c>
      <c r="B7325" t="s">
        <v>1104</v>
      </c>
      <c r="C7325" t="s">
        <v>5547</v>
      </c>
      <c r="D7325" t="s">
        <v>22</v>
      </c>
      <c r="E7325" t="s">
        <v>28516</v>
      </c>
      <c r="F7325" t="s">
        <v>28517</v>
      </c>
      <c r="G7325" t="s">
        <v>157</v>
      </c>
      <c r="H7325" s="1">
        <v>27798</v>
      </c>
      <c r="I7325" t="s">
        <v>28518</v>
      </c>
      <c r="J7325" t="s">
        <v>19152</v>
      </c>
      <c r="K7325">
        <v>93163</v>
      </c>
      <c r="L7325" t="s">
        <v>157</v>
      </c>
    </row>
    <row r="7326" spans="1:12" x14ac:dyDescent="0.3">
      <c r="A7326">
        <v>31186</v>
      </c>
      <c r="B7326" t="s">
        <v>5116</v>
      </c>
      <c r="C7326" t="s">
        <v>97</v>
      </c>
      <c r="D7326" t="s">
        <v>22</v>
      </c>
      <c r="E7326" t="s">
        <v>28519</v>
      </c>
      <c r="F7326" t="s">
        <v>28520</v>
      </c>
      <c r="G7326" t="s">
        <v>131</v>
      </c>
      <c r="H7326" s="1">
        <v>21065</v>
      </c>
      <c r="I7326" t="s">
        <v>28521</v>
      </c>
      <c r="J7326" t="s">
        <v>28522</v>
      </c>
      <c r="K7326">
        <v>58756</v>
      </c>
      <c r="L7326" t="s">
        <v>131</v>
      </c>
    </row>
    <row r="7327" spans="1:12" x14ac:dyDescent="0.3">
      <c r="A7327">
        <v>31187</v>
      </c>
      <c r="B7327" t="s">
        <v>3471</v>
      </c>
      <c r="C7327" t="s">
        <v>285</v>
      </c>
      <c r="D7327" t="s">
        <v>22</v>
      </c>
      <c r="E7327" t="s">
        <v>28523</v>
      </c>
      <c r="F7327" t="s">
        <v>28524</v>
      </c>
      <c r="G7327" t="s">
        <v>218</v>
      </c>
      <c r="H7327" s="1">
        <v>19614</v>
      </c>
      <c r="I7327" t="s">
        <v>28525</v>
      </c>
      <c r="J7327" t="s">
        <v>28526</v>
      </c>
      <c r="K7327">
        <v>67921</v>
      </c>
      <c r="L7327" t="s">
        <v>218</v>
      </c>
    </row>
    <row r="7328" spans="1:12" x14ac:dyDescent="0.3">
      <c r="A7328">
        <v>31188</v>
      </c>
      <c r="B7328" t="s">
        <v>96</v>
      </c>
      <c r="C7328" t="s">
        <v>42</v>
      </c>
      <c r="D7328" t="s">
        <v>22</v>
      </c>
      <c r="E7328" t="s">
        <v>28527</v>
      </c>
      <c r="F7328" t="s">
        <v>28528</v>
      </c>
      <c r="G7328" t="s">
        <v>324</v>
      </c>
      <c r="H7328" s="1">
        <v>31707</v>
      </c>
      <c r="I7328" t="s">
        <v>28529</v>
      </c>
      <c r="J7328" t="s">
        <v>19152</v>
      </c>
      <c r="K7328">
        <v>36757</v>
      </c>
      <c r="L7328" t="s">
        <v>324</v>
      </c>
    </row>
    <row r="7329" spans="1:12" x14ac:dyDescent="0.3">
      <c r="A7329">
        <v>31189</v>
      </c>
      <c r="B7329" t="s">
        <v>127</v>
      </c>
      <c r="C7329" t="s">
        <v>3913</v>
      </c>
      <c r="D7329" t="s">
        <v>14</v>
      </c>
      <c r="E7329" t="s">
        <v>28530</v>
      </c>
      <c r="F7329" t="s">
        <v>28531</v>
      </c>
      <c r="G7329" t="s">
        <v>231</v>
      </c>
      <c r="H7329" s="1">
        <v>19302</v>
      </c>
      <c r="I7329" t="s">
        <v>28532</v>
      </c>
      <c r="J7329" t="s">
        <v>28533</v>
      </c>
      <c r="K7329">
        <v>19211</v>
      </c>
      <c r="L7329" t="s">
        <v>231</v>
      </c>
    </row>
    <row r="7330" spans="1:12" x14ac:dyDescent="0.3">
      <c r="A7330">
        <v>31190</v>
      </c>
      <c r="B7330" t="s">
        <v>2161</v>
      </c>
      <c r="C7330" t="s">
        <v>343</v>
      </c>
      <c r="D7330" t="s">
        <v>14</v>
      </c>
      <c r="E7330" t="s">
        <v>28534</v>
      </c>
      <c r="F7330" t="s">
        <v>28535</v>
      </c>
      <c r="G7330" t="s">
        <v>775</v>
      </c>
      <c r="H7330" s="1">
        <v>24254</v>
      </c>
      <c r="I7330" t="s">
        <v>28536</v>
      </c>
      <c r="J7330" t="s">
        <v>28537</v>
      </c>
      <c r="K7330">
        <v>91465</v>
      </c>
      <c r="L7330" t="s">
        <v>775</v>
      </c>
    </row>
    <row r="7331" spans="1:12" x14ac:dyDescent="0.3">
      <c r="A7331">
        <v>31191</v>
      </c>
      <c r="B7331" t="s">
        <v>8377</v>
      </c>
      <c r="C7331" t="s">
        <v>198</v>
      </c>
      <c r="D7331" t="s">
        <v>14</v>
      </c>
      <c r="E7331" t="s">
        <v>28538</v>
      </c>
      <c r="F7331" t="s">
        <v>28539</v>
      </c>
      <c r="G7331" t="s">
        <v>76</v>
      </c>
      <c r="H7331" s="1">
        <v>23331</v>
      </c>
      <c r="I7331" t="s">
        <v>28540</v>
      </c>
      <c r="J7331" t="s">
        <v>28541</v>
      </c>
      <c r="K7331">
        <v>65823</v>
      </c>
      <c r="L7331" t="s">
        <v>76</v>
      </c>
    </row>
    <row r="7332" spans="1:12" x14ac:dyDescent="0.3">
      <c r="A7332">
        <v>31194</v>
      </c>
      <c r="B7332" t="s">
        <v>312</v>
      </c>
      <c r="C7332" t="s">
        <v>141</v>
      </c>
      <c r="D7332" t="s">
        <v>22</v>
      </c>
      <c r="E7332" t="s">
        <v>28542</v>
      </c>
      <c r="F7332">
        <v>9542394943</v>
      </c>
      <c r="G7332" t="s">
        <v>250</v>
      </c>
      <c r="H7332" s="1">
        <v>32352</v>
      </c>
      <c r="I7332" t="s">
        <v>28543</v>
      </c>
      <c r="J7332" t="s">
        <v>1670</v>
      </c>
      <c r="K7332">
        <v>69514</v>
      </c>
      <c r="L7332" t="s">
        <v>250</v>
      </c>
    </row>
    <row r="7333" spans="1:12" x14ac:dyDescent="0.3">
      <c r="A7333">
        <v>31195</v>
      </c>
      <c r="B7333" t="s">
        <v>724</v>
      </c>
      <c r="C7333" t="s">
        <v>1093</v>
      </c>
      <c r="D7333" t="s">
        <v>14</v>
      </c>
      <c r="E7333" t="s">
        <v>28544</v>
      </c>
      <c r="F7333" t="s">
        <v>28545</v>
      </c>
      <c r="G7333" t="s">
        <v>124</v>
      </c>
      <c r="H7333" s="1">
        <v>37312</v>
      </c>
      <c r="I7333" t="s">
        <v>28546</v>
      </c>
      <c r="J7333" t="s">
        <v>28547</v>
      </c>
      <c r="K7333">
        <v>22350</v>
      </c>
      <c r="L7333" t="s">
        <v>124</v>
      </c>
    </row>
    <row r="7334" spans="1:12" x14ac:dyDescent="0.3">
      <c r="A7334">
        <v>31197</v>
      </c>
      <c r="B7334" t="s">
        <v>180</v>
      </c>
      <c r="C7334" t="s">
        <v>6682</v>
      </c>
      <c r="D7334" t="s">
        <v>22</v>
      </c>
      <c r="E7334" t="s">
        <v>28548</v>
      </c>
      <c r="F7334" t="s">
        <v>28549</v>
      </c>
      <c r="G7334" t="s">
        <v>150</v>
      </c>
      <c r="H7334" s="1">
        <v>37985</v>
      </c>
      <c r="I7334" t="s">
        <v>28550</v>
      </c>
      <c r="J7334" t="s">
        <v>28551</v>
      </c>
      <c r="K7334">
        <v>99098</v>
      </c>
      <c r="L7334" t="s">
        <v>150</v>
      </c>
    </row>
    <row r="7335" spans="1:12" x14ac:dyDescent="0.3">
      <c r="A7335">
        <v>31198</v>
      </c>
      <c r="B7335" t="s">
        <v>3471</v>
      </c>
      <c r="C7335" t="s">
        <v>1671</v>
      </c>
      <c r="D7335" t="s">
        <v>22</v>
      </c>
      <c r="E7335" t="s">
        <v>28552</v>
      </c>
      <c r="F7335" t="s">
        <v>28553</v>
      </c>
      <c r="G7335" t="s">
        <v>131</v>
      </c>
      <c r="H7335" s="1">
        <v>19611</v>
      </c>
      <c r="I7335" t="s">
        <v>28554</v>
      </c>
      <c r="J7335" t="s">
        <v>27282</v>
      </c>
      <c r="K7335">
        <v>93190</v>
      </c>
      <c r="L7335" t="s">
        <v>131</v>
      </c>
    </row>
    <row r="7336" spans="1:12" x14ac:dyDescent="0.3">
      <c r="A7336">
        <v>31199</v>
      </c>
      <c r="B7336" t="s">
        <v>953</v>
      </c>
      <c r="C7336" t="s">
        <v>4614</v>
      </c>
      <c r="D7336" t="s">
        <v>14</v>
      </c>
      <c r="E7336" t="s">
        <v>28555</v>
      </c>
      <c r="F7336" t="s">
        <v>28556</v>
      </c>
      <c r="G7336" t="s">
        <v>17</v>
      </c>
      <c r="H7336" s="1">
        <v>29937</v>
      </c>
      <c r="I7336" t="s">
        <v>28557</v>
      </c>
      <c r="J7336" t="s">
        <v>28558</v>
      </c>
      <c r="K7336">
        <v>5891</v>
      </c>
      <c r="L7336" t="s">
        <v>17</v>
      </c>
    </row>
    <row r="7337" spans="1:12" x14ac:dyDescent="0.3">
      <c r="A7337">
        <v>31200</v>
      </c>
      <c r="B7337" t="s">
        <v>289</v>
      </c>
      <c r="C7337" t="s">
        <v>9353</v>
      </c>
      <c r="D7337" t="s">
        <v>14</v>
      </c>
      <c r="E7337" t="s">
        <v>28559</v>
      </c>
      <c r="F7337" t="s">
        <v>28560</v>
      </c>
      <c r="G7337" t="s">
        <v>71</v>
      </c>
      <c r="H7337" s="1">
        <v>22692</v>
      </c>
      <c r="I7337" t="s">
        <v>28561</v>
      </c>
      <c r="J7337" t="s">
        <v>28443</v>
      </c>
      <c r="K7337">
        <v>54295</v>
      </c>
      <c r="L7337" t="s">
        <v>71</v>
      </c>
    </row>
    <row r="7338" spans="1:12" x14ac:dyDescent="0.3">
      <c r="A7338">
        <v>31201</v>
      </c>
      <c r="B7338" t="s">
        <v>541</v>
      </c>
      <c r="C7338" t="s">
        <v>411</v>
      </c>
      <c r="D7338" t="s">
        <v>14</v>
      </c>
      <c r="E7338" t="s">
        <v>28562</v>
      </c>
      <c r="F7338">
        <v>9965614975</v>
      </c>
      <c r="G7338" t="s">
        <v>82</v>
      </c>
      <c r="H7338" s="1">
        <v>16293</v>
      </c>
      <c r="I7338" t="s">
        <v>28563</v>
      </c>
      <c r="J7338" t="s">
        <v>28564</v>
      </c>
      <c r="K7338">
        <v>63109</v>
      </c>
      <c r="L7338" t="s">
        <v>82</v>
      </c>
    </row>
    <row r="7339" spans="1:12" x14ac:dyDescent="0.3">
      <c r="A7339">
        <v>31202</v>
      </c>
      <c r="B7339" t="s">
        <v>316</v>
      </c>
      <c r="C7339" t="s">
        <v>328</v>
      </c>
      <c r="D7339" t="s">
        <v>22</v>
      </c>
      <c r="E7339" t="s">
        <v>28565</v>
      </c>
      <c r="F7339" t="s">
        <v>28566</v>
      </c>
      <c r="G7339" t="s">
        <v>243</v>
      </c>
      <c r="H7339" s="1">
        <v>32359</v>
      </c>
      <c r="I7339" t="s">
        <v>28567</v>
      </c>
      <c r="J7339" t="s">
        <v>28568</v>
      </c>
      <c r="K7339">
        <v>3700</v>
      </c>
      <c r="L7339" t="s">
        <v>243</v>
      </c>
    </row>
    <row r="7340" spans="1:12" x14ac:dyDescent="0.3">
      <c r="A7340">
        <v>31203</v>
      </c>
      <c r="B7340" t="s">
        <v>837</v>
      </c>
      <c r="C7340" t="s">
        <v>998</v>
      </c>
      <c r="D7340" t="s">
        <v>14</v>
      </c>
      <c r="E7340" t="s">
        <v>28569</v>
      </c>
      <c r="F7340" t="s">
        <v>28570</v>
      </c>
      <c r="G7340" t="s">
        <v>430</v>
      </c>
      <c r="H7340" s="1">
        <v>34843</v>
      </c>
      <c r="I7340" t="s">
        <v>28571</v>
      </c>
      <c r="J7340" t="s">
        <v>28572</v>
      </c>
      <c r="K7340">
        <v>34868</v>
      </c>
      <c r="L7340" t="s">
        <v>430</v>
      </c>
    </row>
    <row r="7341" spans="1:12" x14ac:dyDescent="0.3">
      <c r="A7341">
        <v>31204</v>
      </c>
      <c r="B7341" t="s">
        <v>490</v>
      </c>
      <c r="C7341" t="s">
        <v>285</v>
      </c>
      <c r="D7341" t="s">
        <v>14</v>
      </c>
      <c r="E7341" t="s">
        <v>28573</v>
      </c>
      <c r="F7341" t="s">
        <v>28574</v>
      </c>
      <c r="G7341" t="s">
        <v>567</v>
      </c>
      <c r="H7341" s="1">
        <v>33226</v>
      </c>
      <c r="I7341" t="s">
        <v>28575</v>
      </c>
      <c r="J7341" t="s">
        <v>28576</v>
      </c>
      <c r="K7341">
        <v>4260</v>
      </c>
      <c r="L7341" t="s">
        <v>567</v>
      </c>
    </row>
    <row r="7342" spans="1:12" x14ac:dyDescent="0.3">
      <c r="A7342">
        <v>31206</v>
      </c>
      <c r="B7342" t="s">
        <v>7222</v>
      </c>
      <c r="C7342" t="s">
        <v>481</v>
      </c>
      <c r="D7342" t="s">
        <v>14</v>
      </c>
      <c r="E7342" t="s">
        <v>28577</v>
      </c>
      <c r="F7342" t="s">
        <v>28578</v>
      </c>
      <c r="G7342" t="s">
        <v>436</v>
      </c>
      <c r="H7342" s="1">
        <v>35930</v>
      </c>
      <c r="I7342" t="s">
        <v>28579</v>
      </c>
      <c r="J7342" t="s">
        <v>15944</v>
      </c>
      <c r="K7342">
        <v>93986</v>
      </c>
      <c r="L7342" t="s">
        <v>436</v>
      </c>
    </row>
    <row r="7343" spans="1:12" x14ac:dyDescent="0.3">
      <c r="A7343">
        <v>31209</v>
      </c>
      <c r="B7343" t="s">
        <v>1750</v>
      </c>
      <c r="C7343" t="s">
        <v>28</v>
      </c>
      <c r="D7343" t="s">
        <v>14</v>
      </c>
      <c r="E7343" t="s">
        <v>28580</v>
      </c>
      <c r="F7343" t="s">
        <v>28581</v>
      </c>
      <c r="G7343" t="s">
        <v>171</v>
      </c>
      <c r="H7343" s="1">
        <v>29044</v>
      </c>
      <c r="I7343" t="s">
        <v>28582</v>
      </c>
      <c r="J7343" t="s">
        <v>14680</v>
      </c>
      <c r="K7343">
        <v>29364</v>
      </c>
      <c r="L7343" t="s">
        <v>171</v>
      </c>
    </row>
    <row r="7344" spans="1:12" x14ac:dyDescent="0.3">
      <c r="A7344">
        <v>31210</v>
      </c>
      <c r="B7344" t="s">
        <v>1152</v>
      </c>
      <c r="C7344" t="s">
        <v>48</v>
      </c>
      <c r="D7344" t="s">
        <v>14</v>
      </c>
      <c r="E7344" t="s">
        <v>28583</v>
      </c>
      <c r="F7344" t="s">
        <v>28584</v>
      </c>
      <c r="G7344" t="s">
        <v>157</v>
      </c>
      <c r="H7344" s="1">
        <v>16049</v>
      </c>
      <c r="I7344" t="s">
        <v>28585</v>
      </c>
      <c r="J7344" t="s">
        <v>28586</v>
      </c>
      <c r="K7344">
        <v>80244</v>
      </c>
      <c r="L7344" t="s">
        <v>157</v>
      </c>
    </row>
    <row r="7345" spans="1:12" x14ac:dyDescent="0.3">
      <c r="A7345">
        <v>31212</v>
      </c>
      <c r="B7345" t="s">
        <v>2595</v>
      </c>
      <c r="C7345" t="s">
        <v>4944</v>
      </c>
      <c r="D7345" t="s">
        <v>22</v>
      </c>
      <c r="E7345" t="s">
        <v>28587</v>
      </c>
      <c r="F7345" t="s">
        <v>28588</v>
      </c>
      <c r="G7345" t="s">
        <v>76</v>
      </c>
      <c r="H7345" s="1">
        <v>25822</v>
      </c>
      <c r="I7345" t="s">
        <v>28589</v>
      </c>
      <c r="J7345" t="s">
        <v>28590</v>
      </c>
      <c r="K7345">
        <v>8450</v>
      </c>
      <c r="L7345" t="s">
        <v>76</v>
      </c>
    </row>
    <row r="7346" spans="1:12" x14ac:dyDescent="0.3">
      <c r="A7346">
        <v>31216</v>
      </c>
      <c r="B7346" t="s">
        <v>659</v>
      </c>
      <c r="C7346" t="s">
        <v>1186</v>
      </c>
      <c r="D7346" t="s">
        <v>22</v>
      </c>
      <c r="E7346" t="s">
        <v>28591</v>
      </c>
      <c r="F7346" t="s">
        <v>28592</v>
      </c>
      <c r="G7346" t="s">
        <v>595</v>
      </c>
      <c r="H7346" s="1">
        <v>29684</v>
      </c>
      <c r="I7346" t="s">
        <v>28593</v>
      </c>
      <c r="J7346" t="s">
        <v>28594</v>
      </c>
      <c r="K7346">
        <v>96207</v>
      </c>
      <c r="L7346" t="s">
        <v>595</v>
      </c>
    </row>
    <row r="7347" spans="1:12" x14ac:dyDescent="0.3">
      <c r="A7347">
        <v>31218</v>
      </c>
      <c r="B7347" t="s">
        <v>700</v>
      </c>
      <c r="C7347" t="s">
        <v>1570</v>
      </c>
      <c r="D7347" t="s">
        <v>22</v>
      </c>
      <c r="E7347" t="s">
        <v>28595</v>
      </c>
      <c r="F7347">
        <v>4162876760</v>
      </c>
      <c r="G7347" t="s">
        <v>82</v>
      </c>
      <c r="H7347" s="1">
        <v>22962</v>
      </c>
      <c r="I7347" t="s">
        <v>28596</v>
      </c>
      <c r="J7347" t="s">
        <v>28597</v>
      </c>
      <c r="K7347">
        <v>83205</v>
      </c>
      <c r="L7347" t="s">
        <v>82</v>
      </c>
    </row>
    <row r="7348" spans="1:12" x14ac:dyDescent="0.3">
      <c r="A7348">
        <v>31222</v>
      </c>
      <c r="B7348" t="s">
        <v>710</v>
      </c>
      <c r="C7348" t="s">
        <v>1031</v>
      </c>
      <c r="D7348" t="s">
        <v>14</v>
      </c>
      <c r="E7348" t="s">
        <v>28598</v>
      </c>
      <c r="F7348" t="s">
        <v>28599</v>
      </c>
      <c r="G7348" t="s">
        <v>111</v>
      </c>
      <c r="H7348" s="1">
        <v>35583</v>
      </c>
      <c r="I7348" t="s">
        <v>28600</v>
      </c>
      <c r="J7348" t="s">
        <v>28601</v>
      </c>
      <c r="K7348">
        <v>95175</v>
      </c>
      <c r="L7348" t="s">
        <v>111</v>
      </c>
    </row>
    <row r="7349" spans="1:12" x14ac:dyDescent="0.3">
      <c r="A7349">
        <v>31223</v>
      </c>
      <c r="B7349" t="s">
        <v>295</v>
      </c>
      <c r="C7349" t="s">
        <v>12243</v>
      </c>
      <c r="D7349" t="s">
        <v>22</v>
      </c>
      <c r="E7349" t="s">
        <v>28602</v>
      </c>
      <c r="F7349" t="s">
        <v>28603</v>
      </c>
      <c r="G7349" t="s">
        <v>76</v>
      </c>
      <c r="H7349" s="1">
        <v>19057</v>
      </c>
      <c r="I7349" t="s">
        <v>28604</v>
      </c>
      <c r="J7349" t="s">
        <v>28605</v>
      </c>
      <c r="K7349">
        <v>81751</v>
      </c>
      <c r="L7349" t="s">
        <v>76</v>
      </c>
    </row>
    <row r="7350" spans="1:12" x14ac:dyDescent="0.3">
      <c r="A7350">
        <v>31225</v>
      </c>
      <c r="B7350" t="s">
        <v>295</v>
      </c>
      <c r="C7350" t="s">
        <v>13512</v>
      </c>
      <c r="D7350" t="s">
        <v>22</v>
      </c>
      <c r="E7350" t="s">
        <v>28606</v>
      </c>
      <c r="F7350" t="s">
        <v>28607</v>
      </c>
      <c r="G7350" t="s">
        <v>76</v>
      </c>
      <c r="H7350" s="1">
        <v>29023</v>
      </c>
      <c r="I7350" t="s">
        <v>28608</v>
      </c>
      <c r="J7350" t="s">
        <v>28609</v>
      </c>
      <c r="K7350">
        <v>2820</v>
      </c>
      <c r="L7350" t="s">
        <v>76</v>
      </c>
    </row>
    <row r="7351" spans="1:12" x14ac:dyDescent="0.3">
      <c r="A7351">
        <v>31227</v>
      </c>
      <c r="B7351" t="s">
        <v>490</v>
      </c>
      <c r="C7351" t="s">
        <v>97</v>
      </c>
      <c r="D7351" t="s">
        <v>22</v>
      </c>
      <c r="E7351" t="s">
        <v>28610</v>
      </c>
      <c r="F7351" t="s">
        <v>28611</v>
      </c>
      <c r="G7351" t="s">
        <v>24</v>
      </c>
      <c r="H7351" s="1">
        <v>38190</v>
      </c>
      <c r="I7351" t="s">
        <v>28612</v>
      </c>
      <c r="J7351" t="s">
        <v>28613</v>
      </c>
      <c r="K7351">
        <v>97095</v>
      </c>
      <c r="L7351" t="s">
        <v>24</v>
      </c>
    </row>
    <row r="7352" spans="1:12" x14ac:dyDescent="0.3">
      <c r="A7352">
        <v>31229</v>
      </c>
      <c r="B7352" t="s">
        <v>1996</v>
      </c>
      <c r="C7352" t="s">
        <v>349</v>
      </c>
      <c r="D7352" t="s">
        <v>22</v>
      </c>
      <c r="E7352" t="s">
        <v>28614</v>
      </c>
      <c r="F7352" t="s">
        <v>28615</v>
      </c>
      <c r="G7352" t="s">
        <v>64</v>
      </c>
      <c r="H7352" s="1">
        <v>19480</v>
      </c>
      <c r="I7352" t="s">
        <v>28616</v>
      </c>
      <c r="J7352" t="s">
        <v>18858</v>
      </c>
      <c r="K7352">
        <v>19213</v>
      </c>
      <c r="L7352" t="s">
        <v>64</v>
      </c>
    </row>
    <row r="7353" spans="1:12" x14ac:dyDescent="0.3">
      <c r="A7353">
        <v>31230</v>
      </c>
      <c r="B7353" t="s">
        <v>1773</v>
      </c>
      <c r="C7353" t="s">
        <v>3161</v>
      </c>
      <c r="D7353" t="s">
        <v>22</v>
      </c>
      <c r="E7353" t="s">
        <v>28617</v>
      </c>
      <c r="F7353" t="s">
        <v>28618</v>
      </c>
      <c r="G7353" t="s">
        <v>124</v>
      </c>
      <c r="H7353" s="1">
        <v>31456</v>
      </c>
      <c r="I7353" t="s">
        <v>28619</v>
      </c>
      <c r="J7353" t="s">
        <v>28620</v>
      </c>
      <c r="K7353">
        <v>5283</v>
      </c>
      <c r="L7353" t="s">
        <v>124</v>
      </c>
    </row>
    <row r="7354" spans="1:12" x14ac:dyDescent="0.3">
      <c r="A7354">
        <v>31233</v>
      </c>
      <c r="B7354" t="s">
        <v>1845</v>
      </c>
      <c r="C7354" t="s">
        <v>97</v>
      </c>
      <c r="D7354" t="s">
        <v>14</v>
      </c>
      <c r="E7354" t="s">
        <v>28621</v>
      </c>
      <c r="F7354" t="s">
        <v>28622</v>
      </c>
      <c r="G7354" t="s">
        <v>368</v>
      </c>
      <c r="H7354" s="1">
        <v>23007</v>
      </c>
      <c r="I7354" t="s">
        <v>28623</v>
      </c>
      <c r="J7354" t="s">
        <v>28624</v>
      </c>
      <c r="K7354">
        <v>67440</v>
      </c>
      <c r="L7354" t="s">
        <v>368</v>
      </c>
    </row>
    <row r="7355" spans="1:12" x14ac:dyDescent="0.3">
      <c r="A7355">
        <v>31234</v>
      </c>
      <c r="B7355" t="s">
        <v>2686</v>
      </c>
      <c r="C7355" t="s">
        <v>6250</v>
      </c>
      <c r="D7355" t="s">
        <v>14</v>
      </c>
      <c r="E7355" t="s">
        <v>28625</v>
      </c>
      <c r="F7355" t="s">
        <v>28626</v>
      </c>
      <c r="G7355" t="s">
        <v>17</v>
      </c>
      <c r="H7355" s="1">
        <v>23112</v>
      </c>
      <c r="I7355" t="s">
        <v>28627</v>
      </c>
      <c r="J7355" t="s">
        <v>28628</v>
      </c>
      <c r="K7355">
        <v>58683</v>
      </c>
      <c r="L7355" t="s">
        <v>17</v>
      </c>
    </row>
    <row r="7356" spans="1:12" x14ac:dyDescent="0.3">
      <c r="A7356">
        <v>31236</v>
      </c>
      <c r="B7356" t="s">
        <v>140</v>
      </c>
      <c r="C7356" t="s">
        <v>28</v>
      </c>
      <c r="D7356" t="s">
        <v>14</v>
      </c>
      <c r="E7356" t="s">
        <v>28629</v>
      </c>
      <c r="F7356" t="s">
        <v>28630</v>
      </c>
      <c r="G7356" t="s">
        <v>324</v>
      </c>
      <c r="H7356" s="1">
        <v>36397</v>
      </c>
      <c r="I7356" t="s">
        <v>28631</v>
      </c>
      <c r="J7356" t="s">
        <v>28632</v>
      </c>
      <c r="K7356">
        <v>87912</v>
      </c>
      <c r="L7356" t="s">
        <v>324</v>
      </c>
    </row>
    <row r="7357" spans="1:12" x14ac:dyDescent="0.3">
      <c r="A7357">
        <v>31240</v>
      </c>
      <c r="B7357" t="s">
        <v>665</v>
      </c>
      <c r="C7357" t="s">
        <v>1019</v>
      </c>
      <c r="D7357" t="s">
        <v>22</v>
      </c>
      <c r="E7357" t="s">
        <v>28633</v>
      </c>
      <c r="F7357" t="s">
        <v>28634</v>
      </c>
      <c r="G7357" t="s">
        <v>131</v>
      </c>
      <c r="H7357" s="1">
        <v>36875</v>
      </c>
      <c r="I7357" t="s">
        <v>28635</v>
      </c>
      <c r="J7357" t="s">
        <v>28636</v>
      </c>
      <c r="K7357">
        <v>17480</v>
      </c>
      <c r="L7357" t="s">
        <v>131</v>
      </c>
    </row>
    <row r="7358" spans="1:12" x14ac:dyDescent="0.3">
      <c r="A7358">
        <v>31241</v>
      </c>
      <c r="B7358" t="s">
        <v>592</v>
      </c>
      <c r="C7358" t="s">
        <v>2792</v>
      </c>
      <c r="D7358" t="s">
        <v>22</v>
      </c>
      <c r="E7358" t="s">
        <v>28637</v>
      </c>
      <c r="F7358" t="s">
        <v>28638</v>
      </c>
      <c r="G7358" t="s">
        <v>1194</v>
      </c>
      <c r="H7358" s="1">
        <v>33568</v>
      </c>
      <c r="I7358" t="s">
        <v>28639</v>
      </c>
      <c r="J7358" t="s">
        <v>7209</v>
      </c>
      <c r="K7358">
        <v>44935</v>
      </c>
      <c r="L7358" t="s">
        <v>1194</v>
      </c>
    </row>
    <row r="7359" spans="1:12" x14ac:dyDescent="0.3">
      <c r="A7359">
        <v>31243</v>
      </c>
      <c r="B7359" t="s">
        <v>79</v>
      </c>
      <c r="C7359" t="s">
        <v>20137</v>
      </c>
      <c r="D7359" t="s">
        <v>22</v>
      </c>
      <c r="E7359" t="s">
        <v>28640</v>
      </c>
      <c r="F7359" t="s">
        <v>28641</v>
      </c>
      <c r="G7359" t="s">
        <v>58</v>
      </c>
      <c r="H7359" s="1">
        <v>28426</v>
      </c>
      <c r="I7359" t="s">
        <v>28642</v>
      </c>
      <c r="J7359" t="s">
        <v>1404</v>
      </c>
      <c r="K7359">
        <v>93227</v>
      </c>
      <c r="L7359" t="s">
        <v>58</v>
      </c>
    </row>
    <row r="7360" spans="1:12" x14ac:dyDescent="0.3">
      <c r="A7360">
        <v>31244</v>
      </c>
      <c r="B7360" t="s">
        <v>490</v>
      </c>
      <c r="C7360" t="s">
        <v>2335</v>
      </c>
      <c r="D7360" t="s">
        <v>22</v>
      </c>
      <c r="E7360" t="s">
        <v>28643</v>
      </c>
      <c r="F7360" t="s">
        <v>28644</v>
      </c>
      <c r="G7360" t="s">
        <v>744</v>
      </c>
      <c r="H7360" s="1">
        <v>36301</v>
      </c>
      <c r="I7360" t="s">
        <v>28645</v>
      </c>
      <c r="J7360" t="s">
        <v>28646</v>
      </c>
      <c r="K7360">
        <v>82017</v>
      </c>
      <c r="L7360" t="s">
        <v>744</v>
      </c>
    </row>
    <row r="7361" spans="1:12" x14ac:dyDescent="0.3">
      <c r="A7361">
        <v>31245</v>
      </c>
      <c r="B7361" t="s">
        <v>1741</v>
      </c>
      <c r="C7361" t="s">
        <v>848</v>
      </c>
      <c r="D7361" t="s">
        <v>14</v>
      </c>
      <c r="E7361" t="s">
        <v>28647</v>
      </c>
      <c r="F7361" t="s">
        <v>28648</v>
      </c>
      <c r="G7361" t="s">
        <v>1194</v>
      </c>
      <c r="H7361" s="1">
        <v>30158</v>
      </c>
      <c r="I7361" t="s">
        <v>28649</v>
      </c>
      <c r="J7361" t="s">
        <v>6335</v>
      </c>
      <c r="K7361">
        <v>27257</v>
      </c>
      <c r="L7361" t="s">
        <v>1194</v>
      </c>
    </row>
    <row r="7362" spans="1:12" x14ac:dyDescent="0.3">
      <c r="A7362">
        <v>31247</v>
      </c>
      <c r="B7362" t="s">
        <v>541</v>
      </c>
      <c r="C7362" t="s">
        <v>2847</v>
      </c>
      <c r="D7362" t="s">
        <v>22</v>
      </c>
      <c r="E7362" t="s">
        <v>28650</v>
      </c>
      <c r="F7362" t="s">
        <v>28651</v>
      </c>
      <c r="G7362" t="s">
        <v>218</v>
      </c>
      <c r="H7362" s="1">
        <v>23940</v>
      </c>
      <c r="I7362" t="s">
        <v>28652</v>
      </c>
      <c r="J7362" t="s">
        <v>28653</v>
      </c>
      <c r="K7362">
        <v>65844</v>
      </c>
      <c r="L7362" t="s">
        <v>218</v>
      </c>
    </row>
    <row r="7363" spans="1:12" x14ac:dyDescent="0.3">
      <c r="A7363">
        <v>31248</v>
      </c>
      <c r="B7363" t="s">
        <v>12481</v>
      </c>
      <c r="C7363" t="s">
        <v>12385</v>
      </c>
      <c r="D7363" t="s">
        <v>22</v>
      </c>
      <c r="E7363" t="s">
        <v>28654</v>
      </c>
      <c r="F7363" t="s">
        <v>28655</v>
      </c>
      <c r="G7363" t="s">
        <v>595</v>
      </c>
      <c r="H7363" s="1">
        <v>27181</v>
      </c>
      <c r="I7363" t="s">
        <v>28656</v>
      </c>
      <c r="J7363" t="s">
        <v>28657</v>
      </c>
      <c r="K7363">
        <v>21151</v>
      </c>
      <c r="L7363" t="s">
        <v>595</v>
      </c>
    </row>
    <row r="7364" spans="1:12" x14ac:dyDescent="0.3">
      <c r="A7364">
        <v>31249</v>
      </c>
      <c r="B7364" t="s">
        <v>96</v>
      </c>
      <c r="C7364" t="s">
        <v>3017</v>
      </c>
      <c r="D7364" t="s">
        <v>14</v>
      </c>
      <c r="E7364" t="s">
        <v>28658</v>
      </c>
      <c r="F7364">
        <f>1-444-501-4224</f>
        <v>-5168</v>
      </c>
      <c r="G7364" t="s">
        <v>261</v>
      </c>
      <c r="H7364" s="1">
        <v>25800</v>
      </c>
      <c r="I7364" t="s">
        <v>28659</v>
      </c>
      <c r="J7364" t="s">
        <v>28660</v>
      </c>
      <c r="K7364">
        <v>36857</v>
      </c>
      <c r="L7364" t="s">
        <v>261</v>
      </c>
    </row>
    <row r="7365" spans="1:12" x14ac:dyDescent="0.3">
      <c r="A7365">
        <v>31250</v>
      </c>
      <c r="B7365" t="s">
        <v>275</v>
      </c>
      <c r="C7365" t="s">
        <v>587</v>
      </c>
      <c r="D7365" t="s">
        <v>14</v>
      </c>
      <c r="E7365" t="s">
        <v>28661</v>
      </c>
      <c r="F7365">
        <v>8022065979</v>
      </c>
      <c r="G7365" t="s">
        <v>211</v>
      </c>
      <c r="H7365" s="1">
        <v>37042</v>
      </c>
      <c r="I7365" t="s">
        <v>28662</v>
      </c>
      <c r="J7365" t="s">
        <v>13631</v>
      </c>
      <c r="K7365">
        <v>17272</v>
      </c>
      <c r="L7365" t="s">
        <v>211</v>
      </c>
    </row>
    <row r="7366" spans="1:12" x14ac:dyDescent="0.3">
      <c r="A7366">
        <v>31252</v>
      </c>
      <c r="B7366" t="s">
        <v>6019</v>
      </c>
      <c r="C7366" t="s">
        <v>735</v>
      </c>
      <c r="D7366" t="s">
        <v>22</v>
      </c>
      <c r="E7366" t="s">
        <v>28663</v>
      </c>
      <c r="F7366" t="s">
        <v>28664</v>
      </c>
      <c r="G7366" t="s">
        <v>38</v>
      </c>
      <c r="H7366" s="1">
        <v>23051</v>
      </c>
      <c r="I7366" t="s">
        <v>28665</v>
      </c>
      <c r="J7366" t="s">
        <v>28666</v>
      </c>
      <c r="K7366">
        <v>22572</v>
      </c>
      <c r="L7366" t="s">
        <v>38</v>
      </c>
    </row>
    <row r="7367" spans="1:12" x14ac:dyDescent="0.3">
      <c r="A7367">
        <v>31253</v>
      </c>
      <c r="B7367" t="s">
        <v>490</v>
      </c>
      <c r="C7367" t="s">
        <v>4720</v>
      </c>
      <c r="D7367" t="s">
        <v>14</v>
      </c>
      <c r="E7367" t="s">
        <v>4792</v>
      </c>
      <c r="F7367" t="s">
        <v>28667</v>
      </c>
      <c r="G7367" t="s">
        <v>17</v>
      </c>
      <c r="H7367" s="1">
        <v>37948</v>
      </c>
      <c r="I7367" t="s">
        <v>28668</v>
      </c>
      <c r="J7367" t="s">
        <v>28669</v>
      </c>
      <c r="K7367">
        <v>94323</v>
      </c>
      <c r="L7367" t="s">
        <v>17</v>
      </c>
    </row>
    <row r="7368" spans="1:12" x14ac:dyDescent="0.3">
      <c r="A7368">
        <v>31254</v>
      </c>
      <c r="B7368" t="s">
        <v>395</v>
      </c>
      <c r="C7368" t="s">
        <v>5455</v>
      </c>
      <c r="D7368" t="s">
        <v>14</v>
      </c>
      <c r="E7368" t="s">
        <v>28670</v>
      </c>
      <c r="F7368" t="s">
        <v>28671</v>
      </c>
      <c r="G7368" t="s">
        <v>1076</v>
      </c>
      <c r="H7368" s="1">
        <v>30090</v>
      </c>
      <c r="I7368" t="s">
        <v>28672</v>
      </c>
      <c r="J7368" t="s">
        <v>28673</v>
      </c>
      <c r="K7368">
        <v>71216</v>
      </c>
      <c r="L7368" t="s">
        <v>1076</v>
      </c>
    </row>
    <row r="7369" spans="1:12" x14ac:dyDescent="0.3">
      <c r="A7369">
        <v>31255</v>
      </c>
      <c r="B7369" t="s">
        <v>592</v>
      </c>
      <c r="C7369" t="s">
        <v>1450</v>
      </c>
      <c r="D7369" t="s">
        <v>14</v>
      </c>
      <c r="E7369" t="s">
        <v>28674</v>
      </c>
      <c r="F7369" t="s">
        <v>28675</v>
      </c>
      <c r="G7369" t="s">
        <v>124</v>
      </c>
      <c r="H7369" s="1">
        <v>37466</v>
      </c>
      <c r="I7369" t="s">
        <v>28676</v>
      </c>
      <c r="J7369" t="s">
        <v>28677</v>
      </c>
      <c r="K7369">
        <v>8050</v>
      </c>
      <c r="L7369" t="s">
        <v>124</v>
      </c>
    </row>
    <row r="7370" spans="1:12" x14ac:dyDescent="0.3">
      <c r="A7370">
        <v>31256</v>
      </c>
      <c r="B7370" t="s">
        <v>3824</v>
      </c>
      <c r="C7370" t="s">
        <v>9040</v>
      </c>
      <c r="D7370" t="s">
        <v>22</v>
      </c>
      <c r="E7370" t="s">
        <v>28678</v>
      </c>
      <c r="F7370" t="s">
        <v>28679</v>
      </c>
      <c r="G7370" t="s">
        <v>171</v>
      </c>
      <c r="H7370" s="1">
        <v>24097</v>
      </c>
      <c r="I7370" t="s">
        <v>28680</v>
      </c>
      <c r="J7370" t="s">
        <v>28681</v>
      </c>
      <c r="K7370">
        <v>77918</v>
      </c>
      <c r="L7370" t="s">
        <v>171</v>
      </c>
    </row>
    <row r="7371" spans="1:12" x14ac:dyDescent="0.3">
      <c r="A7371">
        <v>31257</v>
      </c>
      <c r="B7371" t="s">
        <v>421</v>
      </c>
      <c r="C7371" t="s">
        <v>1203</v>
      </c>
      <c r="D7371" t="s">
        <v>14</v>
      </c>
      <c r="E7371" t="s">
        <v>28682</v>
      </c>
      <c r="F7371" t="s">
        <v>28683</v>
      </c>
      <c r="G7371" t="s">
        <v>38</v>
      </c>
      <c r="H7371" s="1">
        <v>30883</v>
      </c>
      <c r="I7371" t="s">
        <v>28684</v>
      </c>
      <c r="J7371" t="s">
        <v>28685</v>
      </c>
      <c r="K7371">
        <v>57988</v>
      </c>
      <c r="L7371" t="s">
        <v>38</v>
      </c>
    </row>
    <row r="7372" spans="1:12" x14ac:dyDescent="0.3">
      <c r="A7372">
        <v>31258</v>
      </c>
      <c r="B7372" t="s">
        <v>2281</v>
      </c>
      <c r="C7372" t="s">
        <v>772</v>
      </c>
      <c r="D7372" t="s">
        <v>22</v>
      </c>
      <c r="E7372" t="s">
        <v>28686</v>
      </c>
      <c r="F7372" t="s">
        <v>28687</v>
      </c>
      <c r="G7372" t="s">
        <v>82</v>
      </c>
      <c r="H7372" s="1">
        <v>33651</v>
      </c>
      <c r="I7372" t="s">
        <v>28688</v>
      </c>
      <c r="J7372" t="s">
        <v>28689</v>
      </c>
      <c r="K7372">
        <v>75902</v>
      </c>
      <c r="L7372" t="s">
        <v>82</v>
      </c>
    </row>
    <row r="7373" spans="1:12" x14ac:dyDescent="0.3">
      <c r="A7373">
        <v>31259</v>
      </c>
      <c r="B7373" t="s">
        <v>1496</v>
      </c>
      <c r="C7373" t="s">
        <v>762</v>
      </c>
      <c r="D7373" t="s">
        <v>14</v>
      </c>
      <c r="E7373" t="s">
        <v>28690</v>
      </c>
      <c r="F7373" t="s">
        <v>28691</v>
      </c>
      <c r="G7373" t="s">
        <v>324</v>
      </c>
      <c r="H7373" s="1">
        <v>23490</v>
      </c>
      <c r="I7373" t="s">
        <v>28692</v>
      </c>
      <c r="J7373" t="s">
        <v>28693</v>
      </c>
      <c r="K7373">
        <v>44274</v>
      </c>
      <c r="L7373" t="s">
        <v>324</v>
      </c>
    </row>
    <row r="7374" spans="1:12" x14ac:dyDescent="0.3">
      <c r="A7374">
        <v>31261</v>
      </c>
      <c r="B7374" t="s">
        <v>1465</v>
      </c>
      <c r="C7374" t="s">
        <v>16643</v>
      </c>
      <c r="D7374" t="s">
        <v>14</v>
      </c>
      <c r="E7374" t="s">
        <v>28694</v>
      </c>
      <c r="F7374" t="s">
        <v>28695</v>
      </c>
      <c r="G7374" t="s">
        <v>775</v>
      </c>
      <c r="H7374" s="1">
        <v>23078</v>
      </c>
      <c r="I7374" t="s">
        <v>28696</v>
      </c>
      <c r="J7374" t="s">
        <v>28697</v>
      </c>
      <c r="K7374">
        <v>80112</v>
      </c>
      <c r="L7374" t="s">
        <v>775</v>
      </c>
    </row>
    <row r="7375" spans="1:12" x14ac:dyDescent="0.3">
      <c r="A7375">
        <v>31264</v>
      </c>
      <c r="B7375" t="s">
        <v>20</v>
      </c>
      <c r="C7375" t="s">
        <v>1396</v>
      </c>
      <c r="D7375" t="s">
        <v>22</v>
      </c>
      <c r="E7375" t="s">
        <v>28698</v>
      </c>
      <c r="F7375" t="s">
        <v>28699</v>
      </c>
      <c r="G7375" t="s">
        <v>150</v>
      </c>
      <c r="H7375" s="1">
        <v>31321</v>
      </c>
      <c r="I7375" t="s">
        <v>28700</v>
      </c>
      <c r="J7375" t="s">
        <v>24781</v>
      </c>
      <c r="K7375">
        <v>64865</v>
      </c>
      <c r="L7375" t="s">
        <v>150</v>
      </c>
    </row>
    <row r="7376" spans="1:12" x14ac:dyDescent="0.3">
      <c r="A7376">
        <v>31265</v>
      </c>
      <c r="B7376" t="s">
        <v>814</v>
      </c>
      <c r="C7376" t="s">
        <v>28</v>
      </c>
      <c r="D7376" t="s">
        <v>22</v>
      </c>
      <c r="E7376" t="s">
        <v>28701</v>
      </c>
      <c r="F7376">
        <v>4163629188</v>
      </c>
      <c r="G7376" t="s">
        <v>231</v>
      </c>
      <c r="H7376" s="1">
        <v>26166</v>
      </c>
      <c r="I7376" t="s">
        <v>28702</v>
      </c>
      <c r="J7376" t="s">
        <v>28703</v>
      </c>
      <c r="K7376">
        <v>2828</v>
      </c>
      <c r="L7376" t="s">
        <v>231</v>
      </c>
    </row>
    <row r="7377" spans="1:12" x14ac:dyDescent="0.3">
      <c r="A7377">
        <v>31267</v>
      </c>
      <c r="B7377" t="s">
        <v>54</v>
      </c>
      <c r="C7377" t="s">
        <v>9048</v>
      </c>
      <c r="D7377" t="s">
        <v>22</v>
      </c>
      <c r="E7377" t="s">
        <v>28704</v>
      </c>
      <c r="F7377" t="s">
        <v>28705</v>
      </c>
      <c r="G7377" t="s">
        <v>88</v>
      </c>
      <c r="H7377" s="1">
        <v>15825</v>
      </c>
      <c r="I7377" t="s">
        <v>28706</v>
      </c>
      <c r="J7377" t="s">
        <v>28707</v>
      </c>
      <c r="K7377">
        <v>92235</v>
      </c>
      <c r="L7377" t="s">
        <v>88</v>
      </c>
    </row>
    <row r="7378" spans="1:12" x14ac:dyDescent="0.3">
      <c r="A7378">
        <v>31270</v>
      </c>
      <c r="B7378" t="s">
        <v>814</v>
      </c>
      <c r="C7378" t="s">
        <v>360</v>
      </c>
      <c r="D7378" t="s">
        <v>14</v>
      </c>
      <c r="E7378" t="s">
        <v>28708</v>
      </c>
      <c r="F7378" t="s">
        <v>28709</v>
      </c>
      <c r="G7378" t="s">
        <v>157</v>
      </c>
      <c r="H7378" s="1">
        <v>34451</v>
      </c>
      <c r="I7378" t="s">
        <v>28710</v>
      </c>
      <c r="J7378" t="s">
        <v>28711</v>
      </c>
      <c r="K7378">
        <v>42114</v>
      </c>
      <c r="L7378" t="s">
        <v>157</v>
      </c>
    </row>
    <row r="7379" spans="1:12" x14ac:dyDescent="0.3">
      <c r="A7379">
        <v>31271</v>
      </c>
      <c r="B7379" t="s">
        <v>146</v>
      </c>
      <c r="C7379" t="s">
        <v>876</v>
      </c>
      <c r="D7379" t="s">
        <v>14</v>
      </c>
      <c r="E7379" t="s">
        <v>28712</v>
      </c>
      <c r="F7379" t="s">
        <v>28713</v>
      </c>
      <c r="G7379" t="s">
        <v>44</v>
      </c>
      <c r="H7379" s="1">
        <v>25971</v>
      </c>
      <c r="I7379" t="s">
        <v>28714</v>
      </c>
      <c r="J7379" t="s">
        <v>28715</v>
      </c>
      <c r="K7379">
        <v>97282</v>
      </c>
      <c r="L7379" t="s">
        <v>44</v>
      </c>
    </row>
    <row r="7380" spans="1:12" x14ac:dyDescent="0.3">
      <c r="A7380">
        <v>31272</v>
      </c>
      <c r="B7380" t="s">
        <v>490</v>
      </c>
      <c r="C7380" t="s">
        <v>4279</v>
      </c>
      <c r="D7380" t="s">
        <v>22</v>
      </c>
      <c r="E7380" t="s">
        <v>28716</v>
      </c>
      <c r="F7380" t="s">
        <v>28717</v>
      </c>
      <c r="G7380" t="s">
        <v>44</v>
      </c>
      <c r="H7380" s="1">
        <v>29707</v>
      </c>
      <c r="I7380" t="s">
        <v>28718</v>
      </c>
      <c r="J7380" t="s">
        <v>28719</v>
      </c>
      <c r="K7380">
        <v>10661</v>
      </c>
      <c r="L7380" t="s">
        <v>44</v>
      </c>
    </row>
    <row r="7381" spans="1:12" x14ac:dyDescent="0.3">
      <c r="A7381">
        <v>31274</v>
      </c>
      <c r="B7381" t="s">
        <v>991</v>
      </c>
      <c r="C7381" t="s">
        <v>26396</v>
      </c>
      <c r="D7381" t="s">
        <v>14</v>
      </c>
      <c r="E7381" t="s">
        <v>28720</v>
      </c>
      <c r="F7381" t="s">
        <v>28721</v>
      </c>
      <c r="G7381" t="s">
        <v>430</v>
      </c>
      <c r="H7381" s="1">
        <v>23852</v>
      </c>
      <c r="I7381" t="s">
        <v>28722</v>
      </c>
      <c r="J7381" t="s">
        <v>28723</v>
      </c>
      <c r="K7381">
        <v>76914</v>
      </c>
      <c r="L7381" t="s">
        <v>430</v>
      </c>
    </row>
    <row r="7382" spans="1:12" x14ac:dyDescent="0.3">
      <c r="A7382">
        <v>31276</v>
      </c>
      <c r="B7382" t="s">
        <v>997</v>
      </c>
      <c r="C7382" t="s">
        <v>587</v>
      </c>
      <c r="D7382" t="s">
        <v>22</v>
      </c>
      <c r="E7382" t="s">
        <v>28724</v>
      </c>
      <c r="F7382" t="s">
        <v>28725</v>
      </c>
      <c r="G7382" t="s">
        <v>51</v>
      </c>
      <c r="H7382" s="1">
        <v>26426</v>
      </c>
      <c r="I7382" t="s">
        <v>28726</v>
      </c>
      <c r="J7382" t="s">
        <v>28727</v>
      </c>
      <c r="K7382">
        <v>7219</v>
      </c>
      <c r="L7382" t="s">
        <v>51</v>
      </c>
    </row>
    <row r="7383" spans="1:12" x14ac:dyDescent="0.3">
      <c r="A7383">
        <v>31277</v>
      </c>
      <c r="B7383" t="s">
        <v>490</v>
      </c>
      <c r="C7383" t="s">
        <v>48</v>
      </c>
      <c r="D7383" t="s">
        <v>14</v>
      </c>
      <c r="E7383" t="s">
        <v>28728</v>
      </c>
      <c r="F7383" t="s">
        <v>28729</v>
      </c>
      <c r="G7383" t="s">
        <v>218</v>
      </c>
      <c r="H7383" s="1">
        <v>31345</v>
      </c>
      <c r="I7383" t="s">
        <v>28730</v>
      </c>
      <c r="J7383" t="s">
        <v>28731</v>
      </c>
      <c r="K7383">
        <v>27914</v>
      </c>
      <c r="L7383" t="s">
        <v>218</v>
      </c>
    </row>
    <row r="7384" spans="1:12" x14ac:dyDescent="0.3">
      <c r="A7384">
        <v>31278</v>
      </c>
      <c r="B7384" t="s">
        <v>4804</v>
      </c>
      <c r="C7384" t="s">
        <v>141</v>
      </c>
      <c r="D7384" t="s">
        <v>14</v>
      </c>
      <c r="E7384" t="s">
        <v>28732</v>
      </c>
      <c r="F7384" t="s">
        <v>28733</v>
      </c>
      <c r="G7384" t="s">
        <v>171</v>
      </c>
      <c r="H7384" s="1">
        <v>37918</v>
      </c>
      <c r="I7384" t="s">
        <v>28734</v>
      </c>
      <c r="J7384" t="s">
        <v>28735</v>
      </c>
      <c r="K7384">
        <v>67650</v>
      </c>
      <c r="L7384" t="s">
        <v>171</v>
      </c>
    </row>
    <row r="7385" spans="1:12" x14ac:dyDescent="0.3">
      <c r="A7385">
        <v>31279</v>
      </c>
      <c r="B7385" t="s">
        <v>1943</v>
      </c>
      <c r="C7385" t="s">
        <v>28</v>
      </c>
      <c r="D7385" t="s">
        <v>14</v>
      </c>
      <c r="E7385" t="s">
        <v>28736</v>
      </c>
      <c r="F7385" t="s">
        <v>28737</v>
      </c>
      <c r="G7385" t="s">
        <v>775</v>
      </c>
      <c r="H7385" s="1">
        <v>15925</v>
      </c>
      <c r="I7385" t="s">
        <v>28738</v>
      </c>
      <c r="J7385" t="s">
        <v>28739</v>
      </c>
      <c r="K7385">
        <v>67166</v>
      </c>
      <c r="L7385" t="s">
        <v>775</v>
      </c>
    </row>
    <row r="7386" spans="1:12" x14ac:dyDescent="0.3">
      <c r="A7386">
        <v>31281</v>
      </c>
      <c r="B7386" t="s">
        <v>2166</v>
      </c>
      <c r="C7386" t="s">
        <v>1671</v>
      </c>
      <c r="D7386" t="s">
        <v>22</v>
      </c>
      <c r="E7386" t="s">
        <v>28740</v>
      </c>
      <c r="F7386" t="s">
        <v>28741</v>
      </c>
      <c r="G7386" t="s">
        <v>118</v>
      </c>
      <c r="H7386" s="1">
        <v>35600</v>
      </c>
      <c r="I7386" t="s">
        <v>28742</v>
      </c>
      <c r="J7386" t="s">
        <v>28743</v>
      </c>
      <c r="K7386">
        <v>93294</v>
      </c>
      <c r="L7386" t="s">
        <v>118</v>
      </c>
    </row>
    <row r="7387" spans="1:12" x14ac:dyDescent="0.3">
      <c r="A7387">
        <v>31284</v>
      </c>
      <c r="B7387" t="s">
        <v>1141</v>
      </c>
      <c r="C7387" t="s">
        <v>3991</v>
      </c>
      <c r="D7387" t="s">
        <v>22</v>
      </c>
      <c r="E7387" t="s">
        <v>28744</v>
      </c>
      <c r="F7387" t="s">
        <v>28745</v>
      </c>
      <c r="G7387" t="s">
        <v>218</v>
      </c>
      <c r="H7387" s="1">
        <v>15964</v>
      </c>
      <c r="I7387" t="s">
        <v>28746</v>
      </c>
      <c r="J7387" t="s">
        <v>28747</v>
      </c>
      <c r="K7387">
        <v>26042</v>
      </c>
      <c r="L7387" t="s">
        <v>218</v>
      </c>
    </row>
    <row r="7388" spans="1:12" x14ac:dyDescent="0.3">
      <c r="A7388">
        <v>31285</v>
      </c>
      <c r="B7388" t="s">
        <v>1018</v>
      </c>
      <c r="C7388" t="s">
        <v>5833</v>
      </c>
      <c r="D7388" t="s">
        <v>14</v>
      </c>
      <c r="E7388" t="s">
        <v>28748</v>
      </c>
      <c r="F7388" t="s">
        <v>28749</v>
      </c>
      <c r="G7388" t="s">
        <v>775</v>
      </c>
      <c r="H7388" s="1">
        <v>34204</v>
      </c>
      <c r="I7388" t="s">
        <v>28750</v>
      </c>
      <c r="J7388" t="s">
        <v>28751</v>
      </c>
      <c r="K7388">
        <v>37594</v>
      </c>
      <c r="L7388" t="s">
        <v>775</v>
      </c>
    </row>
    <row r="7389" spans="1:12" x14ac:dyDescent="0.3">
      <c r="A7389">
        <v>31286</v>
      </c>
      <c r="B7389" t="s">
        <v>2708</v>
      </c>
      <c r="C7389" t="s">
        <v>6209</v>
      </c>
      <c r="D7389" t="s">
        <v>22</v>
      </c>
      <c r="E7389" t="s">
        <v>28752</v>
      </c>
      <c r="F7389" t="s">
        <v>28753</v>
      </c>
      <c r="G7389" t="s">
        <v>44</v>
      </c>
      <c r="H7389" s="1">
        <v>33392</v>
      </c>
      <c r="I7389" t="s">
        <v>28754</v>
      </c>
      <c r="J7389" t="s">
        <v>28755</v>
      </c>
      <c r="K7389">
        <v>18262</v>
      </c>
      <c r="L7389" t="s">
        <v>44</v>
      </c>
    </row>
    <row r="7390" spans="1:12" x14ac:dyDescent="0.3">
      <c r="A7390">
        <v>31287</v>
      </c>
      <c r="B7390" t="s">
        <v>857</v>
      </c>
      <c r="C7390" t="s">
        <v>1366</v>
      </c>
      <c r="D7390" t="s">
        <v>14</v>
      </c>
      <c r="E7390" t="s">
        <v>28756</v>
      </c>
      <c r="F7390" t="s">
        <v>28757</v>
      </c>
      <c r="G7390" t="s">
        <v>71</v>
      </c>
      <c r="H7390" s="1">
        <v>18050</v>
      </c>
      <c r="I7390" t="s">
        <v>28758</v>
      </c>
      <c r="J7390" t="s">
        <v>28759</v>
      </c>
      <c r="K7390">
        <v>40629</v>
      </c>
      <c r="L7390" t="s">
        <v>71</v>
      </c>
    </row>
    <row r="7391" spans="1:12" x14ac:dyDescent="0.3">
      <c r="A7391">
        <v>31289</v>
      </c>
      <c r="B7391" t="s">
        <v>1391</v>
      </c>
      <c r="C7391" t="s">
        <v>1014</v>
      </c>
      <c r="D7391" t="s">
        <v>14</v>
      </c>
      <c r="E7391" t="s">
        <v>28760</v>
      </c>
      <c r="F7391" t="s">
        <v>28761</v>
      </c>
      <c r="G7391" t="s">
        <v>231</v>
      </c>
      <c r="H7391" s="1">
        <v>22702</v>
      </c>
      <c r="I7391" t="s">
        <v>28762</v>
      </c>
      <c r="J7391" t="s">
        <v>18741</v>
      </c>
      <c r="K7391">
        <v>89086</v>
      </c>
      <c r="L7391" t="s">
        <v>231</v>
      </c>
    </row>
    <row r="7392" spans="1:12" x14ac:dyDescent="0.3">
      <c r="A7392">
        <v>31290</v>
      </c>
      <c r="B7392" t="s">
        <v>312</v>
      </c>
      <c r="C7392" t="s">
        <v>8550</v>
      </c>
      <c r="D7392" t="s">
        <v>14</v>
      </c>
      <c r="E7392" t="s">
        <v>28763</v>
      </c>
      <c r="F7392" t="s">
        <v>28764</v>
      </c>
      <c r="G7392" t="s">
        <v>76</v>
      </c>
      <c r="H7392" s="1">
        <v>33044</v>
      </c>
      <c r="I7392" t="s">
        <v>28765</v>
      </c>
      <c r="J7392" t="s">
        <v>24632</v>
      </c>
      <c r="K7392">
        <v>28131</v>
      </c>
      <c r="L7392" t="s">
        <v>76</v>
      </c>
    </row>
    <row r="7393" spans="1:12" x14ac:dyDescent="0.3">
      <c r="A7393">
        <v>31291</v>
      </c>
      <c r="B7393" t="s">
        <v>3829</v>
      </c>
      <c r="C7393" t="s">
        <v>2413</v>
      </c>
      <c r="D7393" t="s">
        <v>14</v>
      </c>
      <c r="E7393" t="s">
        <v>28766</v>
      </c>
      <c r="F7393" t="s">
        <v>28767</v>
      </c>
      <c r="G7393" t="s">
        <v>82</v>
      </c>
      <c r="H7393" s="1">
        <v>25495</v>
      </c>
      <c r="I7393" t="s">
        <v>28768</v>
      </c>
      <c r="J7393" t="s">
        <v>28769</v>
      </c>
      <c r="K7393">
        <v>88869</v>
      </c>
      <c r="L7393" t="s">
        <v>82</v>
      </c>
    </row>
    <row r="7394" spans="1:12" x14ac:dyDescent="0.3">
      <c r="A7394">
        <v>31292</v>
      </c>
      <c r="B7394" t="s">
        <v>2631</v>
      </c>
      <c r="C7394" t="s">
        <v>4246</v>
      </c>
      <c r="D7394" t="s">
        <v>14</v>
      </c>
      <c r="E7394" t="s">
        <v>28770</v>
      </c>
      <c r="F7394" t="s">
        <v>28771</v>
      </c>
      <c r="G7394" t="s">
        <v>218</v>
      </c>
      <c r="H7394" s="1">
        <v>23071</v>
      </c>
      <c r="I7394" t="s">
        <v>28772</v>
      </c>
      <c r="J7394" t="s">
        <v>21898</v>
      </c>
      <c r="K7394">
        <v>15223</v>
      </c>
      <c r="L7394" t="s">
        <v>218</v>
      </c>
    </row>
    <row r="7395" spans="1:12" x14ac:dyDescent="0.3">
      <c r="A7395">
        <v>31293</v>
      </c>
      <c r="B7395" t="s">
        <v>312</v>
      </c>
      <c r="C7395" t="s">
        <v>3447</v>
      </c>
      <c r="D7395" t="s">
        <v>14</v>
      </c>
      <c r="E7395" t="s">
        <v>28773</v>
      </c>
      <c r="F7395" t="s">
        <v>28774</v>
      </c>
      <c r="G7395" t="s">
        <v>171</v>
      </c>
      <c r="H7395" s="1">
        <v>17251</v>
      </c>
      <c r="I7395" t="s">
        <v>28775</v>
      </c>
      <c r="J7395" t="s">
        <v>28776</v>
      </c>
      <c r="K7395">
        <v>58146</v>
      </c>
      <c r="L7395" t="s">
        <v>171</v>
      </c>
    </row>
    <row r="7396" spans="1:12" x14ac:dyDescent="0.3">
      <c r="A7396">
        <v>31296</v>
      </c>
      <c r="B7396" t="s">
        <v>512</v>
      </c>
      <c r="C7396" t="s">
        <v>2984</v>
      </c>
      <c r="D7396" t="s">
        <v>14</v>
      </c>
      <c r="E7396" t="s">
        <v>28777</v>
      </c>
      <c r="F7396" t="s">
        <v>28778</v>
      </c>
      <c r="G7396" t="s">
        <v>118</v>
      </c>
      <c r="H7396" s="1">
        <v>18420</v>
      </c>
      <c r="I7396" t="s">
        <v>28779</v>
      </c>
      <c r="J7396" t="s">
        <v>28780</v>
      </c>
      <c r="K7396">
        <v>85314</v>
      </c>
      <c r="L7396" t="s">
        <v>118</v>
      </c>
    </row>
    <row r="7397" spans="1:12" x14ac:dyDescent="0.3">
      <c r="A7397">
        <v>31297</v>
      </c>
      <c r="B7397" t="s">
        <v>953</v>
      </c>
      <c r="C7397" t="s">
        <v>7323</v>
      </c>
      <c r="D7397" t="s">
        <v>14</v>
      </c>
      <c r="E7397" t="s">
        <v>28781</v>
      </c>
      <c r="F7397" t="s">
        <v>28782</v>
      </c>
      <c r="G7397" t="s">
        <v>82</v>
      </c>
      <c r="H7397" s="1">
        <v>18099</v>
      </c>
      <c r="I7397" t="s">
        <v>28783</v>
      </c>
      <c r="J7397" t="s">
        <v>28784</v>
      </c>
      <c r="K7397">
        <v>40025</v>
      </c>
      <c r="L7397" t="s">
        <v>82</v>
      </c>
    </row>
    <row r="7398" spans="1:12" x14ac:dyDescent="0.3">
      <c r="A7398">
        <v>31299</v>
      </c>
      <c r="B7398" t="s">
        <v>146</v>
      </c>
      <c r="C7398" t="s">
        <v>97</v>
      </c>
      <c r="D7398" t="s">
        <v>22</v>
      </c>
      <c r="E7398" t="s">
        <v>28785</v>
      </c>
      <c r="F7398" t="s">
        <v>28786</v>
      </c>
      <c r="G7398" t="s">
        <v>231</v>
      </c>
      <c r="H7398" s="1">
        <v>38180</v>
      </c>
      <c r="I7398" t="s">
        <v>28787</v>
      </c>
      <c r="J7398" t="s">
        <v>28788</v>
      </c>
      <c r="K7398">
        <v>70935</v>
      </c>
      <c r="L7398" t="s">
        <v>231</v>
      </c>
    </row>
    <row r="7399" spans="1:12" x14ac:dyDescent="0.3">
      <c r="A7399">
        <v>31304</v>
      </c>
      <c r="B7399" t="s">
        <v>940</v>
      </c>
      <c r="C7399" t="s">
        <v>2918</v>
      </c>
      <c r="D7399" t="s">
        <v>14</v>
      </c>
      <c r="E7399" t="s">
        <v>28789</v>
      </c>
      <c r="F7399" t="s">
        <v>28790</v>
      </c>
      <c r="G7399" t="s">
        <v>31</v>
      </c>
      <c r="H7399" s="1">
        <v>20841</v>
      </c>
      <c r="I7399" t="s">
        <v>28791</v>
      </c>
      <c r="J7399" t="s">
        <v>28792</v>
      </c>
      <c r="K7399">
        <v>61425</v>
      </c>
      <c r="L7399" t="s">
        <v>31</v>
      </c>
    </row>
    <row r="7400" spans="1:12" x14ac:dyDescent="0.3">
      <c r="A7400">
        <v>31305</v>
      </c>
      <c r="B7400" t="s">
        <v>1778</v>
      </c>
      <c r="C7400" t="s">
        <v>1466</v>
      </c>
      <c r="D7400" t="s">
        <v>14</v>
      </c>
      <c r="E7400" t="s">
        <v>28793</v>
      </c>
      <c r="F7400" t="s">
        <v>28794</v>
      </c>
      <c r="G7400" t="s">
        <v>124</v>
      </c>
      <c r="H7400" s="1">
        <v>33647</v>
      </c>
      <c r="I7400" t="s">
        <v>28795</v>
      </c>
      <c r="J7400" t="s">
        <v>1295</v>
      </c>
      <c r="K7400">
        <v>45274</v>
      </c>
      <c r="L7400" t="s">
        <v>124</v>
      </c>
    </row>
    <row r="7401" spans="1:12" x14ac:dyDescent="0.3">
      <c r="A7401">
        <v>31306</v>
      </c>
      <c r="B7401" t="s">
        <v>306</v>
      </c>
      <c r="C7401" t="s">
        <v>4476</v>
      </c>
      <c r="D7401" t="s">
        <v>14</v>
      </c>
      <c r="E7401" t="s">
        <v>28796</v>
      </c>
      <c r="F7401" t="s">
        <v>28797</v>
      </c>
      <c r="G7401" t="s">
        <v>261</v>
      </c>
      <c r="H7401" s="1">
        <v>21766</v>
      </c>
      <c r="I7401" t="s">
        <v>28798</v>
      </c>
      <c r="J7401" t="s">
        <v>14242</v>
      </c>
      <c r="K7401">
        <v>60292</v>
      </c>
      <c r="L7401" t="s">
        <v>261</v>
      </c>
    </row>
    <row r="7402" spans="1:12" x14ac:dyDescent="0.3">
      <c r="A7402">
        <v>31307</v>
      </c>
      <c r="B7402" t="s">
        <v>221</v>
      </c>
      <c r="C7402" t="s">
        <v>481</v>
      </c>
      <c r="D7402" t="s">
        <v>22</v>
      </c>
      <c r="E7402" t="s">
        <v>28799</v>
      </c>
      <c r="F7402" t="s">
        <v>28800</v>
      </c>
      <c r="G7402" t="s">
        <v>171</v>
      </c>
      <c r="H7402" s="1">
        <v>15867</v>
      </c>
      <c r="I7402" t="s">
        <v>28801</v>
      </c>
      <c r="J7402" t="s">
        <v>28802</v>
      </c>
      <c r="K7402">
        <v>16207</v>
      </c>
      <c r="L7402" t="s">
        <v>171</v>
      </c>
    </row>
    <row r="7403" spans="1:12" x14ac:dyDescent="0.3">
      <c r="A7403">
        <v>31308</v>
      </c>
      <c r="B7403" t="s">
        <v>16247</v>
      </c>
      <c r="C7403" t="s">
        <v>25983</v>
      </c>
      <c r="D7403" t="s">
        <v>22</v>
      </c>
      <c r="E7403" t="s">
        <v>28803</v>
      </c>
      <c r="F7403" t="s">
        <v>28804</v>
      </c>
      <c r="G7403" t="s">
        <v>339</v>
      </c>
      <c r="H7403" s="1">
        <v>22118</v>
      </c>
      <c r="I7403" t="s">
        <v>28805</v>
      </c>
      <c r="J7403" t="s">
        <v>4629</v>
      </c>
      <c r="K7403">
        <v>1472</v>
      </c>
      <c r="L7403" t="s">
        <v>339</v>
      </c>
    </row>
    <row r="7404" spans="1:12" x14ac:dyDescent="0.3">
      <c r="A7404">
        <v>31309</v>
      </c>
      <c r="B7404" t="s">
        <v>1579</v>
      </c>
      <c r="C7404" t="s">
        <v>383</v>
      </c>
      <c r="D7404" t="s">
        <v>14</v>
      </c>
      <c r="E7404" t="s">
        <v>28806</v>
      </c>
      <c r="F7404" t="s">
        <v>28807</v>
      </c>
      <c r="G7404" t="s">
        <v>164</v>
      </c>
      <c r="H7404" s="1">
        <v>17730</v>
      </c>
      <c r="I7404" t="s">
        <v>28808</v>
      </c>
      <c r="J7404" t="s">
        <v>28809</v>
      </c>
      <c r="K7404">
        <v>27637</v>
      </c>
      <c r="L7404" t="s">
        <v>164</v>
      </c>
    </row>
    <row r="7405" spans="1:12" x14ac:dyDescent="0.3">
      <c r="A7405">
        <v>31310</v>
      </c>
      <c r="B7405" t="s">
        <v>1202</v>
      </c>
      <c r="C7405" t="s">
        <v>48</v>
      </c>
      <c r="D7405" t="s">
        <v>22</v>
      </c>
      <c r="E7405" t="s">
        <v>28810</v>
      </c>
      <c r="F7405" t="s">
        <v>28811</v>
      </c>
      <c r="G7405" t="s">
        <v>131</v>
      </c>
      <c r="H7405" s="1">
        <v>22282</v>
      </c>
      <c r="I7405" t="s">
        <v>28812</v>
      </c>
      <c r="J7405" t="s">
        <v>28813</v>
      </c>
      <c r="K7405">
        <v>9841</v>
      </c>
      <c r="L7405" t="s">
        <v>131</v>
      </c>
    </row>
    <row r="7406" spans="1:12" x14ac:dyDescent="0.3">
      <c r="A7406">
        <v>31313</v>
      </c>
      <c r="B7406" t="s">
        <v>857</v>
      </c>
      <c r="C7406" t="s">
        <v>4459</v>
      </c>
      <c r="D7406" t="s">
        <v>22</v>
      </c>
      <c r="E7406" t="s">
        <v>28814</v>
      </c>
      <c r="F7406" t="s">
        <v>28815</v>
      </c>
      <c r="G7406" t="s">
        <v>567</v>
      </c>
      <c r="H7406" s="1">
        <v>27966</v>
      </c>
      <c r="I7406" t="s">
        <v>28816</v>
      </c>
      <c r="J7406" t="s">
        <v>28817</v>
      </c>
      <c r="K7406">
        <v>34989</v>
      </c>
      <c r="L7406" t="s">
        <v>567</v>
      </c>
    </row>
    <row r="7407" spans="1:12" x14ac:dyDescent="0.3">
      <c r="A7407">
        <v>31314</v>
      </c>
      <c r="B7407" t="s">
        <v>20</v>
      </c>
      <c r="C7407" t="s">
        <v>1186</v>
      </c>
      <c r="D7407" t="s">
        <v>22</v>
      </c>
      <c r="E7407" t="s">
        <v>28818</v>
      </c>
      <c r="F7407" t="s">
        <v>28819</v>
      </c>
      <c r="G7407" t="s">
        <v>231</v>
      </c>
      <c r="H7407" s="1">
        <v>22235</v>
      </c>
      <c r="I7407" t="s">
        <v>28820</v>
      </c>
      <c r="J7407" t="s">
        <v>28821</v>
      </c>
      <c r="K7407">
        <v>53513</v>
      </c>
      <c r="L7407" t="s">
        <v>231</v>
      </c>
    </row>
    <row r="7408" spans="1:12" x14ac:dyDescent="0.3">
      <c r="A7408">
        <v>31316</v>
      </c>
      <c r="B7408" t="s">
        <v>9436</v>
      </c>
      <c r="C7408" t="s">
        <v>28</v>
      </c>
      <c r="D7408" t="s">
        <v>22</v>
      </c>
      <c r="E7408" t="s">
        <v>28822</v>
      </c>
      <c r="F7408">
        <v>6138412505</v>
      </c>
      <c r="G7408" t="s">
        <v>124</v>
      </c>
      <c r="H7408" s="1">
        <v>18904</v>
      </c>
      <c r="I7408" t="s">
        <v>28823</v>
      </c>
      <c r="J7408" t="s">
        <v>2653</v>
      </c>
      <c r="K7408">
        <v>74688</v>
      </c>
      <c r="L7408" t="s">
        <v>124</v>
      </c>
    </row>
    <row r="7409" spans="1:12" x14ac:dyDescent="0.3">
      <c r="A7409">
        <v>31317</v>
      </c>
      <c r="B7409" t="s">
        <v>316</v>
      </c>
      <c r="C7409" t="s">
        <v>1897</v>
      </c>
      <c r="D7409" t="s">
        <v>22</v>
      </c>
      <c r="E7409" t="s">
        <v>28824</v>
      </c>
      <c r="F7409" t="s">
        <v>28825</v>
      </c>
      <c r="G7409" t="s">
        <v>64</v>
      </c>
      <c r="H7409" s="1">
        <v>35922</v>
      </c>
      <c r="I7409" t="s">
        <v>28826</v>
      </c>
      <c r="J7409" t="s">
        <v>3256</v>
      </c>
      <c r="K7409">
        <v>59536</v>
      </c>
      <c r="L7409" t="s">
        <v>64</v>
      </c>
    </row>
    <row r="7410" spans="1:12" x14ac:dyDescent="0.3">
      <c r="A7410">
        <v>31318</v>
      </c>
      <c r="B7410" t="s">
        <v>3048</v>
      </c>
      <c r="C7410" t="s">
        <v>1938</v>
      </c>
      <c r="D7410" t="s">
        <v>14</v>
      </c>
      <c r="E7410" t="s">
        <v>28827</v>
      </c>
      <c r="F7410" t="s">
        <v>28828</v>
      </c>
      <c r="G7410" t="s">
        <v>164</v>
      </c>
      <c r="H7410" s="1">
        <v>37436</v>
      </c>
      <c r="I7410" t="s">
        <v>28829</v>
      </c>
      <c r="J7410" t="s">
        <v>8279</v>
      </c>
      <c r="K7410">
        <v>12088</v>
      </c>
      <c r="L7410" t="s">
        <v>164</v>
      </c>
    </row>
    <row r="7411" spans="1:12" x14ac:dyDescent="0.3">
      <c r="A7411">
        <v>31319</v>
      </c>
      <c r="B7411" t="s">
        <v>1465</v>
      </c>
      <c r="C7411" t="s">
        <v>670</v>
      </c>
      <c r="D7411" t="s">
        <v>22</v>
      </c>
      <c r="E7411" t="s">
        <v>28830</v>
      </c>
      <c r="F7411" t="s">
        <v>28831</v>
      </c>
      <c r="G7411" t="s">
        <v>250</v>
      </c>
      <c r="H7411" s="1">
        <v>18667</v>
      </c>
      <c r="I7411" t="s">
        <v>28832</v>
      </c>
      <c r="J7411" t="s">
        <v>17989</v>
      </c>
      <c r="K7411">
        <v>7225</v>
      </c>
      <c r="L7411" t="s">
        <v>250</v>
      </c>
    </row>
    <row r="7412" spans="1:12" x14ac:dyDescent="0.3">
      <c r="A7412">
        <v>31321</v>
      </c>
      <c r="B7412" t="s">
        <v>793</v>
      </c>
      <c r="C7412" t="s">
        <v>1120</v>
      </c>
      <c r="D7412" t="s">
        <v>22</v>
      </c>
      <c r="E7412" t="s">
        <v>13704</v>
      </c>
      <c r="F7412" t="s">
        <v>28833</v>
      </c>
      <c r="G7412" t="s">
        <v>231</v>
      </c>
      <c r="H7412" s="1">
        <v>25197</v>
      </c>
      <c r="I7412" t="s">
        <v>28834</v>
      </c>
      <c r="J7412" t="s">
        <v>28835</v>
      </c>
      <c r="K7412">
        <v>11717</v>
      </c>
      <c r="L7412" t="s">
        <v>231</v>
      </c>
    </row>
    <row r="7413" spans="1:12" x14ac:dyDescent="0.3">
      <c r="A7413">
        <v>31326</v>
      </c>
      <c r="B7413" t="s">
        <v>4316</v>
      </c>
      <c r="C7413" t="s">
        <v>8306</v>
      </c>
      <c r="D7413" t="s">
        <v>22</v>
      </c>
      <c r="E7413" t="s">
        <v>28836</v>
      </c>
      <c r="F7413" t="s">
        <v>28837</v>
      </c>
      <c r="G7413" t="s">
        <v>744</v>
      </c>
      <c r="H7413" s="1">
        <v>22152</v>
      </c>
      <c r="I7413" t="s">
        <v>28838</v>
      </c>
      <c r="J7413" t="s">
        <v>8042</v>
      </c>
      <c r="K7413">
        <v>74764</v>
      </c>
      <c r="L7413" t="s">
        <v>744</v>
      </c>
    </row>
    <row r="7414" spans="1:12" x14ac:dyDescent="0.3">
      <c r="A7414">
        <v>31327</v>
      </c>
      <c r="B7414" t="s">
        <v>421</v>
      </c>
      <c r="C7414" t="s">
        <v>12654</v>
      </c>
      <c r="D7414" t="s">
        <v>14</v>
      </c>
      <c r="E7414" t="s">
        <v>28839</v>
      </c>
      <c r="F7414" t="s">
        <v>28840</v>
      </c>
      <c r="G7414" t="s">
        <v>124</v>
      </c>
      <c r="H7414" s="1">
        <v>29079</v>
      </c>
      <c r="I7414" t="s">
        <v>28841</v>
      </c>
      <c r="J7414" t="s">
        <v>28842</v>
      </c>
      <c r="K7414">
        <v>93912</v>
      </c>
      <c r="L7414" t="s">
        <v>124</v>
      </c>
    </row>
    <row r="7415" spans="1:12" x14ac:dyDescent="0.3">
      <c r="A7415">
        <v>31328</v>
      </c>
      <c r="B7415" t="s">
        <v>79</v>
      </c>
      <c r="C7415" t="s">
        <v>97</v>
      </c>
      <c r="D7415" t="s">
        <v>14</v>
      </c>
      <c r="E7415" t="s">
        <v>28843</v>
      </c>
      <c r="F7415">
        <f>1-997-601-4372</f>
        <v>-5969</v>
      </c>
      <c r="G7415" t="s">
        <v>324</v>
      </c>
      <c r="H7415" s="1">
        <v>24772</v>
      </c>
      <c r="I7415" t="s">
        <v>28844</v>
      </c>
      <c r="J7415" t="s">
        <v>28845</v>
      </c>
      <c r="K7415">
        <v>81842</v>
      </c>
      <c r="L7415" t="s">
        <v>324</v>
      </c>
    </row>
    <row r="7416" spans="1:12" x14ac:dyDescent="0.3">
      <c r="A7416">
        <v>31331</v>
      </c>
      <c r="B7416" t="s">
        <v>1741</v>
      </c>
      <c r="C7416" t="s">
        <v>3055</v>
      </c>
      <c r="D7416" t="s">
        <v>14</v>
      </c>
      <c r="E7416" t="s">
        <v>28846</v>
      </c>
      <c r="F7416" t="s">
        <v>28847</v>
      </c>
      <c r="G7416" t="s">
        <v>171</v>
      </c>
      <c r="H7416" s="1">
        <v>35104</v>
      </c>
      <c r="I7416" t="s">
        <v>28848</v>
      </c>
      <c r="J7416" t="s">
        <v>28849</v>
      </c>
      <c r="K7416">
        <v>81363</v>
      </c>
      <c r="L7416" t="s">
        <v>171</v>
      </c>
    </row>
    <row r="7417" spans="1:12" x14ac:dyDescent="0.3">
      <c r="A7417">
        <v>31333</v>
      </c>
      <c r="B7417" t="s">
        <v>257</v>
      </c>
      <c r="C7417" t="s">
        <v>3726</v>
      </c>
      <c r="D7417" t="s">
        <v>14</v>
      </c>
      <c r="E7417" t="s">
        <v>28850</v>
      </c>
      <c r="F7417" t="s">
        <v>28851</v>
      </c>
      <c r="G7417" t="s">
        <v>157</v>
      </c>
      <c r="H7417" s="1">
        <v>30847</v>
      </c>
      <c r="I7417" t="s">
        <v>28852</v>
      </c>
      <c r="J7417" t="s">
        <v>28853</v>
      </c>
      <c r="K7417">
        <v>80530</v>
      </c>
      <c r="L7417" t="s">
        <v>157</v>
      </c>
    </row>
    <row r="7418" spans="1:12" x14ac:dyDescent="0.3">
      <c r="A7418">
        <v>31334</v>
      </c>
      <c r="B7418" t="s">
        <v>153</v>
      </c>
      <c r="C7418" t="s">
        <v>3017</v>
      </c>
      <c r="D7418" t="s">
        <v>14</v>
      </c>
      <c r="E7418" t="s">
        <v>28854</v>
      </c>
      <c r="F7418">
        <v>3785482416</v>
      </c>
      <c r="G7418" t="s">
        <v>124</v>
      </c>
      <c r="H7418" s="1">
        <v>30579</v>
      </c>
      <c r="I7418" t="s">
        <v>28855</v>
      </c>
      <c r="J7418" t="s">
        <v>28856</v>
      </c>
      <c r="K7418">
        <v>90449</v>
      </c>
      <c r="L7418" t="s">
        <v>124</v>
      </c>
    </row>
    <row r="7419" spans="1:12" x14ac:dyDescent="0.3">
      <c r="A7419">
        <v>31336</v>
      </c>
      <c r="B7419" t="s">
        <v>1996</v>
      </c>
      <c r="C7419" t="s">
        <v>74</v>
      </c>
      <c r="D7419" t="s">
        <v>22</v>
      </c>
      <c r="E7419" t="s">
        <v>28857</v>
      </c>
      <c r="F7419" t="s">
        <v>28858</v>
      </c>
      <c r="G7419" t="s">
        <v>76</v>
      </c>
      <c r="H7419" s="1">
        <v>20343</v>
      </c>
      <c r="I7419" t="s">
        <v>28859</v>
      </c>
      <c r="J7419" t="s">
        <v>11029</v>
      </c>
      <c r="K7419">
        <v>50453</v>
      </c>
      <c r="L7419" t="s">
        <v>76</v>
      </c>
    </row>
    <row r="7420" spans="1:12" x14ac:dyDescent="0.3">
      <c r="A7420">
        <v>31337</v>
      </c>
      <c r="B7420" t="s">
        <v>1342</v>
      </c>
      <c r="C7420" t="s">
        <v>28</v>
      </c>
      <c r="D7420" t="s">
        <v>14</v>
      </c>
      <c r="E7420" t="s">
        <v>28860</v>
      </c>
      <c r="F7420" t="s">
        <v>28861</v>
      </c>
      <c r="G7420" t="s">
        <v>218</v>
      </c>
      <c r="H7420" s="1">
        <v>36265</v>
      </c>
      <c r="I7420" t="s">
        <v>28862</v>
      </c>
      <c r="J7420" t="s">
        <v>28863</v>
      </c>
      <c r="K7420">
        <v>40035</v>
      </c>
      <c r="L7420" t="s">
        <v>218</v>
      </c>
    </row>
    <row r="7421" spans="1:12" x14ac:dyDescent="0.3">
      <c r="A7421">
        <v>31338</v>
      </c>
      <c r="B7421" t="s">
        <v>327</v>
      </c>
      <c r="C7421" t="s">
        <v>1079</v>
      </c>
      <c r="D7421" t="s">
        <v>14</v>
      </c>
      <c r="E7421" t="s">
        <v>28864</v>
      </c>
      <c r="F7421" t="s">
        <v>28865</v>
      </c>
      <c r="G7421" t="s">
        <v>51</v>
      </c>
      <c r="H7421" s="1">
        <v>38626</v>
      </c>
      <c r="I7421" t="s">
        <v>28866</v>
      </c>
      <c r="J7421" t="s">
        <v>28867</v>
      </c>
      <c r="K7421">
        <v>15643</v>
      </c>
      <c r="L7421" t="s">
        <v>51</v>
      </c>
    </row>
    <row r="7422" spans="1:12" x14ac:dyDescent="0.3">
      <c r="A7422">
        <v>31339</v>
      </c>
      <c r="B7422" t="s">
        <v>1455</v>
      </c>
      <c r="C7422" t="s">
        <v>6639</v>
      </c>
      <c r="D7422" t="s">
        <v>14</v>
      </c>
      <c r="E7422" t="s">
        <v>28868</v>
      </c>
      <c r="F7422" t="s">
        <v>28869</v>
      </c>
      <c r="G7422" t="s">
        <v>124</v>
      </c>
      <c r="H7422" s="1">
        <v>24355</v>
      </c>
      <c r="I7422" t="s">
        <v>28870</v>
      </c>
      <c r="J7422" t="s">
        <v>10365</v>
      </c>
      <c r="K7422">
        <v>30227</v>
      </c>
      <c r="L7422" t="s">
        <v>124</v>
      </c>
    </row>
    <row r="7423" spans="1:12" x14ac:dyDescent="0.3">
      <c r="A7423">
        <v>31340</v>
      </c>
      <c r="B7423" t="s">
        <v>940</v>
      </c>
      <c r="C7423" t="s">
        <v>3560</v>
      </c>
      <c r="D7423" t="s">
        <v>22</v>
      </c>
      <c r="E7423" t="s">
        <v>28871</v>
      </c>
      <c r="F7423" t="s">
        <v>28872</v>
      </c>
      <c r="G7423" t="s">
        <v>131</v>
      </c>
      <c r="H7423" s="1">
        <v>36839</v>
      </c>
      <c r="I7423" t="s">
        <v>28873</v>
      </c>
      <c r="J7423" t="s">
        <v>28874</v>
      </c>
      <c r="K7423">
        <v>30319</v>
      </c>
      <c r="L7423" t="s">
        <v>131</v>
      </c>
    </row>
    <row r="7424" spans="1:12" x14ac:dyDescent="0.3">
      <c r="A7424">
        <v>31342</v>
      </c>
      <c r="B7424" t="s">
        <v>1030</v>
      </c>
      <c r="C7424" t="s">
        <v>2281</v>
      </c>
      <c r="D7424" t="s">
        <v>22</v>
      </c>
      <c r="E7424" t="s">
        <v>28875</v>
      </c>
      <c r="F7424" t="s">
        <v>28876</v>
      </c>
      <c r="G7424" t="s">
        <v>211</v>
      </c>
      <c r="H7424" s="1">
        <v>15979</v>
      </c>
      <c r="I7424" t="s">
        <v>28877</v>
      </c>
      <c r="J7424" t="s">
        <v>28878</v>
      </c>
      <c r="K7424">
        <v>82394</v>
      </c>
      <c r="L7424" t="s">
        <v>211</v>
      </c>
    </row>
    <row r="7425" spans="1:12" x14ac:dyDescent="0.3">
      <c r="A7425">
        <v>31343</v>
      </c>
      <c r="B7425" t="s">
        <v>295</v>
      </c>
      <c r="C7425" t="s">
        <v>2075</v>
      </c>
      <c r="D7425" t="s">
        <v>14</v>
      </c>
      <c r="E7425" t="s">
        <v>28879</v>
      </c>
      <c r="F7425" t="s">
        <v>28880</v>
      </c>
      <c r="G7425" t="s">
        <v>76</v>
      </c>
      <c r="H7425" s="1">
        <v>19394</v>
      </c>
      <c r="I7425" t="s">
        <v>28881</v>
      </c>
      <c r="J7425" t="s">
        <v>1151</v>
      </c>
      <c r="K7425">
        <v>43525</v>
      </c>
      <c r="L7425" t="s">
        <v>76</v>
      </c>
    </row>
    <row r="7426" spans="1:12" x14ac:dyDescent="0.3">
      <c r="A7426">
        <v>31344</v>
      </c>
      <c r="B7426" t="s">
        <v>1537</v>
      </c>
      <c r="C7426" t="s">
        <v>383</v>
      </c>
      <c r="D7426" t="s">
        <v>22</v>
      </c>
      <c r="E7426" t="s">
        <v>28882</v>
      </c>
      <c r="F7426">
        <f>1-540-423-4569</f>
        <v>-5531</v>
      </c>
      <c r="G7426" t="s">
        <v>218</v>
      </c>
      <c r="H7426" s="1">
        <v>22656</v>
      </c>
      <c r="I7426" t="s">
        <v>28883</v>
      </c>
      <c r="J7426" t="s">
        <v>28884</v>
      </c>
      <c r="K7426">
        <v>61494</v>
      </c>
      <c r="L7426" t="s">
        <v>218</v>
      </c>
    </row>
    <row r="7427" spans="1:12" x14ac:dyDescent="0.3">
      <c r="A7427">
        <v>31345</v>
      </c>
      <c r="B7427" t="s">
        <v>837</v>
      </c>
      <c r="C7427" t="s">
        <v>1475</v>
      </c>
      <c r="D7427" t="s">
        <v>14</v>
      </c>
      <c r="E7427" t="s">
        <v>28885</v>
      </c>
      <c r="F7427" t="s">
        <v>28886</v>
      </c>
      <c r="G7427" t="s">
        <v>567</v>
      </c>
      <c r="H7427" s="1">
        <v>36793</v>
      </c>
      <c r="I7427" t="s">
        <v>28887</v>
      </c>
      <c r="J7427" t="s">
        <v>10180</v>
      </c>
      <c r="K7427">
        <v>88951</v>
      </c>
      <c r="L7427" t="s">
        <v>567</v>
      </c>
    </row>
    <row r="7428" spans="1:12" x14ac:dyDescent="0.3">
      <c r="A7428">
        <v>31346</v>
      </c>
      <c r="B7428" t="s">
        <v>512</v>
      </c>
      <c r="C7428" t="s">
        <v>635</v>
      </c>
      <c r="D7428" t="s">
        <v>22</v>
      </c>
      <c r="E7428" t="s">
        <v>28888</v>
      </c>
      <c r="F7428" t="s">
        <v>28889</v>
      </c>
      <c r="G7428" t="s">
        <v>118</v>
      </c>
      <c r="H7428" s="1">
        <v>33594</v>
      </c>
      <c r="I7428" t="s">
        <v>28890</v>
      </c>
      <c r="J7428" t="s">
        <v>28891</v>
      </c>
      <c r="K7428">
        <v>79651</v>
      </c>
      <c r="L7428" t="s">
        <v>118</v>
      </c>
    </row>
    <row r="7429" spans="1:12" x14ac:dyDescent="0.3">
      <c r="A7429">
        <v>31347</v>
      </c>
      <c r="B7429" t="s">
        <v>146</v>
      </c>
      <c r="C7429" t="s">
        <v>617</v>
      </c>
      <c r="D7429" t="s">
        <v>22</v>
      </c>
      <c r="E7429" t="s">
        <v>28892</v>
      </c>
      <c r="F7429" t="s">
        <v>28893</v>
      </c>
      <c r="G7429" t="s">
        <v>595</v>
      </c>
      <c r="H7429" s="1">
        <v>36602</v>
      </c>
      <c r="I7429" t="s">
        <v>28894</v>
      </c>
      <c r="J7429" t="s">
        <v>11370</v>
      </c>
      <c r="K7429">
        <v>8063</v>
      </c>
      <c r="L7429" t="s">
        <v>595</v>
      </c>
    </row>
    <row r="7430" spans="1:12" x14ac:dyDescent="0.3">
      <c r="A7430">
        <v>31348</v>
      </c>
      <c r="B7430" t="s">
        <v>295</v>
      </c>
      <c r="C7430" t="s">
        <v>2363</v>
      </c>
      <c r="D7430" t="s">
        <v>22</v>
      </c>
      <c r="E7430" t="s">
        <v>28895</v>
      </c>
      <c r="F7430">
        <v>2613283584</v>
      </c>
      <c r="G7430" t="s">
        <v>124</v>
      </c>
      <c r="H7430" s="1">
        <v>32127</v>
      </c>
      <c r="I7430" t="s">
        <v>28896</v>
      </c>
      <c r="J7430" t="s">
        <v>28897</v>
      </c>
      <c r="K7430">
        <v>85356</v>
      </c>
      <c r="L7430" t="s">
        <v>124</v>
      </c>
    </row>
    <row r="7431" spans="1:12" x14ac:dyDescent="0.3">
      <c r="A7431">
        <v>31349</v>
      </c>
      <c r="B7431" t="s">
        <v>724</v>
      </c>
      <c r="C7431" t="s">
        <v>926</v>
      </c>
      <c r="D7431" t="s">
        <v>14</v>
      </c>
      <c r="E7431" t="s">
        <v>28898</v>
      </c>
      <c r="F7431" t="s">
        <v>28899</v>
      </c>
      <c r="G7431" t="s">
        <v>211</v>
      </c>
      <c r="H7431" s="1">
        <v>28421</v>
      </c>
      <c r="I7431" t="s">
        <v>28900</v>
      </c>
      <c r="J7431" t="s">
        <v>16497</v>
      </c>
      <c r="K7431">
        <v>39497</v>
      </c>
      <c r="L7431" t="s">
        <v>211</v>
      </c>
    </row>
    <row r="7432" spans="1:12" x14ac:dyDescent="0.3">
      <c r="A7432">
        <v>31350</v>
      </c>
      <c r="B7432" t="s">
        <v>474</v>
      </c>
      <c r="C7432" t="s">
        <v>1132</v>
      </c>
      <c r="D7432" t="s">
        <v>14</v>
      </c>
      <c r="E7432" t="s">
        <v>28901</v>
      </c>
      <c r="F7432" t="s">
        <v>28902</v>
      </c>
      <c r="G7432" t="s">
        <v>131</v>
      </c>
      <c r="H7432" s="1">
        <v>29358</v>
      </c>
      <c r="I7432" t="s">
        <v>28903</v>
      </c>
      <c r="J7432" t="s">
        <v>28904</v>
      </c>
      <c r="K7432">
        <v>65253</v>
      </c>
      <c r="L7432" t="s">
        <v>131</v>
      </c>
    </row>
    <row r="7433" spans="1:12" x14ac:dyDescent="0.3">
      <c r="A7433">
        <v>31351</v>
      </c>
      <c r="B7433" t="s">
        <v>1773</v>
      </c>
      <c r="C7433" t="s">
        <v>12785</v>
      </c>
      <c r="D7433" t="s">
        <v>14</v>
      </c>
      <c r="E7433" t="s">
        <v>28905</v>
      </c>
      <c r="F7433" t="s">
        <v>28906</v>
      </c>
      <c r="G7433" t="s">
        <v>324</v>
      </c>
      <c r="H7433" s="1">
        <v>38652</v>
      </c>
      <c r="I7433" t="s">
        <v>28907</v>
      </c>
      <c r="J7433" t="s">
        <v>28908</v>
      </c>
      <c r="K7433">
        <v>61495</v>
      </c>
      <c r="L7433" t="s">
        <v>324</v>
      </c>
    </row>
    <row r="7434" spans="1:12" x14ac:dyDescent="0.3">
      <c r="A7434">
        <v>31352</v>
      </c>
      <c r="B7434" t="s">
        <v>167</v>
      </c>
      <c r="C7434" t="s">
        <v>1892</v>
      </c>
      <c r="D7434" t="s">
        <v>22</v>
      </c>
      <c r="E7434" t="s">
        <v>28909</v>
      </c>
      <c r="F7434" t="s">
        <v>28910</v>
      </c>
      <c r="G7434" t="s">
        <v>71</v>
      </c>
      <c r="H7434" s="1">
        <v>27299</v>
      </c>
      <c r="I7434" t="s">
        <v>28911</v>
      </c>
      <c r="J7434" t="s">
        <v>23432</v>
      </c>
      <c r="K7434">
        <v>723</v>
      </c>
      <c r="L7434" t="s">
        <v>71</v>
      </c>
    </row>
    <row r="7435" spans="1:12" x14ac:dyDescent="0.3">
      <c r="A7435">
        <v>31353</v>
      </c>
      <c r="B7435" t="s">
        <v>857</v>
      </c>
      <c r="C7435" t="s">
        <v>175</v>
      </c>
      <c r="D7435" t="s">
        <v>14</v>
      </c>
      <c r="E7435" t="s">
        <v>28912</v>
      </c>
      <c r="F7435" t="s">
        <v>28913</v>
      </c>
      <c r="G7435" t="s">
        <v>124</v>
      </c>
      <c r="H7435" s="1">
        <v>16915</v>
      </c>
      <c r="I7435" t="s">
        <v>28914</v>
      </c>
      <c r="J7435" t="s">
        <v>28915</v>
      </c>
      <c r="K7435">
        <v>71018</v>
      </c>
      <c r="L7435" t="s">
        <v>124</v>
      </c>
    </row>
    <row r="7436" spans="1:12" x14ac:dyDescent="0.3">
      <c r="A7436">
        <v>31356</v>
      </c>
      <c r="B7436" t="s">
        <v>1628</v>
      </c>
      <c r="C7436" t="s">
        <v>2828</v>
      </c>
      <c r="D7436" t="s">
        <v>22</v>
      </c>
      <c r="E7436" t="s">
        <v>28916</v>
      </c>
      <c r="F7436" t="s">
        <v>28917</v>
      </c>
      <c r="G7436" t="s">
        <v>24</v>
      </c>
      <c r="H7436" s="1">
        <v>20943</v>
      </c>
      <c r="I7436" t="s">
        <v>28918</v>
      </c>
      <c r="J7436" t="s">
        <v>28919</v>
      </c>
      <c r="K7436">
        <v>14966</v>
      </c>
      <c r="L7436" t="s">
        <v>24</v>
      </c>
    </row>
    <row r="7437" spans="1:12" x14ac:dyDescent="0.3">
      <c r="A7437">
        <v>31357</v>
      </c>
      <c r="B7437" t="s">
        <v>3043</v>
      </c>
      <c r="C7437" t="s">
        <v>901</v>
      </c>
      <c r="D7437" t="s">
        <v>22</v>
      </c>
      <c r="E7437" t="s">
        <v>28920</v>
      </c>
      <c r="F7437" t="s">
        <v>28921</v>
      </c>
      <c r="G7437" t="s">
        <v>150</v>
      </c>
      <c r="H7437" s="1">
        <v>18588</v>
      </c>
      <c r="I7437" t="s">
        <v>28922</v>
      </c>
      <c r="J7437" t="s">
        <v>28923</v>
      </c>
      <c r="K7437">
        <v>85203</v>
      </c>
      <c r="L7437" t="s">
        <v>150</v>
      </c>
    </row>
    <row r="7438" spans="1:12" x14ac:dyDescent="0.3">
      <c r="A7438">
        <v>31359</v>
      </c>
      <c r="B7438" t="s">
        <v>295</v>
      </c>
      <c r="C7438" t="s">
        <v>8621</v>
      </c>
      <c r="D7438" t="s">
        <v>22</v>
      </c>
      <c r="E7438" t="s">
        <v>28924</v>
      </c>
      <c r="F7438" t="s">
        <v>28925</v>
      </c>
      <c r="G7438" t="s">
        <v>17</v>
      </c>
      <c r="H7438" s="1">
        <v>28551</v>
      </c>
      <c r="I7438" t="s">
        <v>28926</v>
      </c>
      <c r="J7438" t="s">
        <v>28927</v>
      </c>
      <c r="K7438">
        <v>55620</v>
      </c>
      <c r="L7438" t="s">
        <v>17</v>
      </c>
    </row>
    <row r="7439" spans="1:12" x14ac:dyDescent="0.3">
      <c r="A7439">
        <v>31360</v>
      </c>
      <c r="B7439" t="s">
        <v>3043</v>
      </c>
      <c r="C7439" t="s">
        <v>321</v>
      </c>
      <c r="D7439" t="s">
        <v>14</v>
      </c>
      <c r="E7439" t="s">
        <v>28928</v>
      </c>
      <c r="F7439" t="s">
        <v>28929</v>
      </c>
      <c r="G7439" t="s">
        <v>744</v>
      </c>
      <c r="H7439" s="1">
        <v>31508</v>
      </c>
      <c r="I7439" t="s">
        <v>28930</v>
      </c>
      <c r="J7439" t="s">
        <v>28931</v>
      </c>
      <c r="K7439">
        <v>83835</v>
      </c>
      <c r="L7439" t="s">
        <v>744</v>
      </c>
    </row>
    <row r="7440" spans="1:12" x14ac:dyDescent="0.3">
      <c r="A7440">
        <v>31361</v>
      </c>
      <c r="B7440" t="s">
        <v>991</v>
      </c>
      <c r="C7440" t="s">
        <v>28</v>
      </c>
      <c r="D7440" t="s">
        <v>22</v>
      </c>
      <c r="E7440" t="s">
        <v>15965</v>
      </c>
      <c r="F7440" t="s">
        <v>28932</v>
      </c>
      <c r="G7440" t="s">
        <v>71</v>
      </c>
      <c r="H7440" s="1">
        <v>34409</v>
      </c>
      <c r="I7440" t="s">
        <v>28933</v>
      </c>
      <c r="J7440" t="s">
        <v>28934</v>
      </c>
      <c r="K7440">
        <v>29192</v>
      </c>
      <c r="L7440" t="s">
        <v>71</v>
      </c>
    </row>
    <row r="7441" spans="1:12" x14ac:dyDescent="0.3">
      <c r="A7441">
        <v>31362</v>
      </c>
      <c r="B7441" t="s">
        <v>753</v>
      </c>
      <c r="C7441" t="s">
        <v>1231</v>
      </c>
      <c r="D7441" t="s">
        <v>14</v>
      </c>
      <c r="E7441" t="s">
        <v>28935</v>
      </c>
      <c r="F7441" t="s">
        <v>28936</v>
      </c>
      <c r="G7441" t="s">
        <v>82</v>
      </c>
      <c r="H7441" s="1">
        <v>27047</v>
      </c>
      <c r="I7441" t="s">
        <v>28937</v>
      </c>
      <c r="J7441" t="s">
        <v>28938</v>
      </c>
      <c r="K7441">
        <v>13989</v>
      </c>
      <c r="L7441" t="s">
        <v>82</v>
      </c>
    </row>
    <row r="7442" spans="1:12" x14ac:dyDescent="0.3">
      <c r="A7442">
        <v>31363</v>
      </c>
      <c r="B7442" t="s">
        <v>541</v>
      </c>
      <c r="C7442" t="s">
        <v>1455</v>
      </c>
      <c r="D7442" t="s">
        <v>14</v>
      </c>
      <c r="E7442" t="s">
        <v>28939</v>
      </c>
      <c r="F7442" t="s">
        <v>28940</v>
      </c>
      <c r="G7442" t="s">
        <v>124</v>
      </c>
      <c r="H7442" s="1">
        <v>38226</v>
      </c>
      <c r="I7442" t="s">
        <v>28941</v>
      </c>
      <c r="J7442" t="s">
        <v>28942</v>
      </c>
      <c r="K7442">
        <v>82376</v>
      </c>
      <c r="L7442" t="s">
        <v>124</v>
      </c>
    </row>
    <row r="7443" spans="1:12" x14ac:dyDescent="0.3">
      <c r="A7443">
        <v>31364</v>
      </c>
      <c r="B7443" t="s">
        <v>54</v>
      </c>
      <c r="C7443" t="s">
        <v>8550</v>
      </c>
      <c r="D7443" t="s">
        <v>22</v>
      </c>
      <c r="E7443" t="s">
        <v>28943</v>
      </c>
      <c r="F7443" t="s">
        <v>28944</v>
      </c>
      <c r="G7443" t="s">
        <v>211</v>
      </c>
      <c r="H7443" s="1">
        <v>30023</v>
      </c>
      <c r="I7443" t="s">
        <v>28945</v>
      </c>
      <c r="J7443" t="s">
        <v>28946</v>
      </c>
      <c r="K7443">
        <v>10003</v>
      </c>
      <c r="L7443" t="s">
        <v>211</v>
      </c>
    </row>
    <row r="7444" spans="1:12" x14ac:dyDescent="0.3">
      <c r="A7444">
        <v>31368</v>
      </c>
      <c r="B7444" t="s">
        <v>2166</v>
      </c>
      <c r="C7444" t="s">
        <v>3537</v>
      </c>
      <c r="D7444" t="s">
        <v>14</v>
      </c>
      <c r="E7444" t="s">
        <v>28947</v>
      </c>
      <c r="F7444">
        <v>9654851433</v>
      </c>
      <c r="G7444" t="s">
        <v>51</v>
      </c>
      <c r="H7444" s="1">
        <v>27012</v>
      </c>
      <c r="I7444" t="s">
        <v>28948</v>
      </c>
      <c r="J7444" t="s">
        <v>25849</v>
      </c>
      <c r="K7444">
        <v>83021</v>
      </c>
      <c r="L7444" t="s">
        <v>51</v>
      </c>
    </row>
    <row r="7445" spans="1:12" x14ac:dyDescent="0.3">
      <c r="A7445">
        <v>31369</v>
      </c>
      <c r="B7445" t="s">
        <v>1584</v>
      </c>
      <c r="C7445" t="s">
        <v>3560</v>
      </c>
      <c r="D7445" t="s">
        <v>14</v>
      </c>
      <c r="E7445" t="s">
        <v>28949</v>
      </c>
      <c r="F7445" t="s">
        <v>28950</v>
      </c>
      <c r="G7445" t="s">
        <v>335</v>
      </c>
      <c r="H7445" s="1">
        <v>34889</v>
      </c>
      <c r="I7445" t="s">
        <v>28951</v>
      </c>
      <c r="J7445" t="s">
        <v>28952</v>
      </c>
      <c r="K7445">
        <v>40202</v>
      </c>
      <c r="L7445" t="s">
        <v>335</v>
      </c>
    </row>
    <row r="7446" spans="1:12" x14ac:dyDescent="0.3">
      <c r="A7446">
        <v>31370</v>
      </c>
      <c r="B7446" t="s">
        <v>778</v>
      </c>
      <c r="C7446" t="s">
        <v>3043</v>
      </c>
      <c r="D7446" t="s">
        <v>14</v>
      </c>
      <c r="E7446" t="s">
        <v>28953</v>
      </c>
      <c r="F7446" t="s">
        <v>28954</v>
      </c>
      <c r="G7446" t="s">
        <v>38</v>
      </c>
      <c r="H7446" s="1">
        <v>35978</v>
      </c>
      <c r="I7446" t="s">
        <v>28955</v>
      </c>
      <c r="J7446" t="s">
        <v>28956</v>
      </c>
      <c r="K7446">
        <v>79381</v>
      </c>
      <c r="L7446" t="s">
        <v>38</v>
      </c>
    </row>
    <row r="7447" spans="1:12" x14ac:dyDescent="0.3">
      <c r="A7447">
        <v>31371</v>
      </c>
      <c r="B7447" t="s">
        <v>1152</v>
      </c>
      <c r="C7447" t="s">
        <v>3226</v>
      </c>
      <c r="D7447" t="s">
        <v>14</v>
      </c>
      <c r="E7447" t="s">
        <v>28957</v>
      </c>
      <c r="F7447" t="s">
        <v>28958</v>
      </c>
      <c r="G7447" t="s">
        <v>436</v>
      </c>
      <c r="H7447" s="1">
        <v>16871</v>
      </c>
      <c r="I7447" t="s">
        <v>28959</v>
      </c>
      <c r="J7447" t="s">
        <v>28960</v>
      </c>
      <c r="K7447">
        <v>57368</v>
      </c>
      <c r="L7447" t="s">
        <v>436</v>
      </c>
    </row>
    <row r="7448" spans="1:12" x14ac:dyDescent="0.3">
      <c r="A7448">
        <v>31372</v>
      </c>
      <c r="B7448" t="s">
        <v>1427</v>
      </c>
      <c r="C7448" t="s">
        <v>696</v>
      </c>
      <c r="D7448" t="s">
        <v>14</v>
      </c>
      <c r="E7448" t="s">
        <v>28961</v>
      </c>
      <c r="F7448" t="s">
        <v>28962</v>
      </c>
      <c r="G7448" t="s">
        <v>218</v>
      </c>
      <c r="H7448" s="1">
        <v>32878</v>
      </c>
      <c r="I7448" t="s">
        <v>28963</v>
      </c>
      <c r="J7448" t="s">
        <v>28964</v>
      </c>
      <c r="K7448">
        <v>30563</v>
      </c>
      <c r="L7448" t="s">
        <v>218</v>
      </c>
    </row>
    <row r="7449" spans="1:12" x14ac:dyDescent="0.3">
      <c r="A7449">
        <v>31373</v>
      </c>
      <c r="B7449" t="s">
        <v>490</v>
      </c>
      <c r="C7449" t="s">
        <v>1073</v>
      </c>
      <c r="D7449" t="s">
        <v>14</v>
      </c>
      <c r="E7449" t="s">
        <v>28965</v>
      </c>
      <c r="F7449" t="s">
        <v>28966</v>
      </c>
      <c r="G7449" t="s">
        <v>150</v>
      </c>
      <c r="H7449" s="1">
        <v>28785</v>
      </c>
      <c r="I7449" t="s">
        <v>28967</v>
      </c>
      <c r="J7449" t="s">
        <v>28968</v>
      </c>
      <c r="K7449">
        <v>90252</v>
      </c>
      <c r="L7449" t="s">
        <v>150</v>
      </c>
    </row>
    <row r="7450" spans="1:12" x14ac:dyDescent="0.3">
      <c r="A7450">
        <v>31374</v>
      </c>
      <c r="B7450" t="s">
        <v>2264</v>
      </c>
      <c r="C7450" t="s">
        <v>9306</v>
      </c>
      <c r="D7450" t="s">
        <v>22</v>
      </c>
      <c r="E7450" t="s">
        <v>28969</v>
      </c>
      <c r="F7450" t="s">
        <v>28970</v>
      </c>
      <c r="G7450" t="s">
        <v>131</v>
      </c>
      <c r="H7450" s="1">
        <v>19259</v>
      </c>
      <c r="I7450" t="s">
        <v>28971</v>
      </c>
      <c r="J7450" t="s">
        <v>28972</v>
      </c>
      <c r="K7450">
        <v>44063</v>
      </c>
      <c r="L7450" t="s">
        <v>131</v>
      </c>
    </row>
    <row r="7451" spans="1:12" x14ac:dyDescent="0.3">
      <c r="A7451">
        <v>31375</v>
      </c>
      <c r="B7451" t="s">
        <v>10621</v>
      </c>
      <c r="C7451" t="s">
        <v>4904</v>
      </c>
      <c r="D7451" t="s">
        <v>22</v>
      </c>
      <c r="E7451" t="s">
        <v>28973</v>
      </c>
      <c r="F7451" t="s">
        <v>28974</v>
      </c>
      <c r="G7451" t="s">
        <v>38</v>
      </c>
      <c r="H7451" s="1">
        <v>30272</v>
      </c>
      <c r="I7451" t="s">
        <v>28975</v>
      </c>
      <c r="J7451" t="s">
        <v>14604</v>
      </c>
      <c r="K7451">
        <v>64102</v>
      </c>
      <c r="L7451" t="s">
        <v>38</v>
      </c>
    </row>
    <row r="7452" spans="1:12" x14ac:dyDescent="0.3">
      <c r="A7452">
        <v>31376</v>
      </c>
      <c r="B7452" t="s">
        <v>10018</v>
      </c>
      <c r="C7452" t="s">
        <v>1657</v>
      </c>
      <c r="D7452" t="s">
        <v>14</v>
      </c>
      <c r="E7452" t="s">
        <v>28976</v>
      </c>
      <c r="F7452" t="s">
        <v>28977</v>
      </c>
      <c r="G7452" t="s">
        <v>368</v>
      </c>
      <c r="H7452" s="1">
        <v>32666</v>
      </c>
      <c r="I7452" t="s">
        <v>28978</v>
      </c>
      <c r="J7452" t="s">
        <v>28979</v>
      </c>
      <c r="K7452">
        <v>6519</v>
      </c>
      <c r="L7452" t="s">
        <v>368</v>
      </c>
    </row>
    <row r="7453" spans="1:12" x14ac:dyDescent="0.3">
      <c r="A7453">
        <v>31378</v>
      </c>
      <c r="B7453" t="s">
        <v>1391</v>
      </c>
      <c r="C7453" t="s">
        <v>198</v>
      </c>
      <c r="D7453" t="s">
        <v>22</v>
      </c>
      <c r="E7453" t="s">
        <v>28980</v>
      </c>
      <c r="F7453" t="s">
        <v>28981</v>
      </c>
      <c r="G7453" t="s">
        <v>231</v>
      </c>
      <c r="H7453" s="1">
        <v>20241</v>
      </c>
      <c r="I7453" t="s">
        <v>28982</v>
      </c>
      <c r="J7453" t="s">
        <v>2528</v>
      </c>
      <c r="K7453">
        <v>3237</v>
      </c>
      <c r="L7453" t="s">
        <v>231</v>
      </c>
    </row>
    <row r="7454" spans="1:12" x14ac:dyDescent="0.3">
      <c r="A7454">
        <v>31380</v>
      </c>
      <c r="B7454" t="s">
        <v>28983</v>
      </c>
      <c r="C7454" t="s">
        <v>1132</v>
      </c>
      <c r="D7454" t="s">
        <v>22</v>
      </c>
      <c r="E7454" t="s">
        <v>28984</v>
      </c>
      <c r="F7454" t="s">
        <v>28985</v>
      </c>
      <c r="G7454" t="s">
        <v>17</v>
      </c>
      <c r="H7454" s="1">
        <v>30984</v>
      </c>
      <c r="I7454" t="s">
        <v>28986</v>
      </c>
      <c r="J7454" t="s">
        <v>28987</v>
      </c>
      <c r="K7454">
        <v>59169</v>
      </c>
      <c r="L7454" t="s">
        <v>17</v>
      </c>
    </row>
    <row r="7455" spans="1:12" x14ac:dyDescent="0.3">
      <c r="A7455">
        <v>31382</v>
      </c>
      <c r="B7455" t="s">
        <v>312</v>
      </c>
      <c r="C7455" t="s">
        <v>9795</v>
      </c>
      <c r="D7455" t="s">
        <v>22</v>
      </c>
      <c r="E7455" t="s">
        <v>28988</v>
      </c>
      <c r="F7455" t="s">
        <v>28989</v>
      </c>
      <c r="G7455" t="s">
        <v>44</v>
      </c>
      <c r="H7455" s="1">
        <v>22106</v>
      </c>
      <c r="I7455" t="s">
        <v>28990</v>
      </c>
      <c r="J7455" t="s">
        <v>28991</v>
      </c>
      <c r="K7455">
        <v>84026</v>
      </c>
      <c r="L7455" t="s">
        <v>44</v>
      </c>
    </row>
    <row r="7456" spans="1:12" x14ac:dyDescent="0.3">
      <c r="A7456">
        <v>31384</v>
      </c>
      <c r="B7456" t="s">
        <v>778</v>
      </c>
      <c r="C7456" t="s">
        <v>42</v>
      </c>
      <c r="D7456" t="s">
        <v>22</v>
      </c>
      <c r="E7456" t="s">
        <v>28992</v>
      </c>
      <c r="F7456" t="s">
        <v>28993</v>
      </c>
      <c r="G7456" t="s">
        <v>124</v>
      </c>
      <c r="H7456" s="1">
        <v>34262</v>
      </c>
      <c r="I7456" t="s">
        <v>28994</v>
      </c>
      <c r="J7456" t="s">
        <v>9490</v>
      </c>
      <c r="K7456">
        <v>64197</v>
      </c>
      <c r="L7456" t="s">
        <v>124</v>
      </c>
    </row>
    <row r="7457" spans="1:12" x14ac:dyDescent="0.3">
      <c r="A7457">
        <v>31386</v>
      </c>
      <c r="B7457" t="s">
        <v>1152</v>
      </c>
      <c r="C7457" t="s">
        <v>496</v>
      </c>
      <c r="D7457" t="s">
        <v>22</v>
      </c>
      <c r="E7457" t="s">
        <v>28995</v>
      </c>
      <c r="F7457" t="s">
        <v>28996</v>
      </c>
      <c r="G7457" t="s">
        <v>1194</v>
      </c>
      <c r="H7457" s="1">
        <v>23229</v>
      </c>
      <c r="I7457" t="s">
        <v>28997</v>
      </c>
      <c r="J7457" t="s">
        <v>8790</v>
      </c>
      <c r="K7457">
        <v>25617</v>
      </c>
      <c r="L7457" t="s">
        <v>1194</v>
      </c>
    </row>
    <row r="7458" spans="1:12" x14ac:dyDescent="0.3">
      <c r="A7458">
        <v>31387</v>
      </c>
      <c r="B7458" t="s">
        <v>312</v>
      </c>
      <c r="C7458" t="s">
        <v>5087</v>
      </c>
      <c r="D7458" t="s">
        <v>14</v>
      </c>
      <c r="E7458" t="s">
        <v>28998</v>
      </c>
      <c r="F7458" t="s">
        <v>28999</v>
      </c>
      <c r="G7458" t="s">
        <v>111</v>
      </c>
      <c r="H7458" s="1">
        <v>24172</v>
      </c>
      <c r="I7458" t="s">
        <v>29000</v>
      </c>
      <c r="J7458" t="s">
        <v>7971</v>
      </c>
      <c r="K7458">
        <v>9402</v>
      </c>
      <c r="L7458" t="s">
        <v>111</v>
      </c>
    </row>
    <row r="7459" spans="1:12" x14ac:dyDescent="0.3">
      <c r="A7459">
        <v>31389</v>
      </c>
      <c r="B7459" t="s">
        <v>2659</v>
      </c>
      <c r="C7459" t="s">
        <v>97</v>
      </c>
      <c r="D7459" t="s">
        <v>22</v>
      </c>
      <c r="E7459" t="s">
        <v>29001</v>
      </c>
      <c r="F7459" t="s">
        <v>29002</v>
      </c>
      <c r="G7459" t="s">
        <v>595</v>
      </c>
      <c r="H7459" s="1">
        <v>35137</v>
      </c>
      <c r="I7459" t="s">
        <v>29003</v>
      </c>
      <c r="J7459" t="s">
        <v>26106</v>
      </c>
      <c r="K7459">
        <v>43528</v>
      </c>
      <c r="L7459" t="s">
        <v>595</v>
      </c>
    </row>
    <row r="7460" spans="1:12" x14ac:dyDescent="0.3">
      <c r="A7460">
        <v>31393</v>
      </c>
      <c r="B7460" t="s">
        <v>3643</v>
      </c>
      <c r="C7460" t="s">
        <v>2764</v>
      </c>
      <c r="D7460" t="s">
        <v>22</v>
      </c>
      <c r="E7460" t="s">
        <v>29004</v>
      </c>
      <c r="F7460" t="s">
        <v>29005</v>
      </c>
      <c r="G7460" t="s">
        <v>231</v>
      </c>
      <c r="H7460" s="1">
        <v>30009</v>
      </c>
      <c r="I7460" t="s">
        <v>29006</v>
      </c>
      <c r="J7460" t="s">
        <v>29007</v>
      </c>
      <c r="K7460">
        <v>38928</v>
      </c>
      <c r="L7460" t="s">
        <v>231</v>
      </c>
    </row>
    <row r="7461" spans="1:12" x14ac:dyDescent="0.3">
      <c r="A7461">
        <v>31395</v>
      </c>
      <c r="B7461" t="s">
        <v>1750</v>
      </c>
      <c r="C7461" t="s">
        <v>2512</v>
      </c>
      <c r="D7461" t="s">
        <v>22</v>
      </c>
      <c r="E7461" t="s">
        <v>29008</v>
      </c>
      <c r="F7461" t="s">
        <v>29009</v>
      </c>
      <c r="G7461" t="s">
        <v>76</v>
      </c>
      <c r="H7461" s="1">
        <v>32488</v>
      </c>
      <c r="I7461" t="s">
        <v>29010</v>
      </c>
      <c r="J7461" t="s">
        <v>29011</v>
      </c>
      <c r="K7461">
        <v>3122</v>
      </c>
      <c r="L7461" t="s">
        <v>76</v>
      </c>
    </row>
    <row r="7462" spans="1:12" x14ac:dyDescent="0.3">
      <c r="A7462">
        <v>31397</v>
      </c>
      <c r="B7462" t="s">
        <v>295</v>
      </c>
      <c r="C7462" t="s">
        <v>141</v>
      </c>
      <c r="D7462" t="s">
        <v>22</v>
      </c>
      <c r="E7462" t="s">
        <v>29012</v>
      </c>
      <c r="F7462" t="s">
        <v>29013</v>
      </c>
      <c r="G7462" t="s">
        <v>171</v>
      </c>
      <c r="H7462" s="1">
        <v>21555</v>
      </c>
      <c r="I7462" t="s">
        <v>29014</v>
      </c>
      <c r="J7462" t="s">
        <v>29015</v>
      </c>
      <c r="K7462">
        <v>51566</v>
      </c>
      <c r="L7462" t="s">
        <v>171</v>
      </c>
    </row>
    <row r="7463" spans="1:12" x14ac:dyDescent="0.3">
      <c r="A7463">
        <v>31398</v>
      </c>
      <c r="B7463" t="s">
        <v>54</v>
      </c>
      <c r="C7463" t="s">
        <v>6469</v>
      </c>
      <c r="D7463" t="s">
        <v>22</v>
      </c>
      <c r="E7463" t="s">
        <v>29016</v>
      </c>
      <c r="F7463" t="s">
        <v>29017</v>
      </c>
      <c r="G7463" t="s">
        <v>24</v>
      </c>
      <c r="H7463" s="1">
        <v>30565</v>
      </c>
      <c r="I7463" t="s">
        <v>29018</v>
      </c>
      <c r="J7463" t="s">
        <v>29019</v>
      </c>
      <c r="K7463">
        <v>98640</v>
      </c>
      <c r="L7463" t="s">
        <v>24</v>
      </c>
    </row>
    <row r="7464" spans="1:12" x14ac:dyDescent="0.3">
      <c r="A7464">
        <v>31399</v>
      </c>
      <c r="B7464" t="s">
        <v>174</v>
      </c>
      <c r="C7464" t="s">
        <v>8250</v>
      </c>
      <c r="D7464" t="s">
        <v>22</v>
      </c>
      <c r="E7464" t="s">
        <v>29020</v>
      </c>
      <c r="F7464" t="s">
        <v>29021</v>
      </c>
      <c r="G7464" t="s">
        <v>1194</v>
      </c>
      <c r="H7464" s="1">
        <v>38008</v>
      </c>
      <c r="I7464" t="s">
        <v>29022</v>
      </c>
      <c r="J7464" t="s">
        <v>8778</v>
      </c>
      <c r="K7464">
        <v>8686</v>
      </c>
      <c r="L7464" t="s">
        <v>1194</v>
      </c>
    </row>
    <row r="7465" spans="1:12" x14ac:dyDescent="0.3">
      <c r="A7465">
        <v>31401</v>
      </c>
      <c r="B7465" t="s">
        <v>348</v>
      </c>
      <c r="C7465" t="s">
        <v>805</v>
      </c>
      <c r="D7465" t="s">
        <v>22</v>
      </c>
      <c r="E7465" t="s">
        <v>29023</v>
      </c>
      <c r="F7465" t="s">
        <v>29024</v>
      </c>
      <c r="G7465" t="s">
        <v>51</v>
      </c>
      <c r="H7465" s="1">
        <v>20263</v>
      </c>
      <c r="I7465" t="s">
        <v>29025</v>
      </c>
      <c r="J7465" t="s">
        <v>28013</v>
      </c>
      <c r="K7465">
        <v>27947</v>
      </c>
      <c r="L7465" t="s">
        <v>51</v>
      </c>
    </row>
    <row r="7466" spans="1:12" x14ac:dyDescent="0.3">
      <c r="A7466">
        <v>31403</v>
      </c>
      <c r="B7466" t="s">
        <v>575</v>
      </c>
      <c r="C7466" t="s">
        <v>1475</v>
      </c>
      <c r="D7466" t="s">
        <v>22</v>
      </c>
      <c r="E7466" t="s">
        <v>29026</v>
      </c>
      <c r="F7466" t="s">
        <v>29027</v>
      </c>
      <c r="G7466" t="s">
        <v>430</v>
      </c>
      <c r="H7466" s="1">
        <v>37230</v>
      </c>
      <c r="I7466" t="s">
        <v>29028</v>
      </c>
      <c r="J7466" t="s">
        <v>19148</v>
      </c>
      <c r="K7466">
        <v>39962</v>
      </c>
      <c r="L7466" t="s">
        <v>430</v>
      </c>
    </row>
    <row r="7467" spans="1:12" x14ac:dyDescent="0.3">
      <c r="A7467">
        <v>31405</v>
      </c>
      <c r="B7467" t="s">
        <v>5116</v>
      </c>
      <c r="C7467" t="s">
        <v>691</v>
      </c>
      <c r="D7467" t="s">
        <v>14</v>
      </c>
      <c r="E7467" t="s">
        <v>29029</v>
      </c>
      <c r="F7467" t="s">
        <v>29030</v>
      </c>
      <c r="G7467" t="s">
        <v>171</v>
      </c>
      <c r="H7467" s="1">
        <v>19210</v>
      </c>
      <c r="I7467" t="s">
        <v>29031</v>
      </c>
      <c r="J7467" t="s">
        <v>24003</v>
      </c>
      <c r="K7467">
        <v>77191</v>
      </c>
      <c r="L7467" t="s">
        <v>171</v>
      </c>
    </row>
    <row r="7468" spans="1:12" x14ac:dyDescent="0.3">
      <c r="A7468">
        <v>31406</v>
      </c>
      <c r="B7468" t="s">
        <v>464</v>
      </c>
      <c r="C7468" t="s">
        <v>11616</v>
      </c>
      <c r="D7468" t="s">
        <v>14</v>
      </c>
      <c r="E7468" t="s">
        <v>29032</v>
      </c>
      <c r="F7468" t="s">
        <v>29033</v>
      </c>
      <c r="G7468" t="s">
        <v>339</v>
      </c>
      <c r="H7468" s="1">
        <v>31340</v>
      </c>
      <c r="I7468" t="s">
        <v>29034</v>
      </c>
      <c r="J7468" t="s">
        <v>11977</v>
      </c>
      <c r="K7468">
        <v>84224</v>
      </c>
      <c r="L7468" t="s">
        <v>339</v>
      </c>
    </row>
    <row r="7469" spans="1:12" x14ac:dyDescent="0.3">
      <c r="A7469">
        <v>31407</v>
      </c>
      <c r="B7469" t="s">
        <v>5575</v>
      </c>
      <c r="C7469" t="s">
        <v>3662</v>
      </c>
      <c r="D7469" t="s">
        <v>14</v>
      </c>
      <c r="E7469" t="s">
        <v>29035</v>
      </c>
      <c r="F7469" t="s">
        <v>29036</v>
      </c>
      <c r="G7469" t="s">
        <v>124</v>
      </c>
      <c r="H7469" s="1">
        <v>33260</v>
      </c>
      <c r="I7469" t="s">
        <v>29037</v>
      </c>
      <c r="J7469" t="s">
        <v>29038</v>
      </c>
      <c r="K7469">
        <v>14379</v>
      </c>
      <c r="L7469" t="s">
        <v>124</v>
      </c>
    </row>
    <row r="7470" spans="1:12" x14ac:dyDescent="0.3">
      <c r="A7470">
        <v>31409</v>
      </c>
      <c r="B7470" t="s">
        <v>395</v>
      </c>
      <c r="C7470" t="s">
        <v>383</v>
      </c>
      <c r="D7470" t="s">
        <v>14</v>
      </c>
      <c r="E7470" t="s">
        <v>29039</v>
      </c>
      <c r="F7470" t="s">
        <v>29040</v>
      </c>
      <c r="G7470" t="s">
        <v>118</v>
      </c>
      <c r="H7470" s="1">
        <v>26775</v>
      </c>
      <c r="I7470" t="s">
        <v>29041</v>
      </c>
      <c r="J7470" t="s">
        <v>29042</v>
      </c>
      <c r="K7470">
        <v>83490</v>
      </c>
      <c r="L7470" t="s">
        <v>118</v>
      </c>
    </row>
    <row r="7471" spans="1:12" x14ac:dyDescent="0.3">
      <c r="A7471">
        <v>31412</v>
      </c>
      <c r="B7471" t="s">
        <v>405</v>
      </c>
      <c r="C7471" t="s">
        <v>3156</v>
      </c>
      <c r="D7471" t="s">
        <v>14</v>
      </c>
      <c r="E7471" t="s">
        <v>29043</v>
      </c>
      <c r="F7471" t="s">
        <v>29044</v>
      </c>
      <c r="G7471" t="s">
        <v>24</v>
      </c>
      <c r="H7471" s="1">
        <v>37281</v>
      </c>
      <c r="I7471" t="s">
        <v>29045</v>
      </c>
      <c r="J7471" t="s">
        <v>29046</v>
      </c>
      <c r="K7471">
        <v>60811</v>
      </c>
      <c r="L7471" t="s">
        <v>24</v>
      </c>
    </row>
    <row r="7472" spans="1:12" x14ac:dyDescent="0.3">
      <c r="A7472">
        <v>31414</v>
      </c>
      <c r="B7472" t="s">
        <v>295</v>
      </c>
      <c r="C7472" t="s">
        <v>5765</v>
      </c>
      <c r="D7472" t="s">
        <v>14</v>
      </c>
      <c r="E7472" t="s">
        <v>29047</v>
      </c>
      <c r="F7472" t="s">
        <v>29048</v>
      </c>
      <c r="G7472" t="s">
        <v>335</v>
      </c>
      <c r="H7472" s="1">
        <v>30988</v>
      </c>
      <c r="I7472" t="s">
        <v>29049</v>
      </c>
      <c r="J7472" t="s">
        <v>29050</v>
      </c>
      <c r="K7472">
        <v>87162</v>
      </c>
      <c r="L7472" t="s">
        <v>335</v>
      </c>
    </row>
    <row r="7473" spans="1:12" x14ac:dyDescent="0.3">
      <c r="A7473">
        <v>31415</v>
      </c>
      <c r="B7473" t="s">
        <v>541</v>
      </c>
      <c r="C7473" t="s">
        <v>1466</v>
      </c>
      <c r="D7473" t="s">
        <v>14</v>
      </c>
      <c r="E7473" t="s">
        <v>29051</v>
      </c>
      <c r="F7473" t="s">
        <v>29052</v>
      </c>
      <c r="G7473" t="s">
        <v>38</v>
      </c>
      <c r="H7473" s="1">
        <v>34196</v>
      </c>
      <c r="I7473" t="s">
        <v>29053</v>
      </c>
      <c r="J7473" t="s">
        <v>14556</v>
      </c>
      <c r="K7473">
        <v>55313</v>
      </c>
      <c r="L7473" t="s">
        <v>38</v>
      </c>
    </row>
    <row r="7474" spans="1:12" x14ac:dyDescent="0.3">
      <c r="A7474">
        <v>31416</v>
      </c>
      <c r="B7474" t="s">
        <v>1693</v>
      </c>
      <c r="C7474" t="s">
        <v>2137</v>
      </c>
      <c r="D7474" t="s">
        <v>14</v>
      </c>
      <c r="E7474" t="s">
        <v>29054</v>
      </c>
      <c r="F7474">
        <v>3698935217</v>
      </c>
      <c r="G7474" t="s">
        <v>261</v>
      </c>
      <c r="H7474" s="1">
        <v>18570</v>
      </c>
      <c r="I7474" t="s">
        <v>29055</v>
      </c>
      <c r="J7474" t="s">
        <v>29056</v>
      </c>
      <c r="K7474">
        <v>69144</v>
      </c>
      <c r="L7474" t="s">
        <v>261</v>
      </c>
    </row>
    <row r="7475" spans="1:12" x14ac:dyDescent="0.3">
      <c r="A7475">
        <v>31421</v>
      </c>
      <c r="B7475" t="s">
        <v>1584</v>
      </c>
      <c r="C7475" t="s">
        <v>16640</v>
      </c>
      <c r="D7475" t="s">
        <v>22</v>
      </c>
      <c r="E7475" t="s">
        <v>29057</v>
      </c>
      <c r="F7475" t="s">
        <v>29058</v>
      </c>
      <c r="G7475" t="s">
        <v>595</v>
      </c>
      <c r="H7475" s="1">
        <v>29004</v>
      </c>
      <c r="I7475" t="s">
        <v>29059</v>
      </c>
      <c r="J7475" t="s">
        <v>29060</v>
      </c>
      <c r="K7475">
        <v>25743</v>
      </c>
      <c r="L7475" t="s">
        <v>595</v>
      </c>
    </row>
    <row r="7476" spans="1:12" x14ac:dyDescent="0.3">
      <c r="A7476">
        <v>31422</v>
      </c>
      <c r="B7476" t="s">
        <v>6740</v>
      </c>
      <c r="C7476" t="s">
        <v>587</v>
      </c>
      <c r="D7476" t="s">
        <v>22</v>
      </c>
      <c r="E7476" t="s">
        <v>29061</v>
      </c>
      <c r="F7476" t="s">
        <v>29062</v>
      </c>
      <c r="G7476" t="s">
        <v>231</v>
      </c>
      <c r="H7476" s="1">
        <v>37377</v>
      </c>
      <c r="I7476" t="s">
        <v>29063</v>
      </c>
      <c r="J7476" t="s">
        <v>7300</v>
      </c>
      <c r="K7476">
        <v>67765</v>
      </c>
      <c r="L7476" t="s">
        <v>231</v>
      </c>
    </row>
    <row r="7477" spans="1:12" x14ac:dyDescent="0.3">
      <c r="A7477">
        <v>31424</v>
      </c>
      <c r="B7477" t="s">
        <v>1486</v>
      </c>
      <c r="C7477" t="s">
        <v>175</v>
      </c>
      <c r="D7477" t="s">
        <v>14</v>
      </c>
      <c r="E7477" t="s">
        <v>29064</v>
      </c>
      <c r="F7477" t="s">
        <v>29065</v>
      </c>
      <c r="G7477" t="s">
        <v>243</v>
      </c>
      <c r="H7477" s="1">
        <v>32199</v>
      </c>
      <c r="I7477" t="s">
        <v>29066</v>
      </c>
      <c r="J7477" t="s">
        <v>29067</v>
      </c>
      <c r="K7477">
        <v>30574</v>
      </c>
      <c r="L7477" t="s">
        <v>243</v>
      </c>
    </row>
    <row r="7478" spans="1:12" x14ac:dyDescent="0.3">
      <c r="A7478">
        <v>31425</v>
      </c>
      <c r="B7478" t="s">
        <v>275</v>
      </c>
      <c r="C7478" t="s">
        <v>3170</v>
      </c>
      <c r="D7478" t="s">
        <v>14</v>
      </c>
      <c r="E7478" t="s">
        <v>29068</v>
      </c>
      <c r="F7478" t="s">
        <v>29069</v>
      </c>
      <c r="G7478" t="s">
        <v>71</v>
      </c>
      <c r="H7478" s="1">
        <v>30554</v>
      </c>
      <c r="I7478" t="s">
        <v>29070</v>
      </c>
      <c r="J7478" t="s">
        <v>29071</v>
      </c>
      <c r="K7478">
        <v>37834</v>
      </c>
      <c r="L7478" t="s">
        <v>71</v>
      </c>
    </row>
    <row r="7479" spans="1:12" x14ac:dyDescent="0.3">
      <c r="A7479">
        <v>31428</v>
      </c>
      <c r="B7479" t="s">
        <v>592</v>
      </c>
      <c r="C7479" t="s">
        <v>29072</v>
      </c>
      <c r="D7479" t="s">
        <v>14</v>
      </c>
      <c r="E7479" t="s">
        <v>29073</v>
      </c>
      <c r="F7479" t="s">
        <v>29074</v>
      </c>
      <c r="G7479" t="s">
        <v>243</v>
      </c>
      <c r="H7479" s="1">
        <v>22769</v>
      </c>
      <c r="I7479" t="s">
        <v>29075</v>
      </c>
      <c r="J7479" t="s">
        <v>29076</v>
      </c>
      <c r="K7479">
        <v>7597</v>
      </c>
      <c r="L7479" t="s">
        <v>243</v>
      </c>
    </row>
    <row r="7480" spans="1:12" x14ac:dyDescent="0.3">
      <c r="A7480">
        <v>31430</v>
      </c>
      <c r="B7480" t="s">
        <v>3287</v>
      </c>
      <c r="C7480" t="s">
        <v>5375</v>
      </c>
      <c r="D7480" t="s">
        <v>14</v>
      </c>
      <c r="E7480" t="s">
        <v>29077</v>
      </c>
      <c r="F7480">
        <f>1-456-949-1417</f>
        <v>-2821</v>
      </c>
      <c r="G7480" t="s">
        <v>71</v>
      </c>
      <c r="H7480" s="1">
        <v>18584</v>
      </c>
      <c r="I7480" t="s">
        <v>29078</v>
      </c>
      <c r="J7480" t="s">
        <v>29079</v>
      </c>
      <c r="K7480">
        <v>33267</v>
      </c>
      <c r="L7480" t="s">
        <v>71</v>
      </c>
    </row>
    <row r="7481" spans="1:12" x14ac:dyDescent="0.3">
      <c r="A7481">
        <v>31431</v>
      </c>
      <c r="B7481" t="s">
        <v>480</v>
      </c>
      <c r="C7481" t="s">
        <v>161</v>
      </c>
      <c r="D7481" t="s">
        <v>22</v>
      </c>
      <c r="E7481" t="s">
        <v>29080</v>
      </c>
      <c r="F7481" t="s">
        <v>29081</v>
      </c>
      <c r="G7481" t="s">
        <v>157</v>
      </c>
      <c r="H7481" s="1">
        <v>22288</v>
      </c>
      <c r="I7481" t="s">
        <v>29082</v>
      </c>
      <c r="J7481" t="s">
        <v>16519</v>
      </c>
      <c r="K7481">
        <v>68584</v>
      </c>
      <c r="L7481" t="s">
        <v>157</v>
      </c>
    </row>
    <row r="7482" spans="1:12" x14ac:dyDescent="0.3">
      <c r="A7482">
        <v>31432</v>
      </c>
      <c r="B7482" t="s">
        <v>180</v>
      </c>
      <c r="C7482" t="s">
        <v>4529</v>
      </c>
      <c r="D7482" t="s">
        <v>22</v>
      </c>
      <c r="E7482" t="s">
        <v>29083</v>
      </c>
      <c r="F7482" t="s">
        <v>29084</v>
      </c>
      <c r="G7482" t="s">
        <v>775</v>
      </c>
      <c r="H7482" s="1">
        <v>20733</v>
      </c>
      <c r="I7482" t="s">
        <v>29085</v>
      </c>
      <c r="J7482" t="s">
        <v>29086</v>
      </c>
      <c r="K7482">
        <v>2185</v>
      </c>
      <c r="L7482" t="s">
        <v>775</v>
      </c>
    </row>
    <row r="7483" spans="1:12" x14ac:dyDescent="0.3">
      <c r="A7483">
        <v>31436</v>
      </c>
      <c r="B7483" t="s">
        <v>480</v>
      </c>
      <c r="C7483" t="s">
        <v>48</v>
      </c>
      <c r="D7483" t="s">
        <v>22</v>
      </c>
      <c r="E7483" t="s">
        <v>29087</v>
      </c>
      <c r="F7483" t="s">
        <v>29088</v>
      </c>
      <c r="G7483" t="s">
        <v>164</v>
      </c>
      <c r="H7483" s="1">
        <v>22222</v>
      </c>
      <c r="I7483" t="s">
        <v>29089</v>
      </c>
      <c r="J7483" t="s">
        <v>29090</v>
      </c>
      <c r="K7483">
        <v>4340</v>
      </c>
      <c r="L7483" t="s">
        <v>164</v>
      </c>
    </row>
    <row r="7484" spans="1:12" x14ac:dyDescent="0.3">
      <c r="A7484">
        <v>31437</v>
      </c>
      <c r="B7484" t="s">
        <v>1584</v>
      </c>
      <c r="C7484" t="s">
        <v>62</v>
      </c>
      <c r="D7484" t="s">
        <v>22</v>
      </c>
      <c r="E7484" t="s">
        <v>29091</v>
      </c>
      <c r="F7484" t="s">
        <v>29092</v>
      </c>
      <c r="G7484" t="s">
        <v>44</v>
      </c>
      <c r="H7484" s="1">
        <v>37389</v>
      </c>
      <c r="I7484" t="s">
        <v>29093</v>
      </c>
      <c r="J7484" t="s">
        <v>27698</v>
      </c>
      <c r="K7484">
        <v>35557</v>
      </c>
      <c r="L7484" t="s">
        <v>44</v>
      </c>
    </row>
    <row r="7485" spans="1:12" x14ac:dyDescent="0.3">
      <c r="A7485">
        <v>31438</v>
      </c>
      <c r="B7485" t="s">
        <v>295</v>
      </c>
      <c r="C7485" t="s">
        <v>2358</v>
      </c>
      <c r="D7485" t="s">
        <v>22</v>
      </c>
      <c r="E7485" t="s">
        <v>29094</v>
      </c>
      <c r="F7485" t="s">
        <v>29095</v>
      </c>
      <c r="G7485" t="s">
        <v>211</v>
      </c>
      <c r="H7485" s="1">
        <v>22187</v>
      </c>
      <c r="I7485" t="s">
        <v>29096</v>
      </c>
      <c r="J7485" t="s">
        <v>29097</v>
      </c>
      <c r="K7485">
        <v>39430</v>
      </c>
      <c r="L7485" t="s">
        <v>211</v>
      </c>
    </row>
    <row r="7486" spans="1:12" x14ac:dyDescent="0.3">
      <c r="A7486">
        <v>31440</v>
      </c>
      <c r="B7486" t="s">
        <v>54</v>
      </c>
      <c r="C7486" t="s">
        <v>14936</v>
      </c>
      <c r="D7486" t="s">
        <v>22</v>
      </c>
      <c r="E7486" t="s">
        <v>29098</v>
      </c>
      <c r="F7486" t="s">
        <v>29099</v>
      </c>
      <c r="G7486" t="s">
        <v>339</v>
      </c>
      <c r="H7486" s="1">
        <v>23802</v>
      </c>
      <c r="I7486" t="s">
        <v>29100</v>
      </c>
      <c r="J7486" t="s">
        <v>29101</v>
      </c>
      <c r="K7486">
        <v>58344</v>
      </c>
      <c r="L7486" t="s">
        <v>339</v>
      </c>
    </row>
    <row r="7487" spans="1:12" x14ac:dyDescent="0.3">
      <c r="A7487">
        <v>31441</v>
      </c>
      <c r="B7487" t="s">
        <v>1054</v>
      </c>
      <c r="C7487" t="s">
        <v>8208</v>
      </c>
      <c r="D7487" t="s">
        <v>14</v>
      </c>
      <c r="E7487" t="s">
        <v>29102</v>
      </c>
      <c r="F7487" t="s">
        <v>29103</v>
      </c>
      <c r="G7487" t="s">
        <v>71</v>
      </c>
      <c r="H7487" s="1">
        <v>30021</v>
      </c>
      <c r="I7487" t="s">
        <v>29104</v>
      </c>
      <c r="J7487" t="s">
        <v>29105</v>
      </c>
      <c r="K7487">
        <v>20373</v>
      </c>
      <c r="L7487" t="s">
        <v>71</v>
      </c>
    </row>
    <row r="7488" spans="1:12" x14ac:dyDescent="0.3">
      <c r="A7488">
        <v>31444</v>
      </c>
      <c r="B7488" t="s">
        <v>421</v>
      </c>
      <c r="C7488" t="s">
        <v>1751</v>
      </c>
      <c r="D7488" t="s">
        <v>22</v>
      </c>
      <c r="E7488" t="s">
        <v>29106</v>
      </c>
      <c r="F7488">
        <f>1-450-403-3986</f>
        <v>-4838</v>
      </c>
      <c r="G7488" t="s">
        <v>31</v>
      </c>
      <c r="H7488" s="1">
        <v>29220</v>
      </c>
      <c r="I7488" t="s">
        <v>29107</v>
      </c>
      <c r="J7488" t="s">
        <v>29108</v>
      </c>
      <c r="K7488">
        <v>19768</v>
      </c>
      <c r="L7488" t="s">
        <v>31</v>
      </c>
    </row>
    <row r="7489" spans="1:12" x14ac:dyDescent="0.3">
      <c r="A7489">
        <v>31445</v>
      </c>
      <c r="B7489" t="s">
        <v>7129</v>
      </c>
      <c r="C7489" t="s">
        <v>912</v>
      </c>
      <c r="D7489" t="s">
        <v>22</v>
      </c>
      <c r="E7489" t="s">
        <v>29109</v>
      </c>
      <c r="F7489" t="s">
        <v>29110</v>
      </c>
      <c r="G7489" t="s">
        <v>231</v>
      </c>
      <c r="H7489" s="1">
        <v>38631</v>
      </c>
      <c r="I7489" t="s">
        <v>29111</v>
      </c>
      <c r="J7489" t="s">
        <v>29112</v>
      </c>
      <c r="K7489">
        <v>56863</v>
      </c>
      <c r="L7489" t="s">
        <v>231</v>
      </c>
    </row>
    <row r="7490" spans="1:12" x14ac:dyDescent="0.3">
      <c r="A7490">
        <v>31446</v>
      </c>
      <c r="B7490" t="s">
        <v>3306</v>
      </c>
      <c r="C7490" t="s">
        <v>9491</v>
      </c>
      <c r="D7490" t="s">
        <v>14</v>
      </c>
      <c r="E7490" t="s">
        <v>29113</v>
      </c>
      <c r="F7490" t="s">
        <v>29114</v>
      </c>
      <c r="G7490" t="s">
        <v>93</v>
      </c>
      <c r="H7490" s="1">
        <v>28954</v>
      </c>
      <c r="I7490" t="s">
        <v>29115</v>
      </c>
      <c r="J7490" t="s">
        <v>29116</v>
      </c>
      <c r="K7490">
        <v>46995</v>
      </c>
      <c r="L7490" t="s">
        <v>93</v>
      </c>
    </row>
    <row r="7491" spans="1:12" x14ac:dyDescent="0.3">
      <c r="A7491">
        <v>31447</v>
      </c>
      <c r="B7491" t="s">
        <v>174</v>
      </c>
      <c r="C7491" t="s">
        <v>85</v>
      </c>
      <c r="D7491" t="s">
        <v>22</v>
      </c>
      <c r="E7491" t="s">
        <v>29117</v>
      </c>
      <c r="F7491">
        <f>1-869-991-7214</f>
        <v>-9073</v>
      </c>
      <c r="G7491" t="s">
        <v>231</v>
      </c>
      <c r="H7491" s="1">
        <v>16531</v>
      </c>
      <c r="I7491" t="s">
        <v>29118</v>
      </c>
      <c r="J7491" t="s">
        <v>21801</v>
      </c>
      <c r="K7491">
        <v>41299</v>
      </c>
      <c r="L7491" t="s">
        <v>231</v>
      </c>
    </row>
    <row r="7492" spans="1:12" x14ac:dyDescent="0.3">
      <c r="A7492">
        <v>31448</v>
      </c>
      <c r="B7492" t="s">
        <v>73</v>
      </c>
      <c r="C7492" t="s">
        <v>54</v>
      </c>
      <c r="D7492" t="s">
        <v>22</v>
      </c>
      <c r="E7492" t="s">
        <v>29119</v>
      </c>
      <c r="F7492" t="s">
        <v>29120</v>
      </c>
      <c r="G7492" t="s">
        <v>335</v>
      </c>
      <c r="H7492" s="1">
        <v>27992</v>
      </c>
      <c r="I7492" t="s">
        <v>29121</v>
      </c>
      <c r="J7492" t="s">
        <v>26160</v>
      </c>
      <c r="K7492">
        <v>74801</v>
      </c>
      <c r="L7492" t="s">
        <v>335</v>
      </c>
    </row>
    <row r="7493" spans="1:12" x14ac:dyDescent="0.3">
      <c r="A7493">
        <v>31449</v>
      </c>
      <c r="B7493" t="s">
        <v>2708</v>
      </c>
      <c r="C7493" t="s">
        <v>372</v>
      </c>
      <c r="D7493" t="s">
        <v>22</v>
      </c>
      <c r="E7493" t="s">
        <v>29122</v>
      </c>
      <c r="F7493">
        <f>1-947-311-2029</f>
        <v>-3286</v>
      </c>
      <c r="G7493" t="s">
        <v>38</v>
      </c>
      <c r="H7493" s="1">
        <v>20529</v>
      </c>
      <c r="I7493" t="s">
        <v>29123</v>
      </c>
      <c r="J7493" t="s">
        <v>29124</v>
      </c>
      <c r="K7493">
        <v>89122</v>
      </c>
      <c r="L7493" t="s">
        <v>38</v>
      </c>
    </row>
    <row r="7494" spans="1:12" x14ac:dyDescent="0.3">
      <c r="A7494">
        <v>31450</v>
      </c>
      <c r="B7494" t="s">
        <v>1314</v>
      </c>
      <c r="C7494" t="s">
        <v>8008</v>
      </c>
      <c r="D7494" t="s">
        <v>14</v>
      </c>
      <c r="E7494" t="s">
        <v>29125</v>
      </c>
      <c r="F7494" t="s">
        <v>29126</v>
      </c>
      <c r="G7494" t="s">
        <v>124</v>
      </c>
      <c r="H7494" s="1">
        <v>26926</v>
      </c>
      <c r="I7494" t="s">
        <v>29127</v>
      </c>
      <c r="J7494" t="s">
        <v>29128</v>
      </c>
      <c r="K7494">
        <v>2086</v>
      </c>
      <c r="L7494" t="s">
        <v>124</v>
      </c>
    </row>
    <row r="7495" spans="1:12" x14ac:dyDescent="0.3">
      <c r="A7495">
        <v>31451</v>
      </c>
      <c r="B7495" t="s">
        <v>29129</v>
      </c>
      <c r="C7495" t="s">
        <v>2764</v>
      </c>
      <c r="D7495" t="s">
        <v>14</v>
      </c>
      <c r="E7495" t="s">
        <v>29130</v>
      </c>
      <c r="F7495" t="s">
        <v>29131</v>
      </c>
      <c r="G7495" t="s">
        <v>38</v>
      </c>
      <c r="H7495" s="1">
        <v>24662</v>
      </c>
      <c r="I7495" t="s">
        <v>29132</v>
      </c>
      <c r="J7495" t="s">
        <v>29133</v>
      </c>
      <c r="K7495">
        <v>25653</v>
      </c>
      <c r="L7495" t="s">
        <v>38</v>
      </c>
    </row>
    <row r="7496" spans="1:12" x14ac:dyDescent="0.3">
      <c r="A7496">
        <v>31452</v>
      </c>
      <c r="B7496" t="s">
        <v>1480</v>
      </c>
      <c r="C7496" t="s">
        <v>901</v>
      </c>
      <c r="D7496" t="s">
        <v>14</v>
      </c>
      <c r="E7496" t="s">
        <v>29134</v>
      </c>
      <c r="F7496" t="s">
        <v>29135</v>
      </c>
      <c r="G7496" t="s">
        <v>124</v>
      </c>
      <c r="H7496" s="1">
        <v>30026</v>
      </c>
      <c r="I7496" t="s">
        <v>29136</v>
      </c>
      <c r="J7496" t="s">
        <v>29137</v>
      </c>
      <c r="K7496">
        <v>29241</v>
      </c>
      <c r="L7496" t="s">
        <v>124</v>
      </c>
    </row>
    <row r="7497" spans="1:12" x14ac:dyDescent="0.3">
      <c r="A7497">
        <v>31454</v>
      </c>
      <c r="B7497" t="s">
        <v>146</v>
      </c>
      <c r="C7497" t="s">
        <v>2181</v>
      </c>
      <c r="D7497" t="s">
        <v>22</v>
      </c>
      <c r="E7497" t="s">
        <v>29138</v>
      </c>
      <c r="F7497" t="s">
        <v>29139</v>
      </c>
      <c r="G7497" t="s">
        <v>24</v>
      </c>
      <c r="H7497" s="1">
        <v>27025</v>
      </c>
      <c r="I7497" t="s">
        <v>29140</v>
      </c>
      <c r="J7497" t="s">
        <v>4205</v>
      </c>
      <c r="K7497">
        <v>65979</v>
      </c>
      <c r="L7497" t="s">
        <v>24</v>
      </c>
    </row>
    <row r="7498" spans="1:12" x14ac:dyDescent="0.3">
      <c r="A7498">
        <v>31455</v>
      </c>
      <c r="B7498" t="s">
        <v>1563</v>
      </c>
      <c r="C7498" t="s">
        <v>9976</v>
      </c>
      <c r="D7498" t="s">
        <v>14</v>
      </c>
      <c r="E7498" t="s">
        <v>29141</v>
      </c>
      <c r="F7498" t="s">
        <v>29142</v>
      </c>
      <c r="G7498" t="s">
        <v>218</v>
      </c>
      <c r="H7498" s="1">
        <v>16657</v>
      </c>
      <c r="I7498" t="s">
        <v>29143</v>
      </c>
      <c r="J7498" t="s">
        <v>220</v>
      </c>
      <c r="K7498">
        <v>45334</v>
      </c>
      <c r="L7498" t="s">
        <v>218</v>
      </c>
    </row>
    <row r="7499" spans="1:12" x14ac:dyDescent="0.3">
      <c r="A7499">
        <v>31457</v>
      </c>
      <c r="B7499" t="s">
        <v>871</v>
      </c>
      <c r="C7499" t="s">
        <v>1721</v>
      </c>
      <c r="D7499" t="s">
        <v>22</v>
      </c>
      <c r="E7499" t="s">
        <v>29144</v>
      </c>
      <c r="F7499" t="s">
        <v>29145</v>
      </c>
      <c r="G7499" t="s">
        <v>124</v>
      </c>
      <c r="H7499" s="1">
        <v>19535</v>
      </c>
      <c r="I7499" t="s">
        <v>29146</v>
      </c>
      <c r="J7499" t="s">
        <v>12353</v>
      </c>
      <c r="K7499">
        <v>27843</v>
      </c>
      <c r="L7499" t="s">
        <v>124</v>
      </c>
    </row>
    <row r="7500" spans="1:12" x14ac:dyDescent="0.3">
      <c r="A7500">
        <v>31459</v>
      </c>
      <c r="B7500" t="s">
        <v>7638</v>
      </c>
      <c r="C7500" t="s">
        <v>496</v>
      </c>
      <c r="D7500" t="s">
        <v>14</v>
      </c>
      <c r="E7500" t="s">
        <v>29147</v>
      </c>
      <c r="F7500">
        <f>1-337-994-9931</f>
        <v>-11261</v>
      </c>
      <c r="G7500" t="s">
        <v>17</v>
      </c>
      <c r="H7500" s="1">
        <v>29408</v>
      </c>
      <c r="I7500" t="s">
        <v>29148</v>
      </c>
      <c r="J7500" t="s">
        <v>4433</v>
      </c>
      <c r="K7500">
        <v>95872</v>
      </c>
      <c r="L7500" t="s">
        <v>17</v>
      </c>
    </row>
    <row r="7501" spans="1:12" x14ac:dyDescent="0.3">
      <c r="A7501">
        <v>31460</v>
      </c>
      <c r="B7501" t="s">
        <v>312</v>
      </c>
      <c r="C7501" t="s">
        <v>1255</v>
      </c>
      <c r="D7501" t="s">
        <v>22</v>
      </c>
      <c r="E7501" t="s">
        <v>29149</v>
      </c>
      <c r="F7501">
        <v>8618871558</v>
      </c>
      <c r="G7501" t="s">
        <v>368</v>
      </c>
      <c r="H7501" s="1">
        <v>21839</v>
      </c>
      <c r="I7501" t="s">
        <v>29150</v>
      </c>
      <c r="J7501" t="s">
        <v>1679</v>
      </c>
      <c r="K7501">
        <v>88759</v>
      </c>
      <c r="L7501" t="s">
        <v>368</v>
      </c>
    </row>
    <row r="7502" spans="1:12" x14ac:dyDescent="0.3">
      <c r="A7502">
        <v>31461</v>
      </c>
      <c r="B7502" t="s">
        <v>221</v>
      </c>
      <c r="C7502" t="s">
        <v>18655</v>
      </c>
      <c r="D7502" t="s">
        <v>14</v>
      </c>
      <c r="E7502" t="s">
        <v>29151</v>
      </c>
      <c r="F7502">
        <v>9443203810</v>
      </c>
      <c r="G7502" t="s">
        <v>231</v>
      </c>
      <c r="H7502" s="1">
        <v>24756</v>
      </c>
      <c r="I7502" t="s">
        <v>29152</v>
      </c>
      <c r="J7502" t="s">
        <v>29153</v>
      </c>
      <c r="K7502">
        <v>57826</v>
      </c>
      <c r="L7502" t="s">
        <v>231</v>
      </c>
    </row>
    <row r="7503" spans="1:12" x14ac:dyDescent="0.3">
      <c r="A7503">
        <v>31462</v>
      </c>
      <c r="B7503" t="s">
        <v>1914</v>
      </c>
      <c r="C7503" t="s">
        <v>48</v>
      </c>
      <c r="D7503" t="s">
        <v>22</v>
      </c>
      <c r="E7503" t="s">
        <v>29154</v>
      </c>
      <c r="F7503" t="s">
        <v>29155</v>
      </c>
      <c r="G7503" t="s">
        <v>218</v>
      </c>
      <c r="H7503" s="1">
        <v>35174</v>
      </c>
      <c r="I7503" t="s">
        <v>29156</v>
      </c>
      <c r="J7503" t="s">
        <v>29157</v>
      </c>
      <c r="K7503">
        <v>61424</v>
      </c>
      <c r="L7503" t="s">
        <v>218</v>
      </c>
    </row>
    <row r="7504" spans="1:12" x14ac:dyDescent="0.3">
      <c r="A7504">
        <v>31463</v>
      </c>
      <c r="B7504" t="s">
        <v>991</v>
      </c>
      <c r="C7504" t="s">
        <v>5052</v>
      </c>
      <c r="D7504" t="s">
        <v>14</v>
      </c>
      <c r="E7504" t="s">
        <v>29158</v>
      </c>
      <c r="F7504" t="s">
        <v>29159</v>
      </c>
      <c r="G7504" t="s">
        <v>261</v>
      </c>
      <c r="H7504" s="1">
        <v>23630</v>
      </c>
      <c r="I7504" t="s">
        <v>29160</v>
      </c>
      <c r="J7504" t="s">
        <v>29161</v>
      </c>
      <c r="K7504">
        <v>59815</v>
      </c>
      <c r="L7504" t="s">
        <v>261</v>
      </c>
    </row>
    <row r="7505" spans="1:12" x14ac:dyDescent="0.3">
      <c r="A7505">
        <v>31465</v>
      </c>
      <c r="B7505" t="s">
        <v>91</v>
      </c>
      <c r="C7505" t="s">
        <v>16681</v>
      </c>
      <c r="D7505" t="s">
        <v>14</v>
      </c>
      <c r="E7505" t="s">
        <v>29162</v>
      </c>
      <c r="F7505" t="s">
        <v>29163</v>
      </c>
      <c r="G7505" t="s">
        <v>335</v>
      </c>
      <c r="H7505" s="1">
        <v>32925</v>
      </c>
      <c r="I7505" t="s">
        <v>29164</v>
      </c>
      <c r="J7505" t="s">
        <v>3796</v>
      </c>
      <c r="K7505">
        <v>1380</v>
      </c>
      <c r="L7505" t="s">
        <v>335</v>
      </c>
    </row>
    <row r="7506" spans="1:12" x14ac:dyDescent="0.3">
      <c r="A7506">
        <v>31466</v>
      </c>
      <c r="B7506" t="s">
        <v>490</v>
      </c>
      <c r="C7506" t="s">
        <v>1465</v>
      </c>
      <c r="D7506" t="s">
        <v>14</v>
      </c>
      <c r="E7506" t="s">
        <v>29165</v>
      </c>
      <c r="F7506" t="s">
        <v>29166</v>
      </c>
      <c r="G7506" t="s">
        <v>368</v>
      </c>
      <c r="H7506" s="1">
        <v>36490</v>
      </c>
      <c r="I7506" t="s">
        <v>29167</v>
      </c>
      <c r="J7506" t="s">
        <v>4338</v>
      </c>
      <c r="K7506">
        <v>52103</v>
      </c>
      <c r="L7506" t="s">
        <v>368</v>
      </c>
    </row>
    <row r="7507" spans="1:12" x14ac:dyDescent="0.3">
      <c r="A7507">
        <v>31467</v>
      </c>
      <c r="B7507" t="s">
        <v>1584</v>
      </c>
      <c r="C7507" t="s">
        <v>11898</v>
      </c>
      <c r="D7507" t="s">
        <v>22</v>
      </c>
      <c r="E7507" t="s">
        <v>29168</v>
      </c>
      <c r="F7507" t="s">
        <v>29169</v>
      </c>
      <c r="G7507" t="s">
        <v>243</v>
      </c>
      <c r="H7507" s="1">
        <v>25357</v>
      </c>
      <c r="I7507" t="s">
        <v>29170</v>
      </c>
      <c r="J7507" t="s">
        <v>7776</v>
      </c>
      <c r="K7507">
        <v>80432</v>
      </c>
      <c r="L7507" t="s">
        <v>243</v>
      </c>
    </row>
    <row r="7508" spans="1:12" x14ac:dyDescent="0.3">
      <c r="A7508">
        <v>31469</v>
      </c>
      <c r="B7508" t="s">
        <v>1098</v>
      </c>
      <c r="C7508" t="s">
        <v>1009</v>
      </c>
      <c r="D7508" t="s">
        <v>14</v>
      </c>
      <c r="E7508" t="s">
        <v>29171</v>
      </c>
      <c r="F7508" t="s">
        <v>29172</v>
      </c>
      <c r="G7508" t="s">
        <v>211</v>
      </c>
      <c r="H7508" s="1">
        <v>24255</v>
      </c>
      <c r="I7508" t="s">
        <v>29173</v>
      </c>
      <c r="J7508" t="s">
        <v>29174</v>
      </c>
      <c r="K7508">
        <v>29613</v>
      </c>
      <c r="L7508" t="s">
        <v>211</v>
      </c>
    </row>
    <row r="7509" spans="1:12" x14ac:dyDescent="0.3">
      <c r="A7509">
        <v>31472</v>
      </c>
      <c r="B7509" t="s">
        <v>724</v>
      </c>
      <c r="C7509" t="s">
        <v>443</v>
      </c>
      <c r="D7509" t="s">
        <v>14</v>
      </c>
      <c r="E7509" t="s">
        <v>29175</v>
      </c>
      <c r="F7509" t="s">
        <v>29176</v>
      </c>
      <c r="G7509" t="s">
        <v>150</v>
      </c>
      <c r="H7509" s="1">
        <v>29414</v>
      </c>
      <c r="I7509" t="s">
        <v>29177</v>
      </c>
      <c r="J7509" t="s">
        <v>3488</v>
      </c>
      <c r="K7509">
        <v>99046</v>
      </c>
      <c r="L7509" t="s">
        <v>150</v>
      </c>
    </row>
    <row r="7510" spans="1:12" x14ac:dyDescent="0.3">
      <c r="A7510">
        <v>31473</v>
      </c>
      <c r="B7510" t="s">
        <v>4055</v>
      </c>
      <c r="C7510" t="s">
        <v>2975</v>
      </c>
      <c r="D7510" t="s">
        <v>14</v>
      </c>
      <c r="E7510" t="s">
        <v>29178</v>
      </c>
      <c r="F7510" t="s">
        <v>29179</v>
      </c>
      <c r="G7510" t="s">
        <v>76</v>
      </c>
      <c r="H7510" s="1">
        <v>30375</v>
      </c>
      <c r="I7510" t="s">
        <v>29180</v>
      </c>
      <c r="J7510" t="s">
        <v>24559</v>
      </c>
      <c r="K7510">
        <v>61378</v>
      </c>
      <c r="L7510" t="s">
        <v>76</v>
      </c>
    </row>
    <row r="7511" spans="1:12" x14ac:dyDescent="0.3">
      <c r="A7511">
        <v>31474</v>
      </c>
      <c r="B7511" t="s">
        <v>327</v>
      </c>
      <c r="C7511" t="s">
        <v>3364</v>
      </c>
      <c r="D7511" t="s">
        <v>14</v>
      </c>
      <c r="E7511" t="s">
        <v>29181</v>
      </c>
      <c r="F7511" t="s">
        <v>29182</v>
      </c>
      <c r="G7511" t="s">
        <v>211</v>
      </c>
      <c r="H7511" s="1">
        <v>23189</v>
      </c>
      <c r="I7511" t="s">
        <v>29183</v>
      </c>
      <c r="J7511" t="s">
        <v>29184</v>
      </c>
      <c r="K7511">
        <v>93055</v>
      </c>
      <c r="L7511" t="s">
        <v>211</v>
      </c>
    </row>
    <row r="7512" spans="1:12" x14ac:dyDescent="0.3">
      <c r="A7512">
        <v>31475</v>
      </c>
      <c r="B7512" t="s">
        <v>1114</v>
      </c>
      <c r="C7512" t="s">
        <v>587</v>
      </c>
      <c r="D7512" t="s">
        <v>22</v>
      </c>
      <c r="E7512" t="s">
        <v>29185</v>
      </c>
      <c r="F7512" t="s">
        <v>29186</v>
      </c>
      <c r="G7512" t="s">
        <v>93</v>
      </c>
      <c r="H7512" s="1">
        <v>25911</v>
      </c>
      <c r="I7512" t="s">
        <v>29187</v>
      </c>
      <c r="J7512" t="s">
        <v>29188</v>
      </c>
      <c r="K7512">
        <v>37969</v>
      </c>
      <c r="L7512" t="s">
        <v>93</v>
      </c>
    </row>
    <row r="7513" spans="1:12" x14ac:dyDescent="0.3">
      <c r="A7513">
        <v>31476</v>
      </c>
      <c r="B7513" t="s">
        <v>778</v>
      </c>
      <c r="C7513" t="s">
        <v>3240</v>
      </c>
      <c r="D7513" t="s">
        <v>22</v>
      </c>
      <c r="E7513" t="s">
        <v>29189</v>
      </c>
      <c r="F7513" t="s">
        <v>29190</v>
      </c>
      <c r="G7513" t="s">
        <v>211</v>
      </c>
      <c r="H7513" s="1">
        <v>17310</v>
      </c>
      <c r="I7513" t="s">
        <v>29191</v>
      </c>
      <c r="J7513" t="s">
        <v>29192</v>
      </c>
      <c r="K7513">
        <v>37463</v>
      </c>
      <c r="L7513" t="s">
        <v>211</v>
      </c>
    </row>
    <row r="7514" spans="1:12" x14ac:dyDescent="0.3">
      <c r="A7514">
        <v>31480</v>
      </c>
      <c r="B7514" t="s">
        <v>67</v>
      </c>
      <c r="C7514" t="s">
        <v>1491</v>
      </c>
      <c r="D7514" t="s">
        <v>14</v>
      </c>
      <c r="E7514" t="s">
        <v>29193</v>
      </c>
      <c r="F7514" t="s">
        <v>29194</v>
      </c>
      <c r="G7514" t="s">
        <v>17</v>
      </c>
      <c r="H7514" s="1">
        <v>36130</v>
      </c>
      <c r="I7514" t="s">
        <v>29195</v>
      </c>
      <c r="J7514" t="s">
        <v>29196</v>
      </c>
      <c r="K7514">
        <v>72635</v>
      </c>
      <c r="L7514" t="s">
        <v>17</v>
      </c>
    </row>
    <row r="7515" spans="1:12" x14ac:dyDescent="0.3">
      <c r="A7515">
        <v>31481</v>
      </c>
      <c r="B7515" t="s">
        <v>680</v>
      </c>
      <c r="C7515" t="s">
        <v>686</v>
      </c>
      <c r="D7515" t="s">
        <v>14</v>
      </c>
      <c r="E7515" t="s">
        <v>29197</v>
      </c>
      <c r="F7515" t="s">
        <v>29198</v>
      </c>
      <c r="G7515" t="s">
        <v>211</v>
      </c>
      <c r="H7515" s="1">
        <v>26715</v>
      </c>
      <c r="I7515" t="s">
        <v>29199</v>
      </c>
      <c r="J7515" t="s">
        <v>29200</v>
      </c>
      <c r="K7515">
        <v>62805</v>
      </c>
      <c r="L7515" t="s">
        <v>211</v>
      </c>
    </row>
    <row r="7516" spans="1:12" x14ac:dyDescent="0.3">
      <c r="A7516">
        <v>31482</v>
      </c>
      <c r="B7516" t="s">
        <v>1563</v>
      </c>
      <c r="C7516" t="s">
        <v>42</v>
      </c>
      <c r="D7516" t="s">
        <v>14</v>
      </c>
      <c r="E7516" t="s">
        <v>29201</v>
      </c>
      <c r="F7516" t="s">
        <v>29202</v>
      </c>
      <c r="G7516" t="s">
        <v>31</v>
      </c>
      <c r="H7516" s="1">
        <v>35199</v>
      </c>
      <c r="I7516" t="s">
        <v>29203</v>
      </c>
      <c r="J7516" t="s">
        <v>29204</v>
      </c>
      <c r="K7516">
        <v>73016</v>
      </c>
      <c r="L7516" t="s">
        <v>31</v>
      </c>
    </row>
    <row r="7517" spans="1:12" x14ac:dyDescent="0.3">
      <c r="A7517">
        <v>31484</v>
      </c>
      <c r="B7517" t="s">
        <v>6378</v>
      </c>
      <c r="C7517" t="s">
        <v>7044</v>
      </c>
      <c r="D7517" t="s">
        <v>14</v>
      </c>
      <c r="E7517" t="s">
        <v>29205</v>
      </c>
      <c r="F7517" t="s">
        <v>29206</v>
      </c>
      <c r="G7517" t="s">
        <v>131</v>
      </c>
      <c r="H7517" s="1">
        <v>25524</v>
      </c>
      <c r="I7517" t="s">
        <v>29207</v>
      </c>
      <c r="J7517" t="s">
        <v>29208</v>
      </c>
      <c r="K7517">
        <v>99712</v>
      </c>
      <c r="L7517" t="s">
        <v>131</v>
      </c>
    </row>
    <row r="7518" spans="1:12" x14ac:dyDescent="0.3">
      <c r="A7518">
        <v>31485</v>
      </c>
      <c r="B7518" t="s">
        <v>11231</v>
      </c>
      <c r="C7518" t="s">
        <v>8795</v>
      </c>
      <c r="D7518" t="s">
        <v>22</v>
      </c>
      <c r="E7518" t="s">
        <v>29209</v>
      </c>
      <c r="F7518" t="s">
        <v>29210</v>
      </c>
      <c r="G7518" t="s">
        <v>339</v>
      </c>
      <c r="H7518" s="1">
        <v>16600</v>
      </c>
      <c r="I7518" t="s">
        <v>29211</v>
      </c>
      <c r="J7518" t="s">
        <v>7676</v>
      </c>
      <c r="K7518">
        <v>95371</v>
      </c>
      <c r="L7518" t="s">
        <v>339</v>
      </c>
    </row>
    <row r="7519" spans="1:12" x14ac:dyDescent="0.3">
      <c r="A7519">
        <v>31486</v>
      </c>
      <c r="B7519" t="s">
        <v>1693</v>
      </c>
      <c r="C7519" t="s">
        <v>97</v>
      </c>
      <c r="D7519" t="s">
        <v>14</v>
      </c>
      <c r="E7519" t="s">
        <v>29212</v>
      </c>
      <c r="F7519" t="s">
        <v>29213</v>
      </c>
      <c r="G7519" t="s">
        <v>124</v>
      </c>
      <c r="H7519" s="1">
        <v>20302</v>
      </c>
      <c r="I7519" t="s">
        <v>29214</v>
      </c>
      <c r="J7519" t="s">
        <v>29215</v>
      </c>
      <c r="K7519">
        <v>48621</v>
      </c>
      <c r="L7519" t="s">
        <v>124</v>
      </c>
    </row>
    <row r="7520" spans="1:12" x14ac:dyDescent="0.3">
      <c r="A7520">
        <v>31488</v>
      </c>
      <c r="B7520" t="s">
        <v>490</v>
      </c>
      <c r="C7520" t="s">
        <v>264</v>
      </c>
      <c r="D7520" t="s">
        <v>14</v>
      </c>
      <c r="E7520" t="s">
        <v>29216</v>
      </c>
      <c r="F7520" t="s">
        <v>29217</v>
      </c>
      <c r="G7520" t="s">
        <v>82</v>
      </c>
      <c r="H7520" s="1">
        <v>17219</v>
      </c>
      <c r="I7520" t="s">
        <v>29218</v>
      </c>
      <c r="J7520" t="s">
        <v>29219</v>
      </c>
      <c r="K7520">
        <v>17312</v>
      </c>
      <c r="L7520" t="s">
        <v>82</v>
      </c>
    </row>
    <row r="7521" spans="1:12" x14ac:dyDescent="0.3">
      <c r="A7521">
        <v>31489</v>
      </c>
      <c r="B7521" t="s">
        <v>953</v>
      </c>
      <c r="C7521" t="s">
        <v>14744</v>
      </c>
      <c r="D7521" t="s">
        <v>14</v>
      </c>
      <c r="E7521" t="s">
        <v>29220</v>
      </c>
      <c r="F7521" t="s">
        <v>29221</v>
      </c>
      <c r="G7521" t="s">
        <v>150</v>
      </c>
      <c r="H7521" s="1">
        <v>16977</v>
      </c>
      <c r="I7521" t="s">
        <v>29222</v>
      </c>
      <c r="J7521" t="s">
        <v>12607</v>
      </c>
      <c r="K7521">
        <v>36109</v>
      </c>
      <c r="L7521" t="s">
        <v>150</v>
      </c>
    </row>
    <row r="7522" spans="1:12" x14ac:dyDescent="0.3">
      <c r="A7522">
        <v>31491</v>
      </c>
      <c r="B7522" t="s">
        <v>73</v>
      </c>
      <c r="C7522" t="s">
        <v>12057</v>
      </c>
      <c r="D7522" t="s">
        <v>22</v>
      </c>
      <c r="E7522" t="s">
        <v>29223</v>
      </c>
      <c r="F7522" t="s">
        <v>29224</v>
      </c>
      <c r="G7522" t="s">
        <v>250</v>
      </c>
      <c r="H7522" s="1">
        <v>20743</v>
      </c>
      <c r="I7522" t="s">
        <v>29225</v>
      </c>
      <c r="J7522" t="s">
        <v>12259</v>
      </c>
      <c r="K7522">
        <v>56256</v>
      </c>
      <c r="L7522" t="s">
        <v>250</v>
      </c>
    </row>
    <row r="7523" spans="1:12" x14ac:dyDescent="0.3">
      <c r="A7523">
        <v>31492</v>
      </c>
      <c r="B7523" t="s">
        <v>2941</v>
      </c>
      <c r="C7523" t="s">
        <v>1497</v>
      </c>
      <c r="D7523" t="s">
        <v>22</v>
      </c>
      <c r="E7523" t="s">
        <v>29226</v>
      </c>
      <c r="F7523" t="s">
        <v>29227</v>
      </c>
      <c r="G7523" t="s">
        <v>82</v>
      </c>
      <c r="H7523" s="1">
        <v>25572</v>
      </c>
      <c r="I7523" t="s">
        <v>29228</v>
      </c>
      <c r="J7523" t="s">
        <v>29229</v>
      </c>
      <c r="K7523">
        <v>22241</v>
      </c>
      <c r="L7523" t="s">
        <v>82</v>
      </c>
    </row>
    <row r="7524" spans="1:12" x14ac:dyDescent="0.3">
      <c r="A7524">
        <v>31493</v>
      </c>
      <c r="B7524" t="s">
        <v>405</v>
      </c>
      <c r="C7524" t="s">
        <v>963</v>
      </c>
      <c r="D7524" t="s">
        <v>22</v>
      </c>
      <c r="E7524" t="s">
        <v>29230</v>
      </c>
      <c r="F7524" t="s">
        <v>29231</v>
      </c>
      <c r="G7524" t="s">
        <v>64</v>
      </c>
      <c r="H7524" s="1">
        <v>33107</v>
      </c>
      <c r="I7524" t="s">
        <v>29232</v>
      </c>
      <c r="J7524" t="s">
        <v>29233</v>
      </c>
      <c r="K7524">
        <v>16478</v>
      </c>
      <c r="L7524" t="s">
        <v>64</v>
      </c>
    </row>
    <row r="7525" spans="1:12" x14ac:dyDescent="0.3">
      <c r="A7525">
        <v>31494</v>
      </c>
      <c r="B7525" t="s">
        <v>1043</v>
      </c>
      <c r="C7525" t="s">
        <v>6001</v>
      </c>
      <c r="D7525" t="s">
        <v>22</v>
      </c>
      <c r="E7525" t="s">
        <v>29234</v>
      </c>
      <c r="F7525" t="s">
        <v>29235</v>
      </c>
      <c r="G7525" t="s">
        <v>211</v>
      </c>
      <c r="H7525" s="1">
        <v>19175</v>
      </c>
      <c r="I7525" t="s">
        <v>29236</v>
      </c>
      <c r="J7525" t="s">
        <v>29237</v>
      </c>
      <c r="K7525">
        <v>46928</v>
      </c>
      <c r="L7525" t="s">
        <v>211</v>
      </c>
    </row>
    <row r="7526" spans="1:12" x14ac:dyDescent="0.3">
      <c r="A7526">
        <v>31496</v>
      </c>
      <c r="B7526" t="s">
        <v>257</v>
      </c>
      <c r="C7526" t="s">
        <v>805</v>
      </c>
      <c r="D7526" t="s">
        <v>14</v>
      </c>
      <c r="E7526" t="s">
        <v>29238</v>
      </c>
      <c r="F7526" t="s">
        <v>29239</v>
      </c>
      <c r="G7526" t="s">
        <v>595</v>
      </c>
      <c r="H7526" s="1">
        <v>31145</v>
      </c>
      <c r="I7526" t="s">
        <v>29240</v>
      </c>
      <c r="J7526" t="s">
        <v>29241</v>
      </c>
      <c r="K7526">
        <v>43389</v>
      </c>
      <c r="L7526" t="s">
        <v>595</v>
      </c>
    </row>
    <row r="7527" spans="1:12" x14ac:dyDescent="0.3">
      <c r="A7527">
        <v>31497</v>
      </c>
      <c r="B7527" t="s">
        <v>2917</v>
      </c>
      <c r="C7527" t="s">
        <v>475</v>
      </c>
      <c r="D7527" t="s">
        <v>14</v>
      </c>
      <c r="E7527" t="s">
        <v>29242</v>
      </c>
      <c r="F7527" t="s">
        <v>29243</v>
      </c>
      <c r="G7527" t="s">
        <v>744</v>
      </c>
      <c r="H7527" s="1">
        <v>19431</v>
      </c>
      <c r="I7527" t="s">
        <v>29244</v>
      </c>
      <c r="J7527" t="s">
        <v>29245</v>
      </c>
      <c r="K7527">
        <v>87448</v>
      </c>
      <c r="L7527" t="s">
        <v>744</v>
      </c>
    </row>
    <row r="7528" spans="1:12" x14ac:dyDescent="0.3">
      <c r="A7528">
        <v>31498</v>
      </c>
      <c r="B7528" t="s">
        <v>953</v>
      </c>
      <c r="C7528" t="s">
        <v>15588</v>
      </c>
      <c r="D7528" t="s">
        <v>22</v>
      </c>
      <c r="E7528" t="s">
        <v>29246</v>
      </c>
      <c r="F7528" t="s">
        <v>29247</v>
      </c>
      <c r="G7528" t="s">
        <v>58</v>
      </c>
      <c r="H7528" s="1">
        <v>31821</v>
      </c>
      <c r="I7528" t="s">
        <v>29248</v>
      </c>
      <c r="J7528" t="s">
        <v>29249</v>
      </c>
      <c r="K7528">
        <v>43503</v>
      </c>
      <c r="L7528" t="s">
        <v>58</v>
      </c>
    </row>
    <row r="7529" spans="1:12" x14ac:dyDescent="0.3">
      <c r="A7529">
        <v>31499</v>
      </c>
      <c r="B7529" t="s">
        <v>1778</v>
      </c>
      <c r="C7529" t="s">
        <v>4459</v>
      </c>
      <c r="D7529" t="s">
        <v>14</v>
      </c>
      <c r="E7529" t="s">
        <v>29250</v>
      </c>
      <c r="F7529" t="s">
        <v>29251</v>
      </c>
      <c r="G7529" t="s">
        <v>51</v>
      </c>
      <c r="H7529" s="1">
        <v>38246</v>
      </c>
      <c r="I7529" t="s">
        <v>29252</v>
      </c>
      <c r="J7529" t="s">
        <v>29253</v>
      </c>
      <c r="K7529">
        <v>57811</v>
      </c>
      <c r="L7529" t="s">
        <v>51</v>
      </c>
    </row>
    <row r="7530" spans="1:12" x14ac:dyDescent="0.3">
      <c r="A7530">
        <v>31501</v>
      </c>
      <c r="B7530" t="s">
        <v>2325</v>
      </c>
      <c r="C7530" t="s">
        <v>691</v>
      </c>
      <c r="D7530" t="s">
        <v>14</v>
      </c>
      <c r="E7530" t="s">
        <v>29254</v>
      </c>
      <c r="F7530" t="s">
        <v>29255</v>
      </c>
      <c r="G7530" t="s">
        <v>157</v>
      </c>
      <c r="H7530" s="1">
        <v>27892</v>
      </c>
      <c r="I7530" t="s">
        <v>29256</v>
      </c>
      <c r="J7530" t="s">
        <v>29257</v>
      </c>
      <c r="K7530">
        <v>16701</v>
      </c>
      <c r="L7530" t="s">
        <v>157</v>
      </c>
    </row>
    <row r="7531" spans="1:12" x14ac:dyDescent="0.3">
      <c r="A7531">
        <v>31503</v>
      </c>
      <c r="B7531" t="s">
        <v>3694</v>
      </c>
      <c r="C7531" t="s">
        <v>48</v>
      </c>
      <c r="D7531" t="s">
        <v>14</v>
      </c>
      <c r="E7531" t="s">
        <v>29258</v>
      </c>
      <c r="F7531">
        <v>6093462999</v>
      </c>
      <c r="G7531" t="s">
        <v>82</v>
      </c>
      <c r="H7531" s="1">
        <v>30603</v>
      </c>
      <c r="I7531" t="s">
        <v>29259</v>
      </c>
      <c r="J7531" t="s">
        <v>29260</v>
      </c>
      <c r="K7531">
        <v>26447</v>
      </c>
      <c r="L7531" t="s">
        <v>82</v>
      </c>
    </row>
    <row r="7532" spans="1:12" x14ac:dyDescent="0.3">
      <c r="A7532">
        <v>31506</v>
      </c>
      <c r="B7532" t="s">
        <v>316</v>
      </c>
      <c r="C7532" t="s">
        <v>42</v>
      </c>
      <c r="D7532" t="s">
        <v>14</v>
      </c>
      <c r="E7532" t="s">
        <v>29261</v>
      </c>
      <c r="F7532" t="s">
        <v>29262</v>
      </c>
      <c r="G7532" t="s">
        <v>171</v>
      </c>
      <c r="H7532" s="1">
        <v>21065</v>
      </c>
      <c r="I7532" t="s">
        <v>29263</v>
      </c>
      <c r="J7532" t="s">
        <v>29264</v>
      </c>
      <c r="K7532">
        <v>20935</v>
      </c>
      <c r="L7532" t="s">
        <v>171</v>
      </c>
    </row>
    <row r="7533" spans="1:12" x14ac:dyDescent="0.3">
      <c r="A7533">
        <v>31508</v>
      </c>
      <c r="B7533" t="s">
        <v>5133</v>
      </c>
      <c r="C7533" t="s">
        <v>5541</v>
      </c>
      <c r="D7533" t="s">
        <v>22</v>
      </c>
      <c r="E7533" t="s">
        <v>29265</v>
      </c>
      <c r="F7533">
        <v>7943653430</v>
      </c>
      <c r="G7533" t="s">
        <v>150</v>
      </c>
      <c r="H7533" s="1">
        <v>36990</v>
      </c>
      <c r="I7533" t="s">
        <v>29266</v>
      </c>
      <c r="J7533" t="s">
        <v>29267</v>
      </c>
      <c r="K7533">
        <v>43872</v>
      </c>
      <c r="L7533" t="s">
        <v>150</v>
      </c>
    </row>
    <row r="7534" spans="1:12" x14ac:dyDescent="0.3">
      <c r="A7534">
        <v>31511</v>
      </c>
      <c r="B7534" t="s">
        <v>866</v>
      </c>
      <c r="C7534" t="s">
        <v>48</v>
      </c>
      <c r="D7534" t="s">
        <v>22</v>
      </c>
      <c r="E7534" t="s">
        <v>29268</v>
      </c>
      <c r="F7534" t="s">
        <v>29269</v>
      </c>
      <c r="G7534" t="s">
        <v>231</v>
      </c>
      <c r="H7534" s="1">
        <v>30916</v>
      </c>
      <c r="I7534" t="s">
        <v>29270</v>
      </c>
      <c r="J7534" t="s">
        <v>29271</v>
      </c>
      <c r="K7534">
        <v>66120</v>
      </c>
      <c r="L7534" t="s">
        <v>231</v>
      </c>
    </row>
    <row r="7535" spans="1:12" x14ac:dyDescent="0.3">
      <c r="A7535">
        <v>31512</v>
      </c>
      <c r="B7535" t="s">
        <v>6934</v>
      </c>
      <c r="C7535" t="s">
        <v>85</v>
      </c>
      <c r="D7535" t="s">
        <v>22</v>
      </c>
      <c r="E7535" t="s">
        <v>29272</v>
      </c>
      <c r="F7535" t="s">
        <v>29273</v>
      </c>
      <c r="G7535" t="s">
        <v>211</v>
      </c>
      <c r="H7535" s="1">
        <v>21289</v>
      </c>
      <c r="I7535" t="s">
        <v>29274</v>
      </c>
      <c r="J7535" t="s">
        <v>24325</v>
      </c>
      <c r="K7535">
        <v>17135</v>
      </c>
      <c r="L7535" t="s">
        <v>211</v>
      </c>
    </row>
    <row r="7536" spans="1:12" x14ac:dyDescent="0.3">
      <c r="A7536">
        <v>31514</v>
      </c>
      <c r="B7536" t="s">
        <v>10315</v>
      </c>
      <c r="C7536" t="s">
        <v>998</v>
      </c>
      <c r="D7536" t="s">
        <v>22</v>
      </c>
      <c r="E7536" t="s">
        <v>29275</v>
      </c>
      <c r="F7536" t="s">
        <v>29276</v>
      </c>
      <c r="G7536" t="s">
        <v>243</v>
      </c>
      <c r="H7536" s="1">
        <v>27842</v>
      </c>
      <c r="I7536" t="s">
        <v>29277</v>
      </c>
      <c r="J7536" t="s">
        <v>29278</v>
      </c>
      <c r="K7536">
        <v>80557</v>
      </c>
      <c r="L7536" t="s">
        <v>243</v>
      </c>
    </row>
    <row r="7537" spans="1:12" x14ac:dyDescent="0.3">
      <c r="A7537">
        <v>31515</v>
      </c>
      <c r="B7537" t="s">
        <v>203</v>
      </c>
      <c r="C7537" t="s">
        <v>1073</v>
      </c>
      <c r="D7537" t="s">
        <v>14</v>
      </c>
      <c r="E7537" t="s">
        <v>29279</v>
      </c>
      <c r="F7537" t="s">
        <v>29280</v>
      </c>
      <c r="G7537" t="s">
        <v>93</v>
      </c>
      <c r="H7537" s="1">
        <v>20785</v>
      </c>
      <c r="I7537" t="s">
        <v>29281</v>
      </c>
      <c r="J7537" t="s">
        <v>29282</v>
      </c>
      <c r="K7537">
        <v>99071</v>
      </c>
      <c r="L7537" t="s">
        <v>93</v>
      </c>
    </row>
    <row r="7538" spans="1:12" x14ac:dyDescent="0.3">
      <c r="A7538">
        <v>31517</v>
      </c>
      <c r="B7538" t="s">
        <v>42</v>
      </c>
      <c r="C7538" t="s">
        <v>372</v>
      </c>
      <c r="D7538" t="s">
        <v>14</v>
      </c>
      <c r="E7538" t="s">
        <v>29283</v>
      </c>
      <c r="F7538" t="s">
        <v>29284</v>
      </c>
      <c r="G7538" t="s">
        <v>231</v>
      </c>
      <c r="H7538" s="1">
        <v>17500</v>
      </c>
      <c r="I7538" t="s">
        <v>29285</v>
      </c>
      <c r="J7538" t="s">
        <v>29286</v>
      </c>
      <c r="K7538">
        <v>14845</v>
      </c>
      <c r="L7538" t="s">
        <v>231</v>
      </c>
    </row>
    <row r="7539" spans="1:12" x14ac:dyDescent="0.3">
      <c r="A7539">
        <v>31519</v>
      </c>
      <c r="B7539" t="s">
        <v>1792</v>
      </c>
      <c r="C7539" t="s">
        <v>285</v>
      </c>
      <c r="D7539" t="s">
        <v>14</v>
      </c>
      <c r="E7539" t="s">
        <v>29287</v>
      </c>
      <c r="F7539" t="s">
        <v>29288</v>
      </c>
      <c r="G7539" t="s">
        <v>436</v>
      </c>
      <c r="H7539" s="1">
        <v>19847</v>
      </c>
      <c r="I7539" t="s">
        <v>29289</v>
      </c>
      <c r="J7539" t="s">
        <v>11571</v>
      </c>
      <c r="K7539">
        <v>31244</v>
      </c>
      <c r="L7539" t="s">
        <v>436</v>
      </c>
    </row>
    <row r="7540" spans="1:12" x14ac:dyDescent="0.3">
      <c r="A7540">
        <v>31521</v>
      </c>
      <c r="B7540" t="s">
        <v>1141</v>
      </c>
      <c r="C7540" t="s">
        <v>826</v>
      </c>
      <c r="D7540" t="s">
        <v>22</v>
      </c>
      <c r="E7540" t="s">
        <v>29290</v>
      </c>
      <c r="F7540" t="s">
        <v>29291</v>
      </c>
      <c r="G7540" t="s">
        <v>171</v>
      </c>
      <c r="H7540" s="1">
        <v>22925</v>
      </c>
      <c r="I7540" t="s">
        <v>29292</v>
      </c>
      <c r="J7540" t="s">
        <v>4297</v>
      </c>
      <c r="K7540">
        <v>84839</v>
      </c>
      <c r="L7540" t="s">
        <v>171</v>
      </c>
    </row>
    <row r="7541" spans="1:12" x14ac:dyDescent="0.3">
      <c r="A7541">
        <v>31522</v>
      </c>
      <c r="B7541" t="s">
        <v>8986</v>
      </c>
      <c r="C7541" t="s">
        <v>2823</v>
      </c>
      <c r="D7541" t="s">
        <v>14</v>
      </c>
      <c r="E7541" t="s">
        <v>29293</v>
      </c>
      <c r="F7541" t="s">
        <v>29294</v>
      </c>
      <c r="G7541" t="s">
        <v>31</v>
      </c>
      <c r="H7541" s="1">
        <v>35264</v>
      </c>
      <c r="I7541" t="s">
        <v>29295</v>
      </c>
      <c r="J7541" t="s">
        <v>29296</v>
      </c>
      <c r="K7541">
        <v>44708</v>
      </c>
      <c r="L7541" t="s">
        <v>31</v>
      </c>
    </row>
    <row r="7542" spans="1:12" x14ac:dyDescent="0.3">
      <c r="A7542">
        <v>31523</v>
      </c>
      <c r="B7542" t="s">
        <v>19939</v>
      </c>
      <c r="C7542" t="s">
        <v>1887</v>
      </c>
      <c r="D7542" t="s">
        <v>14</v>
      </c>
      <c r="E7542" t="s">
        <v>29297</v>
      </c>
      <c r="F7542" t="s">
        <v>29298</v>
      </c>
      <c r="G7542" t="s">
        <v>124</v>
      </c>
      <c r="H7542" s="1">
        <v>29085</v>
      </c>
      <c r="I7542" t="s">
        <v>29299</v>
      </c>
      <c r="J7542" t="s">
        <v>29300</v>
      </c>
      <c r="K7542">
        <v>97831</v>
      </c>
      <c r="L7542" t="s">
        <v>124</v>
      </c>
    </row>
    <row r="7543" spans="1:12" x14ac:dyDescent="0.3">
      <c r="A7543">
        <v>31525</v>
      </c>
      <c r="B7543" t="s">
        <v>96</v>
      </c>
      <c r="C7543" t="s">
        <v>1093</v>
      </c>
      <c r="D7543" t="s">
        <v>14</v>
      </c>
      <c r="E7543" t="s">
        <v>29301</v>
      </c>
      <c r="F7543" t="s">
        <v>29302</v>
      </c>
      <c r="G7543" t="s">
        <v>17</v>
      </c>
      <c r="H7543" s="1">
        <v>36669</v>
      </c>
      <c r="I7543" t="s">
        <v>29303</v>
      </c>
      <c r="J7543" t="s">
        <v>29304</v>
      </c>
      <c r="K7543">
        <v>46630</v>
      </c>
      <c r="L7543" t="s">
        <v>17</v>
      </c>
    </row>
    <row r="7544" spans="1:12" x14ac:dyDescent="0.3">
      <c r="A7544">
        <v>31527</v>
      </c>
      <c r="B7544" t="s">
        <v>2739</v>
      </c>
      <c r="C7544" t="s">
        <v>2918</v>
      </c>
      <c r="D7544" t="s">
        <v>14</v>
      </c>
      <c r="E7544" t="s">
        <v>29305</v>
      </c>
      <c r="F7544" t="s">
        <v>29306</v>
      </c>
      <c r="G7544" t="s">
        <v>131</v>
      </c>
      <c r="H7544" s="1">
        <v>19483</v>
      </c>
      <c r="I7544" t="s">
        <v>29307</v>
      </c>
      <c r="J7544" t="s">
        <v>5899</v>
      </c>
      <c r="K7544">
        <v>6362</v>
      </c>
      <c r="L7544" t="s">
        <v>131</v>
      </c>
    </row>
    <row r="7545" spans="1:12" x14ac:dyDescent="0.3">
      <c r="A7545">
        <v>31528</v>
      </c>
      <c r="B7545" t="s">
        <v>174</v>
      </c>
      <c r="C7545" t="s">
        <v>9387</v>
      </c>
      <c r="D7545" t="s">
        <v>14</v>
      </c>
      <c r="E7545" t="s">
        <v>29308</v>
      </c>
      <c r="F7545" t="s">
        <v>29309</v>
      </c>
      <c r="G7545" t="s">
        <v>339</v>
      </c>
      <c r="H7545" s="1">
        <v>18523</v>
      </c>
      <c r="I7545" t="s">
        <v>29310</v>
      </c>
      <c r="J7545" t="s">
        <v>29311</v>
      </c>
      <c r="K7545">
        <v>6589</v>
      </c>
      <c r="L7545" t="s">
        <v>339</v>
      </c>
    </row>
    <row r="7546" spans="1:12" x14ac:dyDescent="0.3">
      <c r="A7546">
        <v>31529</v>
      </c>
      <c r="B7546" t="s">
        <v>6564</v>
      </c>
      <c r="C7546" t="s">
        <v>5073</v>
      </c>
      <c r="D7546" t="s">
        <v>14</v>
      </c>
      <c r="E7546" t="s">
        <v>29312</v>
      </c>
      <c r="F7546" t="s">
        <v>29313</v>
      </c>
      <c r="G7546" t="s">
        <v>261</v>
      </c>
      <c r="H7546" s="1">
        <v>37020</v>
      </c>
      <c r="I7546" t="s">
        <v>29314</v>
      </c>
      <c r="J7546" t="s">
        <v>29315</v>
      </c>
      <c r="K7546">
        <v>48978</v>
      </c>
      <c r="L7546" t="s">
        <v>261</v>
      </c>
    </row>
    <row r="7547" spans="1:12" x14ac:dyDescent="0.3">
      <c r="A7547">
        <v>31532</v>
      </c>
      <c r="B7547" t="s">
        <v>16625</v>
      </c>
      <c r="C7547" t="s">
        <v>3783</v>
      </c>
      <c r="D7547" t="s">
        <v>14</v>
      </c>
      <c r="E7547" t="s">
        <v>29316</v>
      </c>
      <c r="F7547" t="s">
        <v>29317</v>
      </c>
      <c r="G7547" t="s">
        <v>339</v>
      </c>
      <c r="H7547" s="1">
        <v>17266</v>
      </c>
      <c r="I7547" t="s">
        <v>29318</v>
      </c>
      <c r="J7547" t="s">
        <v>19906</v>
      </c>
      <c r="K7547">
        <v>25150</v>
      </c>
      <c r="L7547" t="s">
        <v>339</v>
      </c>
    </row>
    <row r="7548" spans="1:12" x14ac:dyDescent="0.3">
      <c r="A7548">
        <v>31533</v>
      </c>
      <c r="B7548" t="s">
        <v>778</v>
      </c>
      <c r="C7548" t="s">
        <v>6779</v>
      </c>
      <c r="D7548" t="s">
        <v>14</v>
      </c>
      <c r="E7548" t="s">
        <v>29319</v>
      </c>
      <c r="F7548" t="s">
        <v>29320</v>
      </c>
      <c r="G7548" t="s">
        <v>261</v>
      </c>
      <c r="H7548" s="1">
        <v>19889</v>
      </c>
      <c r="I7548" t="s">
        <v>29321</v>
      </c>
      <c r="J7548" t="s">
        <v>6291</v>
      </c>
      <c r="K7548">
        <v>2525</v>
      </c>
      <c r="L7548" t="s">
        <v>261</v>
      </c>
    </row>
    <row r="7549" spans="1:12" x14ac:dyDescent="0.3">
      <c r="A7549">
        <v>31534</v>
      </c>
      <c r="B7549" t="s">
        <v>54</v>
      </c>
      <c r="C7549" t="s">
        <v>6116</v>
      </c>
      <c r="D7549" t="s">
        <v>22</v>
      </c>
      <c r="E7549" t="s">
        <v>29322</v>
      </c>
      <c r="F7549" t="s">
        <v>29323</v>
      </c>
      <c r="G7549" t="s">
        <v>82</v>
      </c>
      <c r="H7549" s="1">
        <v>26902</v>
      </c>
      <c r="I7549" t="s">
        <v>29324</v>
      </c>
      <c r="J7549" t="s">
        <v>1306</v>
      </c>
      <c r="K7549">
        <v>78359</v>
      </c>
      <c r="L7549" t="s">
        <v>82</v>
      </c>
    </row>
    <row r="7550" spans="1:12" x14ac:dyDescent="0.3">
      <c r="A7550">
        <v>31535</v>
      </c>
      <c r="B7550" t="s">
        <v>512</v>
      </c>
      <c r="C7550" t="s">
        <v>5236</v>
      </c>
      <c r="D7550" t="s">
        <v>22</v>
      </c>
      <c r="E7550" t="s">
        <v>29325</v>
      </c>
      <c r="F7550" t="s">
        <v>29326</v>
      </c>
      <c r="G7550" t="s">
        <v>250</v>
      </c>
      <c r="H7550" s="1">
        <v>38619</v>
      </c>
      <c r="I7550" t="s">
        <v>29327</v>
      </c>
      <c r="J7550" t="s">
        <v>29328</v>
      </c>
      <c r="K7550">
        <v>61495</v>
      </c>
      <c r="L7550" t="s">
        <v>250</v>
      </c>
    </row>
    <row r="7551" spans="1:12" x14ac:dyDescent="0.3">
      <c r="A7551">
        <v>31536</v>
      </c>
      <c r="B7551" t="s">
        <v>121</v>
      </c>
      <c r="C7551" t="s">
        <v>3161</v>
      </c>
      <c r="D7551" t="s">
        <v>22</v>
      </c>
      <c r="E7551" t="s">
        <v>29329</v>
      </c>
      <c r="F7551">
        <v>7173409536</v>
      </c>
      <c r="G7551" t="s">
        <v>430</v>
      </c>
      <c r="H7551" s="1">
        <v>19262</v>
      </c>
      <c r="I7551" t="s">
        <v>29330</v>
      </c>
      <c r="J7551" t="s">
        <v>29331</v>
      </c>
      <c r="K7551">
        <v>65509</v>
      </c>
      <c r="L7551" t="s">
        <v>430</v>
      </c>
    </row>
    <row r="7552" spans="1:12" x14ac:dyDescent="0.3">
      <c r="A7552">
        <v>31537</v>
      </c>
      <c r="B7552" t="s">
        <v>1914</v>
      </c>
      <c r="C7552" t="s">
        <v>1575</v>
      </c>
      <c r="D7552" t="s">
        <v>22</v>
      </c>
      <c r="E7552" t="s">
        <v>29332</v>
      </c>
      <c r="F7552" t="s">
        <v>29333</v>
      </c>
      <c r="G7552" t="s">
        <v>436</v>
      </c>
      <c r="H7552" s="1">
        <v>19112</v>
      </c>
      <c r="I7552" t="s">
        <v>29334</v>
      </c>
      <c r="J7552" t="s">
        <v>10652</v>
      </c>
      <c r="K7552">
        <v>29860</v>
      </c>
      <c r="L7552" t="s">
        <v>436</v>
      </c>
    </row>
    <row r="7553" spans="1:12" x14ac:dyDescent="0.3">
      <c r="A7553">
        <v>31538</v>
      </c>
      <c r="B7553" t="s">
        <v>91</v>
      </c>
      <c r="C7553" t="s">
        <v>161</v>
      </c>
      <c r="D7553" t="s">
        <v>14</v>
      </c>
      <c r="E7553" t="s">
        <v>29335</v>
      </c>
      <c r="F7553" t="s">
        <v>29336</v>
      </c>
      <c r="G7553" t="s">
        <v>430</v>
      </c>
      <c r="H7553" s="1">
        <v>17336</v>
      </c>
      <c r="I7553" t="s">
        <v>29337</v>
      </c>
      <c r="J7553" t="s">
        <v>29338</v>
      </c>
      <c r="K7553">
        <v>69714</v>
      </c>
      <c r="L7553" t="s">
        <v>430</v>
      </c>
    </row>
    <row r="7554" spans="1:12" x14ac:dyDescent="0.3">
      <c r="A7554">
        <v>31541</v>
      </c>
      <c r="B7554" t="s">
        <v>1726</v>
      </c>
      <c r="C7554" t="s">
        <v>4119</v>
      </c>
      <c r="D7554" t="s">
        <v>14</v>
      </c>
      <c r="E7554" t="s">
        <v>29339</v>
      </c>
      <c r="F7554" t="s">
        <v>29340</v>
      </c>
      <c r="G7554" t="s">
        <v>17</v>
      </c>
      <c r="H7554" s="1">
        <v>30611</v>
      </c>
      <c r="I7554" t="s">
        <v>29341</v>
      </c>
      <c r="J7554" t="s">
        <v>29342</v>
      </c>
      <c r="K7554">
        <v>81803</v>
      </c>
      <c r="L7554" t="s">
        <v>17</v>
      </c>
    </row>
    <row r="7555" spans="1:12" x14ac:dyDescent="0.3">
      <c r="A7555">
        <v>31542</v>
      </c>
      <c r="B7555" t="s">
        <v>1302</v>
      </c>
      <c r="C7555" t="s">
        <v>2896</v>
      </c>
      <c r="D7555" t="s">
        <v>22</v>
      </c>
      <c r="E7555" t="s">
        <v>29343</v>
      </c>
      <c r="F7555" t="s">
        <v>29344</v>
      </c>
      <c r="G7555" t="s">
        <v>744</v>
      </c>
      <c r="H7555" s="1">
        <v>21351</v>
      </c>
      <c r="I7555" t="s">
        <v>29345</v>
      </c>
      <c r="J7555" t="s">
        <v>29346</v>
      </c>
      <c r="K7555">
        <v>61285</v>
      </c>
      <c r="L7555" t="s">
        <v>744</v>
      </c>
    </row>
    <row r="7556" spans="1:12" x14ac:dyDescent="0.3">
      <c r="A7556">
        <v>31544</v>
      </c>
      <c r="B7556" t="s">
        <v>4196</v>
      </c>
      <c r="C7556" t="s">
        <v>617</v>
      </c>
      <c r="D7556" t="s">
        <v>22</v>
      </c>
      <c r="E7556" t="s">
        <v>29347</v>
      </c>
      <c r="F7556" t="s">
        <v>29348</v>
      </c>
      <c r="G7556" t="s">
        <v>76</v>
      </c>
      <c r="H7556" s="1">
        <v>28119</v>
      </c>
      <c r="I7556" t="s">
        <v>29349</v>
      </c>
      <c r="J7556" t="s">
        <v>29350</v>
      </c>
      <c r="K7556">
        <v>86631</v>
      </c>
      <c r="L7556" t="s">
        <v>76</v>
      </c>
    </row>
    <row r="7557" spans="1:12" x14ac:dyDescent="0.3">
      <c r="A7557">
        <v>31545</v>
      </c>
      <c r="B7557" t="s">
        <v>197</v>
      </c>
      <c r="C7557" t="s">
        <v>1162</v>
      </c>
      <c r="D7557" t="s">
        <v>22</v>
      </c>
      <c r="E7557" t="s">
        <v>4294</v>
      </c>
      <c r="F7557" t="s">
        <v>29351</v>
      </c>
      <c r="G7557" t="s">
        <v>339</v>
      </c>
      <c r="H7557" s="1">
        <v>19212</v>
      </c>
      <c r="I7557" t="s">
        <v>29352</v>
      </c>
      <c r="J7557" t="s">
        <v>29353</v>
      </c>
      <c r="K7557">
        <v>50010</v>
      </c>
      <c r="L7557" t="s">
        <v>339</v>
      </c>
    </row>
    <row r="7558" spans="1:12" x14ac:dyDescent="0.3">
      <c r="A7558">
        <v>31546</v>
      </c>
      <c r="B7558" t="s">
        <v>843</v>
      </c>
      <c r="C7558" t="s">
        <v>13169</v>
      </c>
      <c r="D7558" t="s">
        <v>14</v>
      </c>
      <c r="E7558" t="s">
        <v>29354</v>
      </c>
      <c r="F7558" t="s">
        <v>29355</v>
      </c>
      <c r="G7558" t="s">
        <v>64</v>
      </c>
      <c r="H7558" s="1">
        <v>15812</v>
      </c>
      <c r="I7558" t="s">
        <v>29356</v>
      </c>
      <c r="J7558" t="s">
        <v>29357</v>
      </c>
      <c r="K7558">
        <v>26014</v>
      </c>
      <c r="L7558" t="s">
        <v>64</v>
      </c>
    </row>
    <row r="7559" spans="1:12" x14ac:dyDescent="0.3">
      <c r="A7559">
        <v>31547</v>
      </c>
      <c r="B7559" t="s">
        <v>174</v>
      </c>
      <c r="C7559" t="s">
        <v>285</v>
      </c>
      <c r="D7559" t="s">
        <v>22</v>
      </c>
      <c r="E7559" t="s">
        <v>29358</v>
      </c>
      <c r="F7559">
        <v>5588376782</v>
      </c>
      <c r="G7559" t="s">
        <v>124</v>
      </c>
      <c r="H7559" s="1">
        <v>23806</v>
      </c>
      <c r="I7559" t="s">
        <v>29359</v>
      </c>
      <c r="J7559" t="s">
        <v>10947</v>
      </c>
      <c r="K7559">
        <v>19625</v>
      </c>
      <c r="L7559" t="s">
        <v>124</v>
      </c>
    </row>
    <row r="7560" spans="1:12" x14ac:dyDescent="0.3">
      <c r="A7560">
        <v>31548</v>
      </c>
      <c r="B7560" t="s">
        <v>312</v>
      </c>
      <c r="C7560" t="s">
        <v>4389</v>
      </c>
      <c r="D7560" t="s">
        <v>14</v>
      </c>
      <c r="E7560" t="s">
        <v>29360</v>
      </c>
      <c r="F7560" t="s">
        <v>29361</v>
      </c>
      <c r="G7560" t="s">
        <v>171</v>
      </c>
      <c r="H7560" s="1">
        <v>22792</v>
      </c>
      <c r="I7560" t="s">
        <v>29362</v>
      </c>
      <c r="J7560" t="s">
        <v>29363</v>
      </c>
      <c r="K7560">
        <v>96917</v>
      </c>
      <c r="L7560" t="s">
        <v>171</v>
      </c>
    </row>
    <row r="7561" spans="1:12" x14ac:dyDescent="0.3">
      <c r="A7561">
        <v>31549</v>
      </c>
      <c r="B7561" t="s">
        <v>512</v>
      </c>
      <c r="C7561" t="s">
        <v>48</v>
      </c>
      <c r="D7561" t="s">
        <v>14</v>
      </c>
      <c r="E7561" t="s">
        <v>29364</v>
      </c>
      <c r="F7561" t="s">
        <v>29365</v>
      </c>
      <c r="G7561" t="s">
        <v>231</v>
      </c>
      <c r="H7561" s="1">
        <v>20603</v>
      </c>
      <c r="I7561" t="s">
        <v>29366</v>
      </c>
      <c r="J7561" t="s">
        <v>29367</v>
      </c>
      <c r="K7561">
        <v>86742</v>
      </c>
      <c r="L7561" t="s">
        <v>231</v>
      </c>
    </row>
    <row r="7562" spans="1:12" x14ac:dyDescent="0.3">
      <c r="A7562">
        <v>31551</v>
      </c>
      <c r="B7562" t="s">
        <v>79</v>
      </c>
      <c r="C7562" t="s">
        <v>342</v>
      </c>
      <c r="D7562" t="s">
        <v>22</v>
      </c>
      <c r="E7562" t="s">
        <v>29368</v>
      </c>
      <c r="F7562" t="s">
        <v>29369</v>
      </c>
      <c r="G7562" t="s">
        <v>124</v>
      </c>
      <c r="H7562" s="1">
        <v>27093</v>
      </c>
      <c r="I7562" t="s">
        <v>29370</v>
      </c>
      <c r="J7562" t="s">
        <v>29371</v>
      </c>
      <c r="K7562">
        <v>70624</v>
      </c>
      <c r="L7562" t="s">
        <v>124</v>
      </c>
    </row>
    <row r="7563" spans="1:12" x14ac:dyDescent="0.3">
      <c r="A7563">
        <v>31552</v>
      </c>
      <c r="B7563" t="s">
        <v>2494</v>
      </c>
      <c r="C7563" t="s">
        <v>691</v>
      </c>
      <c r="D7563" t="s">
        <v>22</v>
      </c>
      <c r="E7563" t="s">
        <v>29372</v>
      </c>
      <c r="F7563" t="s">
        <v>29373</v>
      </c>
      <c r="G7563" t="s">
        <v>744</v>
      </c>
      <c r="H7563" s="1">
        <v>30486</v>
      </c>
      <c r="I7563" t="s">
        <v>29374</v>
      </c>
      <c r="J7563" t="s">
        <v>29375</v>
      </c>
      <c r="K7563">
        <v>32499</v>
      </c>
      <c r="L7563" t="s">
        <v>744</v>
      </c>
    </row>
    <row r="7564" spans="1:12" x14ac:dyDescent="0.3">
      <c r="A7564">
        <v>31553</v>
      </c>
      <c r="B7564" t="s">
        <v>1064</v>
      </c>
      <c r="C7564" t="s">
        <v>1236</v>
      </c>
      <c r="D7564" t="s">
        <v>14</v>
      </c>
      <c r="E7564" t="s">
        <v>29376</v>
      </c>
      <c r="F7564" t="s">
        <v>29377</v>
      </c>
      <c r="G7564" t="s">
        <v>261</v>
      </c>
      <c r="H7564" s="1">
        <v>20114</v>
      </c>
      <c r="I7564" t="s">
        <v>29378</v>
      </c>
      <c r="J7564" t="s">
        <v>29379</v>
      </c>
      <c r="K7564">
        <v>9002</v>
      </c>
      <c r="L7564" t="s">
        <v>261</v>
      </c>
    </row>
    <row r="7565" spans="1:12" x14ac:dyDescent="0.3">
      <c r="A7565">
        <v>31554</v>
      </c>
      <c r="B7565" t="s">
        <v>480</v>
      </c>
      <c r="C7565" t="s">
        <v>5320</v>
      </c>
      <c r="D7565" t="s">
        <v>14</v>
      </c>
      <c r="E7565" t="s">
        <v>29380</v>
      </c>
      <c r="F7565" t="s">
        <v>29381</v>
      </c>
      <c r="G7565" t="s">
        <v>567</v>
      </c>
      <c r="H7565" s="1">
        <v>31917</v>
      </c>
      <c r="I7565" t="s">
        <v>29382</v>
      </c>
      <c r="J7565" t="s">
        <v>17294</v>
      </c>
      <c r="K7565">
        <v>60600</v>
      </c>
      <c r="L7565" t="s">
        <v>567</v>
      </c>
    </row>
    <row r="7566" spans="1:12" x14ac:dyDescent="0.3">
      <c r="A7566">
        <v>31557</v>
      </c>
      <c r="B7566" t="s">
        <v>258</v>
      </c>
      <c r="C7566" t="s">
        <v>630</v>
      </c>
      <c r="D7566" t="s">
        <v>22</v>
      </c>
      <c r="E7566" t="s">
        <v>29383</v>
      </c>
      <c r="F7566" t="s">
        <v>29384</v>
      </c>
      <c r="G7566" t="s">
        <v>368</v>
      </c>
      <c r="H7566" s="1">
        <v>19141</v>
      </c>
      <c r="I7566" t="s">
        <v>29385</v>
      </c>
      <c r="J7566" t="s">
        <v>29386</v>
      </c>
      <c r="K7566">
        <v>23350</v>
      </c>
      <c r="L7566" t="s">
        <v>368</v>
      </c>
    </row>
    <row r="7567" spans="1:12" x14ac:dyDescent="0.3">
      <c r="A7567">
        <v>31558</v>
      </c>
      <c r="B7567" t="s">
        <v>96</v>
      </c>
      <c r="C7567" t="s">
        <v>6774</v>
      </c>
      <c r="D7567" t="s">
        <v>22</v>
      </c>
      <c r="E7567" t="s">
        <v>29387</v>
      </c>
      <c r="F7567" t="s">
        <v>29388</v>
      </c>
      <c r="G7567" t="s">
        <v>231</v>
      </c>
      <c r="H7567" s="1">
        <v>21381</v>
      </c>
      <c r="I7567" t="s">
        <v>29389</v>
      </c>
      <c r="J7567" t="s">
        <v>29390</v>
      </c>
      <c r="K7567">
        <v>52026</v>
      </c>
      <c r="L7567" t="s">
        <v>231</v>
      </c>
    </row>
    <row r="7568" spans="1:12" x14ac:dyDescent="0.3">
      <c r="A7568">
        <v>31562</v>
      </c>
      <c r="B7568" t="s">
        <v>378</v>
      </c>
      <c r="C7568" t="s">
        <v>2093</v>
      </c>
      <c r="D7568" t="s">
        <v>14</v>
      </c>
      <c r="E7568" t="s">
        <v>29391</v>
      </c>
      <c r="F7568">
        <f>1-761-233-7842</f>
        <v>-8835</v>
      </c>
      <c r="G7568" t="s">
        <v>567</v>
      </c>
      <c r="H7568" s="1">
        <v>21699</v>
      </c>
      <c r="I7568" t="s">
        <v>29392</v>
      </c>
      <c r="J7568" t="s">
        <v>24719</v>
      </c>
      <c r="K7568">
        <v>15270</v>
      </c>
      <c r="L7568" t="s">
        <v>567</v>
      </c>
    </row>
    <row r="7569" spans="1:12" x14ac:dyDescent="0.3">
      <c r="A7569">
        <v>31563</v>
      </c>
      <c r="B7569" t="s">
        <v>239</v>
      </c>
      <c r="C7569" t="s">
        <v>1181</v>
      </c>
      <c r="D7569" t="s">
        <v>14</v>
      </c>
      <c r="E7569" t="s">
        <v>29393</v>
      </c>
      <c r="F7569" t="s">
        <v>29394</v>
      </c>
      <c r="G7569" t="s">
        <v>171</v>
      </c>
      <c r="H7569" s="1">
        <v>29847</v>
      </c>
      <c r="I7569" t="s">
        <v>29395</v>
      </c>
      <c r="J7569" t="s">
        <v>29396</v>
      </c>
      <c r="K7569">
        <v>39171</v>
      </c>
      <c r="L7569" t="s">
        <v>171</v>
      </c>
    </row>
    <row r="7570" spans="1:12" x14ac:dyDescent="0.3">
      <c r="A7570">
        <v>31564</v>
      </c>
      <c r="B7570" t="s">
        <v>295</v>
      </c>
      <c r="C7570" t="s">
        <v>921</v>
      </c>
      <c r="D7570" t="s">
        <v>22</v>
      </c>
      <c r="E7570" t="s">
        <v>29397</v>
      </c>
      <c r="F7570" t="s">
        <v>29398</v>
      </c>
      <c r="G7570" t="s">
        <v>595</v>
      </c>
      <c r="H7570" s="1">
        <v>19685</v>
      </c>
      <c r="I7570" t="s">
        <v>29399</v>
      </c>
      <c r="J7570" t="s">
        <v>29400</v>
      </c>
      <c r="K7570">
        <v>6831</v>
      </c>
      <c r="L7570" t="s">
        <v>595</v>
      </c>
    </row>
    <row r="7571" spans="1:12" x14ac:dyDescent="0.3">
      <c r="A7571">
        <v>31565</v>
      </c>
      <c r="B7571" t="s">
        <v>10315</v>
      </c>
      <c r="C7571" t="s">
        <v>29401</v>
      </c>
      <c r="D7571" t="s">
        <v>14</v>
      </c>
      <c r="E7571" t="s">
        <v>29402</v>
      </c>
      <c r="F7571">
        <v>9304753012</v>
      </c>
      <c r="G7571" t="s">
        <v>243</v>
      </c>
      <c r="H7571" s="1">
        <v>28358</v>
      </c>
      <c r="I7571" t="s">
        <v>29403</v>
      </c>
      <c r="J7571" t="s">
        <v>29404</v>
      </c>
      <c r="K7571">
        <v>8669</v>
      </c>
      <c r="L7571" t="s">
        <v>243</v>
      </c>
    </row>
    <row r="7572" spans="1:12" x14ac:dyDescent="0.3">
      <c r="A7572">
        <v>31566</v>
      </c>
      <c r="B7572" t="s">
        <v>512</v>
      </c>
      <c r="C7572" t="s">
        <v>1073</v>
      </c>
      <c r="D7572" t="s">
        <v>22</v>
      </c>
      <c r="E7572" t="s">
        <v>29405</v>
      </c>
      <c r="F7572" t="s">
        <v>29406</v>
      </c>
      <c r="G7572" t="s">
        <v>211</v>
      </c>
      <c r="H7572" s="1">
        <v>30921</v>
      </c>
      <c r="I7572" t="s">
        <v>29407</v>
      </c>
      <c r="J7572" t="s">
        <v>29408</v>
      </c>
      <c r="K7572">
        <v>59281</v>
      </c>
      <c r="L7572" t="s">
        <v>211</v>
      </c>
    </row>
    <row r="7573" spans="1:12" x14ac:dyDescent="0.3">
      <c r="A7573">
        <v>31567</v>
      </c>
      <c r="B7573" t="s">
        <v>405</v>
      </c>
      <c r="C7573" t="s">
        <v>29409</v>
      </c>
      <c r="D7573" t="s">
        <v>14</v>
      </c>
      <c r="E7573" t="s">
        <v>29410</v>
      </c>
      <c r="F7573" t="s">
        <v>29411</v>
      </c>
      <c r="G7573" t="s">
        <v>567</v>
      </c>
      <c r="H7573" s="1">
        <v>17534</v>
      </c>
      <c r="I7573" t="s">
        <v>29412</v>
      </c>
      <c r="J7573" t="s">
        <v>29413</v>
      </c>
      <c r="K7573">
        <v>31294</v>
      </c>
      <c r="L7573" t="s">
        <v>567</v>
      </c>
    </row>
    <row r="7574" spans="1:12" x14ac:dyDescent="0.3">
      <c r="A7574">
        <v>31568</v>
      </c>
      <c r="B7574" t="s">
        <v>2383</v>
      </c>
      <c r="C7574" t="s">
        <v>7124</v>
      </c>
      <c r="D7574" t="s">
        <v>14</v>
      </c>
      <c r="E7574" t="s">
        <v>29414</v>
      </c>
      <c r="F7574" t="s">
        <v>29415</v>
      </c>
      <c r="G7574" t="s">
        <v>17</v>
      </c>
      <c r="H7574" s="1">
        <v>31632</v>
      </c>
      <c r="I7574" t="s">
        <v>29416</v>
      </c>
      <c r="J7574" t="s">
        <v>29417</v>
      </c>
      <c r="K7574">
        <v>18073</v>
      </c>
      <c r="L7574" t="s">
        <v>17</v>
      </c>
    </row>
    <row r="7575" spans="1:12" x14ac:dyDescent="0.3">
      <c r="A7575">
        <v>31571</v>
      </c>
      <c r="B7575" t="s">
        <v>490</v>
      </c>
      <c r="C7575" t="s">
        <v>9113</v>
      </c>
      <c r="D7575" t="s">
        <v>14</v>
      </c>
      <c r="E7575" t="s">
        <v>29418</v>
      </c>
      <c r="F7575" t="s">
        <v>29419</v>
      </c>
      <c r="G7575" t="s">
        <v>76</v>
      </c>
      <c r="H7575" s="1">
        <v>28071</v>
      </c>
      <c r="I7575" t="s">
        <v>29420</v>
      </c>
      <c r="J7575" t="s">
        <v>29421</v>
      </c>
      <c r="K7575">
        <v>14529</v>
      </c>
      <c r="L7575" t="s">
        <v>76</v>
      </c>
    </row>
    <row r="7576" spans="1:12" x14ac:dyDescent="0.3">
      <c r="A7576">
        <v>31573</v>
      </c>
      <c r="B7576" t="s">
        <v>3926</v>
      </c>
      <c r="C7576" t="s">
        <v>9976</v>
      </c>
      <c r="D7576" t="s">
        <v>22</v>
      </c>
      <c r="E7576" t="s">
        <v>29422</v>
      </c>
      <c r="F7576" t="s">
        <v>29423</v>
      </c>
      <c r="G7576" t="s">
        <v>218</v>
      </c>
      <c r="H7576" s="1">
        <v>29561</v>
      </c>
      <c r="I7576" t="s">
        <v>29424</v>
      </c>
      <c r="J7576" t="s">
        <v>29425</v>
      </c>
      <c r="K7576">
        <v>45072</v>
      </c>
      <c r="L7576" t="s">
        <v>218</v>
      </c>
    </row>
    <row r="7577" spans="1:12" x14ac:dyDescent="0.3">
      <c r="A7577">
        <v>31574</v>
      </c>
      <c r="B7577" t="s">
        <v>427</v>
      </c>
      <c r="C7577" t="s">
        <v>3316</v>
      </c>
      <c r="D7577" t="s">
        <v>22</v>
      </c>
      <c r="E7577" t="s">
        <v>29426</v>
      </c>
      <c r="F7577" t="s">
        <v>29427</v>
      </c>
      <c r="G7577" t="s">
        <v>131</v>
      </c>
      <c r="H7577" s="1">
        <v>23064</v>
      </c>
      <c r="I7577" t="s">
        <v>29428</v>
      </c>
      <c r="J7577" t="s">
        <v>29429</v>
      </c>
      <c r="K7577">
        <v>955</v>
      </c>
      <c r="L7577" t="s">
        <v>131</v>
      </c>
    </row>
    <row r="7578" spans="1:12" x14ac:dyDescent="0.3">
      <c r="A7578">
        <v>31575</v>
      </c>
      <c r="B7578" t="s">
        <v>2576</v>
      </c>
      <c r="C7578" t="s">
        <v>1009</v>
      </c>
      <c r="D7578" t="s">
        <v>22</v>
      </c>
      <c r="E7578" t="s">
        <v>29430</v>
      </c>
      <c r="F7578" t="s">
        <v>29431</v>
      </c>
      <c r="G7578" t="s">
        <v>1076</v>
      </c>
      <c r="H7578" s="1">
        <v>36426</v>
      </c>
      <c r="I7578" t="s">
        <v>29432</v>
      </c>
      <c r="J7578" t="s">
        <v>29433</v>
      </c>
      <c r="K7578">
        <v>66904</v>
      </c>
      <c r="L7578" t="s">
        <v>1076</v>
      </c>
    </row>
    <row r="7579" spans="1:12" x14ac:dyDescent="0.3">
      <c r="A7579">
        <v>31576</v>
      </c>
      <c r="B7579" t="s">
        <v>102</v>
      </c>
      <c r="C7579" t="s">
        <v>204</v>
      </c>
      <c r="D7579" t="s">
        <v>22</v>
      </c>
      <c r="E7579" t="s">
        <v>29434</v>
      </c>
      <c r="F7579" t="s">
        <v>29435</v>
      </c>
      <c r="G7579" t="s">
        <v>93</v>
      </c>
      <c r="H7579" s="1">
        <v>25174</v>
      </c>
      <c r="I7579" t="s">
        <v>29436</v>
      </c>
      <c r="J7579" t="s">
        <v>29437</v>
      </c>
      <c r="K7579">
        <v>97778</v>
      </c>
      <c r="L7579" t="s">
        <v>93</v>
      </c>
    </row>
    <row r="7580" spans="1:12" x14ac:dyDescent="0.3">
      <c r="A7580">
        <v>31577</v>
      </c>
      <c r="B7580" t="s">
        <v>312</v>
      </c>
      <c r="C7580" t="s">
        <v>3493</v>
      </c>
      <c r="D7580" t="s">
        <v>14</v>
      </c>
      <c r="E7580" t="s">
        <v>29438</v>
      </c>
      <c r="F7580" t="s">
        <v>29439</v>
      </c>
      <c r="G7580" t="s">
        <v>211</v>
      </c>
      <c r="H7580" s="1">
        <v>23259</v>
      </c>
      <c r="I7580" t="s">
        <v>29440</v>
      </c>
      <c r="J7580" t="s">
        <v>16856</v>
      </c>
      <c r="K7580">
        <v>50521</v>
      </c>
      <c r="L7580" t="s">
        <v>211</v>
      </c>
    </row>
    <row r="7581" spans="1:12" x14ac:dyDescent="0.3">
      <c r="A7581">
        <v>31579</v>
      </c>
      <c r="B7581" t="s">
        <v>415</v>
      </c>
      <c r="C7581" t="s">
        <v>611</v>
      </c>
      <c r="D7581" t="s">
        <v>22</v>
      </c>
      <c r="E7581" t="s">
        <v>29441</v>
      </c>
      <c r="F7581" t="s">
        <v>29442</v>
      </c>
      <c r="G7581" t="s">
        <v>218</v>
      </c>
      <c r="H7581" s="1">
        <v>28005</v>
      </c>
      <c r="I7581" t="s">
        <v>29443</v>
      </c>
      <c r="J7581" t="s">
        <v>16128</v>
      </c>
      <c r="K7581">
        <v>65271</v>
      </c>
      <c r="L7581" t="s">
        <v>218</v>
      </c>
    </row>
    <row r="7582" spans="1:12" x14ac:dyDescent="0.3">
      <c r="A7582">
        <v>31580</v>
      </c>
      <c r="B7582" t="s">
        <v>54</v>
      </c>
      <c r="C7582" t="s">
        <v>1315</v>
      </c>
      <c r="D7582" t="s">
        <v>22</v>
      </c>
      <c r="E7582" t="s">
        <v>12313</v>
      </c>
      <c r="F7582" t="s">
        <v>29444</v>
      </c>
      <c r="G7582" t="s">
        <v>38</v>
      </c>
      <c r="H7582" s="1">
        <v>21660</v>
      </c>
      <c r="I7582" t="s">
        <v>29445</v>
      </c>
      <c r="J7582" t="s">
        <v>29446</v>
      </c>
      <c r="K7582">
        <v>31957</v>
      </c>
      <c r="L7582" t="s">
        <v>38</v>
      </c>
    </row>
    <row r="7583" spans="1:12" x14ac:dyDescent="0.3">
      <c r="A7583">
        <v>31582</v>
      </c>
      <c r="B7583" t="s">
        <v>464</v>
      </c>
      <c r="C7583" t="s">
        <v>85</v>
      </c>
      <c r="D7583" t="s">
        <v>22</v>
      </c>
      <c r="E7583" t="s">
        <v>29447</v>
      </c>
      <c r="F7583" t="s">
        <v>29448</v>
      </c>
      <c r="G7583" t="s">
        <v>93</v>
      </c>
      <c r="H7583" s="1">
        <v>36325</v>
      </c>
      <c r="I7583" t="s">
        <v>29449</v>
      </c>
      <c r="J7583" t="s">
        <v>29450</v>
      </c>
      <c r="K7583">
        <v>34607</v>
      </c>
      <c r="L7583" t="s">
        <v>93</v>
      </c>
    </row>
    <row r="7584" spans="1:12" x14ac:dyDescent="0.3">
      <c r="A7584">
        <v>31583</v>
      </c>
      <c r="B7584" t="s">
        <v>415</v>
      </c>
      <c r="C7584" t="s">
        <v>6848</v>
      </c>
      <c r="D7584" t="s">
        <v>14</v>
      </c>
      <c r="E7584" t="s">
        <v>29451</v>
      </c>
      <c r="F7584" t="s">
        <v>29452</v>
      </c>
      <c r="G7584" t="s">
        <v>88</v>
      </c>
      <c r="H7584" s="1">
        <v>36860</v>
      </c>
      <c r="I7584" t="s">
        <v>29453</v>
      </c>
      <c r="J7584" t="s">
        <v>29454</v>
      </c>
      <c r="K7584">
        <v>34904</v>
      </c>
      <c r="L7584" t="s">
        <v>88</v>
      </c>
    </row>
    <row r="7585" spans="1:12" x14ac:dyDescent="0.3">
      <c r="A7585">
        <v>31584</v>
      </c>
      <c r="B7585" t="s">
        <v>3694</v>
      </c>
      <c r="C7585" t="s">
        <v>443</v>
      </c>
      <c r="D7585" t="s">
        <v>22</v>
      </c>
      <c r="E7585" t="s">
        <v>29455</v>
      </c>
      <c r="F7585" t="s">
        <v>29456</v>
      </c>
      <c r="G7585" t="s">
        <v>775</v>
      </c>
      <c r="H7585" s="1">
        <v>25986</v>
      </c>
      <c r="I7585" t="s">
        <v>29457</v>
      </c>
      <c r="J7585" t="s">
        <v>25558</v>
      </c>
      <c r="K7585">
        <v>69927</v>
      </c>
      <c r="L7585" t="s">
        <v>775</v>
      </c>
    </row>
    <row r="7586" spans="1:12" x14ac:dyDescent="0.3">
      <c r="A7586">
        <v>31585</v>
      </c>
      <c r="B7586" t="s">
        <v>2084</v>
      </c>
      <c r="C7586" t="s">
        <v>4459</v>
      </c>
      <c r="D7586" t="s">
        <v>14</v>
      </c>
      <c r="E7586" t="s">
        <v>29458</v>
      </c>
      <c r="F7586" t="s">
        <v>29459</v>
      </c>
      <c r="G7586" t="s">
        <v>17</v>
      </c>
      <c r="H7586" s="1">
        <v>34116</v>
      </c>
      <c r="I7586" t="s">
        <v>29460</v>
      </c>
      <c r="J7586" t="s">
        <v>29461</v>
      </c>
      <c r="K7586">
        <v>20521</v>
      </c>
      <c r="L7586" t="s">
        <v>17</v>
      </c>
    </row>
    <row r="7587" spans="1:12" x14ac:dyDescent="0.3">
      <c r="A7587">
        <v>31586</v>
      </c>
      <c r="B7587" t="s">
        <v>814</v>
      </c>
      <c r="C7587" t="s">
        <v>360</v>
      </c>
      <c r="D7587" t="s">
        <v>22</v>
      </c>
      <c r="E7587" t="s">
        <v>29462</v>
      </c>
      <c r="F7587">
        <v>6729967002</v>
      </c>
      <c r="G7587" t="s">
        <v>1076</v>
      </c>
      <c r="H7587" s="1">
        <v>20698</v>
      </c>
      <c r="I7587" t="s">
        <v>29463</v>
      </c>
      <c r="J7587" t="s">
        <v>5077</v>
      </c>
      <c r="K7587">
        <v>17248</v>
      </c>
      <c r="L7587" t="s">
        <v>1076</v>
      </c>
    </row>
    <row r="7588" spans="1:12" x14ac:dyDescent="0.3">
      <c r="A7588">
        <v>31588</v>
      </c>
      <c r="B7588" t="s">
        <v>1244</v>
      </c>
      <c r="C7588" t="s">
        <v>48</v>
      </c>
      <c r="D7588" t="s">
        <v>22</v>
      </c>
      <c r="E7588" t="s">
        <v>29464</v>
      </c>
      <c r="F7588" t="s">
        <v>29465</v>
      </c>
      <c r="G7588" t="s">
        <v>368</v>
      </c>
      <c r="H7588" s="1">
        <v>17828</v>
      </c>
      <c r="I7588" t="s">
        <v>29466</v>
      </c>
      <c r="J7588" t="s">
        <v>29467</v>
      </c>
      <c r="K7588">
        <v>78501</v>
      </c>
      <c r="L7588" t="s">
        <v>368</v>
      </c>
    </row>
    <row r="7589" spans="1:12" x14ac:dyDescent="0.3">
      <c r="A7589">
        <v>31589</v>
      </c>
      <c r="B7589" t="s">
        <v>1821</v>
      </c>
      <c r="C7589" t="s">
        <v>321</v>
      </c>
      <c r="D7589" t="s">
        <v>22</v>
      </c>
      <c r="E7589" t="s">
        <v>29468</v>
      </c>
      <c r="F7589" t="s">
        <v>29469</v>
      </c>
      <c r="G7589" t="s">
        <v>124</v>
      </c>
      <c r="H7589" s="1">
        <v>22174</v>
      </c>
      <c r="I7589" t="s">
        <v>29470</v>
      </c>
      <c r="J7589" t="s">
        <v>29471</v>
      </c>
      <c r="K7589">
        <v>13236</v>
      </c>
      <c r="L7589" t="s">
        <v>124</v>
      </c>
    </row>
    <row r="7590" spans="1:12" x14ac:dyDescent="0.3">
      <c r="A7590">
        <v>31590</v>
      </c>
      <c r="B7590" t="s">
        <v>2595</v>
      </c>
      <c r="C7590" t="s">
        <v>805</v>
      </c>
      <c r="D7590" t="s">
        <v>14</v>
      </c>
      <c r="E7590" t="s">
        <v>29472</v>
      </c>
      <c r="F7590" t="s">
        <v>29473</v>
      </c>
      <c r="G7590" t="s">
        <v>88</v>
      </c>
      <c r="H7590" s="1">
        <v>23546</v>
      </c>
      <c r="I7590" t="s">
        <v>29474</v>
      </c>
      <c r="J7590" t="s">
        <v>29475</v>
      </c>
      <c r="K7590">
        <v>16230</v>
      </c>
      <c r="L7590" t="s">
        <v>88</v>
      </c>
    </row>
    <row r="7591" spans="1:12" x14ac:dyDescent="0.3">
      <c r="A7591">
        <v>31591</v>
      </c>
      <c r="B7591" t="s">
        <v>1125</v>
      </c>
      <c r="C7591" t="s">
        <v>12945</v>
      </c>
      <c r="D7591" t="s">
        <v>22</v>
      </c>
      <c r="E7591" t="s">
        <v>29476</v>
      </c>
      <c r="F7591">
        <v>4706611871</v>
      </c>
      <c r="G7591" t="s">
        <v>250</v>
      </c>
      <c r="H7591" s="1">
        <v>16522</v>
      </c>
      <c r="I7591" t="s">
        <v>29477</v>
      </c>
      <c r="J7591" t="s">
        <v>20659</v>
      </c>
      <c r="K7591">
        <v>12954</v>
      </c>
      <c r="L7591" t="s">
        <v>250</v>
      </c>
    </row>
    <row r="7592" spans="1:12" x14ac:dyDescent="0.3">
      <c r="A7592">
        <v>31592</v>
      </c>
      <c r="B7592" t="s">
        <v>395</v>
      </c>
      <c r="C7592" t="s">
        <v>805</v>
      </c>
      <c r="D7592" t="s">
        <v>22</v>
      </c>
      <c r="E7592" t="s">
        <v>29478</v>
      </c>
      <c r="F7592" t="s">
        <v>29479</v>
      </c>
      <c r="G7592" t="s">
        <v>218</v>
      </c>
      <c r="H7592" s="1">
        <v>18982</v>
      </c>
      <c r="I7592" t="s">
        <v>29480</v>
      </c>
      <c r="J7592" t="s">
        <v>29481</v>
      </c>
      <c r="K7592">
        <v>17453</v>
      </c>
      <c r="L7592" t="s">
        <v>218</v>
      </c>
    </row>
    <row r="7593" spans="1:12" x14ac:dyDescent="0.3">
      <c r="A7593">
        <v>31593</v>
      </c>
      <c r="B7593" t="s">
        <v>11517</v>
      </c>
      <c r="C7593" t="s">
        <v>1203</v>
      </c>
      <c r="D7593" t="s">
        <v>14</v>
      </c>
      <c r="E7593" t="s">
        <v>29482</v>
      </c>
      <c r="F7593" t="s">
        <v>29483</v>
      </c>
      <c r="G7593" t="s">
        <v>231</v>
      </c>
      <c r="H7593" s="1">
        <v>34927</v>
      </c>
      <c r="I7593" t="s">
        <v>29484</v>
      </c>
      <c r="J7593" t="s">
        <v>4169</v>
      </c>
      <c r="K7593">
        <v>61073</v>
      </c>
      <c r="L7593" t="s">
        <v>231</v>
      </c>
    </row>
    <row r="7594" spans="1:12" x14ac:dyDescent="0.3">
      <c r="A7594">
        <v>31594</v>
      </c>
      <c r="B7594" t="s">
        <v>5370</v>
      </c>
      <c r="C7594" t="s">
        <v>1671</v>
      </c>
      <c r="D7594" t="s">
        <v>14</v>
      </c>
      <c r="E7594" t="s">
        <v>29485</v>
      </c>
      <c r="F7594" t="s">
        <v>29486</v>
      </c>
      <c r="G7594" t="s">
        <v>157</v>
      </c>
      <c r="H7594" s="1">
        <v>36696</v>
      </c>
      <c r="I7594" t="s">
        <v>29487</v>
      </c>
      <c r="J7594" t="s">
        <v>29488</v>
      </c>
      <c r="K7594">
        <v>41620</v>
      </c>
      <c r="L7594" t="s">
        <v>157</v>
      </c>
    </row>
    <row r="7595" spans="1:12" x14ac:dyDescent="0.3">
      <c r="A7595">
        <v>31596</v>
      </c>
      <c r="B7595" t="s">
        <v>134</v>
      </c>
      <c r="C7595" t="s">
        <v>1093</v>
      </c>
      <c r="D7595" t="s">
        <v>22</v>
      </c>
      <c r="E7595" t="s">
        <v>29489</v>
      </c>
      <c r="F7595" t="s">
        <v>29490</v>
      </c>
      <c r="G7595" t="s">
        <v>17</v>
      </c>
      <c r="H7595" s="1">
        <v>26615</v>
      </c>
      <c r="I7595" t="s">
        <v>29491</v>
      </c>
      <c r="J7595" t="s">
        <v>8167</v>
      </c>
      <c r="K7595">
        <v>78856</v>
      </c>
      <c r="L7595" t="s">
        <v>17</v>
      </c>
    </row>
    <row r="7596" spans="1:12" x14ac:dyDescent="0.3">
      <c r="A7596">
        <v>31599</v>
      </c>
      <c r="B7596" t="s">
        <v>675</v>
      </c>
      <c r="C7596" t="s">
        <v>449</v>
      </c>
      <c r="D7596" t="s">
        <v>22</v>
      </c>
      <c r="E7596" t="s">
        <v>29492</v>
      </c>
      <c r="F7596" t="s">
        <v>29493</v>
      </c>
      <c r="G7596" t="s">
        <v>595</v>
      </c>
      <c r="H7596" s="1">
        <v>28278</v>
      </c>
      <c r="I7596" t="s">
        <v>29494</v>
      </c>
      <c r="J7596" t="s">
        <v>8574</v>
      </c>
      <c r="K7596">
        <v>40993</v>
      </c>
      <c r="L7596" t="s">
        <v>595</v>
      </c>
    </row>
    <row r="7597" spans="1:12" x14ac:dyDescent="0.3">
      <c r="A7597">
        <v>31600</v>
      </c>
      <c r="B7597" t="s">
        <v>295</v>
      </c>
      <c r="C7597" t="s">
        <v>7253</v>
      </c>
      <c r="D7597" t="s">
        <v>14</v>
      </c>
      <c r="E7597" t="s">
        <v>29495</v>
      </c>
      <c r="F7597" t="s">
        <v>29496</v>
      </c>
      <c r="G7597" t="s">
        <v>218</v>
      </c>
      <c r="H7597" s="1">
        <v>20000</v>
      </c>
      <c r="I7597" t="s">
        <v>29497</v>
      </c>
      <c r="J7597" t="s">
        <v>4261</v>
      </c>
      <c r="K7597">
        <v>62653</v>
      </c>
      <c r="L7597" t="s">
        <v>218</v>
      </c>
    </row>
    <row r="7598" spans="1:12" x14ac:dyDescent="0.3">
      <c r="A7598">
        <v>31601</v>
      </c>
      <c r="B7598" t="s">
        <v>289</v>
      </c>
      <c r="C7598" t="s">
        <v>97</v>
      </c>
      <c r="D7598" t="s">
        <v>14</v>
      </c>
      <c r="E7598" t="s">
        <v>29498</v>
      </c>
      <c r="F7598" t="s">
        <v>29499</v>
      </c>
      <c r="G7598" t="s">
        <v>93</v>
      </c>
      <c r="H7598" s="1">
        <v>20912</v>
      </c>
      <c r="I7598" t="s">
        <v>29500</v>
      </c>
      <c r="J7598" t="s">
        <v>5142</v>
      </c>
      <c r="K7598">
        <v>84208</v>
      </c>
      <c r="L7598" t="s">
        <v>93</v>
      </c>
    </row>
    <row r="7599" spans="1:12" x14ac:dyDescent="0.3">
      <c r="A7599">
        <v>31602</v>
      </c>
      <c r="B7599" t="s">
        <v>160</v>
      </c>
      <c r="C7599" t="s">
        <v>28</v>
      </c>
      <c r="D7599" t="s">
        <v>22</v>
      </c>
      <c r="E7599" t="s">
        <v>29501</v>
      </c>
      <c r="F7599" t="s">
        <v>29502</v>
      </c>
      <c r="G7599" t="s">
        <v>71</v>
      </c>
      <c r="H7599" s="1">
        <v>15990</v>
      </c>
      <c r="I7599" t="s">
        <v>29503</v>
      </c>
      <c r="J7599" t="s">
        <v>29504</v>
      </c>
      <c r="K7599">
        <v>44267</v>
      </c>
      <c r="L7599" t="s">
        <v>71</v>
      </c>
    </row>
    <row r="7600" spans="1:12" x14ac:dyDescent="0.3">
      <c r="A7600">
        <v>31603</v>
      </c>
      <c r="B7600" t="s">
        <v>1098</v>
      </c>
      <c r="C7600" t="s">
        <v>475</v>
      </c>
      <c r="D7600" t="s">
        <v>22</v>
      </c>
      <c r="E7600" t="s">
        <v>29505</v>
      </c>
      <c r="F7600" t="s">
        <v>29506</v>
      </c>
      <c r="G7600" t="s">
        <v>124</v>
      </c>
      <c r="H7600" s="1">
        <v>33815</v>
      </c>
      <c r="I7600" t="s">
        <v>29507</v>
      </c>
      <c r="J7600" t="s">
        <v>29508</v>
      </c>
      <c r="K7600">
        <v>54293</v>
      </c>
      <c r="L7600" t="s">
        <v>124</v>
      </c>
    </row>
    <row r="7601" spans="1:12" x14ac:dyDescent="0.3">
      <c r="A7601">
        <v>31604</v>
      </c>
      <c r="B7601" t="s">
        <v>27</v>
      </c>
      <c r="C7601" t="s">
        <v>18081</v>
      </c>
      <c r="D7601" t="s">
        <v>22</v>
      </c>
      <c r="E7601" t="s">
        <v>29509</v>
      </c>
      <c r="F7601">
        <v>8136067847</v>
      </c>
      <c r="G7601" t="s">
        <v>111</v>
      </c>
      <c r="H7601" s="1">
        <v>27461</v>
      </c>
      <c r="I7601" t="s">
        <v>29510</v>
      </c>
      <c r="J7601" t="s">
        <v>29511</v>
      </c>
      <c r="K7601">
        <v>75766</v>
      </c>
      <c r="L7601" t="s">
        <v>111</v>
      </c>
    </row>
    <row r="7602" spans="1:12" x14ac:dyDescent="0.3">
      <c r="A7602">
        <v>31605</v>
      </c>
      <c r="B7602" t="s">
        <v>1943</v>
      </c>
      <c r="C7602" t="s">
        <v>8176</v>
      </c>
      <c r="D7602" t="s">
        <v>14</v>
      </c>
      <c r="E7602" t="s">
        <v>29512</v>
      </c>
      <c r="F7602" t="s">
        <v>29513</v>
      </c>
      <c r="G7602" t="s">
        <v>82</v>
      </c>
      <c r="H7602" s="1">
        <v>37455</v>
      </c>
      <c r="I7602" t="s">
        <v>29514</v>
      </c>
      <c r="J7602" t="s">
        <v>29515</v>
      </c>
      <c r="K7602">
        <v>73070</v>
      </c>
      <c r="L7602" t="s">
        <v>82</v>
      </c>
    </row>
    <row r="7603" spans="1:12" x14ac:dyDescent="0.3">
      <c r="A7603">
        <v>31606</v>
      </c>
      <c r="B7603" t="s">
        <v>96</v>
      </c>
      <c r="C7603" t="s">
        <v>681</v>
      </c>
      <c r="D7603" t="s">
        <v>22</v>
      </c>
      <c r="E7603" t="s">
        <v>29516</v>
      </c>
      <c r="F7603" t="s">
        <v>29517</v>
      </c>
      <c r="G7603" t="s">
        <v>76</v>
      </c>
      <c r="H7603" s="1">
        <v>33244</v>
      </c>
      <c r="I7603" t="s">
        <v>29518</v>
      </c>
      <c r="J7603" t="s">
        <v>29519</v>
      </c>
      <c r="K7603">
        <v>93796</v>
      </c>
      <c r="L7603" t="s">
        <v>76</v>
      </c>
    </row>
    <row r="7604" spans="1:12" x14ac:dyDescent="0.3">
      <c r="A7604">
        <v>31607</v>
      </c>
      <c r="B7604" t="s">
        <v>3330</v>
      </c>
      <c r="C7604" t="s">
        <v>285</v>
      </c>
      <c r="D7604" t="s">
        <v>22</v>
      </c>
      <c r="E7604" t="s">
        <v>10376</v>
      </c>
      <c r="F7604" t="s">
        <v>29520</v>
      </c>
      <c r="G7604" t="s">
        <v>51</v>
      </c>
      <c r="H7604" s="1">
        <v>27863</v>
      </c>
      <c r="I7604" t="s">
        <v>29521</v>
      </c>
      <c r="J7604" t="s">
        <v>6539</v>
      </c>
      <c r="K7604">
        <v>9529</v>
      </c>
      <c r="L7604" t="s">
        <v>51</v>
      </c>
    </row>
    <row r="7605" spans="1:12" x14ac:dyDescent="0.3">
      <c r="A7605">
        <v>31608</v>
      </c>
      <c r="B7605" t="s">
        <v>353</v>
      </c>
      <c r="C7605" t="s">
        <v>1875</v>
      </c>
      <c r="D7605" t="s">
        <v>14</v>
      </c>
      <c r="E7605" t="s">
        <v>29522</v>
      </c>
      <c r="F7605" t="s">
        <v>29523</v>
      </c>
      <c r="G7605" t="s">
        <v>24</v>
      </c>
      <c r="H7605" s="1">
        <v>29655</v>
      </c>
      <c r="I7605" t="s">
        <v>29524</v>
      </c>
      <c r="J7605" t="s">
        <v>29525</v>
      </c>
      <c r="K7605">
        <v>91475</v>
      </c>
      <c r="L7605" t="s">
        <v>24</v>
      </c>
    </row>
    <row r="7606" spans="1:12" x14ac:dyDescent="0.3">
      <c r="A7606">
        <v>31609</v>
      </c>
      <c r="B7606" t="s">
        <v>1088</v>
      </c>
      <c r="C7606" t="s">
        <v>5461</v>
      </c>
      <c r="D7606" t="s">
        <v>14</v>
      </c>
      <c r="E7606" t="s">
        <v>29526</v>
      </c>
      <c r="F7606" t="s">
        <v>29527</v>
      </c>
      <c r="G7606" t="s">
        <v>124</v>
      </c>
      <c r="H7606" s="1">
        <v>23508</v>
      </c>
      <c r="I7606" t="s">
        <v>29528</v>
      </c>
      <c r="J7606" t="s">
        <v>29529</v>
      </c>
      <c r="K7606">
        <v>28871</v>
      </c>
      <c r="L7606" t="s">
        <v>124</v>
      </c>
    </row>
    <row r="7607" spans="1:12" x14ac:dyDescent="0.3">
      <c r="A7607">
        <v>31610</v>
      </c>
      <c r="B7607" t="s">
        <v>490</v>
      </c>
      <c r="C7607" t="s">
        <v>6107</v>
      </c>
      <c r="D7607" t="s">
        <v>22</v>
      </c>
      <c r="E7607" t="s">
        <v>29530</v>
      </c>
      <c r="F7607" t="s">
        <v>29531</v>
      </c>
      <c r="G7607" t="s">
        <v>231</v>
      </c>
      <c r="H7607" s="1">
        <v>28151</v>
      </c>
      <c r="I7607" t="s">
        <v>29532</v>
      </c>
      <c r="J7607" t="s">
        <v>29533</v>
      </c>
      <c r="K7607">
        <v>10071</v>
      </c>
      <c r="L7607" t="s">
        <v>231</v>
      </c>
    </row>
    <row r="7608" spans="1:12" x14ac:dyDescent="0.3">
      <c r="A7608">
        <v>31611</v>
      </c>
      <c r="B7608" t="s">
        <v>67</v>
      </c>
      <c r="C7608" t="s">
        <v>518</v>
      </c>
      <c r="D7608" t="s">
        <v>22</v>
      </c>
      <c r="E7608" t="s">
        <v>29534</v>
      </c>
      <c r="F7608" t="s">
        <v>29535</v>
      </c>
      <c r="G7608" t="s">
        <v>1076</v>
      </c>
      <c r="H7608" s="1">
        <v>21850</v>
      </c>
      <c r="I7608" t="s">
        <v>29536</v>
      </c>
      <c r="J7608" t="s">
        <v>29537</v>
      </c>
      <c r="K7608">
        <v>99803</v>
      </c>
      <c r="L7608" t="s">
        <v>1076</v>
      </c>
    </row>
    <row r="7609" spans="1:12" x14ac:dyDescent="0.3">
      <c r="A7609">
        <v>31613</v>
      </c>
      <c r="B7609" t="s">
        <v>6029</v>
      </c>
      <c r="C7609" t="s">
        <v>1171</v>
      </c>
      <c r="D7609" t="s">
        <v>14</v>
      </c>
      <c r="E7609" t="s">
        <v>29538</v>
      </c>
      <c r="F7609" t="s">
        <v>29539</v>
      </c>
      <c r="G7609" t="s">
        <v>124</v>
      </c>
      <c r="H7609" s="1">
        <v>27562</v>
      </c>
      <c r="I7609" t="s">
        <v>29540</v>
      </c>
      <c r="J7609" t="s">
        <v>27517</v>
      </c>
      <c r="K7609">
        <v>17941</v>
      </c>
      <c r="L7609" t="s">
        <v>124</v>
      </c>
    </row>
    <row r="7610" spans="1:12" x14ac:dyDescent="0.3">
      <c r="A7610">
        <v>31614</v>
      </c>
      <c r="B7610" t="s">
        <v>747</v>
      </c>
      <c r="C7610" t="s">
        <v>1213</v>
      </c>
      <c r="D7610" t="s">
        <v>14</v>
      </c>
      <c r="E7610" t="s">
        <v>29541</v>
      </c>
      <c r="F7610" t="s">
        <v>29542</v>
      </c>
      <c r="G7610" t="s">
        <v>744</v>
      </c>
      <c r="H7610" s="1">
        <v>26795</v>
      </c>
      <c r="I7610" t="s">
        <v>29543</v>
      </c>
      <c r="J7610" t="s">
        <v>9690</v>
      </c>
      <c r="K7610">
        <v>44778</v>
      </c>
      <c r="L7610" t="s">
        <v>744</v>
      </c>
    </row>
    <row r="7611" spans="1:12" x14ac:dyDescent="0.3">
      <c r="A7611">
        <v>31616</v>
      </c>
      <c r="B7611" t="s">
        <v>167</v>
      </c>
      <c r="C7611" t="s">
        <v>48</v>
      </c>
      <c r="D7611" t="s">
        <v>14</v>
      </c>
      <c r="E7611" t="s">
        <v>29544</v>
      </c>
      <c r="F7611" t="s">
        <v>29545</v>
      </c>
      <c r="G7611" t="s">
        <v>82</v>
      </c>
      <c r="H7611" s="1">
        <v>20219</v>
      </c>
      <c r="I7611" t="s">
        <v>29546</v>
      </c>
      <c r="J7611" t="s">
        <v>29547</v>
      </c>
      <c r="K7611">
        <v>83062</v>
      </c>
      <c r="L7611" t="s">
        <v>82</v>
      </c>
    </row>
    <row r="7612" spans="1:12" x14ac:dyDescent="0.3">
      <c r="A7612">
        <v>31617</v>
      </c>
      <c r="B7612" t="s">
        <v>2739</v>
      </c>
      <c r="C7612" t="s">
        <v>1141</v>
      </c>
      <c r="D7612" t="s">
        <v>14</v>
      </c>
      <c r="E7612" t="s">
        <v>29548</v>
      </c>
      <c r="F7612" t="s">
        <v>29549</v>
      </c>
      <c r="G7612" t="s">
        <v>82</v>
      </c>
      <c r="H7612" s="1">
        <v>31487</v>
      </c>
      <c r="I7612" t="s">
        <v>29550</v>
      </c>
      <c r="J7612" t="s">
        <v>13311</v>
      </c>
      <c r="K7612">
        <v>34836</v>
      </c>
      <c r="L7612" t="s">
        <v>82</v>
      </c>
    </row>
    <row r="7613" spans="1:12" x14ac:dyDescent="0.3">
      <c r="A7613">
        <v>31620</v>
      </c>
      <c r="B7613" t="s">
        <v>67</v>
      </c>
      <c r="C7613" t="s">
        <v>54</v>
      </c>
      <c r="D7613" t="s">
        <v>22</v>
      </c>
      <c r="E7613" t="s">
        <v>29551</v>
      </c>
      <c r="F7613" t="s">
        <v>29552</v>
      </c>
      <c r="G7613" t="s">
        <v>118</v>
      </c>
      <c r="H7613" s="1">
        <v>22082</v>
      </c>
      <c r="I7613" t="s">
        <v>29553</v>
      </c>
      <c r="J7613" t="s">
        <v>29554</v>
      </c>
      <c r="K7613">
        <v>48202</v>
      </c>
      <c r="L7613" t="s">
        <v>118</v>
      </c>
    </row>
    <row r="7614" spans="1:12" x14ac:dyDescent="0.3">
      <c r="A7614">
        <v>31621</v>
      </c>
      <c r="B7614" t="s">
        <v>18232</v>
      </c>
      <c r="C7614" t="s">
        <v>2731</v>
      </c>
      <c r="D7614" t="s">
        <v>14</v>
      </c>
      <c r="E7614" t="s">
        <v>29555</v>
      </c>
      <c r="F7614" t="s">
        <v>29556</v>
      </c>
      <c r="G7614" t="s">
        <v>595</v>
      </c>
      <c r="H7614" s="1">
        <v>29082</v>
      </c>
      <c r="I7614" t="s">
        <v>29557</v>
      </c>
      <c r="J7614" t="s">
        <v>29558</v>
      </c>
      <c r="K7614">
        <v>47771</v>
      </c>
      <c r="L7614" t="s">
        <v>595</v>
      </c>
    </row>
    <row r="7615" spans="1:12" x14ac:dyDescent="0.3">
      <c r="A7615">
        <v>31622</v>
      </c>
      <c r="B7615" t="s">
        <v>6142</v>
      </c>
      <c r="C7615" t="s">
        <v>9807</v>
      </c>
      <c r="D7615" t="s">
        <v>22</v>
      </c>
      <c r="E7615" t="s">
        <v>29559</v>
      </c>
      <c r="F7615" t="s">
        <v>29560</v>
      </c>
      <c r="G7615" t="s">
        <v>150</v>
      </c>
      <c r="H7615" s="1">
        <v>22332</v>
      </c>
      <c r="I7615" t="s">
        <v>29561</v>
      </c>
      <c r="J7615" t="s">
        <v>29562</v>
      </c>
      <c r="K7615">
        <v>54199</v>
      </c>
      <c r="L7615" t="s">
        <v>150</v>
      </c>
    </row>
    <row r="7616" spans="1:12" x14ac:dyDescent="0.3">
      <c r="A7616">
        <v>31623</v>
      </c>
      <c r="B7616" t="s">
        <v>20672</v>
      </c>
      <c r="C7616" t="s">
        <v>9223</v>
      </c>
      <c r="D7616" t="s">
        <v>22</v>
      </c>
      <c r="E7616" t="s">
        <v>29563</v>
      </c>
      <c r="F7616" t="s">
        <v>29564</v>
      </c>
      <c r="G7616" t="s">
        <v>164</v>
      </c>
      <c r="H7616" s="1">
        <v>30865</v>
      </c>
      <c r="I7616" t="s">
        <v>29565</v>
      </c>
      <c r="J7616" t="s">
        <v>29566</v>
      </c>
      <c r="K7616">
        <v>63690</v>
      </c>
      <c r="L7616" t="s">
        <v>164</v>
      </c>
    </row>
    <row r="7617" spans="1:12" x14ac:dyDescent="0.3">
      <c r="A7617">
        <v>31624</v>
      </c>
      <c r="B7617" t="s">
        <v>2958</v>
      </c>
      <c r="C7617" t="s">
        <v>349</v>
      </c>
      <c r="D7617" t="s">
        <v>22</v>
      </c>
      <c r="E7617" t="s">
        <v>29567</v>
      </c>
      <c r="F7617" t="s">
        <v>29568</v>
      </c>
      <c r="G7617" t="s">
        <v>88</v>
      </c>
      <c r="H7617" s="1">
        <v>34492</v>
      </c>
      <c r="I7617" t="s">
        <v>29569</v>
      </c>
      <c r="J7617" t="s">
        <v>28327</v>
      </c>
      <c r="K7617">
        <v>1730</v>
      </c>
      <c r="L7617" t="s">
        <v>88</v>
      </c>
    </row>
    <row r="7618" spans="1:12" x14ac:dyDescent="0.3">
      <c r="A7618">
        <v>31625</v>
      </c>
      <c r="B7618" t="s">
        <v>448</v>
      </c>
      <c r="C7618" t="s">
        <v>3498</v>
      </c>
      <c r="D7618" t="s">
        <v>22</v>
      </c>
      <c r="E7618" t="s">
        <v>29570</v>
      </c>
      <c r="F7618" t="s">
        <v>29571</v>
      </c>
      <c r="G7618" t="s">
        <v>595</v>
      </c>
      <c r="H7618" s="1">
        <v>24000</v>
      </c>
      <c r="I7618" t="s">
        <v>29572</v>
      </c>
      <c r="J7618" t="s">
        <v>29573</v>
      </c>
      <c r="K7618">
        <v>48194</v>
      </c>
      <c r="L7618" t="s">
        <v>595</v>
      </c>
    </row>
    <row r="7619" spans="1:12" x14ac:dyDescent="0.3">
      <c r="A7619">
        <v>31626</v>
      </c>
      <c r="B7619" t="s">
        <v>490</v>
      </c>
      <c r="C7619" t="s">
        <v>13156</v>
      </c>
      <c r="D7619" t="s">
        <v>22</v>
      </c>
      <c r="E7619" t="s">
        <v>29574</v>
      </c>
      <c r="F7619" t="s">
        <v>29575</v>
      </c>
      <c r="G7619" t="s">
        <v>82</v>
      </c>
      <c r="H7619" s="1">
        <v>26885</v>
      </c>
      <c r="I7619" t="s">
        <v>29576</v>
      </c>
      <c r="J7619" t="s">
        <v>20603</v>
      </c>
      <c r="K7619">
        <v>66158</v>
      </c>
      <c r="L7619" t="s">
        <v>82</v>
      </c>
    </row>
    <row r="7620" spans="1:12" x14ac:dyDescent="0.3">
      <c r="A7620">
        <v>31627</v>
      </c>
      <c r="B7620" t="s">
        <v>5514</v>
      </c>
      <c r="C7620" t="s">
        <v>6061</v>
      </c>
      <c r="D7620" t="s">
        <v>14</v>
      </c>
      <c r="E7620" t="s">
        <v>29577</v>
      </c>
      <c r="F7620" t="s">
        <v>29578</v>
      </c>
      <c r="G7620" t="s">
        <v>31</v>
      </c>
      <c r="H7620" s="1">
        <v>25807</v>
      </c>
      <c r="I7620" t="s">
        <v>29579</v>
      </c>
      <c r="J7620" t="s">
        <v>10999</v>
      </c>
      <c r="K7620">
        <v>7665</v>
      </c>
      <c r="L7620" t="s">
        <v>31</v>
      </c>
    </row>
    <row r="7621" spans="1:12" x14ac:dyDescent="0.3">
      <c r="A7621">
        <v>31628</v>
      </c>
      <c r="B7621" t="s">
        <v>778</v>
      </c>
      <c r="C7621" t="s">
        <v>449</v>
      </c>
      <c r="D7621" t="s">
        <v>14</v>
      </c>
      <c r="E7621" t="s">
        <v>29580</v>
      </c>
      <c r="F7621" t="s">
        <v>29581</v>
      </c>
      <c r="G7621" t="s">
        <v>250</v>
      </c>
      <c r="H7621" s="1">
        <v>20798</v>
      </c>
      <c r="I7621" t="s">
        <v>29582</v>
      </c>
      <c r="J7621" t="s">
        <v>12909</v>
      </c>
      <c r="K7621">
        <v>50048</v>
      </c>
      <c r="L7621" t="s">
        <v>250</v>
      </c>
    </row>
    <row r="7622" spans="1:12" x14ac:dyDescent="0.3">
      <c r="A7622">
        <v>31629</v>
      </c>
      <c r="B7622" t="s">
        <v>724</v>
      </c>
      <c r="C7622" t="s">
        <v>2530</v>
      </c>
      <c r="D7622" t="s">
        <v>22</v>
      </c>
      <c r="E7622" t="s">
        <v>29583</v>
      </c>
      <c r="F7622" t="s">
        <v>29584</v>
      </c>
      <c r="G7622" t="s">
        <v>82</v>
      </c>
      <c r="H7622" s="1">
        <v>19481</v>
      </c>
      <c r="I7622" t="s">
        <v>29585</v>
      </c>
      <c r="J7622" t="s">
        <v>29586</v>
      </c>
      <c r="K7622">
        <v>32367</v>
      </c>
      <c r="L7622" t="s">
        <v>82</v>
      </c>
    </row>
    <row r="7623" spans="1:12" x14ac:dyDescent="0.3">
      <c r="A7623">
        <v>31631</v>
      </c>
      <c r="B7623" t="s">
        <v>364</v>
      </c>
      <c r="C7623" t="s">
        <v>6848</v>
      </c>
      <c r="D7623" t="s">
        <v>22</v>
      </c>
      <c r="E7623" t="s">
        <v>29587</v>
      </c>
      <c r="F7623">
        <f>1-555-558-338</f>
        <v>-1450</v>
      </c>
      <c r="G7623" t="s">
        <v>324</v>
      </c>
      <c r="H7623" s="1">
        <v>31681</v>
      </c>
      <c r="I7623" t="s">
        <v>29588</v>
      </c>
      <c r="J7623" t="s">
        <v>11870</v>
      </c>
      <c r="K7623">
        <v>95753</v>
      </c>
      <c r="L7623" t="s">
        <v>324</v>
      </c>
    </row>
    <row r="7624" spans="1:12" x14ac:dyDescent="0.3">
      <c r="A7624">
        <v>31632</v>
      </c>
      <c r="B7624" t="s">
        <v>563</v>
      </c>
      <c r="C7624" t="s">
        <v>343</v>
      </c>
      <c r="D7624" t="s">
        <v>14</v>
      </c>
      <c r="E7624" t="s">
        <v>29589</v>
      </c>
      <c r="F7624" t="s">
        <v>29590</v>
      </c>
      <c r="G7624" t="s">
        <v>31</v>
      </c>
      <c r="H7624" s="1">
        <v>25797</v>
      </c>
      <c r="I7624" t="s">
        <v>29591</v>
      </c>
      <c r="J7624" t="s">
        <v>644</v>
      </c>
      <c r="K7624">
        <v>60000</v>
      </c>
      <c r="L7624" t="s">
        <v>31</v>
      </c>
    </row>
    <row r="7625" spans="1:12" x14ac:dyDescent="0.3">
      <c r="A7625">
        <v>31633</v>
      </c>
      <c r="B7625" t="s">
        <v>541</v>
      </c>
      <c r="C7625" t="s">
        <v>3662</v>
      </c>
      <c r="D7625" t="s">
        <v>14</v>
      </c>
      <c r="E7625" t="s">
        <v>29592</v>
      </c>
      <c r="F7625">
        <v>9343498062</v>
      </c>
      <c r="G7625" t="s">
        <v>76</v>
      </c>
      <c r="H7625" s="1">
        <v>16072</v>
      </c>
      <c r="I7625" t="s">
        <v>29593</v>
      </c>
      <c r="J7625" t="s">
        <v>11673</v>
      </c>
      <c r="K7625">
        <v>40834</v>
      </c>
      <c r="L7625" t="s">
        <v>76</v>
      </c>
    </row>
    <row r="7626" spans="1:12" x14ac:dyDescent="0.3">
      <c r="A7626">
        <v>31634</v>
      </c>
      <c r="B7626" t="s">
        <v>67</v>
      </c>
      <c r="C7626" t="s">
        <v>3447</v>
      </c>
      <c r="D7626" t="s">
        <v>14</v>
      </c>
      <c r="E7626" t="s">
        <v>29594</v>
      </c>
      <c r="F7626" t="s">
        <v>29595</v>
      </c>
      <c r="G7626" t="s">
        <v>218</v>
      </c>
      <c r="H7626" s="1">
        <v>18353</v>
      </c>
      <c r="I7626" t="s">
        <v>29596</v>
      </c>
      <c r="J7626" t="s">
        <v>29597</v>
      </c>
      <c r="K7626">
        <v>22039</v>
      </c>
      <c r="L7626" t="s">
        <v>218</v>
      </c>
    </row>
    <row r="7627" spans="1:12" x14ac:dyDescent="0.3">
      <c r="A7627">
        <v>31635</v>
      </c>
      <c r="B7627" t="s">
        <v>2631</v>
      </c>
      <c r="C7627" t="s">
        <v>587</v>
      </c>
      <c r="D7627" t="s">
        <v>14</v>
      </c>
      <c r="E7627" t="s">
        <v>29598</v>
      </c>
      <c r="F7627" t="s">
        <v>29599</v>
      </c>
      <c r="G7627" t="s">
        <v>1076</v>
      </c>
      <c r="H7627" s="1">
        <v>35671</v>
      </c>
      <c r="I7627" t="s">
        <v>29600</v>
      </c>
      <c r="J7627" t="s">
        <v>15100</v>
      </c>
      <c r="K7627">
        <v>4204</v>
      </c>
      <c r="L7627" t="s">
        <v>1076</v>
      </c>
    </row>
    <row r="7628" spans="1:12" x14ac:dyDescent="0.3">
      <c r="A7628">
        <v>31636</v>
      </c>
      <c r="B7628" t="s">
        <v>1202</v>
      </c>
      <c r="C7628" t="s">
        <v>1044</v>
      </c>
      <c r="D7628" t="s">
        <v>22</v>
      </c>
      <c r="E7628" t="s">
        <v>29601</v>
      </c>
      <c r="F7628" t="s">
        <v>29602</v>
      </c>
      <c r="G7628" t="s">
        <v>744</v>
      </c>
      <c r="H7628" s="1">
        <v>26146</v>
      </c>
      <c r="I7628" t="s">
        <v>29603</v>
      </c>
      <c r="J7628" t="s">
        <v>29604</v>
      </c>
      <c r="K7628">
        <v>67188</v>
      </c>
      <c r="L7628" t="s">
        <v>744</v>
      </c>
    </row>
    <row r="7629" spans="1:12" x14ac:dyDescent="0.3">
      <c r="A7629">
        <v>31638</v>
      </c>
      <c r="B7629" t="s">
        <v>4301</v>
      </c>
      <c r="C7629" t="s">
        <v>16681</v>
      </c>
      <c r="D7629" t="s">
        <v>14</v>
      </c>
      <c r="E7629" t="s">
        <v>29605</v>
      </c>
      <c r="F7629" t="s">
        <v>29606</v>
      </c>
      <c r="G7629" t="s">
        <v>58</v>
      </c>
      <c r="H7629" s="1">
        <v>24572</v>
      </c>
      <c r="I7629" t="s">
        <v>29607</v>
      </c>
      <c r="J7629" t="s">
        <v>8237</v>
      </c>
      <c r="K7629">
        <v>77055</v>
      </c>
      <c r="L7629" t="s">
        <v>58</v>
      </c>
    </row>
    <row r="7630" spans="1:12" x14ac:dyDescent="0.3">
      <c r="A7630">
        <v>31639</v>
      </c>
      <c r="B7630" t="s">
        <v>19939</v>
      </c>
      <c r="C7630" t="s">
        <v>7288</v>
      </c>
      <c r="D7630" t="s">
        <v>14</v>
      </c>
      <c r="E7630" t="s">
        <v>29608</v>
      </c>
      <c r="F7630" t="s">
        <v>29609</v>
      </c>
      <c r="G7630" t="s">
        <v>157</v>
      </c>
      <c r="H7630" s="1">
        <v>35864</v>
      </c>
      <c r="I7630" t="s">
        <v>29610</v>
      </c>
      <c r="J7630" t="s">
        <v>29611</v>
      </c>
      <c r="K7630">
        <v>49819</v>
      </c>
      <c r="L7630" t="s">
        <v>157</v>
      </c>
    </row>
    <row r="7631" spans="1:12" x14ac:dyDescent="0.3">
      <c r="A7631">
        <v>31641</v>
      </c>
      <c r="B7631" t="s">
        <v>12</v>
      </c>
      <c r="C7631" t="s">
        <v>285</v>
      </c>
      <c r="D7631" t="s">
        <v>22</v>
      </c>
      <c r="E7631" t="s">
        <v>29612</v>
      </c>
      <c r="F7631">
        <v>5808154447</v>
      </c>
      <c r="G7631" t="s">
        <v>88</v>
      </c>
      <c r="H7631" s="1">
        <v>29031</v>
      </c>
      <c r="I7631" t="s">
        <v>29613</v>
      </c>
      <c r="J7631" t="s">
        <v>9028</v>
      </c>
      <c r="K7631">
        <v>3741</v>
      </c>
      <c r="L7631" t="s">
        <v>88</v>
      </c>
    </row>
    <row r="7632" spans="1:12" x14ac:dyDescent="0.3">
      <c r="A7632">
        <v>31642</v>
      </c>
      <c r="B7632" t="s">
        <v>405</v>
      </c>
      <c r="C7632" t="s">
        <v>4459</v>
      </c>
      <c r="D7632" t="s">
        <v>14</v>
      </c>
      <c r="E7632" t="s">
        <v>29614</v>
      </c>
      <c r="F7632" t="s">
        <v>29615</v>
      </c>
      <c r="G7632" t="s">
        <v>339</v>
      </c>
      <c r="H7632" s="1">
        <v>36459</v>
      </c>
      <c r="I7632" t="s">
        <v>29616</v>
      </c>
      <c r="J7632" t="s">
        <v>29617</v>
      </c>
      <c r="K7632">
        <v>70870</v>
      </c>
      <c r="L7632" t="s">
        <v>339</v>
      </c>
    </row>
    <row r="7633" spans="1:12" x14ac:dyDescent="0.3">
      <c r="A7633">
        <v>31643</v>
      </c>
      <c r="B7633" t="s">
        <v>1104</v>
      </c>
      <c r="C7633" t="s">
        <v>378</v>
      </c>
      <c r="D7633" t="s">
        <v>14</v>
      </c>
      <c r="E7633" t="s">
        <v>29618</v>
      </c>
      <c r="F7633" t="s">
        <v>29619</v>
      </c>
      <c r="G7633" t="s">
        <v>335</v>
      </c>
      <c r="H7633" s="1">
        <v>29155</v>
      </c>
      <c r="I7633" t="s">
        <v>29620</v>
      </c>
      <c r="J7633" t="s">
        <v>29621</v>
      </c>
      <c r="K7633">
        <v>30478</v>
      </c>
      <c r="L7633" t="s">
        <v>335</v>
      </c>
    </row>
    <row r="7634" spans="1:12" x14ac:dyDescent="0.3">
      <c r="A7634">
        <v>31644</v>
      </c>
      <c r="B7634" t="s">
        <v>227</v>
      </c>
      <c r="C7634" t="s">
        <v>3643</v>
      </c>
      <c r="D7634" t="s">
        <v>14</v>
      </c>
      <c r="E7634" t="s">
        <v>29622</v>
      </c>
      <c r="F7634" t="s">
        <v>29623</v>
      </c>
      <c r="G7634" t="s">
        <v>38</v>
      </c>
      <c r="H7634" s="1">
        <v>22015</v>
      </c>
      <c r="I7634" t="s">
        <v>29624</v>
      </c>
      <c r="J7634" t="s">
        <v>29625</v>
      </c>
      <c r="K7634">
        <v>56745</v>
      </c>
      <c r="L7634" t="s">
        <v>38</v>
      </c>
    </row>
    <row r="7635" spans="1:12" x14ac:dyDescent="0.3">
      <c r="A7635">
        <v>31645</v>
      </c>
      <c r="B7635" t="s">
        <v>1537</v>
      </c>
      <c r="C7635" t="s">
        <v>2369</v>
      </c>
      <c r="D7635" t="s">
        <v>22</v>
      </c>
      <c r="E7635" t="s">
        <v>29626</v>
      </c>
      <c r="F7635" t="s">
        <v>29627</v>
      </c>
      <c r="G7635" t="s">
        <v>38</v>
      </c>
      <c r="H7635" s="1">
        <v>37864</v>
      </c>
      <c r="I7635" t="s">
        <v>29628</v>
      </c>
      <c r="J7635" t="s">
        <v>29629</v>
      </c>
      <c r="K7635">
        <v>37640</v>
      </c>
      <c r="L7635" t="s">
        <v>38</v>
      </c>
    </row>
    <row r="7636" spans="1:12" x14ac:dyDescent="0.3">
      <c r="A7636">
        <v>31646</v>
      </c>
      <c r="B7636" t="s">
        <v>837</v>
      </c>
      <c r="C7636" t="s">
        <v>5541</v>
      </c>
      <c r="D7636" t="s">
        <v>14</v>
      </c>
      <c r="E7636" t="s">
        <v>29630</v>
      </c>
      <c r="F7636">
        <v>3497064504</v>
      </c>
      <c r="G7636" t="s">
        <v>231</v>
      </c>
      <c r="H7636" s="1">
        <v>23271</v>
      </c>
      <c r="I7636" t="s">
        <v>29631</v>
      </c>
      <c r="J7636" t="s">
        <v>29632</v>
      </c>
      <c r="K7636">
        <v>22657</v>
      </c>
      <c r="L7636" t="s">
        <v>231</v>
      </c>
    </row>
    <row r="7637" spans="1:12" x14ac:dyDescent="0.3">
      <c r="A7637">
        <v>31647</v>
      </c>
      <c r="B7637" t="s">
        <v>2161</v>
      </c>
      <c r="C7637" t="s">
        <v>42</v>
      </c>
      <c r="D7637" t="s">
        <v>22</v>
      </c>
      <c r="E7637" t="s">
        <v>29633</v>
      </c>
      <c r="F7637" t="s">
        <v>29634</v>
      </c>
      <c r="G7637" t="s">
        <v>335</v>
      </c>
      <c r="H7637" s="1">
        <v>37151</v>
      </c>
      <c r="I7637" t="s">
        <v>29635</v>
      </c>
      <c r="J7637" t="s">
        <v>29636</v>
      </c>
      <c r="K7637">
        <v>1690</v>
      </c>
      <c r="L7637" t="s">
        <v>335</v>
      </c>
    </row>
    <row r="7638" spans="1:12" x14ac:dyDescent="0.3">
      <c r="A7638">
        <v>31648</v>
      </c>
      <c r="B7638" t="s">
        <v>724</v>
      </c>
      <c r="C7638" t="s">
        <v>67</v>
      </c>
      <c r="D7638" t="s">
        <v>22</v>
      </c>
      <c r="E7638" t="s">
        <v>29637</v>
      </c>
      <c r="F7638" t="s">
        <v>29638</v>
      </c>
      <c r="G7638" t="s">
        <v>24</v>
      </c>
      <c r="H7638" s="1">
        <v>27553</v>
      </c>
      <c r="I7638" t="s">
        <v>29639</v>
      </c>
      <c r="J7638" t="s">
        <v>11052</v>
      </c>
      <c r="K7638">
        <v>45092</v>
      </c>
      <c r="L7638" t="s">
        <v>24</v>
      </c>
    </row>
    <row r="7639" spans="1:12" x14ac:dyDescent="0.3">
      <c r="A7639">
        <v>31649</v>
      </c>
      <c r="B7639" t="s">
        <v>1563</v>
      </c>
      <c r="C7639" t="s">
        <v>28</v>
      </c>
      <c r="D7639" t="s">
        <v>14</v>
      </c>
      <c r="E7639" t="s">
        <v>29640</v>
      </c>
      <c r="F7639">
        <f>1-387-755-9518</f>
        <v>-10659</v>
      </c>
      <c r="G7639" t="s">
        <v>164</v>
      </c>
      <c r="H7639" s="1">
        <v>37135</v>
      </c>
      <c r="I7639" t="s">
        <v>29641</v>
      </c>
      <c r="J7639" t="s">
        <v>29642</v>
      </c>
      <c r="K7639">
        <v>49688</v>
      </c>
      <c r="L7639" t="s">
        <v>164</v>
      </c>
    </row>
    <row r="7640" spans="1:12" x14ac:dyDescent="0.3">
      <c r="A7640">
        <v>31650</v>
      </c>
      <c r="B7640" t="s">
        <v>480</v>
      </c>
      <c r="C7640" t="s">
        <v>5799</v>
      </c>
      <c r="D7640" t="s">
        <v>22</v>
      </c>
      <c r="E7640" t="s">
        <v>29643</v>
      </c>
      <c r="F7640" t="s">
        <v>29644</v>
      </c>
      <c r="G7640" t="s">
        <v>231</v>
      </c>
      <c r="H7640" s="1">
        <v>35018</v>
      </c>
      <c r="I7640" t="s">
        <v>29645</v>
      </c>
      <c r="J7640" t="s">
        <v>29646</v>
      </c>
      <c r="K7640">
        <v>15333</v>
      </c>
      <c r="L7640" t="s">
        <v>231</v>
      </c>
    </row>
    <row r="7641" spans="1:12" x14ac:dyDescent="0.3">
      <c r="A7641">
        <v>31651</v>
      </c>
      <c r="B7641" t="s">
        <v>6029</v>
      </c>
      <c r="C7641" t="s">
        <v>422</v>
      </c>
      <c r="D7641" t="s">
        <v>22</v>
      </c>
      <c r="E7641" t="s">
        <v>29647</v>
      </c>
      <c r="F7641" t="s">
        <v>29648</v>
      </c>
      <c r="G7641" t="s">
        <v>88</v>
      </c>
      <c r="H7641" s="1">
        <v>30259</v>
      </c>
      <c r="I7641" t="s">
        <v>29649</v>
      </c>
      <c r="J7641" t="s">
        <v>29650</v>
      </c>
      <c r="K7641">
        <v>15335</v>
      </c>
      <c r="L7641" t="s">
        <v>88</v>
      </c>
    </row>
    <row r="7642" spans="1:12" x14ac:dyDescent="0.3">
      <c r="A7642">
        <v>31652</v>
      </c>
      <c r="B7642" t="s">
        <v>174</v>
      </c>
      <c r="C7642" t="s">
        <v>97</v>
      </c>
      <c r="D7642" t="s">
        <v>14</v>
      </c>
      <c r="E7642" t="s">
        <v>29651</v>
      </c>
      <c r="F7642" t="s">
        <v>29652</v>
      </c>
      <c r="G7642" t="s">
        <v>211</v>
      </c>
      <c r="H7642" s="1">
        <v>24302</v>
      </c>
      <c r="I7642" t="s">
        <v>29653</v>
      </c>
      <c r="J7642" t="s">
        <v>29654</v>
      </c>
      <c r="K7642">
        <v>18233</v>
      </c>
      <c r="L7642" t="s">
        <v>211</v>
      </c>
    </row>
    <row r="7643" spans="1:12" x14ac:dyDescent="0.3">
      <c r="A7643">
        <v>31653</v>
      </c>
      <c r="B7643" t="s">
        <v>174</v>
      </c>
      <c r="C7643" t="s">
        <v>9232</v>
      </c>
      <c r="D7643" t="s">
        <v>22</v>
      </c>
      <c r="E7643" t="s">
        <v>29655</v>
      </c>
      <c r="F7643" t="s">
        <v>29656</v>
      </c>
      <c r="G7643" t="s">
        <v>211</v>
      </c>
      <c r="H7643" s="1">
        <v>34429</v>
      </c>
      <c r="I7643" t="s">
        <v>29657</v>
      </c>
      <c r="J7643" t="s">
        <v>29658</v>
      </c>
      <c r="K7643">
        <v>72263</v>
      </c>
      <c r="L7643" t="s">
        <v>211</v>
      </c>
    </row>
    <row r="7644" spans="1:12" x14ac:dyDescent="0.3">
      <c r="A7644">
        <v>31654</v>
      </c>
      <c r="B7644" t="s">
        <v>464</v>
      </c>
      <c r="C7644" t="s">
        <v>48</v>
      </c>
      <c r="D7644" t="s">
        <v>22</v>
      </c>
      <c r="E7644" t="s">
        <v>29659</v>
      </c>
      <c r="F7644" t="s">
        <v>29660</v>
      </c>
      <c r="G7644" t="s">
        <v>131</v>
      </c>
      <c r="H7644" s="1">
        <v>28625</v>
      </c>
      <c r="I7644" t="s">
        <v>29661</v>
      </c>
      <c r="J7644" t="s">
        <v>29662</v>
      </c>
      <c r="K7644">
        <v>81092</v>
      </c>
      <c r="L7644" t="s">
        <v>131</v>
      </c>
    </row>
    <row r="7645" spans="1:12" x14ac:dyDescent="0.3">
      <c r="A7645">
        <v>31655</v>
      </c>
      <c r="B7645" t="s">
        <v>3694</v>
      </c>
      <c r="C7645" t="s">
        <v>10076</v>
      </c>
      <c r="D7645" t="s">
        <v>14</v>
      </c>
      <c r="E7645" t="s">
        <v>29663</v>
      </c>
      <c r="F7645" t="s">
        <v>29664</v>
      </c>
      <c r="G7645" t="s">
        <v>324</v>
      </c>
      <c r="H7645" s="1">
        <v>16400</v>
      </c>
      <c r="I7645" t="s">
        <v>29665</v>
      </c>
      <c r="J7645" t="s">
        <v>19428</v>
      </c>
      <c r="K7645">
        <v>75578</v>
      </c>
      <c r="L7645" t="s">
        <v>324</v>
      </c>
    </row>
    <row r="7646" spans="1:12" x14ac:dyDescent="0.3">
      <c r="A7646">
        <v>31656</v>
      </c>
      <c r="B7646" t="s">
        <v>1584</v>
      </c>
      <c r="C7646" t="s">
        <v>13323</v>
      </c>
      <c r="D7646" t="s">
        <v>22</v>
      </c>
      <c r="E7646" t="s">
        <v>29666</v>
      </c>
      <c r="F7646">
        <f>1-401-356-6410</f>
        <v>-7166</v>
      </c>
      <c r="G7646" t="s">
        <v>64</v>
      </c>
      <c r="H7646" s="1">
        <v>16049</v>
      </c>
      <c r="I7646" t="s">
        <v>29667</v>
      </c>
      <c r="J7646" t="s">
        <v>10788</v>
      </c>
      <c r="K7646">
        <v>49039</v>
      </c>
      <c r="L7646" t="s">
        <v>64</v>
      </c>
    </row>
    <row r="7647" spans="1:12" x14ac:dyDescent="0.3">
      <c r="A7647">
        <v>31657</v>
      </c>
      <c r="B7647" t="s">
        <v>3343</v>
      </c>
      <c r="C7647" t="s">
        <v>3217</v>
      </c>
      <c r="D7647" t="s">
        <v>22</v>
      </c>
      <c r="E7647" t="s">
        <v>29668</v>
      </c>
      <c r="F7647" t="s">
        <v>29669</v>
      </c>
      <c r="G7647" t="s">
        <v>24</v>
      </c>
      <c r="H7647" s="1">
        <v>34168</v>
      </c>
      <c r="I7647" t="s">
        <v>29670</v>
      </c>
      <c r="J7647" t="s">
        <v>4629</v>
      </c>
      <c r="K7647">
        <v>29702</v>
      </c>
      <c r="L7647" t="s">
        <v>24</v>
      </c>
    </row>
    <row r="7648" spans="1:12" x14ac:dyDescent="0.3">
      <c r="A7648">
        <v>31658</v>
      </c>
      <c r="B7648" t="s">
        <v>2659</v>
      </c>
      <c r="C7648" t="s">
        <v>4459</v>
      </c>
      <c r="D7648" t="s">
        <v>14</v>
      </c>
      <c r="E7648" t="s">
        <v>29671</v>
      </c>
      <c r="F7648" t="s">
        <v>29672</v>
      </c>
      <c r="G7648" t="s">
        <v>82</v>
      </c>
      <c r="H7648" s="1">
        <v>24603</v>
      </c>
      <c r="I7648" t="s">
        <v>29673</v>
      </c>
      <c r="J7648" t="s">
        <v>19141</v>
      </c>
      <c r="K7648">
        <v>34733</v>
      </c>
      <c r="L7648" t="s">
        <v>82</v>
      </c>
    </row>
    <row r="7649" spans="1:12" x14ac:dyDescent="0.3">
      <c r="A7649">
        <v>31659</v>
      </c>
      <c r="B7649" t="s">
        <v>239</v>
      </c>
      <c r="C7649" t="s">
        <v>28</v>
      </c>
      <c r="D7649" t="s">
        <v>22</v>
      </c>
      <c r="E7649" t="s">
        <v>29674</v>
      </c>
      <c r="F7649" t="s">
        <v>29675</v>
      </c>
      <c r="G7649" t="s">
        <v>124</v>
      </c>
      <c r="H7649" s="1">
        <v>26455</v>
      </c>
      <c r="I7649" t="s">
        <v>29676</v>
      </c>
      <c r="J7649" t="s">
        <v>29677</v>
      </c>
      <c r="K7649">
        <v>66291</v>
      </c>
      <c r="L7649" t="s">
        <v>124</v>
      </c>
    </row>
    <row r="7650" spans="1:12" x14ac:dyDescent="0.3">
      <c r="A7650">
        <v>31660</v>
      </c>
      <c r="B7650" t="s">
        <v>2708</v>
      </c>
      <c r="C7650" t="s">
        <v>735</v>
      </c>
      <c r="D7650" t="s">
        <v>14</v>
      </c>
      <c r="E7650" t="s">
        <v>29678</v>
      </c>
      <c r="F7650">
        <v>2306967144</v>
      </c>
      <c r="G7650" t="s">
        <v>430</v>
      </c>
      <c r="H7650" s="1">
        <v>24496</v>
      </c>
      <c r="I7650" t="s">
        <v>29679</v>
      </c>
      <c r="J7650" t="s">
        <v>29680</v>
      </c>
      <c r="K7650">
        <v>32405</v>
      </c>
      <c r="L7650" t="s">
        <v>430</v>
      </c>
    </row>
    <row r="7651" spans="1:12" x14ac:dyDescent="0.3">
      <c r="A7651">
        <v>31661</v>
      </c>
      <c r="B7651" t="s">
        <v>659</v>
      </c>
      <c r="C7651" t="s">
        <v>8393</v>
      </c>
      <c r="D7651" t="s">
        <v>14</v>
      </c>
      <c r="E7651" t="s">
        <v>29681</v>
      </c>
      <c r="F7651" t="s">
        <v>29682</v>
      </c>
      <c r="G7651" t="s">
        <v>171</v>
      </c>
      <c r="H7651" s="1">
        <v>32658</v>
      </c>
      <c r="I7651" t="s">
        <v>29683</v>
      </c>
      <c r="J7651" t="s">
        <v>29684</v>
      </c>
      <c r="K7651">
        <v>87421</v>
      </c>
      <c r="L7651" t="s">
        <v>171</v>
      </c>
    </row>
    <row r="7652" spans="1:12" x14ac:dyDescent="0.3">
      <c r="A7652">
        <v>31664</v>
      </c>
      <c r="B7652" t="s">
        <v>1821</v>
      </c>
      <c r="C7652" t="s">
        <v>2335</v>
      </c>
      <c r="D7652" t="s">
        <v>22</v>
      </c>
      <c r="E7652" t="s">
        <v>4001</v>
      </c>
      <c r="F7652">
        <v>2392383840</v>
      </c>
      <c r="G7652" t="s">
        <v>157</v>
      </c>
      <c r="H7652" s="1">
        <v>36785</v>
      </c>
      <c r="I7652" t="s">
        <v>29685</v>
      </c>
      <c r="J7652" t="s">
        <v>29686</v>
      </c>
      <c r="K7652">
        <v>69277</v>
      </c>
      <c r="L7652" t="s">
        <v>157</v>
      </c>
    </row>
    <row r="7653" spans="1:12" x14ac:dyDescent="0.3">
      <c r="A7653">
        <v>31665</v>
      </c>
      <c r="B7653" t="s">
        <v>174</v>
      </c>
      <c r="C7653" t="s">
        <v>161</v>
      </c>
      <c r="D7653" t="s">
        <v>14</v>
      </c>
      <c r="E7653" t="s">
        <v>29687</v>
      </c>
      <c r="F7653" t="s">
        <v>29688</v>
      </c>
      <c r="G7653" t="s">
        <v>261</v>
      </c>
      <c r="H7653" s="1">
        <v>26617</v>
      </c>
      <c r="I7653" t="s">
        <v>29689</v>
      </c>
      <c r="J7653" t="s">
        <v>29690</v>
      </c>
      <c r="K7653">
        <v>66782</v>
      </c>
      <c r="L7653" t="s">
        <v>261</v>
      </c>
    </row>
    <row r="7654" spans="1:12" x14ac:dyDescent="0.3">
      <c r="A7654">
        <v>31667</v>
      </c>
      <c r="B7654" t="s">
        <v>529</v>
      </c>
      <c r="C7654" t="s">
        <v>4975</v>
      </c>
      <c r="D7654" t="s">
        <v>14</v>
      </c>
      <c r="E7654" t="s">
        <v>29691</v>
      </c>
      <c r="F7654" t="s">
        <v>29692</v>
      </c>
      <c r="G7654" t="s">
        <v>567</v>
      </c>
      <c r="H7654" s="1">
        <v>23783</v>
      </c>
      <c r="I7654" t="s">
        <v>29693</v>
      </c>
      <c r="J7654" t="s">
        <v>29694</v>
      </c>
      <c r="K7654">
        <v>53644</v>
      </c>
      <c r="L7654" t="s">
        <v>567</v>
      </c>
    </row>
    <row r="7655" spans="1:12" x14ac:dyDescent="0.3">
      <c r="A7655">
        <v>31668</v>
      </c>
      <c r="B7655" t="s">
        <v>1609</v>
      </c>
      <c r="C7655" t="s">
        <v>963</v>
      </c>
      <c r="D7655" t="s">
        <v>22</v>
      </c>
      <c r="E7655" t="s">
        <v>29695</v>
      </c>
      <c r="F7655" t="s">
        <v>29696</v>
      </c>
      <c r="G7655" t="s">
        <v>38</v>
      </c>
      <c r="H7655" s="1">
        <v>23337</v>
      </c>
      <c r="I7655" t="s">
        <v>29697</v>
      </c>
      <c r="J7655" t="s">
        <v>29698</v>
      </c>
      <c r="K7655">
        <v>44173</v>
      </c>
      <c r="L7655" t="s">
        <v>38</v>
      </c>
    </row>
    <row r="7656" spans="1:12" x14ac:dyDescent="0.3">
      <c r="A7656">
        <v>31669</v>
      </c>
      <c r="B7656" t="s">
        <v>747</v>
      </c>
      <c r="C7656" t="s">
        <v>2764</v>
      </c>
      <c r="D7656" t="s">
        <v>14</v>
      </c>
      <c r="E7656" t="s">
        <v>29699</v>
      </c>
      <c r="F7656" t="s">
        <v>29700</v>
      </c>
      <c r="G7656" t="s">
        <v>775</v>
      </c>
      <c r="H7656" s="1">
        <v>16711</v>
      </c>
      <c r="I7656" t="s">
        <v>29701</v>
      </c>
      <c r="J7656" t="s">
        <v>28255</v>
      </c>
      <c r="K7656">
        <v>19370</v>
      </c>
      <c r="L7656" t="s">
        <v>775</v>
      </c>
    </row>
    <row r="7657" spans="1:12" x14ac:dyDescent="0.3">
      <c r="A7657">
        <v>31670</v>
      </c>
      <c r="B7657" t="s">
        <v>857</v>
      </c>
      <c r="C7657" t="s">
        <v>1014</v>
      </c>
      <c r="D7657" t="s">
        <v>22</v>
      </c>
      <c r="E7657" t="s">
        <v>29702</v>
      </c>
      <c r="F7657" t="s">
        <v>29703</v>
      </c>
      <c r="G7657" t="s">
        <v>595</v>
      </c>
      <c r="H7657" s="1">
        <v>38562</v>
      </c>
      <c r="I7657" t="s">
        <v>29704</v>
      </c>
      <c r="J7657" t="s">
        <v>1222</v>
      </c>
      <c r="K7657">
        <v>43192</v>
      </c>
      <c r="L7657" t="s">
        <v>595</v>
      </c>
    </row>
    <row r="7658" spans="1:12" x14ac:dyDescent="0.3">
      <c r="A7658">
        <v>31671</v>
      </c>
      <c r="B7658" t="s">
        <v>54</v>
      </c>
      <c r="C7658" t="s">
        <v>4524</v>
      </c>
      <c r="D7658" t="s">
        <v>14</v>
      </c>
      <c r="E7658" t="s">
        <v>29705</v>
      </c>
      <c r="F7658" t="s">
        <v>29706</v>
      </c>
      <c r="G7658" t="s">
        <v>150</v>
      </c>
      <c r="H7658" s="1">
        <v>21832</v>
      </c>
      <c r="I7658" t="s">
        <v>29707</v>
      </c>
      <c r="J7658" t="s">
        <v>29708</v>
      </c>
      <c r="K7658">
        <v>30753</v>
      </c>
      <c r="L7658" t="s">
        <v>150</v>
      </c>
    </row>
    <row r="7659" spans="1:12" x14ac:dyDescent="0.3">
      <c r="A7659">
        <v>31673</v>
      </c>
      <c r="B7659" t="s">
        <v>67</v>
      </c>
      <c r="C7659" t="s">
        <v>68</v>
      </c>
      <c r="D7659" t="s">
        <v>22</v>
      </c>
      <c r="E7659" t="s">
        <v>29709</v>
      </c>
      <c r="F7659" t="s">
        <v>29710</v>
      </c>
      <c r="G7659" t="s">
        <v>231</v>
      </c>
      <c r="H7659" s="1">
        <v>25973</v>
      </c>
      <c r="I7659" t="s">
        <v>29711</v>
      </c>
      <c r="J7659" t="s">
        <v>4329</v>
      </c>
      <c r="K7659">
        <v>24105</v>
      </c>
      <c r="L7659" t="s">
        <v>231</v>
      </c>
    </row>
    <row r="7660" spans="1:12" x14ac:dyDescent="0.3">
      <c r="A7660">
        <v>31674</v>
      </c>
      <c r="B7660" t="s">
        <v>474</v>
      </c>
      <c r="C7660" t="s">
        <v>8373</v>
      </c>
      <c r="D7660" t="s">
        <v>22</v>
      </c>
      <c r="E7660" t="s">
        <v>29712</v>
      </c>
      <c r="F7660" t="s">
        <v>29713</v>
      </c>
      <c r="G7660" t="s">
        <v>339</v>
      </c>
      <c r="H7660" s="1">
        <v>27744</v>
      </c>
      <c r="I7660" t="s">
        <v>29714</v>
      </c>
      <c r="J7660" t="s">
        <v>25338</v>
      </c>
      <c r="K7660">
        <v>41486</v>
      </c>
      <c r="L7660" t="s">
        <v>339</v>
      </c>
    </row>
    <row r="7661" spans="1:12" x14ac:dyDescent="0.3">
      <c r="A7661">
        <v>31676</v>
      </c>
      <c r="B7661" t="s">
        <v>197</v>
      </c>
      <c r="C7661" t="s">
        <v>16643</v>
      </c>
      <c r="D7661" t="s">
        <v>22</v>
      </c>
      <c r="E7661" t="s">
        <v>29715</v>
      </c>
      <c r="F7661" t="s">
        <v>29716</v>
      </c>
      <c r="G7661" t="s">
        <v>124</v>
      </c>
      <c r="H7661" s="1">
        <v>35450</v>
      </c>
      <c r="I7661" t="s">
        <v>29717</v>
      </c>
      <c r="J7661" t="s">
        <v>29718</v>
      </c>
      <c r="K7661">
        <v>36772</v>
      </c>
      <c r="L7661" t="s">
        <v>124</v>
      </c>
    </row>
    <row r="7662" spans="1:12" x14ac:dyDescent="0.3">
      <c r="A7662">
        <v>31677</v>
      </c>
      <c r="B7662" t="s">
        <v>541</v>
      </c>
      <c r="C7662" t="s">
        <v>5350</v>
      </c>
      <c r="D7662" t="s">
        <v>14</v>
      </c>
      <c r="E7662" t="s">
        <v>29719</v>
      </c>
      <c r="F7662" t="s">
        <v>29720</v>
      </c>
      <c r="G7662" t="s">
        <v>775</v>
      </c>
      <c r="H7662" s="1">
        <v>24698</v>
      </c>
      <c r="I7662" t="s">
        <v>29721</v>
      </c>
      <c r="J7662" t="s">
        <v>29722</v>
      </c>
      <c r="K7662">
        <v>15788</v>
      </c>
      <c r="L7662" t="s">
        <v>775</v>
      </c>
    </row>
    <row r="7663" spans="1:12" x14ac:dyDescent="0.3">
      <c r="A7663">
        <v>31678</v>
      </c>
      <c r="B7663" t="s">
        <v>257</v>
      </c>
      <c r="C7663" t="s">
        <v>3170</v>
      </c>
      <c r="D7663" t="s">
        <v>22</v>
      </c>
      <c r="E7663" t="s">
        <v>29723</v>
      </c>
      <c r="F7663" t="s">
        <v>29724</v>
      </c>
      <c r="G7663" t="s">
        <v>775</v>
      </c>
      <c r="H7663" s="1">
        <v>27850</v>
      </c>
      <c r="I7663" t="s">
        <v>29725</v>
      </c>
      <c r="J7663" t="s">
        <v>20564</v>
      </c>
      <c r="K7663">
        <v>55841</v>
      </c>
      <c r="L7663" t="s">
        <v>775</v>
      </c>
    </row>
    <row r="7664" spans="1:12" x14ac:dyDescent="0.3">
      <c r="A7664">
        <v>31679</v>
      </c>
      <c r="B7664" t="s">
        <v>1455</v>
      </c>
      <c r="C7664" t="s">
        <v>9816</v>
      </c>
      <c r="D7664" t="s">
        <v>14</v>
      </c>
      <c r="E7664" t="s">
        <v>29726</v>
      </c>
      <c r="F7664" t="s">
        <v>29727</v>
      </c>
      <c r="G7664" t="s">
        <v>93</v>
      </c>
      <c r="H7664" s="1">
        <v>18555</v>
      </c>
      <c r="I7664" t="s">
        <v>29728</v>
      </c>
      <c r="J7664" t="s">
        <v>29729</v>
      </c>
      <c r="K7664">
        <v>3989</v>
      </c>
      <c r="L7664" t="s">
        <v>93</v>
      </c>
    </row>
    <row r="7665" spans="1:12" x14ac:dyDescent="0.3">
      <c r="A7665">
        <v>31680</v>
      </c>
      <c r="B7665" t="s">
        <v>73</v>
      </c>
      <c r="C7665" t="s">
        <v>9750</v>
      </c>
      <c r="D7665" t="s">
        <v>22</v>
      </c>
      <c r="E7665" t="s">
        <v>29730</v>
      </c>
      <c r="F7665" t="s">
        <v>29731</v>
      </c>
      <c r="G7665" t="s">
        <v>250</v>
      </c>
      <c r="H7665" s="1">
        <v>26739</v>
      </c>
      <c r="I7665" t="s">
        <v>29732</v>
      </c>
      <c r="J7665" t="s">
        <v>29733</v>
      </c>
      <c r="K7665">
        <v>64140</v>
      </c>
      <c r="L7665" t="s">
        <v>250</v>
      </c>
    </row>
    <row r="7666" spans="1:12" x14ac:dyDescent="0.3">
      <c r="A7666">
        <v>31681</v>
      </c>
      <c r="B7666" t="s">
        <v>953</v>
      </c>
      <c r="C7666" t="s">
        <v>630</v>
      </c>
      <c r="D7666" t="s">
        <v>14</v>
      </c>
      <c r="E7666" t="s">
        <v>29734</v>
      </c>
      <c r="F7666">
        <v>2564545444</v>
      </c>
      <c r="G7666" t="s">
        <v>436</v>
      </c>
      <c r="H7666" s="1">
        <v>32824</v>
      </c>
      <c r="I7666" t="s">
        <v>29735</v>
      </c>
      <c r="J7666" t="s">
        <v>29736</v>
      </c>
      <c r="K7666">
        <v>9207</v>
      </c>
      <c r="L7666" t="s">
        <v>436</v>
      </c>
    </row>
    <row r="7667" spans="1:12" x14ac:dyDescent="0.3">
      <c r="A7667">
        <v>31682</v>
      </c>
      <c r="B7667" t="s">
        <v>1244</v>
      </c>
      <c r="C7667" t="s">
        <v>27583</v>
      </c>
      <c r="D7667" t="s">
        <v>22</v>
      </c>
      <c r="E7667" t="s">
        <v>29737</v>
      </c>
      <c r="F7667">
        <v>6748284167</v>
      </c>
      <c r="G7667" t="s">
        <v>44</v>
      </c>
      <c r="H7667" s="1">
        <v>33711</v>
      </c>
      <c r="I7667" t="s">
        <v>29738</v>
      </c>
      <c r="J7667" t="s">
        <v>29739</v>
      </c>
      <c r="K7667">
        <v>15459</v>
      </c>
      <c r="L7667" t="s">
        <v>44</v>
      </c>
    </row>
    <row r="7668" spans="1:12" x14ac:dyDescent="0.3">
      <c r="A7668">
        <v>31683</v>
      </c>
      <c r="B7668" t="s">
        <v>793</v>
      </c>
      <c r="C7668" t="s">
        <v>27540</v>
      </c>
      <c r="D7668" t="s">
        <v>22</v>
      </c>
      <c r="E7668" t="s">
        <v>29740</v>
      </c>
      <c r="F7668" t="s">
        <v>29741</v>
      </c>
      <c r="G7668" t="s">
        <v>82</v>
      </c>
      <c r="H7668" s="1">
        <v>34628</v>
      </c>
      <c r="I7668" t="s">
        <v>29742</v>
      </c>
      <c r="J7668" t="s">
        <v>29743</v>
      </c>
      <c r="K7668">
        <v>97276</v>
      </c>
      <c r="L7668" t="s">
        <v>82</v>
      </c>
    </row>
    <row r="7669" spans="1:12" x14ac:dyDescent="0.3">
      <c r="A7669">
        <v>31684</v>
      </c>
      <c r="B7669" t="s">
        <v>814</v>
      </c>
      <c r="C7669" t="s">
        <v>1549</v>
      </c>
      <c r="D7669" t="s">
        <v>14</v>
      </c>
      <c r="E7669" t="s">
        <v>29744</v>
      </c>
      <c r="F7669" t="s">
        <v>29745</v>
      </c>
      <c r="G7669" t="s">
        <v>44</v>
      </c>
      <c r="H7669" s="1">
        <v>38595</v>
      </c>
      <c r="I7669" t="s">
        <v>29746</v>
      </c>
      <c r="J7669" t="s">
        <v>29747</v>
      </c>
      <c r="K7669">
        <v>86592</v>
      </c>
      <c r="L7669" t="s">
        <v>44</v>
      </c>
    </row>
    <row r="7670" spans="1:12" x14ac:dyDescent="0.3">
      <c r="A7670">
        <v>31686</v>
      </c>
      <c r="B7670" t="s">
        <v>153</v>
      </c>
      <c r="C7670" t="s">
        <v>449</v>
      </c>
      <c r="D7670" t="s">
        <v>22</v>
      </c>
      <c r="E7670" t="s">
        <v>29748</v>
      </c>
      <c r="F7670" t="s">
        <v>29749</v>
      </c>
      <c r="G7670" t="s">
        <v>124</v>
      </c>
      <c r="H7670" s="1">
        <v>24183</v>
      </c>
      <c r="I7670" t="s">
        <v>29750</v>
      </c>
      <c r="J7670" t="s">
        <v>29751</v>
      </c>
      <c r="K7670">
        <v>49714</v>
      </c>
      <c r="L7670" t="s">
        <v>124</v>
      </c>
    </row>
    <row r="7671" spans="1:12" x14ac:dyDescent="0.3">
      <c r="A7671">
        <v>31687</v>
      </c>
      <c r="B7671" t="s">
        <v>843</v>
      </c>
      <c r="C7671" t="s">
        <v>26396</v>
      </c>
      <c r="D7671" t="s">
        <v>14</v>
      </c>
      <c r="E7671" t="s">
        <v>29752</v>
      </c>
      <c r="F7671" t="s">
        <v>29753</v>
      </c>
      <c r="G7671" t="s">
        <v>93</v>
      </c>
      <c r="H7671" s="1">
        <v>33650</v>
      </c>
      <c r="I7671" t="s">
        <v>29754</v>
      </c>
      <c r="J7671" t="s">
        <v>29755</v>
      </c>
      <c r="K7671">
        <v>98385</v>
      </c>
      <c r="L7671" t="s">
        <v>93</v>
      </c>
    </row>
    <row r="7672" spans="1:12" x14ac:dyDescent="0.3">
      <c r="A7672">
        <v>31688</v>
      </c>
      <c r="B7672" t="s">
        <v>1083</v>
      </c>
      <c r="C7672" t="s">
        <v>815</v>
      </c>
      <c r="D7672" t="s">
        <v>14</v>
      </c>
      <c r="E7672" t="s">
        <v>6103</v>
      </c>
      <c r="F7672">
        <f>1-572-202-9202</f>
        <v>-9975</v>
      </c>
      <c r="G7672" t="s">
        <v>261</v>
      </c>
      <c r="H7672" s="1">
        <v>17200</v>
      </c>
      <c r="I7672" t="s">
        <v>29756</v>
      </c>
      <c r="J7672" t="s">
        <v>761</v>
      </c>
      <c r="K7672">
        <v>73001</v>
      </c>
      <c r="L7672" t="s">
        <v>261</v>
      </c>
    </row>
    <row r="7673" spans="1:12" x14ac:dyDescent="0.3">
      <c r="A7673">
        <v>31690</v>
      </c>
      <c r="B7673" t="s">
        <v>8512</v>
      </c>
      <c r="C7673" t="s">
        <v>48</v>
      </c>
      <c r="D7673" t="s">
        <v>22</v>
      </c>
      <c r="E7673" t="s">
        <v>29757</v>
      </c>
      <c r="F7673" t="s">
        <v>29758</v>
      </c>
      <c r="G7673" t="s">
        <v>31</v>
      </c>
      <c r="H7673" s="1">
        <v>27907</v>
      </c>
      <c r="I7673" t="s">
        <v>29759</v>
      </c>
      <c r="J7673" t="s">
        <v>29760</v>
      </c>
      <c r="K7673">
        <v>58534</v>
      </c>
      <c r="L7673" t="s">
        <v>31</v>
      </c>
    </row>
    <row r="7674" spans="1:12" x14ac:dyDescent="0.3">
      <c r="A7674">
        <v>31691</v>
      </c>
      <c r="B7674" t="s">
        <v>1218</v>
      </c>
      <c r="C7674" t="s">
        <v>1532</v>
      </c>
      <c r="D7674" t="s">
        <v>22</v>
      </c>
      <c r="E7674" t="s">
        <v>29761</v>
      </c>
      <c r="F7674" t="s">
        <v>29762</v>
      </c>
      <c r="G7674" t="s">
        <v>250</v>
      </c>
      <c r="H7674" s="1">
        <v>23880</v>
      </c>
      <c r="I7674" t="s">
        <v>29763</v>
      </c>
      <c r="J7674" t="s">
        <v>29764</v>
      </c>
      <c r="K7674">
        <v>68402</v>
      </c>
      <c r="L7674" t="s">
        <v>250</v>
      </c>
    </row>
    <row r="7675" spans="1:12" x14ac:dyDescent="0.3">
      <c r="A7675">
        <v>31692</v>
      </c>
      <c r="B7675" t="s">
        <v>2248</v>
      </c>
      <c r="C7675" t="s">
        <v>333</v>
      </c>
      <c r="D7675" t="s">
        <v>14</v>
      </c>
      <c r="E7675" t="s">
        <v>29765</v>
      </c>
      <c r="F7675" t="s">
        <v>29766</v>
      </c>
      <c r="G7675" t="s">
        <v>335</v>
      </c>
      <c r="H7675" s="1">
        <v>18351</v>
      </c>
      <c r="I7675" t="s">
        <v>29767</v>
      </c>
      <c r="J7675" t="s">
        <v>540</v>
      </c>
      <c r="K7675">
        <v>37240</v>
      </c>
      <c r="L7675" t="s">
        <v>335</v>
      </c>
    </row>
    <row r="7676" spans="1:12" x14ac:dyDescent="0.3">
      <c r="A7676">
        <v>31694</v>
      </c>
      <c r="B7676" t="s">
        <v>29768</v>
      </c>
      <c r="C7676" t="s">
        <v>7582</v>
      </c>
      <c r="D7676" t="s">
        <v>22</v>
      </c>
      <c r="E7676" t="s">
        <v>29769</v>
      </c>
      <c r="F7676" t="s">
        <v>29770</v>
      </c>
      <c r="G7676" t="s">
        <v>124</v>
      </c>
      <c r="H7676" s="1">
        <v>23015</v>
      </c>
      <c r="I7676" t="s">
        <v>29771</v>
      </c>
      <c r="J7676" t="s">
        <v>20803</v>
      </c>
      <c r="K7676">
        <v>83414</v>
      </c>
      <c r="L7676" t="s">
        <v>124</v>
      </c>
    </row>
    <row r="7677" spans="1:12" x14ac:dyDescent="0.3">
      <c r="A7677">
        <v>31695</v>
      </c>
      <c r="B7677" t="s">
        <v>3270</v>
      </c>
      <c r="C7677" t="s">
        <v>11371</v>
      </c>
      <c r="D7677" t="s">
        <v>22</v>
      </c>
      <c r="E7677" t="s">
        <v>29772</v>
      </c>
      <c r="F7677" t="s">
        <v>29773</v>
      </c>
      <c r="G7677" t="s">
        <v>44</v>
      </c>
      <c r="H7677" s="1">
        <v>28969</v>
      </c>
      <c r="I7677" t="s">
        <v>29774</v>
      </c>
      <c r="J7677" t="s">
        <v>29775</v>
      </c>
      <c r="K7677">
        <v>75031</v>
      </c>
      <c r="L7677" t="s">
        <v>44</v>
      </c>
    </row>
    <row r="7678" spans="1:12" x14ac:dyDescent="0.3">
      <c r="A7678">
        <v>31698</v>
      </c>
      <c r="B7678" t="s">
        <v>3791</v>
      </c>
      <c r="C7678" t="s">
        <v>630</v>
      </c>
      <c r="D7678" t="s">
        <v>14</v>
      </c>
      <c r="E7678" t="s">
        <v>302</v>
      </c>
      <c r="F7678" t="s">
        <v>29776</v>
      </c>
      <c r="G7678" t="s">
        <v>231</v>
      </c>
      <c r="H7678" s="1">
        <v>34875</v>
      </c>
      <c r="I7678" t="s">
        <v>29777</v>
      </c>
      <c r="J7678" t="s">
        <v>29778</v>
      </c>
      <c r="K7678">
        <v>63816</v>
      </c>
      <c r="L7678" t="s">
        <v>231</v>
      </c>
    </row>
    <row r="7679" spans="1:12" x14ac:dyDescent="0.3">
      <c r="A7679">
        <v>31699</v>
      </c>
      <c r="B7679" t="s">
        <v>15451</v>
      </c>
      <c r="C7679" t="s">
        <v>3043</v>
      </c>
      <c r="D7679" t="s">
        <v>14</v>
      </c>
      <c r="E7679" t="s">
        <v>29779</v>
      </c>
      <c r="F7679" t="s">
        <v>29780</v>
      </c>
      <c r="G7679" t="s">
        <v>76</v>
      </c>
      <c r="H7679" s="1">
        <v>18405</v>
      </c>
      <c r="I7679" t="s">
        <v>29781</v>
      </c>
      <c r="J7679" t="s">
        <v>29782</v>
      </c>
      <c r="K7679">
        <v>28329</v>
      </c>
      <c r="L7679" t="s">
        <v>76</v>
      </c>
    </row>
    <row r="7680" spans="1:12" x14ac:dyDescent="0.3">
      <c r="A7680">
        <v>31700</v>
      </c>
      <c r="B7680" t="s">
        <v>1537</v>
      </c>
      <c r="C7680" t="s">
        <v>7777</v>
      </c>
      <c r="D7680" t="s">
        <v>14</v>
      </c>
      <c r="E7680" t="s">
        <v>29783</v>
      </c>
      <c r="F7680" t="s">
        <v>29784</v>
      </c>
      <c r="G7680" t="s">
        <v>93</v>
      </c>
      <c r="H7680" s="1">
        <v>31882</v>
      </c>
      <c r="I7680" t="s">
        <v>29785</v>
      </c>
      <c r="J7680" t="s">
        <v>29786</v>
      </c>
      <c r="K7680">
        <v>50423</v>
      </c>
      <c r="L7680" t="s">
        <v>93</v>
      </c>
    </row>
    <row r="7681" spans="1:12" x14ac:dyDescent="0.3">
      <c r="A7681">
        <v>31702</v>
      </c>
      <c r="B7681" t="s">
        <v>54</v>
      </c>
      <c r="C7681" t="s">
        <v>8176</v>
      </c>
      <c r="D7681" t="s">
        <v>14</v>
      </c>
      <c r="E7681" t="s">
        <v>29787</v>
      </c>
      <c r="F7681" t="s">
        <v>29788</v>
      </c>
      <c r="G7681" t="s">
        <v>595</v>
      </c>
      <c r="H7681" s="1">
        <v>28605</v>
      </c>
      <c r="I7681" t="s">
        <v>29789</v>
      </c>
      <c r="J7681" t="s">
        <v>29790</v>
      </c>
      <c r="K7681">
        <v>49092</v>
      </c>
      <c r="L7681" t="s">
        <v>595</v>
      </c>
    </row>
    <row r="7682" spans="1:12" x14ac:dyDescent="0.3">
      <c r="A7682">
        <v>31705</v>
      </c>
      <c r="B7682" t="s">
        <v>405</v>
      </c>
      <c r="C7682" t="s">
        <v>349</v>
      </c>
      <c r="D7682" t="s">
        <v>22</v>
      </c>
      <c r="E7682" t="s">
        <v>29791</v>
      </c>
      <c r="F7682" t="s">
        <v>29792</v>
      </c>
      <c r="G7682" t="s">
        <v>335</v>
      </c>
      <c r="H7682" s="1">
        <v>21928</v>
      </c>
      <c r="I7682" t="s">
        <v>29793</v>
      </c>
      <c r="J7682" t="s">
        <v>5858</v>
      </c>
      <c r="K7682">
        <v>98786</v>
      </c>
      <c r="L7682" t="s">
        <v>335</v>
      </c>
    </row>
    <row r="7683" spans="1:12" x14ac:dyDescent="0.3">
      <c r="A7683">
        <v>31706</v>
      </c>
      <c r="B7683" t="s">
        <v>563</v>
      </c>
      <c r="C7683" t="s">
        <v>186</v>
      </c>
      <c r="D7683" t="s">
        <v>22</v>
      </c>
      <c r="E7683" t="s">
        <v>29794</v>
      </c>
      <c r="F7683" t="s">
        <v>29795</v>
      </c>
      <c r="G7683" t="s">
        <v>31</v>
      </c>
      <c r="H7683" s="1">
        <v>36936</v>
      </c>
      <c r="I7683" t="s">
        <v>29796</v>
      </c>
      <c r="J7683" t="s">
        <v>29797</v>
      </c>
      <c r="K7683">
        <v>22222</v>
      </c>
      <c r="L7683" t="s">
        <v>31</v>
      </c>
    </row>
    <row r="7684" spans="1:12" x14ac:dyDescent="0.3">
      <c r="A7684">
        <v>31707</v>
      </c>
      <c r="B7684" t="s">
        <v>327</v>
      </c>
      <c r="C7684" t="s">
        <v>1084</v>
      </c>
      <c r="D7684" t="s">
        <v>14</v>
      </c>
      <c r="E7684" t="s">
        <v>29798</v>
      </c>
      <c r="F7684">
        <f>1-714-233-4391</f>
        <v>-5337</v>
      </c>
      <c r="G7684" t="s">
        <v>76</v>
      </c>
      <c r="H7684" s="1">
        <v>35328</v>
      </c>
      <c r="I7684" t="s">
        <v>29799</v>
      </c>
      <c r="J7684" t="s">
        <v>29800</v>
      </c>
      <c r="K7684">
        <v>44989</v>
      </c>
      <c r="L7684" t="s">
        <v>76</v>
      </c>
    </row>
    <row r="7685" spans="1:12" x14ac:dyDescent="0.3">
      <c r="A7685">
        <v>31708</v>
      </c>
      <c r="B7685" t="s">
        <v>383</v>
      </c>
      <c r="C7685" t="s">
        <v>14503</v>
      </c>
      <c r="D7685" t="s">
        <v>14</v>
      </c>
      <c r="E7685" t="s">
        <v>29801</v>
      </c>
      <c r="F7685" t="s">
        <v>29802</v>
      </c>
      <c r="G7685" t="s">
        <v>17</v>
      </c>
      <c r="H7685" s="1">
        <v>28646</v>
      </c>
      <c r="I7685" t="s">
        <v>29803</v>
      </c>
      <c r="J7685" t="s">
        <v>29804</v>
      </c>
      <c r="K7685">
        <v>93524</v>
      </c>
      <c r="L7685" t="s">
        <v>17</v>
      </c>
    </row>
    <row r="7686" spans="1:12" x14ac:dyDescent="0.3">
      <c r="A7686">
        <v>31711</v>
      </c>
      <c r="B7686" t="s">
        <v>54</v>
      </c>
      <c r="C7686" t="s">
        <v>11265</v>
      </c>
      <c r="D7686" t="s">
        <v>14</v>
      </c>
      <c r="E7686" t="s">
        <v>29805</v>
      </c>
      <c r="F7686" t="s">
        <v>29806</v>
      </c>
      <c r="G7686" t="s">
        <v>250</v>
      </c>
      <c r="H7686" s="1">
        <v>22062</v>
      </c>
      <c r="I7686" t="s">
        <v>29807</v>
      </c>
      <c r="J7686" t="s">
        <v>29808</v>
      </c>
      <c r="K7686">
        <v>21628</v>
      </c>
      <c r="L7686" t="s">
        <v>250</v>
      </c>
    </row>
    <row r="7687" spans="1:12" x14ac:dyDescent="0.3">
      <c r="A7687">
        <v>31712</v>
      </c>
      <c r="B7687" t="s">
        <v>306</v>
      </c>
      <c r="C7687" t="s">
        <v>3030</v>
      </c>
      <c r="D7687" t="s">
        <v>22</v>
      </c>
      <c r="E7687" t="s">
        <v>29809</v>
      </c>
      <c r="F7687" t="s">
        <v>29810</v>
      </c>
      <c r="G7687" t="s">
        <v>261</v>
      </c>
      <c r="H7687" s="1">
        <v>25929</v>
      </c>
      <c r="I7687" t="s">
        <v>29811</v>
      </c>
      <c r="J7687" t="s">
        <v>29812</v>
      </c>
      <c r="K7687">
        <v>75188</v>
      </c>
      <c r="L7687" t="s">
        <v>261</v>
      </c>
    </row>
    <row r="7688" spans="1:12" x14ac:dyDescent="0.3">
      <c r="A7688">
        <v>31713</v>
      </c>
      <c r="B7688" t="s">
        <v>306</v>
      </c>
      <c r="C7688" t="s">
        <v>587</v>
      </c>
      <c r="D7688" t="s">
        <v>22</v>
      </c>
      <c r="E7688" t="s">
        <v>29813</v>
      </c>
      <c r="F7688" t="s">
        <v>29814</v>
      </c>
      <c r="G7688" t="s">
        <v>31</v>
      </c>
      <c r="H7688" s="1">
        <v>24220</v>
      </c>
      <c r="I7688" t="s">
        <v>29815</v>
      </c>
      <c r="J7688" t="s">
        <v>29816</v>
      </c>
      <c r="K7688">
        <v>21672</v>
      </c>
      <c r="L7688" t="s">
        <v>31</v>
      </c>
    </row>
    <row r="7689" spans="1:12" x14ac:dyDescent="0.3">
      <c r="A7689">
        <v>31714</v>
      </c>
      <c r="B7689" t="s">
        <v>1928</v>
      </c>
      <c r="C7689" t="s">
        <v>97</v>
      </c>
      <c r="D7689" t="s">
        <v>14</v>
      </c>
      <c r="E7689" t="s">
        <v>29817</v>
      </c>
      <c r="F7689" t="s">
        <v>29818</v>
      </c>
      <c r="G7689" t="s">
        <v>17</v>
      </c>
      <c r="H7689" s="1">
        <v>19477</v>
      </c>
      <c r="I7689" t="s">
        <v>29819</v>
      </c>
      <c r="J7689" t="s">
        <v>22927</v>
      </c>
      <c r="K7689">
        <v>6052</v>
      </c>
      <c r="L7689" t="s">
        <v>17</v>
      </c>
    </row>
    <row r="7690" spans="1:12" x14ac:dyDescent="0.3">
      <c r="A7690">
        <v>31716</v>
      </c>
      <c r="B7690" t="s">
        <v>6014</v>
      </c>
      <c r="C7690" t="s">
        <v>67</v>
      </c>
      <c r="D7690" t="s">
        <v>22</v>
      </c>
      <c r="E7690" t="s">
        <v>29820</v>
      </c>
      <c r="F7690" t="s">
        <v>29821</v>
      </c>
      <c r="G7690" t="s">
        <v>231</v>
      </c>
      <c r="H7690" s="1">
        <v>21983</v>
      </c>
      <c r="I7690" t="s">
        <v>29822</v>
      </c>
      <c r="J7690" t="s">
        <v>29823</v>
      </c>
      <c r="K7690">
        <v>6684</v>
      </c>
      <c r="L7690" t="s">
        <v>231</v>
      </c>
    </row>
    <row r="7691" spans="1:12" x14ac:dyDescent="0.3">
      <c r="A7691">
        <v>31717</v>
      </c>
      <c r="B7691" t="s">
        <v>4643</v>
      </c>
      <c r="C7691" t="s">
        <v>2137</v>
      </c>
      <c r="D7691" t="s">
        <v>14</v>
      </c>
      <c r="E7691" t="s">
        <v>29824</v>
      </c>
      <c r="F7691" t="s">
        <v>29825</v>
      </c>
      <c r="G7691" t="s">
        <v>250</v>
      </c>
      <c r="H7691" s="1">
        <v>22274</v>
      </c>
      <c r="I7691" t="s">
        <v>29826</v>
      </c>
      <c r="J7691" t="s">
        <v>29827</v>
      </c>
      <c r="K7691">
        <v>91998</v>
      </c>
      <c r="L7691" t="s">
        <v>250</v>
      </c>
    </row>
    <row r="7692" spans="1:12" x14ac:dyDescent="0.3">
      <c r="A7692">
        <v>31718</v>
      </c>
      <c r="B7692" t="s">
        <v>1996</v>
      </c>
      <c r="C7692" t="s">
        <v>1132</v>
      </c>
      <c r="D7692" t="s">
        <v>22</v>
      </c>
      <c r="E7692" t="s">
        <v>29828</v>
      </c>
      <c r="F7692" t="s">
        <v>29829</v>
      </c>
      <c r="G7692" t="s">
        <v>339</v>
      </c>
      <c r="H7692" s="1">
        <v>18167</v>
      </c>
      <c r="I7692" t="s">
        <v>29830</v>
      </c>
      <c r="J7692" t="s">
        <v>29831</v>
      </c>
      <c r="K7692">
        <v>76601</v>
      </c>
      <c r="L7692" t="s">
        <v>339</v>
      </c>
    </row>
    <row r="7693" spans="1:12" x14ac:dyDescent="0.3">
      <c r="A7693">
        <v>31719</v>
      </c>
      <c r="B7693" t="s">
        <v>12500</v>
      </c>
      <c r="C7693" t="s">
        <v>926</v>
      </c>
      <c r="D7693" t="s">
        <v>22</v>
      </c>
      <c r="E7693" t="s">
        <v>29832</v>
      </c>
      <c r="F7693" t="s">
        <v>29833</v>
      </c>
      <c r="G7693" t="s">
        <v>231</v>
      </c>
      <c r="H7693" s="1">
        <v>27623</v>
      </c>
      <c r="I7693" t="s">
        <v>29834</v>
      </c>
      <c r="J7693" t="s">
        <v>29835</v>
      </c>
      <c r="K7693">
        <v>50627</v>
      </c>
      <c r="L7693" t="s">
        <v>231</v>
      </c>
    </row>
    <row r="7694" spans="1:12" x14ac:dyDescent="0.3">
      <c r="A7694">
        <v>31720</v>
      </c>
      <c r="B7694" t="s">
        <v>2654</v>
      </c>
      <c r="C7694" t="s">
        <v>11171</v>
      </c>
      <c r="D7694" t="s">
        <v>14</v>
      </c>
      <c r="E7694" t="s">
        <v>29836</v>
      </c>
      <c r="F7694" t="s">
        <v>29837</v>
      </c>
      <c r="G7694" t="s">
        <v>775</v>
      </c>
      <c r="H7694" s="1">
        <v>29943</v>
      </c>
      <c r="I7694" t="s">
        <v>29838</v>
      </c>
      <c r="J7694" t="s">
        <v>29839</v>
      </c>
      <c r="K7694">
        <v>50191</v>
      </c>
      <c r="L7694" t="s">
        <v>775</v>
      </c>
    </row>
    <row r="7695" spans="1:12" x14ac:dyDescent="0.3">
      <c r="A7695">
        <v>31722</v>
      </c>
      <c r="B7695" t="s">
        <v>1427</v>
      </c>
      <c r="C7695" t="s">
        <v>1507</v>
      </c>
      <c r="D7695" t="s">
        <v>22</v>
      </c>
      <c r="E7695" t="s">
        <v>29840</v>
      </c>
      <c r="F7695" t="s">
        <v>29841</v>
      </c>
      <c r="G7695" t="s">
        <v>171</v>
      </c>
      <c r="H7695" s="1">
        <v>29873</v>
      </c>
      <c r="I7695" t="s">
        <v>29842</v>
      </c>
      <c r="J7695" t="s">
        <v>29843</v>
      </c>
      <c r="K7695">
        <v>4506</v>
      </c>
      <c r="L7695" t="s">
        <v>171</v>
      </c>
    </row>
    <row r="7696" spans="1:12" x14ac:dyDescent="0.3">
      <c r="A7696">
        <v>31724</v>
      </c>
      <c r="B7696" t="s">
        <v>1579</v>
      </c>
      <c r="C7696" t="s">
        <v>22897</v>
      </c>
      <c r="D7696" t="s">
        <v>14</v>
      </c>
      <c r="E7696" t="s">
        <v>29844</v>
      </c>
      <c r="F7696">
        <f>1-636-372-776</f>
        <v>-1783</v>
      </c>
      <c r="G7696" t="s">
        <v>93</v>
      </c>
      <c r="H7696" s="1">
        <v>31651</v>
      </c>
      <c r="I7696" t="s">
        <v>29845</v>
      </c>
      <c r="J7696" t="s">
        <v>29846</v>
      </c>
      <c r="K7696">
        <v>3914</v>
      </c>
      <c r="L7696" t="s">
        <v>93</v>
      </c>
    </row>
    <row r="7697" spans="1:12" x14ac:dyDescent="0.3">
      <c r="A7697">
        <v>31725</v>
      </c>
      <c r="B7697" t="s">
        <v>4829</v>
      </c>
      <c r="C7697" t="s">
        <v>6081</v>
      </c>
      <c r="D7697" t="s">
        <v>14</v>
      </c>
      <c r="E7697" t="s">
        <v>29847</v>
      </c>
      <c r="F7697">
        <v>4577510012</v>
      </c>
      <c r="G7697" t="s">
        <v>111</v>
      </c>
      <c r="H7697" s="1">
        <v>25519</v>
      </c>
      <c r="I7697" t="s">
        <v>29848</v>
      </c>
      <c r="J7697" t="s">
        <v>29849</v>
      </c>
      <c r="K7697">
        <v>33467</v>
      </c>
      <c r="L7697" t="s">
        <v>111</v>
      </c>
    </row>
    <row r="7698" spans="1:12" x14ac:dyDescent="0.3">
      <c r="A7698">
        <v>31728</v>
      </c>
      <c r="B7698" t="s">
        <v>1098</v>
      </c>
      <c r="C7698" t="s">
        <v>11371</v>
      </c>
      <c r="D7698" t="s">
        <v>14</v>
      </c>
      <c r="E7698" t="s">
        <v>29850</v>
      </c>
      <c r="F7698">
        <f>1-467-959-5633</f>
        <v>-7058</v>
      </c>
      <c r="G7698" t="s">
        <v>150</v>
      </c>
      <c r="H7698" s="1">
        <v>28567</v>
      </c>
      <c r="I7698" t="s">
        <v>29851</v>
      </c>
      <c r="J7698" t="s">
        <v>7410</v>
      </c>
      <c r="K7698">
        <v>56105</v>
      </c>
      <c r="L7698" t="s">
        <v>150</v>
      </c>
    </row>
    <row r="7699" spans="1:12" x14ac:dyDescent="0.3">
      <c r="A7699">
        <v>31730</v>
      </c>
      <c r="B7699" t="s">
        <v>991</v>
      </c>
      <c r="C7699" t="s">
        <v>378</v>
      </c>
      <c r="D7699" t="s">
        <v>14</v>
      </c>
      <c r="E7699" t="s">
        <v>29852</v>
      </c>
      <c r="F7699" t="s">
        <v>29853</v>
      </c>
      <c r="G7699" t="s">
        <v>124</v>
      </c>
      <c r="H7699" s="1">
        <v>22970</v>
      </c>
      <c r="I7699" t="s">
        <v>29854</v>
      </c>
      <c r="J7699" t="s">
        <v>29855</v>
      </c>
      <c r="K7699">
        <v>82546</v>
      </c>
      <c r="L7699" t="s">
        <v>124</v>
      </c>
    </row>
    <row r="7700" spans="1:12" x14ac:dyDescent="0.3">
      <c r="A7700">
        <v>31731</v>
      </c>
      <c r="B7700" t="s">
        <v>1666</v>
      </c>
      <c r="C7700" t="s">
        <v>3055</v>
      </c>
      <c r="D7700" t="s">
        <v>22</v>
      </c>
      <c r="E7700" t="s">
        <v>29856</v>
      </c>
      <c r="F7700" t="s">
        <v>29857</v>
      </c>
      <c r="G7700" t="s">
        <v>164</v>
      </c>
      <c r="H7700" s="1">
        <v>33129</v>
      </c>
      <c r="I7700" t="s">
        <v>29858</v>
      </c>
      <c r="J7700" t="s">
        <v>29859</v>
      </c>
      <c r="K7700">
        <v>35711</v>
      </c>
      <c r="L7700" t="s">
        <v>164</v>
      </c>
    </row>
    <row r="7701" spans="1:12" x14ac:dyDescent="0.3">
      <c r="A7701">
        <v>31732</v>
      </c>
      <c r="B7701" t="s">
        <v>378</v>
      </c>
      <c r="C7701" t="s">
        <v>443</v>
      </c>
      <c r="D7701" t="s">
        <v>14</v>
      </c>
      <c r="E7701" t="s">
        <v>29860</v>
      </c>
      <c r="F7701">
        <f>1-396-949-6737</f>
        <v>-8081</v>
      </c>
      <c r="G7701" t="s">
        <v>38</v>
      </c>
      <c r="H7701" s="1">
        <v>17993</v>
      </c>
      <c r="I7701" t="s">
        <v>29861</v>
      </c>
      <c r="J7701" t="s">
        <v>29862</v>
      </c>
      <c r="K7701">
        <v>48993</v>
      </c>
      <c r="L7701" t="s">
        <v>38</v>
      </c>
    </row>
    <row r="7702" spans="1:12" x14ac:dyDescent="0.3">
      <c r="A7702">
        <v>31733</v>
      </c>
      <c r="B7702" t="s">
        <v>9456</v>
      </c>
      <c r="C7702" t="s">
        <v>1721</v>
      </c>
      <c r="D7702" t="s">
        <v>14</v>
      </c>
      <c r="E7702" t="s">
        <v>29863</v>
      </c>
      <c r="F7702" t="s">
        <v>29864</v>
      </c>
      <c r="G7702" t="s">
        <v>339</v>
      </c>
      <c r="H7702" s="1">
        <v>30387</v>
      </c>
      <c r="I7702" t="s">
        <v>29865</v>
      </c>
      <c r="J7702" t="s">
        <v>29866</v>
      </c>
      <c r="K7702">
        <v>98705</v>
      </c>
      <c r="L7702" t="s">
        <v>339</v>
      </c>
    </row>
    <row r="7703" spans="1:12" x14ac:dyDescent="0.3">
      <c r="A7703">
        <v>31736</v>
      </c>
      <c r="B7703" t="s">
        <v>174</v>
      </c>
      <c r="C7703" t="s">
        <v>307</v>
      </c>
      <c r="D7703" t="s">
        <v>14</v>
      </c>
      <c r="E7703" t="s">
        <v>29867</v>
      </c>
      <c r="F7703" t="s">
        <v>29868</v>
      </c>
      <c r="G7703" t="s">
        <v>368</v>
      </c>
      <c r="H7703" s="1">
        <v>25640</v>
      </c>
      <c r="I7703" t="s">
        <v>29869</v>
      </c>
      <c r="J7703" t="s">
        <v>29870</v>
      </c>
      <c r="K7703">
        <v>41584</v>
      </c>
      <c r="L7703" t="s">
        <v>368</v>
      </c>
    </row>
    <row r="7704" spans="1:12" x14ac:dyDescent="0.3">
      <c r="A7704">
        <v>31737</v>
      </c>
      <c r="B7704" t="s">
        <v>706</v>
      </c>
      <c r="C7704" t="s">
        <v>3179</v>
      </c>
      <c r="D7704" t="s">
        <v>22</v>
      </c>
      <c r="E7704" t="s">
        <v>29871</v>
      </c>
      <c r="F7704" t="s">
        <v>29872</v>
      </c>
      <c r="G7704" t="s">
        <v>31</v>
      </c>
      <c r="H7704" s="1">
        <v>36280</v>
      </c>
      <c r="I7704" t="s">
        <v>29873</v>
      </c>
      <c r="J7704" t="s">
        <v>29874</v>
      </c>
      <c r="K7704">
        <v>1634</v>
      </c>
      <c r="L7704" t="s">
        <v>31</v>
      </c>
    </row>
    <row r="7705" spans="1:12" x14ac:dyDescent="0.3">
      <c r="A7705">
        <v>31738</v>
      </c>
      <c r="B7705" t="s">
        <v>474</v>
      </c>
      <c r="C7705" t="s">
        <v>4010</v>
      </c>
      <c r="D7705" t="s">
        <v>22</v>
      </c>
      <c r="E7705" t="s">
        <v>29875</v>
      </c>
      <c r="F7705" t="s">
        <v>29876</v>
      </c>
      <c r="G7705" t="s">
        <v>243</v>
      </c>
      <c r="H7705" s="1">
        <v>18498</v>
      </c>
      <c r="I7705" t="s">
        <v>29877</v>
      </c>
      <c r="J7705" t="s">
        <v>18774</v>
      </c>
      <c r="K7705">
        <v>31297</v>
      </c>
      <c r="L7705" t="s">
        <v>243</v>
      </c>
    </row>
    <row r="7706" spans="1:12" x14ac:dyDescent="0.3">
      <c r="A7706">
        <v>31742</v>
      </c>
      <c r="B7706" t="s">
        <v>3694</v>
      </c>
      <c r="C7706" t="s">
        <v>1585</v>
      </c>
      <c r="D7706" t="s">
        <v>22</v>
      </c>
      <c r="E7706" t="s">
        <v>20056</v>
      </c>
      <c r="F7706" t="s">
        <v>29878</v>
      </c>
      <c r="G7706" t="s">
        <v>124</v>
      </c>
      <c r="H7706" s="1">
        <v>24602</v>
      </c>
      <c r="I7706" t="s">
        <v>29879</v>
      </c>
      <c r="J7706" t="s">
        <v>5482</v>
      </c>
      <c r="K7706">
        <v>20380</v>
      </c>
      <c r="L7706" t="s">
        <v>124</v>
      </c>
    </row>
    <row r="7707" spans="1:12" x14ac:dyDescent="0.3">
      <c r="A7707">
        <v>31743</v>
      </c>
      <c r="B7707" t="s">
        <v>1563</v>
      </c>
      <c r="C7707" t="s">
        <v>1875</v>
      </c>
      <c r="D7707" t="s">
        <v>22</v>
      </c>
      <c r="E7707" t="s">
        <v>29880</v>
      </c>
      <c r="F7707" t="s">
        <v>29881</v>
      </c>
      <c r="G7707" t="s">
        <v>339</v>
      </c>
      <c r="H7707" s="1">
        <v>28130</v>
      </c>
      <c r="I7707" t="s">
        <v>29882</v>
      </c>
      <c r="J7707" t="s">
        <v>29883</v>
      </c>
      <c r="K7707">
        <v>30658</v>
      </c>
      <c r="L7707" t="s">
        <v>339</v>
      </c>
    </row>
    <row r="7708" spans="1:12" x14ac:dyDescent="0.3">
      <c r="A7708">
        <v>31744</v>
      </c>
      <c r="B7708" t="s">
        <v>167</v>
      </c>
      <c r="C7708" t="s">
        <v>48</v>
      </c>
      <c r="D7708" t="s">
        <v>22</v>
      </c>
      <c r="E7708" t="s">
        <v>29884</v>
      </c>
      <c r="F7708" t="s">
        <v>29885</v>
      </c>
      <c r="G7708" t="s">
        <v>157</v>
      </c>
      <c r="H7708" s="1">
        <v>34738</v>
      </c>
      <c r="I7708" t="s">
        <v>29886</v>
      </c>
      <c r="J7708" t="s">
        <v>29887</v>
      </c>
      <c r="K7708">
        <v>74943</v>
      </c>
      <c r="L7708" t="s">
        <v>157</v>
      </c>
    </row>
    <row r="7709" spans="1:12" x14ac:dyDescent="0.3">
      <c r="A7709">
        <v>31745</v>
      </c>
      <c r="B7709" t="s">
        <v>1391</v>
      </c>
      <c r="C7709" t="s">
        <v>10139</v>
      </c>
      <c r="D7709" t="s">
        <v>22</v>
      </c>
      <c r="E7709" t="s">
        <v>29888</v>
      </c>
      <c r="F7709" t="s">
        <v>29889</v>
      </c>
      <c r="G7709" t="s">
        <v>231</v>
      </c>
      <c r="H7709" s="1">
        <v>22750</v>
      </c>
      <c r="I7709" t="s">
        <v>29890</v>
      </c>
      <c r="J7709" t="s">
        <v>21336</v>
      </c>
      <c r="K7709">
        <v>37583</v>
      </c>
      <c r="L7709" t="s">
        <v>231</v>
      </c>
    </row>
    <row r="7710" spans="1:12" x14ac:dyDescent="0.3">
      <c r="A7710">
        <v>31748</v>
      </c>
      <c r="B7710" t="s">
        <v>6014</v>
      </c>
      <c r="C7710" t="s">
        <v>735</v>
      </c>
      <c r="D7710" t="s">
        <v>14</v>
      </c>
      <c r="E7710" t="s">
        <v>29891</v>
      </c>
      <c r="F7710" t="s">
        <v>29892</v>
      </c>
      <c r="G7710" t="s">
        <v>567</v>
      </c>
      <c r="H7710" s="1">
        <v>22290</v>
      </c>
      <c r="I7710" t="s">
        <v>29893</v>
      </c>
      <c r="J7710" t="s">
        <v>29894</v>
      </c>
      <c r="K7710">
        <v>63554</v>
      </c>
      <c r="L7710" t="s">
        <v>567</v>
      </c>
    </row>
    <row r="7711" spans="1:12" x14ac:dyDescent="0.3">
      <c r="A7711">
        <v>31749</v>
      </c>
      <c r="B7711" t="s">
        <v>448</v>
      </c>
      <c r="C7711" t="s">
        <v>881</v>
      </c>
      <c r="D7711" t="s">
        <v>14</v>
      </c>
      <c r="E7711" t="s">
        <v>29895</v>
      </c>
      <c r="F7711" t="s">
        <v>29896</v>
      </c>
      <c r="G7711" t="s">
        <v>339</v>
      </c>
      <c r="H7711" s="1">
        <v>36166</v>
      </c>
      <c r="I7711" t="s">
        <v>29897</v>
      </c>
      <c r="J7711" t="s">
        <v>29898</v>
      </c>
      <c r="K7711">
        <v>45275</v>
      </c>
      <c r="L7711" t="s">
        <v>339</v>
      </c>
    </row>
    <row r="7712" spans="1:12" x14ac:dyDescent="0.3">
      <c r="A7712">
        <v>31750</v>
      </c>
      <c r="B7712" t="s">
        <v>389</v>
      </c>
      <c r="C7712" t="s">
        <v>3498</v>
      </c>
      <c r="D7712" t="s">
        <v>14</v>
      </c>
      <c r="E7712" t="s">
        <v>29899</v>
      </c>
      <c r="F7712" t="s">
        <v>29900</v>
      </c>
      <c r="G7712" t="s">
        <v>157</v>
      </c>
      <c r="H7712" s="1">
        <v>26296</v>
      </c>
      <c r="I7712" t="s">
        <v>29901</v>
      </c>
      <c r="J7712" t="s">
        <v>22988</v>
      </c>
      <c r="K7712">
        <v>89270</v>
      </c>
      <c r="L7712" t="s">
        <v>157</v>
      </c>
    </row>
    <row r="7713" spans="1:12" x14ac:dyDescent="0.3">
      <c r="A7713">
        <v>31751</v>
      </c>
      <c r="B7713" t="s">
        <v>371</v>
      </c>
      <c r="C7713" t="s">
        <v>6704</v>
      </c>
      <c r="D7713" t="s">
        <v>22</v>
      </c>
      <c r="E7713" t="s">
        <v>29902</v>
      </c>
      <c r="F7713" t="s">
        <v>29903</v>
      </c>
      <c r="G7713" t="s">
        <v>261</v>
      </c>
      <c r="H7713" s="1">
        <v>28681</v>
      </c>
      <c r="I7713" t="s">
        <v>29904</v>
      </c>
      <c r="J7713" t="s">
        <v>29905</v>
      </c>
      <c r="K7713">
        <v>75592</v>
      </c>
      <c r="L7713" t="s">
        <v>261</v>
      </c>
    </row>
    <row r="7714" spans="1:12" x14ac:dyDescent="0.3">
      <c r="A7714">
        <v>31752</v>
      </c>
      <c r="B7714" t="s">
        <v>930</v>
      </c>
      <c r="C7714" t="s">
        <v>2152</v>
      </c>
      <c r="D7714" t="s">
        <v>14</v>
      </c>
      <c r="E7714" t="s">
        <v>29906</v>
      </c>
      <c r="F7714" t="s">
        <v>29907</v>
      </c>
      <c r="G7714" t="s">
        <v>124</v>
      </c>
      <c r="H7714" s="1">
        <v>24296</v>
      </c>
      <c r="I7714" t="s">
        <v>29908</v>
      </c>
      <c r="J7714" t="s">
        <v>15402</v>
      </c>
      <c r="K7714">
        <v>38923</v>
      </c>
      <c r="L7714" t="s">
        <v>124</v>
      </c>
    </row>
    <row r="7715" spans="1:12" x14ac:dyDescent="0.3">
      <c r="A7715">
        <v>31754</v>
      </c>
      <c r="B7715" t="s">
        <v>1773</v>
      </c>
      <c r="C7715" t="s">
        <v>48</v>
      </c>
      <c r="D7715" t="s">
        <v>22</v>
      </c>
      <c r="E7715" t="s">
        <v>29909</v>
      </c>
      <c r="F7715" t="s">
        <v>29910</v>
      </c>
      <c r="G7715" t="s">
        <v>211</v>
      </c>
      <c r="H7715" s="1">
        <v>23874</v>
      </c>
      <c r="I7715" t="s">
        <v>29911</v>
      </c>
      <c r="J7715" t="s">
        <v>29912</v>
      </c>
      <c r="K7715">
        <v>78740</v>
      </c>
      <c r="L7715" t="s">
        <v>211</v>
      </c>
    </row>
    <row r="7716" spans="1:12" x14ac:dyDescent="0.3">
      <c r="A7716">
        <v>31756</v>
      </c>
      <c r="B7716" t="s">
        <v>1773</v>
      </c>
      <c r="C7716" t="s">
        <v>11380</v>
      </c>
      <c r="D7716" t="s">
        <v>14</v>
      </c>
      <c r="E7716" t="s">
        <v>29913</v>
      </c>
      <c r="F7716" t="s">
        <v>29914</v>
      </c>
      <c r="G7716" t="s">
        <v>157</v>
      </c>
      <c r="H7716" s="1">
        <v>34128</v>
      </c>
      <c r="I7716" t="s">
        <v>29915</v>
      </c>
      <c r="J7716" t="s">
        <v>23513</v>
      </c>
      <c r="K7716">
        <v>84948</v>
      </c>
      <c r="L7716" t="s">
        <v>157</v>
      </c>
    </row>
    <row r="7717" spans="1:12" x14ac:dyDescent="0.3">
      <c r="A7717">
        <v>31757</v>
      </c>
      <c r="B7717" t="s">
        <v>342</v>
      </c>
      <c r="C7717" t="s">
        <v>3452</v>
      </c>
      <c r="D7717" t="s">
        <v>14</v>
      </c>
      <c r="E7717" t="s">
        <v>29916</v>
      </c>
      <c r="F7717" t="s">
        <v>29917</v>
      </c>
      <c r="G7717" t="s">
        <v>231</v>
      </c>
      <c r="H7717" s="1">
        <v>17851</v>
      </c>
      <c r="I7717" t="s">
        <v>29918</v>
      </c>
      <c r="J7717" t="s">
        <v>29919</v>
      </c>
      <c r="K7717">
        <v>99018</v>
      </c>
      <c r="L7717" t="s">
        <v>231</v>
      </c>
    </row>
    <row r="7718" spans="1:12" x14ac:dyDescent="0.3">
      <c r="A7718">
        <v>31758</v>
      </c>
      <c r="B7718" t="s">
        <v>1244</v>
      </c>
      <c r="C7718" t="s">
        <v>19822</v>
      </c>
      <c r="D7718" t="s">
        <v>22</v>
      </c>
      <c r="E7718" t="s">
        <v>29920</v>
      </c>
      <c r="F7718" t="s">
        <v>29921</v>
      </c>
      <c r="G7718" t="s">
        <v>82</v>
      </c>
      <c r="H7718" s="1">
        <v>17288</v>
      </c>
      <c r="I7718" t="s">
        <v>29922</v>
      </c>
      <c r="J7718" t="s">
        <v>29923</v>
      </c>
      <c r="K7718">
        <v>13857</v>
      </c>
      <c r="L7718" t="s">
        <v>82</v>
      </c>
    </row>
    <row r="7719" spans="1:12" x14ac:dyDescent="0.3">
      <c r="A7719">
        <v>31759</v>
      </c>
      <c r="B7719" t="s">
        <v>4707</v>
      </c>
      <c r="C7719" t="s">
        <v>1186</v>
      </c>
      <c r="D7719" t="s">
        <v>22</v>
      </c>
      <c r="E7719" t="s">
        <v>29924</v>
      </c>
      <c r="F7719" t="s">
        <v>29925</v>
      </c>
      <c r="G7719" t="s">
        <v>1076</v>
      </c>
      <c r="H7719" s="1">
        <v>33271</v>
      </c>
      <c r="I7719" t="s">
        <v>29926</v>
      </c>
      <c r="J7719" t="s">
        <v>29927</v>
      </c>
      <c r="K7719">
        <v>29961</v>
      </c>
      <c r="L7719" t="s">
        <v>1076</v>
      </c>
    </row>
    <row r="7720" spans="1:12" x14ac:dyDescent="0.3">
      <c r="A7720">
        <v>31762</v>
      </c>
      <c r="B7720" t="s">
        <v>4804</v>
      </c>
      <c r="C7720" t="s">
        <v>276</v>
      </c>
      <c r="D7720" t="s">
        <v>14</v>
      </c>
      <c r="E7720" t="s">
        <v>29928</v>
      </c>
      <c r="F7720" t="s">
        <v>29929</v>
      </c>
      <c r="G7720" t="s">
        <v>82</v>
      </c>
      <c r="H7720" s="1">
        <v>33087</v>
      </c>
      <c r="I7720" t="s">
        <v>29930</v>
      </c>
      <c r="J7720" t="s">
        <v>17875</v>
      </c>
      <c r="K7720">
        <v>25243</v>
      </c>
      <c r="L7720" t="s">
        <v>82</v>
      </c>
    </row>
    <row r="7721" spans="1:12" x14ac:dyDescent="0.3">
      <c r="A7721">
        <v>31764</v>
      </c>
      <c r="B7721" t="s">
        <v>5505</v>
      </c>
      <c r="C7721" t="s">
        <v>42</v>
      </c>
      <c r="D7721" t="s">
        <v>22</v>
      </c>
      <c r="E7721" t="s">
        <v>29931</v>
      </c>
      <c r="F7721">
        <f>1-829-393-8546</f>
        <v>-9767</v>
      </c>
      <c r="G7721" t="s">
        <v>164</v>
      </c>
      <c r="H7721" s="1">
        <v>31349</v>
      </c>
      <c r="I7721" t="s">
        <v>29932</v>
      </c>
      <c r="J7721" t="s">
        <v>29933</v>
      </c>
      <c r="K7721">
        <v>29595</v>
      </c>
      <c r="L7721" t="s">
        <v>164</v>
      </c>
    </row>
    <row r="7722" spans="1:12" x14ac:dyDescent="0.3">
      <c r="A7722">
        <v>31765</v>
      </c>
      <c r="B7722" t="s">
        <v>160</v>
      </c>
      <c r="C7722" t="s">
        <v>3417</v>
      </c>
      <c r="D7722" t="s">
        <v>22</v>
      </c>
      <c r="E7722" t="s">
        <v>29934</v>
      </c>
      <c r="F7722" t="s">
        <v>29935</v>
      </c>
      <c r="G7722" t="s">
        <v>744</v>
      </c>
      <c r="H7722" s="1">
        <v>36637</v>
      </c>
      <c r="I7722" t="s">
        <v>29936</v>
      </c>
      <c r="J7722" t="s">
        <v>29937</v>
      </c>
      <c r="K7722">
        <v>7956</v>
      </c>
      <c r="L7722" t="s">
        <v>744</v>
      </c>
    </row>
    <row r="7723" spans="1:12" x14ac:dyDescent="0.3">
      <c r="A7723">
        <v>31766</v>
      </c>
      <c r="B7723" t="s">
        <v>54</v>
      </c>
      <c r="C7723" t="s">
        <v>342</v>
      </c>
      <c r="D7723" t="s">
        <v>14</v>
      </c>
      <c r="E7723" t="s">
        <v>29938</v>
      </c>
      <c r="F7723" t="s">
        <v>29939</v>
      </c>
      <c r="G7723" t="s">
        <v>744</v>
      </c>
      <c r="H7723" s="1">
        <v>17500</v>
      </c>
      <c r="I7723" t="s">
        <v>29940</v>
      </c>
      <c r="J7723" t="s">
        <v>24362</v>
      </c>
      <c r="K7723">
        <v>24565</v>
      </c>
      <c r="L7723" t="s">
        <v>744</v>
      </c>
    </row>
    <row r="7724" spans="1:12" x14ac:dyDescent="0.3">
      <c r="A7724">
        <v>31767</v>
      </c>
      <c r="B7724" t="s">
        <v>275</v>
      </c>
      <c r="C7724" t="s">
        <v>741</v>
      </c>
      <c r="D7724" t="s">
        <v>14</v>
      </c>
      <c r="E7724" t="s">
        <v>29941</v>
      </c>
      <c r="F7724" t="s">
        <v>29942</v>
      </c>
      <c r="G7724" t="s">
        <v>76</v>
      </c>
      <c r="H7724" s="1">
        <v>18188</v>
      </c>
      <c r="I7724" t="s">
        <v>29943</v>
      </c>
      <c r="J7724" t="s">
        <v>29944</v>
      </c>
      <c r="K7724">
        <v>72560</v>
      </c>
      <c r="L7724" t="s">
        <v>76</v>
      </c>
    </row>
    <row r="7725" spans="1:12" x14ac:dyDescent="0.3">
      <c r="A7725">
        <v>31768</v>
      </c>
      <c r="B7725" t="s">
        <v>1385</v>
      </c>
      <c r="C7725" t="s">
        <v>4571</v>
      </c>
      <c r="D7725" t="s">
        <v>22</v>
      </c>
      <c r="E7725" t="s">
        <v>29945</v>
      </c>
      <c r="F7725" t="s">
        <v>29946</v>
      </c>
      <c r="G7725" t="s">
        <v>339</v>
      </c>
      <c r="H7725" s="1">
        <v>25114</v>
      </c>
      <c r="I7725" t="s">
        <v>29947</v>
      </c>
      <c r="J7725" t="s">
        <v>29948</v>
      </c>
      <c r="K7725">
        <v>3902</v>
      </c>
      <c r="L7725" t="s">
        <v>339</v>
      </c>
    </row>
    <row r="7726" spans="1:12" x14ac:dyDescent="0.3">
      <c r="A7726">
        <v>31769</v>
      </c>
      <c r="B7726" t="s">
        <v>61</v>
      </c>
      <c r="C7726" t="s">
        <v>401</v>
      </c>
      <c r="D7726" t="s">
        <v>14</v>
      </c>
      <c r="E7726" t="s">
        <v>29949</v>
      </c>
      <c r="F7726" t="s">
        <v>29950</v>
      </c>
      <c r="G7726" t="s">
        <v>324</v>
      </c>
      <c r="H7726" s="1">
        <v>21022</v>
      </c>
      <c r="I7726" t="s">
        <v>29951</v>
      </c>
      <c r="J7726" t="s">
        <v>23177</v>
      </c>
      <c r="K7726">
        <v>95844</v>
      </c>
      <c r="L7726" t="s">
        <v>324</v>
      </c>
    </row>
    <row r="7727" spans="1:12" x14ac:dyDescent="0.3">
      <c r="A7727">
        <v>31770</v>
      </c>
      <c r="B7727" t="s">
        <v>1981</v>
      </c>
      <c r="C7727" t="s">
        <v>6749</v>
      </c>
      <c r="D7727" t="s">
        <v>22</v>
      </c>
      <c r="E7727" t="s">
        <v>29952</v>
      </c>
      <c r="F7727" t="s">
        <v>29953</v>
      </c>
      <c r="G7727" t="s">
        <v>261</v>
      </c>
      <c r="H7727" s="1">
        <v>23634</v>
      </c>
      <c r="I7727" t="s">
        <v>29954</v>
      </c>
      <c r="J7727" t="s">
        <v>29955</v>
      </c>
      <c r="K7727">
        <v>58761</v>
      </c>
      <c r="L7727" t="s">
        <v>261</v>
      </c>
    </row>
    <row r="7728" spans="1:12" x14ac:dyDescent="0.3">
      <c r="A7728">
        <v>31771</v>
      </c>
      <c r="B7728" t="s">
        <v>312</v>
      </c>
      <c r="C7728" t="s">
        <v>2161</v>
      </c>
      <c r="D7728" t="s">
        <v>14</v>
      </c>
      <c r="E7728" t="s">
        <v>29956</v>
      </c>
      <c r="F7728" t="s">
        <v>29957</v>
      </c>
      <c r="G7728" t="s">
        <v>1194</v>
      </c>
      <c r="H7728" s="1">
        <v>23491</v>
      </c>
      <c r="I7728" t="s">
        <v>29958</v>
      </c>
      <c r="J7728" t="s">
        <v>29959</v>
      </c>
      <c r="K7728">
        <v>83778</v>
      </c>
      <c r="L7728" t="s">
        <v>1194</v>
      </c>
    </row>
    <row r="7729" spans="1:12" x14ac:dyDescent="0.3">
      <c r="A7729">
        <v>31775</v>
      </c>
      <c r="B7729" t="s">
        <v>2368</v>
      </c>
      <c r="C7729" t="s">
        <v>5934</v>
      </c>
      <c r="D7729" t="s">
        <v>22</v>
      </c>
      <c r="E7729" t="s">
        <v>29960</v>
      </c>
      <c r="F7729" t="s">
        <v>29961</v>
      </c>
      <c r="G7729" t="s">
        <v>171</v>
      </c>
      <c r="H7729" s="1">
        <v>24864</v>
      </c>
      <c r="I7729" t="s">
        <v>29962</v>
      </c>
      <c r="J7729" t="s">
        <v>29963</v>
      </c>
      <c r="K7729">
        <v>18394</v>
      </c>
      <c r="L7729" t="s">
        <v>171</v>
      </c>
    </row>
    <row r="7730" spans="1:12" x14ac:dyDescent="0.3">
      <c r="A7730">
        <v>31777</v>
      </c>
      <c r="B7730" t="s">
        <v>480</v>
      </c>
      <c r="C7730" t="s">
        <v>55</v>
      </c>
      <c r="D7730" t="s">
        <v>22</v>
      </c>
      <c r="E7730" t="s">
        <v>29964</v>
      </c>
      <c r="F7730" t="s">
        <v>29965</v>
      </c>
      <c r="G7730" t="s">
        <v>567</v>
      </c>
      <c r="H7730" s="1">
        <v>30532</v>
      </c>
      <c r="I7730" t="s">
        <v>29966</v>
      </c>
      <c r="J7730" t="s">
        <v>29967</v>
      </c>
      <c r="K7730">
        <v>59222</v>
      </c>
      <c r="L7730" t="s">
        <v>567</v>
      </c>
    </row>
    <row r="7731" spans="1:12" x14ac:dyDescent="0.3">
      <c r="A7731">
        <v>31781</v>
      </c>
      <c r="B7731" t="s">
        <v>34</v>
      </c>
      <c r="C7731" t="s">
        <v>681</v>
      </c>
      <c r="D7731" t="s">
        <v>14</v>
      </c>
      <c r="E7731" t="s">
        <v>29968</v>
      </c>
      <c r="F7731" t="s">
        <v>29969</v>
      </c>
      <c r="G7731" t="s">
        <v>124</v>
      </c>
      <c r="H7731" s="1">
        <v>22761</v>
      </c>
      <c r="I7731" t="s">
        <v>29970</v>
      </c>
      <c r="J7731" t="s">
        <v>29971</v>
      </c>
      <c r="K7731">
        <v>62232</v>
      </c>
      <c r="L7731" t="s">
        <v>124</v>
      </c>
    </row>
    <row r="7732" spans="1:12" x14ac:dyDescent="0.3">
      <c r="A7732">
        <v>31783</v>
      </c>
      <c r="B7732" t="s">
        <v>2208</v>
      </c>
      <c r="C7732" t="s">
        <v>3212</v>
      </c>
      <c r="D7732" t="s">
        <v>14</v>
      </c>
      <c r="E7732" t="s">
        <v>29972</v>
      </c>
      <c r="F7732" t="s">
        <v>29973</v>
      </c>
      <c r="G7732" t="s">
        <v>243</v>
      </c>
      <c r="H7732" s="1">
        <v>22346</v>
      </c>
      <c r="I7732" t="s">
        <v>29974</v>
      </c>
      <c r="J7732" t="s">
        <v>29975</v>
      </c>
      <c r="K7732">
        <v>11156</v>
      </c>
      <c r="L7732" t="s">
        <v>243</v>
      </c>
    </row>
    <row r="7733" spans="1:12" x14ac:dyDescent="0.3">
      <c r="A7733">
        <v>31784</v>
      </c>
      <c r="B7733" t="s">
        <v>4959</v>
      </c>
      <c r="C7733" t="s">
        <v>706</v>
      </c>
      <c r="D7733" t="s">
        <v>14</v>
      </c>
      <c r="E7733" t="s">
        <v>29976</v>
      </c>
      <c r="F7733" t="s">
        <v>29977</v>
      </c>
      <c r="G7733" t="s">
        <v>430</v>
      </c>
      <c r="H7733" s="1">
        <v>32950</v>
      </c>
      <c r="I7733" t="s">
        <v>29978</v>
      </c>
      <c r="J7733" t="s">
        <v>29979</v>
      </c>
      <c r="K7733">
        <v>73382</v>
      </c>
      <c r="L7733" t="s">
        <v>430</v>
      </c>
    </row>
    <row r="7734" spans="1:12" x14ac:dyDescent="0.3">
      <c r="A7734">
        <v>31785</v>
      </c>
      <c r="B7734" t="s">
        <v>6905</v>
      </c>
      <c r="C7734" t="s">
        <v>3935</v>
      </c>
      <c r="D7734" t="s">
        <v>14</v>
      </c>
      <c r="E7734" t="s">
        <v>29980</v>
      </c>
      <c r="F7734" t="s">
        <v>29981</v>
      </c>
      <c r="G7734" t="s">
        <v>567</v>
      </c>
      <c r="H7734" s="1">
        <v>21826</v>
      </c>
      <c r="I7734" t="s">
        <v>29982</v>
      </c>
      <c r="J7734" t="s">
        <v>29983</v>
      </c>
      <c r="K7734">
        <v>68636</v>
      </c>
      <c r="L7734" t="s">
        <v>567</v>
      </c>
    </row>
    <row r="7735" spans="1:12" x14ac:dyDescent="0.3">
      <c r="A7735">
        <v>31786</v>
      </c>
      <c r="B7735" t="s">
        <v>2631</v>
      </c>
      <c r="C7735" t="s">
        <v>1887</v>
      </c>
      <c r="D7735" t="s">
        <v>22</v>
      </c>
      <c r="E7735" t="s">
        <v>29984</v>
      </c>
      <c r="F7735">
        <f>1-495-533-5797</f>
        <v>-6824</v>
      </c>
      <c r="G7735" t="s">
        <v>124</v>
      </c>
      <c r="H7735" s="1">
        <v>18815</v>
      </c>
      <c r="I7735" t="s">
        <v>29985</v>
      </c>
      <c r="J7735" t="s">
        <v>29986</v>
      </c>
      <c r="K7735">
        <v>92102</v>
      </c>
      <c r="L7735" t="s">
        <v>124</v>
      </c>
    </row>
    <row r="7736" spans="1:12" x14ac:dyDescent="0.3">
      <c r="A7736">
        <v>31788</v>
      </c>
      <c r="B7736" t="s">
        <v>47</v>
      </c>
      <c r="C7736" t="s">
        <v>2936</v>
      </c>
      <c r="D7736" t="s">
        <v>14</v>
      </c>
      <c r="E7736" t="s">
        <v>29987</v>
      </c>
      <c r="F7736" t="s">
        <v>29988</v>
      </c>
      <c r="G7736" t="s">
        <v>231</v>
      </c>
      <c r="H7736" s="1">
        <v>17299</v>
      </c>
      <c r="I7736" t="s">
        <v>29989</v>
      </c>
      <c r="J7736" t="s">
        <v>29990</v>
      </c>
      <c r="K7736">
        <v>49763</v>
      </c>
      <c r="L7736" t="s">
        <v>231</v>
      </c>
    </row>
    <row r="7737" spans="1:12" x14ac:dyDescent="0.3">
      <c r="A7737">
        <v>31790</v>
      </c>
      <c r="B7737" t="s">
        <v>3891</v>
      </c>
      <c r="C7737" t="s">
        <v>10712</v>
      </c>
      <c r="D7737" t="s">
        <v>14</v>
      </c>
      <c r="E7737" t="s">
        <v>29991</v>
      </c>
      <c r="F7737" t="s">
        <v>29992</v>
      </c>
      <c r="G7737" t="s">
        <v>1076</v>
      </c>
      <c r="H7737" s="1">
        <v>20960</v>
      </c>
      <c r="I7737" t="s">
        <v>29993</v>
      </c>
      <c r="J7737" t="s">
        <v>29994</v>
      </c>
      <c r="K7737">
        <v>1475</v>
      </c>
      <c r="L7737" t="s">
        <v>1076</v>
      </c>
    </row>
    <row r="7738" spans="1:12" x14ac:dyDescent="0.3">
      <c r="A7738">
        <v>31791</v>
      </c>
      <c r="B7738" t="s">
        <v>866</v>
      </c>
      <c r="C7738" t="s">
        <v>401</v>
      </c>
      <c r="D7738" t="s">
        <v>22</v>
      </c>
      <c r="E7738" t="s">
        <v>29995</v>
      </c>
      <c r="F7738" t="s">
        <v>29996</v>
      </c>
      <c r="G7738" t="s">
        <v>124</v>
      </c>
      <c r="H7738" s="1">
        <v>38525</v>
      </c>
      <c r="I7738" t="s">
        <v>29997</v>
      </c>
      <c r="J7738" t="s">
        <v>29998</v>
      </c>
      <c r="K7738">
        <v>77338</v>
      </c>
      <c r="L7738" t="s">
        <v>124</v>
      </c>
    </row>
    <row r="7739" spans="1:12" x14ac:dyDescent="0.3">
      <c r="A7739">
        <v>31792</v>
      </c>
      <c r="B7739" t="s">
        <v>427</v>
      </c>
      <c r="C7739" t="s">
        <v>2264</v>
      </c>
      <c r="D7739" t="s">
        <v>22</v>
      </c>
      <c r="E7739" t="s">
        <v>29999</v>
      </c>
      <c r="F7739" t="s">
        <v>30000</v>
      </c>
      <c r="G7739" t="s">
        <v>58</v>
      </c>
      <c r="H7739" s="1">
        <v>31581</v>
      </c>
      <c r="I7739" t="s">
        <v>30001</v>
      </c>
      <c r="J7739" t="s">
        <v>30002</v>
      </c>
      <c r="K7739">
        <v>1165</v>
      </c>
      <c r="L7739" t="s">
        <v>58</v>
      </c>
    </row>
    <row r="7740" spans="1:12" x14ac:dyDescent="0.3">
      <c r="A7740">
        <v>31794</v>
      </c>
      <c r="B7740" t="s">
        <v>1226</v>
      </c>
      <c r="C7740" t="s">
        <v>1073</v>
      </c>
      <c r="D7740" t="s">
        <v>14</v>
      </c>
      <c r="E7740" t="s">
        <v>30003</v>
      </c>
      <c r="F7740" t="s">
        <v>30004</v>
      </c>
      <c r="G7740" t="s">
        <v>231</v>
      </c>
      <c r="H7740" s="1">
        <v>34494</v>
      </c>
      <c r="I7740" t="s">
        <v>30005</v>
      </c>
      <c r="J7740" t="s">
        <v>629</v>
      </c>
      <c r="K7740">
        <v>39819</v>
      </c>
      <c r="L7740" t="s">
        <v>231</v>
      </c>
    </row>
    <row r="7741" spans="1:12" x14ac:dyDescent="0.3">
      <c r="A7741">
        <v>31795</v>
      </c>
      <c r="B7741" t="s">
        <v>421</v>
      </c>
      <c r="C7741" t="s">
        <v>25049</v>
      </c>
      <c r="D7741" t="s">
        <v>22</v>
      </c>
      <c r="E7741" t="s">
        <v>30006</v>
      </c>
      <c r="F7741" t="s">
        <v>30007</v>
      </c>
      <c r="G7741" t="s">
        <v>171</v>
      </c>
      <c r="H7741" s="1">
        <v>18690</v>
      </c>
      <c r="I7741" t="s">
        <v>30008</v>
      </c>
      <c r="J7741" t="s">
        <v>30009</v>
      </c>
      <c r="K7741">
        <v>22010</v>
      </c>
      <c r="L7741" t="s">
        <v>171</v>
      </c>
    </row>
    <row r="7742" spans="1:12" x14ac:dyDescent="0.3">
      <c r="A7742">
        <v>31797</v>
      </c>
      <c r="B7742" t="s">
        <v>6517</v>
      </c>
      <c r="C7742" t="s">
        <v>1997</v>
      </c>
      <c r="D7742" t="s">
        <v>22</v>
      </c>
      <c r="E7742" t="s">
        <v>30010</v>
      </c>
      <c r="F7742" t="s">
        <v>30011</v>
      </c>
      <c r="G7742" t="s">
        <v>171</v>
      </c>
      <c r="H7742" s="1">
        <v>16210</v>
      </c>
      <c r="I7742" t="s">
        <v>30012</v>
      </c>
      <c r="J7742" t="s">
        <v>30013</v>
      </c>
      <c r="K7742">
        <v>98540</v>
      </c>
      <c r="L7742" t="s">
        <v>171</v>
      </c>
    </row>
    <row r="7743" spans="1:12" x14ac:dyDescent="0.3">
      <c r="A7743">
        <v>31798</v>
      </c>
      <c r="B7743" t="s">
        <v>1773</v>
      </c>
      <c r="C7743" t="s">
        <v>570</v>
      </c>
      <c r="D7743" t="s">
        <v>22</v>
      </c>
      <c r="E7743" t="s">
        <v>30014</v>
      </c>
      <c r="F7743" t="s">
        <v>30015</v>
      </c>
      <c r="G7743" t="s">
        <v>124</v>
      </c>
      <c r="H7743" s="1">
        <v>28686</v>
      </c>
      <c r="I7743" t="s">
        <v>30016</v>
      </c>
      <c r="J7743" t="s">
        <v>10652</v>
      </c>
      <c r="K7743">
        <v>7725</v>
      </c>
      <c r="L7743" t="s">
        <v>124</v>
      </c>
    </row>
    <row r="7744" spans="1:12" x14ac:dyDescent="0.3">
      <c r="A7744">
        <v>31800</v>
      </c>
      <c r="B7744" t="s">
        <v>257</v>
      </c>
      <c r="C7744" t="s">
        <v>681</v>
      </c>
      <c r="D7744" t="s">
        <v>22</v>
      </c>
      <c r="E7744" t="s">
        <v>30017</v>
      </c>
      <c r="F7744">
        <f>1-230-403-9663</f>
        <v>-10295</v>
      </c>
      <c r="G7744" t="s">
        <v>131</v>
      </c>
      <c r="H7744" s="1">
        <v>26345</v>
      </c>
      <c r="I7744" t="s">
        <v>30018</v>
      </c>
      <c r="J7744" t="s">
        <v>30019</v>
      </c>
      <c r="K7744">
        <v>29760</v>
      </c>
      <c r="L7744" t="s">
        <v>131</v>
      </c>
    </row>
    <row r="7745" spans="1:12" x14ac:dyDescent="0.3">
      <c r="A7745">
        <v>31801</v>
      </c>
      <c r="B7745" t="s">
        <v>541</v>
      </c>
      <c r="C7745" t="s">
        <v>1968</v>
      </c>
      <c r="D7745" t="s">
        <v>22</v>
      </c>
      <c r="E7745" t="s">
        <v>30020</v>
      </c>
      <c r="F7745" t="s">
        <v>30021</v>
      </c>
      <c r="G7745" t="s">
        <v>58</v>
      </c>
      <c r="H7745" s="1">
        <v>28834</v>
      </c>
      <c r="I7745" t="s">
        <v>30022</v>
      </c>
      <c r="J7745" t="s">
        <v>30023</v>
      </c>
      <c r="K7745">
        <v>82391</v>
      </c>
      <c r="L7745" t="s">
        <v>58</v>
      </c>
    </row>
    <row r="7746" spans="1:12" x14ac:dyDescent="0.3">
      <c r="A7746">
        <v>31802</v>
      </c>
      <c r="B7746" t="s">
        <v>793</v>
      </c>
      <c r="C7746" t="s">
        <v>741</v>
      </c>
      <c r="D7746" t="s">
        <v>22</v>
      </c>
      <c r="E7746" t="s">
        <v>30024</v>
      </c>
      <c r="F7746">
        <v>2155806960</v>
      </c>
      <c r="G7746" t="s">
        <v>261</v>
      </c>
      <c r="H7746" s="1">
        <v>24276</v>
      </c>
      <c r="I7746" t="s">
        <v>30025</v>
      </c>
      <c r="J7746" t="s">
        <v>30026</v>
      </c>
      <c r="K7746">
        <v>42832</v>
      </c>
      <c r="L7746" t="s">
        <v>261</v>
      </c>
    </row>
    <row r="7747" spans="1:12" x14ac:dyDescent="0.3">
      <c r="A7747">
        <v>31807</v>
      </c>
      <c r="B7747" t="s">
        <v>180</v>
      </c>
      <c r="C7747" t="s">
        <v>383</v>
      </c>
      <c r="D7747" t="s">
        <v>14</v>
      </c>
      <c r="E7747" t="s">
        <v>30027</v>
      </c>
      <c r="F7747" t="s">
        <v>30028</v>
      </c>
      <c r="G7747" t="s">
        <v>211</v>
      </c>
      <c r="H7747" s="1">
        <v>17347</v>
      </c>
      <c r="I7747" t="s">
        <v>30029</v>
      </c>
      <c r="J7747" t="s">
        <v>2433</v>
      </c>
      <c r="K7747">
        <v>11027</v>
      </c>
      <c r="L7747" t="s">
        <v>211</v>
      </c>
    </row>
    <row r="7748" spans="1:12" x14ac:dyDescent="0.3">
      <c r="A7748">
        <v>31808</v>
      </c>
      <c r="B7748" t="s">
        <v>837</v>
      </c>
      <c r="C7748" t="s">
        <v>7411</v>
      </c>
      <c r="D7748" t="s">
        <v>22</v>
      </c>
      <c r="E7748" t="s">
        <v>30030</v>
      </c>
      <c r="F7748" t="s">
        <v>30031</v>
      </c>
      <c r="G7748" t="s">
        <v>38</v>
      </c>
      <c r="H7748" s="1">
        <v>35816</v>
      </c>
      <c r="I7748" t="s">
        <v>30032</v>
      </c>
      <c r="J7748" t="s">
        <v>30033</v>
      </c>
      <c r="K7748">
        <v>7108</v>
      </c>
      <c r="L7748" t="s">
        <v>38</v>
      </c>
    </row>
    <row r="7749" spans="1:12" x14ac:dyDescent="0.3">
      <c r="A7749">
        <v>31811</v>
      </c>
      <c r="B7749" t="s">
        <v>221</v>
      </c>
      <c r="C7749" t="s">
        <v>365</v>
      </c>
      <c r="D7749" t="s">
        <v>22</v>
      </c>
      <c r="E7749" t="s">
        <v>30034</v>
      </c>
      <c r="F7749" t="s">
        <v>30035</v>
      </c>
      <c r="G7749" t="s">
        <v>38</v>
      </c>
      <c r="H7749" s="1">
        <v>31605</v>
      </c>
      <c r="I7749" t="s">
        <v>30036</v>
      </c>
      <c r="J7749" t="s">
        <v>30037</v>
      </c>
      <c r="K7749">
        <v>83631</v>
      </c>
      <c r="L7749" t="s">
        <v>38</v>
      </c>
    </row>
    <row r="7750" spans="1:12" x14ac:dyDescent="0.3">
      <c r="A7750">
        <v>31814</v>
      </c>
      <c r="B7750" t="s">
        <v>724</v>
      </c>
      <c r="C7750" t="s">
        <v>9756</v>
      </c>
      <c r="D7750" t="s">
        <v>14</v>
      </c>
      <c r="E7750" t="s">
        <v>30038</v>
      </c>
      <c r="F7750" t="s">
        <v>30039</v>
      </c>
      <c r="G7750" t="s">
        <v>58</v>
      </c>
      <c r="H7750" s="1">
        <v>20731</v>
      </c>
      <c r="I7750" t="s">
        <v>30040</v>
      </c>
      <c r="J7750" t="s">
        <v>30041</v>
      </c>
      <c r="K7750">
        <v>64581</v>
      </c>
      <c r="L7750" t="s">
        <v>58</v>
      </c>
    </row>
    <row r="7751" spans="1:12" x14ac:dyDescent="0.3">
      <c r="A7751">
        <v>31815</v>
      </c>
      <c r="B7751" t="s">
        <v>5365</v>
      </c>
      <c r="C7751" t="s">
        <v>3170</v>
      </c>
      <c r="D7751" t="s">
        <v>22</v>
      </c>
      <c r="E7751" t="s">
        <v>30042</v>
      </c>
      <c r="F7751" t="s">
        <v>30043</v>
      </c>
      <c r="G7751" t="s">
        <v>93</v>
      </c>
      <c r="H7751" s="1">
        <v>23233</v>
      </c>
      <c r="I7751" t="s">
        <v>30044</v>
      </c>
      <c r="J7751" t="s">
        <v>30045</v>
      </c>
      <c r="K7751">
        <v>64191</v>
      </c>
      <c r="L7751" t="s">
        <v>93</v>
      </c>
    </row>
    <row r="7752" spans="1:12" x14ac:dyDescent="0.3">
      <c r="A7752">
        <v>31817</v>
      </c>
      <c r="B7752" t="s">
        <v>378</v>
      </c>
      <c r="C7752" t="s">
        <v>8476</v>
      </c>
      <c r="D7752" t="s">
        <v>14</v>
      </c>
      <c r="E7752" t="s">
        <v>30046</v>
      </c>
      <c r="F7752" t="s">
        <v>30047</v>
      </c>
      <c r="G7752" t="s">
        <v>211</v>
      </c>
      <c r="H7752" s="1">
        <v>30920</v>
      </c>
      <c r="I7752" t="s">
        <v>30048</v>
      </c>
      <c r="J7752" t="s">
        <v>30049</v>
      </c>
      <c r="K7752">
        <v>6680</v>
      </c>
      <c r="L7752" t="s">
        <v>211</v>
      </c>
    </row>
    <row r="7753" spans="1:12" x14ac:dyDescent="0.3">
      <c r="A7753">
        <v>31818</v>
      </c>
      <c r="B7753" t="s">
        <v>214</v>
      </c>
      <c r="C7753" t="s">
        <v>17557</v>
      </c>
      <c r="D7753" t="s">
        <v>14</v>
      </c>
      <c r="E7753" t="s">
        <v>30050</v>
      </c>
      <c r="F7753" t="s">
        <v>30051</v>
      </c>
      <c r="G7753" t="s">
        <v>17</v>
      </c>
      <c r="H7753" s="1">
        <v>35286</v>
      </c>
      <c r="I7753" t="s">
        <v>30052</v>
      </c>
      <c r="J7753" t="s">
        <v>30053</v>
      </c>
      <c r="K7753">
        <v>53742</v>
      </c>
      <c r="L7753" t="s">
        <v>17</v>
      </c>
    </row>
    <row r="7754" spans="1:12" x14ac:dyDescent="0.3">
      <c r="A7754">
        <v>31819</v>
      </c>
      <c r="B7754" t="s">
        <v>490</v>
      </c>
      <c r="C7754" t="s">
        <v>27775</v>
      </c>
      <c r="D7754" t="s">
        <v>22</v>
      </c>
      <c r="E7754" t="s">
        <v>30054</v>
      </c>
      <c r="F7754" t="s">
        <v>30055</v>
      </c>
      <c r="G7754" t="s">
        <v>171</v>
      </c>
      <c r="H7754" s="1">
        <v>35288</v>
      </c>
      <c r="I7754" t="s">
        <v>30056</v>
      </c>
      <c r="J7754" t="s">
        <v>30057</v>
      </c>
      <c r="K7754">
        <v>34484</v>
      </c>
      <c r="L7754" t="s">
        <v>171</v>
      </c>
    </row>
    <row r="7755" spans="1:12" x14ac:dyDescent="0.3">
      <c r="A7755">
        <v>31820</v>
      </c>
      <c r="B7755" t="s">
        <v>146</v>
      </c>
      <c r="C7755" t="s">
        <v>570</v>
      </c>
      <c r="D7755" t="s">
        <v>14</v>
      </c>
      <c r="E7755" t="s">
        <v>30058</v>
      </c>
      <c r="F7755" t="s">
        <v>30059</v>
      </c>
      <c r="G7755" t="s">
        <v>150</v>
      </c>
      <c r="H7755" s="1">
        <v>18834</v>
      </c>
      <c r="I7755" t="s">
        <v>30060</v>
      </c>
      <c r="J7755" t="s">
        <v>30061</v>
      </c>
      <c r="K7755">
        <v>51352</v>
      </c>
      <c r="L7755" t="s">
        <v>150</v>
      </c>
    </row>
    <row r="7756" spans="1:12" x14ac:dyDescent="0.3">
      <c r="A7756">
        <v>31821</v>
      </c>
      <c r="B7756" t="s">
        <v>2927</v>
      </c>
      <c r="C7756" t="s">
        <v>701</v>
      </c>
      <c r="D7756" t="s">
        <v>22</v>
      </c>
      <c r="E7756" t="s">
        <v>30062</v>
      </c>
      <c r="F7756" t="s">
        <v>30063</v>
      </c>
      <c r="G7756" t="s">
        <v>775</v>
      </c>
      <c r="H7756" s="1">
        <v>33358</v>
      </c>
      <c r="I7756" t="s">
        <v>30064</v>
      </c>
      <c r="J7756" t="s">
        <v>30065</v>
      </c>
      <c r="K7756">
        <v>49189</v>
      </c>
      <c r="L7756" t="s">
        <v>775</v>
      </c>
    </row>
    <row r="7757" spans="1:12" x14ac:dyDescent="0.3">
      <c r="A7757">
        <v>31823</v>
      </c>
      <c r="B7757" t="s">
        <v>6369</v>
      </c>
      <c r="C7757" t="s">
        <v>2335</v>
      </c>
      <c r="D7757" t="s">
        <v>14</v>
      </c>
      <c r="E7757" t="s">
        <v>30066</v>
      </c>
      <c r="F7757" t="s">
        <v>30067</v>
      </c>
      <c r="G7757" t="s">
        <v>744</v>
      </c>
      <c r="H7757" s="1">
        <v>17042</v>
      </c>
      <c r="I7757" t="s">
        <v>30068</v>
      </c>
      <c r="J7757" t="s">
        <v>30069</v>
      </c>
      <c r="K7757">
        <v>54581</v>
      </c>
      <c r="L7757" t="s">
        <v>744</v>
      </c>
    </row>
    <row r="7758" spans="1:12" x14ac:dyDescent="0.3">
      <c r="A7758">
        <v>31825</v>
      </c>
      <c r="B7758" t="s">
        <v>1537</v>
      </c>
      <c r="C7758" t="s">
        <v>3949</v>
      </c>
      <c r="D7758" t="s">
        <v>22</v>
      </c>
      <c r="E7758" t="s">
        <v>30070</v>
      </c>
      <c r="F7758" t="s">
        <v>30071</v>
      </c>
      <c r="G7758" t="s">
        <v>64</v>
      </c>
      <c r="H7758" s="1">
        <v>25895</v>
      </c>
      <c r="I7758" t="s">
        <v>30072</v>
      </c>
      <c r="J7758" t="s">
        <v>30073</v>
      </c>
      <c r="K7758">
        <v>42237</v>
      </c>
      <c r="L7758" t="s">
        <v>64</v>
      </c>
    </row>
    <row r="7759" spans="1:12" x14ac:dyDescent="0.3">
      <c r="A7759">
        <v>31827</v>
      </c>
      <c r="B7759" t="s">
        <v>891</v>
      </c>
      <c r="C7759" t="s">
        <v>3447</v>
      </c>
      <c r="D7759" t="s">
        <v>22</v>
      </c>
      <c r="E7759" t="s">
        <v>30074</v>
      </c>
      <c r="F7759" t="s">
        <v>30075</v>
      </c>
      <c r="G7759" t="s">
        <v>567</v>
      </c>
      <c r="H7759" s="1">
        <v>16672</v>
      </c>
      <c r="I7759" t="s">
        <v>30076</v>
      </c>
      <c r="J7759" t="s">
        <v>30077</v>
      </c>
      <c r="K7759">
        <v>90582</v>
      </c>
      <c r="L7759" t="s">
        <v>567</v>
      </c>
    </row>
    <row r="7760" spans="1:12" x14ac:dyDescent="0.3">
      <c r="A7760">
        <v>31828</v>
      </c>
      <c r="B7760" t="s">
        <v>2567</v>
      </c>
      <c r="C7760" t="s">
        <v>14503</v>
      </c>
      <c r="D7760" t="s">
        <v>14</v>
      </c>
      <c r="E7760" t="s">
        <v>30078</v>
      </c>
      <c r="F7760" t="s">
        <v>30079</v>
      </c>
      <c r="G7760" t="s">
        <v>124</v>
      </c>
      <c r="H7760" s="1">
        <v>30006</v>
      </c>
      <c r="I7760" t="s">
        <v>30080</v>
      </c>
      <c r="J7760" t="s">
        <v>30081</v>
      </c>
      <c r="K7760">
        <v>18593</v>
      </c>
      <c r="L7760" t="s">
        <v>124</v>
      </c>
    </row>
    <row r="7761" spans="1:12" x14ac:dyDescent="0.3">
      <c r="A7761">
        <v>31829</v>
      </c>
      <c r="B7761" t="s">
        <v>4921</v>
      </c>
      <c r="C7761" t="s">
        <v>3597</v>
      </c>
      <c r="D7761" t="s">
        <v>22</v>
      </c>
      <c r="E7761" t="s">
        <v>30082</v>
      </c>
      <c r="F7761" t="s">
        <v>30083</v>
      </c>
      <c r="G7761" t="s">
        <v>111</v>
      </c>
      <c r="H7761" s="1">
        <v>33223</v>
      </c>
      <c r="I7761" t="s">
        <v>30084</v>
      </c>
      <c r="J7761" t="s">
        <v>20716</v>
      </c>
      <c r="K7761">
        <v>13851</v>
      </c>
      <c r="L7761" t="s">
        <v>111</v>
      </c>
    </row>
    <row r="7762" spans="1:12" x14ac:dyDescent="0.3">
      <c r="A7762">
        <v>31830</v>
      </c>
      <c r="B7762" t="s">
        <v>134</v>
      </c>
      <c r="C7762" t="s">
        <v>1564</v>
      </c>
      <c r="D7762" t="s">
        <v>14</v>
      </c>
      <c r="E7762" t="s">
        <v>30085</v>
      </c>
      <c r="F7762" t="s">
        <v>30086</v>
      </c>
      <c r="G7762" t="s">
        <v>93</v>
      </c>
      <c r="H7762" s="1">
        <v>24485</v>
      </c>
      <c r="I7762" t="s">
        <v>30087</v>
      </c>
      <c r="J7762" t="s">
        <v>24325</v>
      </c>
      <c r="K7762">
        <v>694</v>
      </c>
      <c r="L7762" t="s">
        <v>93</v>
      </c>
    </row>
    <row r="7763" spans="1:12" x14ac:dyDescent="0.3">
      <c r="A7763">
        <v>31831</v>
      </c>
      <c r="B7763" t="s">
        <v>73</v>
      </c>
      <c r="C7763" t="s">
        <v>2475</v>
      </c>
      <c r="D7763" t="s">
        <v>14</v>
      </c>
      <c r="E7763" t="s">
        <v>30088</v>
      </c>
      <c r="F7763" t="s">
        <v>30089</v>
      </c>
      <c r="G7763" t="s">
        <v>775</v>
      </c>
      <c r="H7763" s="1">
        <v>36085</v>
      </c>
      <c r="I7763" t="s">
        <v>30090</v>
      </c>
      <c r="J7763" t="s">
        <v>30091</v>
      </c>
      <c r="K7763">
        <v>80128</v>
      </c>
      <c r="L7763" t="s">
        <v>775</v>
      </c>
    </row>
    <row r="7764" spans="1:12" x14ac:dyDescent="0.3">
      <c r="A7764">
        <v>31833</v>
      </c>
      <c r="B7764" t="s">
        <v>991</v>
      </c>
      <c r="C7764" t="s">
        <v>8393</v>
      </c>
      <c r="D7764" t="s">
        <v>22</v>
      </c>
      <c r="E7764" t="s">
        <v>25102</v>
      </c>
      <c r="F7764">
        <f>1-628-768-2829</f>
        <v>-4224</v>
      </c>
      <c r="G7764" t="s">
        <v>131</v>
      </c>
      <c r="H7764" s="1">
        <v>23789</v>
      </c>
      <c r="I7764" t="s">
        <v>30092</v>
      </c>
      <c r="J7764" t="s">
        <v>28177</v>
      </c>
      <c r="K7764">
        <v>6411</v>
      </c>
      <c r="L7764" t="s">
        <v>131</v>
      </c>
    </row>
    <row r="7765" spans="1:12" x14ac:dyDescent="0.3">
      <c r="A7765">
        <v>31834</v>
      </c>
      <c r="B7765" t="s">
        <v>4301</v>
      </c>
      <c r="C7765" t="s">
        <v>28</v>
      </c>
      <c r="D7765" t="s">
        <v>14</v>
      </c>
      <c r="E7765" t="s">
        <v>30093</v>
      </c>
      <c r="F7765" t="s">
        <v>30094</v>
      </c>
      <c r="G7765" t="s">
        <v>93</v>
      </c>
      <c r="H7765" s="1">
        <v>31663</v>
      </c>
      <c r="I7765" t="s">
        <v>30095</v>
      </c>
      <c r="J7765" t="s">
        <v>30096</v>
      </c>
      <c r="K7765">
        <v>10196</v>
      </c>
      <c r="L7765" t="s">
        <v>93</v>
      </c>
    </row>
    <row r="7766" spans="1:12" x14ac:dyDescent="0.3">
      <c r="A7766">
        <v>31835</v>
      </c>
      <c r="B7766" t="s">
        <v>3003</v>
      </c>
      <c r="C7766" t="s">
        <v>1366</v>
      </c>
      <c r="D7766" t="s">
        <v>14</v>
      </c>
      <c r="E7766" t="s">
        <v>30097</v>
      </c>
      <c r="F7766" t="s">
        <v>30098</v>
      </c>
      <c r="G7766" t="s">
        <v>51</v>
      </c>
      <c r="H7766" s="1">
        <v>29023</v>
      </c>
      <c r="I7766" t="s">
        <v>30099</v>
      </c>
      <c r="J7766" t="s">
        <v>30100</v>
      </c>
      <c r="K7766">
        <v>30124</v>
      </c>
      <c r="L7766" t="s">
        <v>51</v>
      </c>
    </row>
    <row r="7767" spans="1:12" x14ac:dyDescent="0.3">
      <c r="A7767">
        <v>31837</v>
      </c>
      <c r="B7767" t="s">
        <v>1064</v>
      </c>
      <c r="C7767" t="s">
        <v>2335</v>
      </c>
      <c r="D7767" t="s">
        <v>22</v>
      </c>
      <c r="E7767" t="s">
        <v>30101</v>
      </c>
      <c r="F7767" t="s">
        <v>30102</v>
      </c>
      <c r="G7767" t="s">
        <v>157</v>
      </c>
      <c r="H7767" s="1">
        <v>25845</v>
      </c>
      <c r="I7767" t="s">
        <v>30103</v>
      </c>
      <c r="J7767" t="s">
        <v>5592</v>
      </c>
      <c r="K7767">
        <v>32035</v>
      </c>
      <c r="L7767" t="s">
        <v>157</v>
      </c>
    </row>
    <row r="7768" spans="1:12" x14ac:dyDescent="0.3">
      <c r="A7768">
        <v>31840</v>
      </c>
      <c r="B7768" t="s">
        <v>857</v>
      </c>
      <c r="C7768" t="s">
        <v>2161</v>
      </c>
      <c r="D7768" t="s">
        <v>22</v>
      </c>
      <c r="E7768" t="s">
        <v>30104</v>
      </c>
      <c r="F7768" t="s">
        <v>30105</v>
      </c>
      <c r="G7768" t="s">
        <v>82</v>
      </c>
      <c r="H7768" s="1">
        <v>31931</v>
      </c>
      <c r="I7768" t="s">
        <v>30106</v>
      </c>
      <c r="J7768" t="s">
        <v>30107</v>
      </c>
      <c r="K7768">
        <v>31044</v>
      </c>
      <c r="L7768" t="s">
        <v>82</v>
      </c>
    </row>
    <row r="7769" spans="1:12" x14ac:dyDescent="0.3">
      <c r="A7769">
        <v>31841</v>
      </c>
      <c r="B7769" t="s">
        <v>825</v>
      </c>
      <c r="C7769" t="s">
        <v>735</v>
      </c>
      <c r="D7769" t="s">
        <v>22</v>
      </c>
      <c r="E7769" t="s">
        <v>30108</v>
      </c>
      <c r="F7769" t="s">
        <v>30109</v>
      </c>
      <c r="G7769" t="s">
        <v>430</v>
      </c>
      <c r="H7769" s="1">
        <v>18345</v>
      </c>
      <c r="I7769" t="s">
        <v>30110</v>
      </c>
      <c r="J7769" t="s">
        <v>30111</v>
      </c>
      <c r="K7769">
        <v>85026</v>
      </c>
      <c r="L7769" t="s">
        <v>430</v>
      </c>
    </row>
    <row r="7770" spans="1:12" x14ac:dyDescent="0.3">
      <c r="A7770">
        <v>31842</v>
      </c>
      <c r="B7770" t="s">
        <v>474</v>
      </c>
      <c r="C7770" t="s">
        <v>378</v>
      </c>
      <c r="D7770" t="s">
        <v>14</v>
      </c>
      <c r="E7770" t="s">
        <v>30112</v>
      </c>
      <c r="F7770" t="s">
        <v>30113</v>
      </c>
      <c r="G7770" t="s">
        <v>111</v>
      </c>
      <c r="H7770" s="1">
        <v>24576</v>
      </c>
      <c r="I7770" t="s">
        <v>30114</v>
      </c>
      <c r="J7770" t="s">
        <v>30115</v>
      </c>
      <c r="K7770">
        <v>76190</v>
      </c>
      <c r="L7770" t="s">
        <v>111</v>
      </c>
    </row>
    <row r="7771" spans="1:12" x14ac:dyDescent="0.3">
      <c r="A7771">
        <v>31843</v>
      </c>
      <c r="B7771" t="s">
        <v>54</v>
      </c>
      <c r="C7771" t="s">
        <v>4165</v>
      </c>
      <c r="D7771" t="s">
        <v>14</v>
      </c>
      <c r="E7771" t="s">
        <v>30116</v>
      </c>
      <c r="F7771" t="s">
        <v>30117</v>
      </c>
      <c r="G7771" t="s">
        <v>335</v>
      </c>
      <c r="H7771" s="1">
        <v>26701</v>
      </c>
      <c r="I7771" t="s">
        <v>30118</v>
      </c>
      <c r="J7771" t="s">
        <v>30119</v>
      </c>
      <c r="K7771">
        <v>49256</v>
      </c>
      <c r="L7771" t="s">
        <v>335</v>
      </c>
    </row>
    <row r="7772" spans="1:12" x14ac:dyDescent="0.3">
      <c r="A7772">
        <v>31846</v>
      </c>
      <c r="B7772" t="s">
        <v>3351</v>
      </c>
      <c r="C7772" t="s">
        <v>19822</v>
      </c>
      <c r="D7772" t="s">
        <v>14</v>
      </c>
      <c r="E7772" t="s">
        <v>30120</v>
      </c>
      <c r="F7772" t="s">
        <v>30121</v>
      </c>
      <c r="G7772" t="s">
        <v>744</v>
      </c>
      <c r="H7772" s="1">
        <v>37390</v>
      </c>
      <c r="I7772" t="s">
        <v>30122</v>
      </c>
      <c r="J7772" t="s">
        <v>30123</v>
      </c>
      <c r="K7772">
        <v>59316</v>
      </c>
      <c r="L7772" t="s">
        <v>744</v>
      </c>
    </row>
    <row r="7773" spans="1:12" x14ac:dyDescent="0.3">
      <c r="A7773">
        <v>31848</v>
      </c>
      <c r="B7773" t="s">
        <v>490</v>
      </c>
      <c r="C7773" t="s">
        <v>558</v>
      </c>
      <c r="D7773" t="s">
        <v>22</v>
      </c>
      <c r="E7773" t="s">
        <v>30124</v>
      </c>
      <c r="F7773" t="s">
        <v>30125</v>
      </c>
      <c r="G7773" t="s">
        <v>131</v>
      </c>
      <c r="H7773" s="1">
        <v>23438</v>
      </c>
      <c r="I7773" t="s">
        <v>30126</v>
      </c>
      <c r="J7773" t="s">
        <v>13598</v>
      </c>
      <c r="K7773">
        <v>14428</v>
      </c>
      <c r="L7773" t="s">
        <v>131</v>
      </c>
    </row>
    <row r="7774" spans="1:12" x14ac:dyDescent="0.3">
      <c r="A7774">
        <v>31849</v>
      </c>
      <c r="B7774" t="s">
        <v>16129</v>
      </c>
      <c r="C7774" t="s">
        <v>6305</v>
      </c>
      <c r="D7774" t="s">
        <v>14</v>
      </c>
      <c r="E7774" t="s">
        <v>30127</v>
      </c>
      <c r="F7774" t="s">
        <v>30128</v>
      </c>
      <c r="G7774" t="s">
        <v>124</v>
      </c>
      <c r="H7774" s="1">
        <v>33128</v>
      </c>
      <c r="I7774" t="s">
        <v>30129</v>
      </c>
      <c r="J7774" t="s">
        <v>30130</v>
      </c>
      <c r="K7774">
        <v>75695</v>
      </c>
      <c r="L7774" t="s">
        <v>124</v>
      </c>
    </row>
    <row r="7775" spans="1:12" x14ac:dyDescent="0.3">
      <c r="A7775">
        <v>31851</v>
      </c>
      <c r="B7775" t="s">
        <v>1914</v>
      </c>
      <c r="C7775" t="s">
        <v>926</v>
      </c>
      <c r="D7775" t="s">
        <v>22</v>
      </c>
      <c r="E7775" t="s">
        <v>30131</v>
      </c>
      <c r="F7775" t="s">
        <v>30132</v>
      </c>
      <c r="G7775" t="s">
        <v>324</v>
      </c>
      <c r="H7775" s="1">
        <v>19172</v>
      </c>
      <c r="I7775" t="s">
        <v>30133</v>
      </c>
      <c r="J7775" t="s">
        <v>30134</v>
      </c>
      <c r="K7775">
        <v>70905</v>
      </c>
      <c r="L7775" t="s">
        <v>324</v>
      </c>
    </row>
    <row r="7776" spans="1:12" x14ac:dyDescent="0.3">
      <c r="A7776">
        <v>31852</v>
      </c>
      <c r="B7776" t="s">
        <v>306</v>
      </c>
      <c r="C7776" t="s">
        <v>4459</v>
      </c>
      <c r="D7776" t="s">
        <v>14</v>
      </c>
      <c r="E7776" t="s">
        <v>30135</v>
      </c>
      <c r="F7776" t="s">
        <v>30136</v>
      </c>
      <c r="G7776" t="s">
        <v>124</v>
      </c>
      <c r="H7776" s="1">
        <v>22891</v>
      </c>
      <c r="I7776" t="s">
        <v>30137</v>
      </c>
      <c r="J7776" t="s">
        <v>30138</v>
      </c>
      <c r="K7776">
        <v>46415</v>
      </c>
      <c r="L7776" t="s">
        <v>124</v>
      </c>
    </row>
    <row r="7777" spans="1:12" x14ac:dyDescent="0.3">
      <c r="A7777">
        <v>31853</v>
      </c>
      <c r="B7777" t="s">
        <v>79</v>
      </c>
      <c r="C7777" t="s">
        <v>11820</v>
      </c>
      <c r="D7777" t="s">
        <v>14</v>
      </c>
      <c r="E7777" t="s">
        <v>30139</v>
      </c>
      <c r="F7777" t="s">
        <v>30140</v>
      </c>
      <c r="G7777" t="s">
        <v>150</v>
      </c>
      <c r="H7777" s="1">
        <v>36721</v>
      </c>
      <c r="I7777" t="s">
        <v>30141</v>
      </c>
      <c r="J7777" t="s">
        <v>12723</v>
      </c>
      <c r="K7777">
        <v>18721</v>
      </c>
      <c r="L7777" t="s">
        <v>150</v>
      </c>
    </row>
    <row r="7778" spans="1:12" x14ac:dyDescent="0.3">
      <c r="A7778">
        <v>31855</v>
      </c>
      <c r="B7778" t="s">
        <v>197</v>
      </c>
      <c r="C7778" t="s">
        <v>2792</v>
      </c>
      <c r="D7778" t="s">
        <v>14</v>
      </c>
      <c r="E7778" t="s">
        <v>30142</v>
      </c>
      <c r="F7778" t="s">
        <v>30143</v>
      </c>
      <c r="G7778" t="s">
        <v>436</v>
      </c>
      <c r="H7778" s="1">
        <v>23984</v>
      </c>
      <c r="I7778" t="s">
        <v>30144</v>
      </c>
      <c r="J7778" t="s">
        <v>30145</v>
      </c>
      <c r="K7778">
        <v>48158</v>
      </c>
      <c r="L7778" t="s">
        <v>436</v>
      </c>
    </row>
    <row r="7779" spans="1:12" x14ac:dyDescent="0.3">
      <c r="A7779">
        <v>31856</v>
      </c>
      <c r="B7779" t="s">
        <v>1030</v>
      </c>
      <c r="C7779" t="s">
        <v>963</v>
      </c>
      <c r="D7779" t="s">
        <v>14</v>
      </c>
      <c r="E7779" t="s">
        <v>30146</v>
      </c>
      <c r="F7779" t="s">
        <v>30147</v>
      </c>
      <c r="G7779" t="s">
        <v>368</v>
      </c>
      <c r="H7779" s="1">
        <v>33349</v>
      </c>
      <c r="I7779" t="s">
        <v>30148</v>
      </c>
      <c r="J7779" t="s">
        <v>1704</v>
      </c>
      <c r="K7779">
        <v>94730</v>
      </c>
      <c r="L7779" t="s">
        <v>368</v>
      </c>
    </row>
    <row r="7780" spans="1:12" x14ac:dyDescent="0.3">
      <c r="A7780">
        <v>31857</v>
      </c>
      <c r="B7780" t="s">
        <v>1584</v>
      </c>
      <c r="C7780" t="s">
        <v>378</v>
      </c>
      <c r="D7780" t="s">
        <v>14</v>
      </c>
      <c r="E7780" t="s">
        <v>30149</v>
      </c>
      <c r="F7780" t="s">
        <v>30150</v>
      </c>
      <c r="G7780" t="s">
        <v>17</v>
      </c>
      <c r="H7780" s="1">
        <v>24945</v>
      </c>
      <c r="I7780" t="s">
        <v>30151</v>
      </c>
      <c r="J7780" t="s">
        <v>30152</v>
      </c>
      <c r="K7780">
        <v>64541</v>
      </c>
      <c r="L7780" t="s">
        <v>17</v>
      </c>
    </row>
    <row r="7781" spans="1:12" x14ac:dyDescent="0.3">
      <c r="A7781">
        <v>31858</v>
      </c>
      <c r="B7781" t="s">
        <v>541</v>
      </c>
      <c r="C7781" t="s">
        <v>570</v>
      </c>
      <c r="D7781" t="s">
        <v>22</v>
      </c>
      <c r="E7781" t="s">
        <v>30153</v>
      </c>
      <c r="F7781" t="s">
        <v>30154</v>
      </c>
      <c r="G7781" t="s">
        <v>76</v>
      </c>
      <c r="H7781" s="1">
        <v>26218</v>
      </c>
      <c r="I7781" t="s">
        <v>30155</v>
      </c>
      <c r="J7781" t="s">
        <v>30156</v>
      </c>
      <c r="K7781">
        <v>57890</v>
      </c>
      <c r="L7781" t="s">
        <v>76</v>
      </c>
    </row>
    <row r="7782" spans="1:12" x14ac:dyDescent="0.3">
      <c r="A7782">
        <v>31859</v>
      </c>
      <c r="B7782" t="s">
        <v>54</v>
      </c>
      <c r="C7782" t="s">
        <v>496</v>
      </c>
      <c r="D7782" t="s">
        <v>14</v>
      </c>
      <c r="E7782" t="s">
        <v>30157</v>
      </c>
      <c r="F7782" t="s">
        <v>30158</v>
      </c>
      <c r="G7782" t="s">
        <v>24</v>
      </c>
      <c r="H7782" s="1">
        <v>29129</v>
      </c>
      <c r="I7782" t="s">
        <v>30159</v>
      </c>
      <c r="J7782" t="s">
        <v>30160</v>
      </c>
      <c r="K7782">
        <v>40061</v>
      </c>
      <c r="L7782" t="s">
        <v>24</v>
      </c>
    </row>
    <row r="7783" spans="1:12" x14ac:dyDescent="0.3">
      <c r="A7783">
        <v>31864</v>
      </c>
      <c r="B7783" t="s">
        <v>17990</v>
      </c>
      <c r="C7783" t="s">
        <v>886</v>
      </c>
      <c r="D7783" t="s">
        <v>22</v>
      </c>
      <c r="E7783" t="s">
        <v>30161</v>
      </c>
      <c r="F7783" t="s">
        <v>30162</v>
      </c>
      <c r="G7783" t="s">
        <v>335</v>
      </c>
      <c r="H7783" s="1">
        <v>24890</v>
      </c>
      <c r="I7783" t="s">
        <v>30163</v>
      </c>
      <c r="J7783" t="s">
        <v>3007</v>
      </c>
      <c r="K7783">
        <v>94017</v>
      </c>
      <c r="L7783" t="s">
        <v>335</v>
      </c>
    </row>
    <row r="7784" spans="1:12" x14ac:dyDescent="0.3">
      <c r="A7784">
        <v>31865</v>
      </c>
      <c r="B7784" t="s">
        <v>592</v>
      </c>
      <c r="C7784" t="s">
        <v>1093</v>
      </c>
      <c r="D7784" t="s">
        <v>14</v>
      </c>
      <c r="E7784" t="s">
        <v>30164</v>
      </c>
      <c r="F7784" t="s">
        <v>30165</v>
      </c>
      <c r="G7784" t="s">
        <v>231</v>
      </c>
      <c r="H7784" s="1">
        <v>17907</v>
      </c>
      <c r="I7784" t="s">
        <v>30166</v>
      </c>
      <c r="J7784" t="s">
        <v>30167</v>
      </c>
      <c r="K7784">
        <v>74384</v>
      </c>
      <c r="L7784" t="s">
        <v>231</v>
      </c>
    </row>
    <row r="7785" spans="1:12" x14ac:dyDescent="0.3">
      <c r="A7785">
        <v>31866</v>
      </c>
      <c r="B7785" t="s">
        <v>4301</v>
      </c>
      <c r="C7785" t="s">
        <v>10907</v>
      </c>
      <c r="D7785" t="s">
        <v>22</v>
      </c>
      <c r="E7785" t="s">
        <v>30168</v>
      </c>
      <c r="F7785" t="s">
        <v>30169</v>
      </c>
      <c r="G7785" t="s">
        <v>218</v>
      </c>
      <c r="H7785" s="1">
        <v>21903</v>
      </c>
      <c r="I7785" t="s">
        <v>30170</v>
      </c>
      <c r="J7785" t="s">
        <v>30171</v>
      </c>
      <c r="K7785">
        <v>52276</v>
      </c>
      <c r="L7785" t="s">
        <v>218</v>
      </c>
    </row>
    <row r="7786" spans="1:12" x14ac:dyDescent="0.3">
      <c r="A7786">
        <v>31867</v>
      </c>
      <c r="B7786" t="s">
        <v>3330</v>
      </c>
      <c r="C7786" t="s">
        <v>6975</v>
      </c>
      <c r="D7786" t="s">
        <v>22</v>
      </c>
      <c r="E7786" t="s">
        <v>30172</v>
      </c>
      <c r="F7786" t="s">
        <v>30173</v>
      </c>
      <c r="G7786" t="s">
        <v>368</v>
      </c>
      <c r="H7786" s="1">
        <v>33760</v>
      </c>
      <c r="I7786" t="s">
        <v>30174</v>
      </c>
      <c r="J7786" t="s">
        <v>30175</v>
      </c>
      <c r="K7786">
        <v>73523</v>
      </c>
      <c r="L7786" t="s">
        <v>368</v>
      </c>
    </row>
    <row r="7787" spans="1:12" x14ac:dyDescent="0.3">
      <c r="A7787">
        <v>31871</v>
      </c>
      <c r="B7787" t="s">
        <v>940</v>
      </c>
      <c r="C7787" t="s">
        <v>6918</v>
      </c>
      <c r="D7787" t="s">
        <v>14</v>
      </c>
      <c r="E7787" t="s">
        <v>30176</v>
      </c>
      <c r="F7787" t="s">
        <v>30177</v>
      </c>
      <c r="G7787" t="s">
        <v>88</v>
      </c>
      <c r="H7787" s="1">
        <v>18839</v>
      </c>
      <c r="I7787" t="s">
        <v>30178</v>
      </c>
      <c r="J7787" t="s">
        <v>30179</v>
      </c>
      <c r="K7787">
        <v>19149</v>
      </c>
      <c r="L7787" t="s">
        <v>88</v>
      </c>
    </row>
    <row r="7788" spans="1:12" x14ac:dyDescent="0.3">
      <c r="A7788">
        <v>31872</v>
      </c>
      <c r="B7788" t="s">
        <v>54</v>
      </c>
      <c r="C7788" t="s">
        <v>587</v>
      </c>
      <c r="D7788" t="s">
        <v>22</v>
      </c>
      <c r="E7788" t="s">
        <v>30180</v>
      </c>
      <c r="F7788" t="s">
        <v>30181</v>
      </c>
      <c r="G7788" t="s">
        <v>243</v>
      </c>
      <c r="H7788" s="1">
        <v>21313</v>
      </c>
      <c r="I7788" t="s">
        <v>30182</v>
      </c>
      <c r="J7788" t="s">
        <v>30183</v>
      </c>
      <c r="K7788">
        <v>16793</v>
      </c>
      <c r="L7788" t="s">
        <v>243</v>
      </c>
    </row>
    <row r="7789" spans="1:12" x14ac:dyDescent="0.3">
      <c r="A7789">
        <v>31873</v>
      </c>
      <c r="B7789" t="s">
        <v>490</v>
      </c>
      <c r="C7789" t="s">
        <v>6618</v>
      </c>
      <c r="D7789" t="s">
        <v>14</v>
      </c>
      <c r="E7789" t="s">
        <v>30184</v>
      </c>
      <c r="F7789" t="s">
        <v>30185</v>
      </c>
      <c r="G7789" t="s">
        <v>171</v>
      </c>
      <c r="H7789" s="1">
        <v>21138</v>
      </c>
      <c r="I7789" t="s">
        <v>30186</v>
      </c>
      <c r="J7789" t="s">
        <v>30187</v>
      </c>
      <c r="K7789">
        <v>33983</v>
      </c>
      <c r="L7789" t="s">
        <v>171</v>
      </c>
    </row>
    <row r="7790" spans="1:12" x14ac:dyDescent="0.3">
      <c r="A7790">
        <v>31874</v>
      </c>
      <c r="B7790" t="s">
        <v>953</v>
      </c>
      <c r="C7790" t="s">
        <v>901</v>
      </c>
      <c r="D7790" t="s">
        <v>14</v>
      </c>
      <c r="E7790" t="s">
        <v>30188</v>
      </c>
      <c r="F7790" t="s">
        <v>30189</v>
      </c>
      <c r="G7790" t="s">
        <v>44</v>
      </c>
      <c r="H7790" s="1">
        <v>16283</v>
      </c>
      <c r="I7790" t="s">
        <v>30190</v>
      </c>
      <c r="J7790" t="s">
        <v>30191</v>
      </c>
      <c r="K7790">
        <v>59095</v>
      </c>
      <c r="L7790" t="s">
        <v>44</v>
      </c>
    </row>
    <row r="7791" spans="1:12" x14ac:dyDescent="0.3">
      <c r="A7791">
        <v>31875</v>
      </c>
      <c r="B7791" t="s">
        <v>96</v>
      </c>
      <c r="C7791" t="s">
        <v>475</v>
      </c>
      <c r="D7791" t="s">
        <v>14</v>
      </c>
      <c r="E7791" t="s">
        <v>30192</v>
      </c>
      <c r="F7791" t="s">
        <v>30193</v>
      </c>
      <c r="G7791" t="s">
        <v>24</v>
      </c>
      <c r="H7791" s="1">
        <v>19472</v>
      </c>
      <c r="I7791" t="s">
        <v>30194</v>
      </c>
      <c r="J7791" t="s">
        <v>24853</v>
      </c>
      <c r="K7791">
        <v>61120</v>
      </c>
      <c r="L7791" t="s">
        <v>24</v>
      </c>
    </row>
    <row r="7792" spans="1:12" x14ac:dyDescent="0.3">
      <c r="A7792">
        <v>31876</v>
      </c>
      <c r="B7792" t="s">
        <v>258</v>
      </c>
      <c r="C7792" t="s">
        <v>1671</v>
      </c>
      <c r="D7792" t="s">
        <v>22</v>
      </c>
      <c r="E7792" t="s">
        <v>30195</v>
      </c>
      <c r="F7792" t="s">
        <v>30196</v>
      </c>
      <c r="G7792" t="s">
        <v>76</v>
      </c>
      <c r="H7792" s="1">
        <v>25454</v>
      </c>
      <c r="I7792" t="s">
        <v>30197</v>
      </c>
      <c r="J7792" t="s">
        <v>30198</v>
      </c>
      <c r="K7792">
        <v>22374</v>
      </c>
      <c r="L7792" t="s">
        <v>76</v>
      </c>
    </row>
    <row r="7793" spans="1:12" x14ac:dyDescent="0.3">
      <c r="A7793">
        <v>31877</v>
      </c>
      <c r="B7793" t="s">
        <v>2805</v>
      </c>
      <c r="C7793" t="s">
        <v>748</v>
      </c>
      <c r="D7793" t="s">
        <v>22</v>
      </c>
      <c r="E7793" t="s">
        <v>30199</v>
      </c>
      <c r="F7793" t="s">
        <v>30200</v>
      </c>
      <c r="G7793" t="s">
        <v>567</v>
      </c>
      <c r="H7793" s="1">
        <v>28025</v>
      </c>
      <c r="I7793" t="s">
        <v>30201</v>
      </c>
      <c r="J7793" t="s">
        <v>30202</v>
      </c>
      <c r="K7793">
        <v>33522</v>
      </c>
      <c r="L7793" t="s">
        <v>567</v>
      </c>
    </row>
    <row r="7794" spans="1:12" x14ac:dyDescent="0.3">
      <c r="A7794">
        <v>31878</v>
      </c>
      <c r="B7794" t="s">
        <v>1821</v>
      </c>
      <c r="C7794" t="s">
        <v>22470</v>
      </c>
      <c r="D7794" t="s">
        <v>14</v>
      </c>
      <c r="E7794" t="s">
        <v>30203</v>
      </c>
      <c r="F7794" t="s">
        <v>30204</v>
      </c>
      <c r="G7794" t="s">
        <v>744</v>
      </c>
      <c r="H7794" s="1">
        <v>23134</v>
      </c>
      <c r="I7794" t="s">
        <v>30205</v>
      </c>
      <c r="J7794" t="s">
        <v>12808</v>
      </c>
      <c r="K7794">
        <v>5238</v>
      </c>
      <c r="L7794" t="s">
        <v>744</v>
      </c>
    </row>
    <row r="7795" spans="1:12" x14ac:dyDescent="0.3">
      <c r="A7795">
        <v>31879</v>
      </c>
      <c r="B7795" t="s">
        <v>13108</v>
      </c>
      <c r="C7795" t="s">
        <v>3364</v>
      </c>
      <c r="D7795" t="s">
        <v>22</v>
      </c>
      <c r="E7795" t="s">
        <v>30206</v>
      </c>
      <c r="F7795" t="s">
        <v>30207</v>
      </c>
      <c r="G7795" t="s">
        <v>775</v>
      </c>
      <c r="H7795" s="1">
        <v>29011</v>
      </c>
      <c r="I7795" t="s">
        <v>30208</v>
      </c>
      <c r="J7795" t="s">
        <v>14847</v>
      </c>
      <c r="K7795">
        <v>93777</v>
      </c>
      <c r="L7795" t="s">
        <v>775</v>
      </c>
    </row>
    <row r="7796" spans="1:12" x14ac:dyDescent="0.3">
      <c r="A7796">
        <v>31883</v>
      </c>
      <c r="B7796" t="s">
        <v>843</v>
      </c>
      <c r="C7796" t="s">
        <v>1186</v>
      </c>
      <c r="D7796" t="s">
        <v>22</v>
      </c>
      <c r="E7796" t="s">
        <v>30209</v>
      </c>
      <c r="F7796" t="s">
        <v>30210</v>
      </c>
      <c r="G7796" t="s">
        <v>211</v>
      </c>
      <c r="H7796" s="1">
        <v>24209</v>
      </c>
      <c r="I7796" t="s">
        <v>30211</v>
      </c>
      <c r="J7796" t="s">
        <v>288</v>
      </c>
      <c r="K7796">
        <v>1358</v>
      </c>
      <c r="L7796" t="s">
        <v>211</v>
      </c>
    </row>
    <row r="7797" spans="1:12" x14ac:dyDescent="0.3">
      <c r="A7797">
        <v>31884</v>
      </c>
      <c r="B7797" t="s">
        <v>7612</v>
      </c>
      <c r="C7797" t="s">
        <v>557</v>
      </c>
      <c r="D7797" t="s">
        <v>22</v>
      </c>
      <c r="E7797" t="s">
        <v>30212</v>
      </c>
      <c r="F7797" t="s">
        <v>30213</v>
      </c>
      <c r="G7797" t="s">
        <v>775</v>
      </c>
      <c r="H7797" s="1">
        <v>28291</v>
      </c>
      <c r="I7797" t="s">
        <v>30214</v>
      </c>
      <c r="J7797" t="s">
        <v>30215</v>
      </c>
      <c r="K7797">
        <v>62865</v>
      </c>
      <c r="L7797" t="s">
        <v>775</v>
      </c>
    </row>
    <row r="7798" spans="1:12" x14ac:dyDescent="0.3">
      <c r="A7798">
        <v>31886</v>
      </c>
      <c r="B7798" t="s">
        <v>997</v>
      </c>
      <c r="C7798" t="s">
        <v>285</v>
      </c>
      <c r="D7798" t="s">
        <v>22</v>
      </c>
      <c r="E7798" t="s">
        <v>4161</v>
      </c>
      <c r="F7798" t="s">
        <v>30216</v>
      </c>
      <c r="G7798" t="s">
        <v>261</v>
      </c>
      <c r="H7798" s="1">
        <v>28289</v>
      </c>
      <c r="I7798" t="s">
        <v>30217</v>
      </c>
      <c r="J7798" t="s">
        <v>25701</v>
      </c>
      <c r="K7798">
        <v>44382</v>
      </c>
      <c r="L7798" t="s">
        <v>261</v>
      </c>
    </row>
    <row r="7799" spans="1:12" x14ac:dyDescent="0.3">
      <c r="A7799">
        <v>31887</v>
      </c>
      <c r="B7799" t="s">
        <v>2901</v>
      </c>
      <c r="C7799" t="s">
        <v>9695</v>
      </c>
      <c r="D7799" t="s">
        <v>14</v>
      </c>
      <c r="E7799" t="s">
        <v>30218</v>
      </c>
      <c r="F7799" t="s">
        <v>30219</v>
      </c>
      <c r="G7799" t="s">
        <v>567</v>
      </c>
      <c r="H7799" s="1">
        <v>38168</v>
      </c>
      <c r="I7799" t="s">
        <v>30220</v>
      </c>
      <c r="J7799" t="s">
        <v>11789</v>
      </c>
      <c r="K7799">
        <v>24254</v>
      </c>
      <c r="L7799" t="s">
        <v>567</v>
      </c>
    </row>
    <row r="7800" spans="1:12" x14ac:dyDescent="0.3">
      <c r="A7800">
        <v>31888</v>
      </c>
      <c r="B7800" t="s">
        <v>680</v>
      </c>
      <c r="C7800" t="s">
        <v>97</v>
      </c>
      <c r="D7800" t="s">
        <v>22</v>
      </c>
      <c r="E7800" t="s">
        <v>30221</v>
      </c>
      <c r="F7800" t="s">
        <v>30222</v>
      </c>
      <c r="G7800" t="s">
        <v>368</v>
      </c>
      <c r="H7800" s="1">
        <v>19350</v>
      </c>
      <c r="I7800" t="s">
        <v>30223</v>
      </c>
      <c r="J7800" t="s">
        <v>30224</v>
      </c>
      <c r="K7800">
        <v>31952</v>
      </c>
      <c r="L7800" t="s">
        <v>368</v>
      </c>
    </row>
    <row r="7801" spans="1:12" x14ac:dyDescent="0.3">
      <c r="A7801">
        <v>31889</v>
      </c>
      <c r="B7801" t="s">
        <v>837</v>
      </c>
      <c r="C7801" t="s">
        <v>16640</v>
      </c>
      <c r="D7801" t="s">
        <v>14</v>
      </c>
      <c r="E7801" t="s">
        <v>30225</v>
      </c>
      <c r="F7801" t="s">
        <v>30226</v>
      </c>
      <c r="G7801" t="s">
        <v>218</v>
      </c>
      <c r="H7801" s="1">
        <v>24681</v>
      </c>
      <c r="I7801" t="s">
        <v>30227</v>
      </c>
      <c r="J7801" t="s">
        <v>30228</v>
      </c>
      <c r="K7801">
        <v>58435</v>
      </c>
      <c r="L7801" t="s">
        <v>218</v>
      </c>
    </row>
    <row r="7802" spans="1:12" x14ac:dyDescent="0.3">
      <c r="A7802">
        <v>31891</v>
      </c>
      <c r="B7802" t="s">
        <v>134</v>
      </c>
      <c r="C7802" t="s">
        <v>1115</v>
      </c>
      <c r="D7802" t="s">
        <v>22</v>
      </c>
      <c r="E7802" t="s">
        <v>30229</v>
      </c>
      <c r="F7802" t="s">
        <v>30230</v>
      </c>
      <c r="G7802" t="s">
        <v>24</v>
      </c>
      <c r="H7802" s="1">
        <v>34212</v>
      </c>
      <c r="I7802" t="s">
        <v>30231</v>
      </c>
      <c r="J7802" t="s">
        <v>30232</v>
      </c>
      <c r="K7802">
        <v>75175</v>
      </c>
      <c r="L7802" t="s">
        <v>24</v>
      </c>
    </row>
    <row r="7803" spans="1:12" x14ac:dyDescent="0.3">
      <c r="A7803">
        <v>31892</v>
      </c>
      <c r="B7803" t="s">
        <v>490</v>
      </c>
      <c r="C7803" t="s">
        <v>3055</v>
      </c>
      <c r="D7803" t="s">
        <v>22</v>
      </c>
      <c r="E7803" t="s">
        <v>30233</v>
      </c>
      <c r="F7803" t="s">
        <v>30234</v>
      </c>
      <c r="G7803" t="s">
        <v>71</v>
      </c>
      <c r="H7803" s="1">
        <v>27690</v>
      </c>
      <c r="I7803" t="s">
        <v>30235</v>
      </c>
      <c r="J7803" t="s">
        <v>25790</v>
      </c>
      <c r="K7803">
        <v>51670</v>
      </c>
      <c r="L7803" t="s">
        <v>71</v>
      </c>
    </row>
    <row r="7804" spans="1:12" x14ac:dyDescent="0.3">
      <c r="A7804">
        <v>31893</v>
      </c>
      <c r="B7804" t="s">
        <v>541</v>
      </c>
      <c r="C7804" t="s">
        <v>630</v>
      </c>
      <c r="D7804" t="s">
        <v>14</v>
      </c>
      <c r="E7804" t="s">
        <v>30236</v>
      </c>
      <c r="F7804" t="s">
        <v>30237</v>
      </c>
      <c r="G7804" t="s">
        <v>436</v>
      </c>
      <c r="H7804" s="1">
        <v>27048</v>
      </c>
      <c r="I7804" t="s">
        <v>30238</v>
      </c>
      <c r="J7804" t="s">
        <v>20042</v>
      </c>
      <c r="K7804">
        <v>8376</v>
      </c>
      <c r="L7804" t="s">
        <v>436</v>
      </c>
    </row>
    <row r="7805" spans="1:12" x14ac:dyDescent="0.3">
      <c r="A7805">
        <v>31894</v>
      </c>
      <c r="B7805" t="s">
        <v>529</v>
      </c>
      <c r="C7805" t="s">
        <v>7167</v>
      </c>
      <c r="D7805" t="s">
        <v>22</v>
      </c>
      <c r="E7805" t="s">
        <v>30239</v>
      </c>
      <c r="F7805" t="s">
        <v>30240</v>
      </c>
      <c r="G7805" t="s">
        <v>17</v>
      </c>
      <c r="H7805" s="1">
        <v>16790</v>
      </c>
      <c r="I7805" t="s">
        <v>30241</v>
      </c>
      <c r="J7805" t="s">
        <v>30242</v>
      </c>
      <c r="K7805">
        <v>22824</v>
      </c>
      <c r="L7805" t="s">
        <v>17</v>
      </c>
    </row>
    <row r="7806" spans="1:12" x14ac:dyDescent="0.3">
      <c r="A7806">
        <v>31895</v>
      </c>
      <c r="B7806" t="s">
        <v>724</v>
      </c>
      <c r="C7806" t="s">
        <v>881</v>
      </c>
      <c r="D7806" t="s">
        <v>22</v>
      </c>
      <c r="E7806" t="s">
        <v>30243</v>
      </c>
      <c r="F7806" t="s">
        <v>30244</v>
      </c>
      <c r="G7806" t="s">
        <v>211</v>
      </c>
      <c r="H7806" s="1">
        <v>31743</v>
      </c>
      <c r="I7806" t="s">
        <v>30245</v>
      </c>
      <c r="J7806" t="s">
        <v>30246</v>
      </c>
      <c r="K7806">
        <v>4393</v>
      </c>
      <c r="L7806" t="s">
        <v>211</v>
      </c>
    </row>
    <row r="7807" spans="1:12" x14ac:dyDescent="0.3">
      <c r="A7807">
        <v>31900</v>
      </c>
      <c r="B7807" t="s">
        <v>383</v>
      </c>
      <c r="C7807" t="s">
        <v>411</v>
      </c>
      <c r="D7807" t="s">
        <v>14</v>
      </c>
      <c r="E7807" t="s">
        <v>30247</v>
      </c>
      <c r="F7807">
        <v>4279558958</v>
      </c>
      <c r="G7807" t="s">
        <v>44</v>
      </c>
      <c r="H7807" s="1">
        <v>25490</v>
      </c>
      <c r="I7807" t="s">
        <v>30248</v>
      </c>
      <c r="J7807" t="s">
        <v>30249</v>
      </c>
      <c r="K7807">
        <v>71593</v>
      </c>
      <c r="L7807" t="s">
        <v>44</v>
      </c>
    </row>
    <row r="7808" spans="1:12" x14ac:dyDescent="0.3">
      <c r="A7808">
        <v>31901</v>
      </c>
      <c r="B7808" t="s">
        <v>490</v>
      </c>
      <c r="C7808" t="s">
        <v>10164</v>
      </c>
      <c r="D7808" t="s">
        <v>22</v>
      </c>
      <c r="E7808" t="s">
        <v>30250</v>
      </c>
      <c r="F7808" t="s">
        <v>30251</v>
      </c>
      <c r="G7808" t="s">
        <v>335</v>
      </c>
      <c r="H7808" s="1">
        <v>25317</v>
      </c>
      <c r="I7808" t="s">
        <v>30252</v>
      </c>
      <c r="J7808" t="s">
        <v>30253</v>
      </c>
      <c r="K7808">
        <v>44899</v>
      </c>
      <c r="L7808" t="s">
        <v>335</v>
      </c>
    </row>
    <row r="7809" spans="1:12" x14ac:dyDescent="0.3">
      <c r="A7809">
        <v>31902</v>
      </c>
      <c r="B7809" t="s">
        <v>146</v>
      </c>
      <c r="C7809" t="s">
        <v>9888</v>
      </c>
      <c r="D7809" t="s">
        <v>22</v>
      </c>
      <c r="E7809" t="s">
        <v>30254</v>
      </c>
      <c r="F7809" t="s">
        <v>30255</v>
      </c>
      <c r="G7809" t="s">
        <v>171</v>
      </c>
      <c r="H7809" s="1">
        <v>27481</v>
      </c>
      <c r="I7809" t="s">
        <v>30256</v>
      </c>
      <c r="J7809" t="s">
        <v>30257</v>
      </c>
      <c r="K7809">
        <v>90862</v>
      </c>
      <c r="L7809" t="s">
        <v>171</v>
      </c>
    </row>
    <row r="7810" spans="1:12" x14ac:dyDescent="0.3">
      <c r="A7810">
        <v>31903</v>
      </c>
      <c r="B7810" t="s">
        <v>18304</v>
      </c>
      <c r="C7810" t="s">
        <v>8917</v>
      </c>
      <c r="D7810" t="s">
        <v>14</v>
      </c>
      <c r="E7810" t="s">
        <v>30258</v>
      </c>
      <c r="F7810" t="s">
        <v>30259</v>
      </c>
      <c r="G7810" t="s">
        <v>31</v>
      </c>
      <c r="H7810" s="1">
        <v>21663</v>
      </c>
      <c r="I7810" t="s">
        <v>30260</v>
      </c>
      <c r="J7810" t="s">
        <v>1995</v>
      </c>
      <c r="K7810">
        <v>41326</v>
      </c>
      <c r="L7810" t="s">
        <v>31</v>
      </c>
    </row>
    <row r="7811" spans="1:12" x14ac:dyDescent="0.3">
      <c r="A7811">
        <v>31906</v>
      </c>
      <c r="B7811" t="s">
        <v>360</v>
      </c>
      <c r="C7811" t="s">
        <v>1929</v>
      </c>
      <c r="D7811" t="s">
        <v>22</v>
      </c>
      <c r="E7811" t="s">
        <v>30261</v>
      </c>
      <c r="F7811">
        <f>1-333-943-3169</f>
        <v>-4444</v>
      </c>
      <c r="G7811" t="s">
        <v>51</v>
      </c>
      <c r="H7811" s="1">
        <v>27993</v>
      </c>
      <c r="I7811" t="s">
        <v>30262</v>
      </c>
      <c r="J7811" t="s">
        <v>30263</v>
      </c>
      <c r="K7811">
        <v>44539</v>
      </c>
      <c r="L7811" t="s">
        <v>51</v>
      </c>
    </row>
    <row r="7812" spans="1:12" x14ac:dyDescent="0.3">
      <c r="A7812">
        <v>31907</v>
      </c>
      <c r="B7812" t="s">
        <v>747</v>
      </c>
      <c r="C7812" t="s">
        <v>8283</v>
      </c>
      <c r="D7812" t="s">
        <v>14</v>
      </c>
      <c r="E7812" t="s">
        <v>30264</v>
      </c>
      <c r="F7812" t="s">
        <v>30265</v>
      </c>
      <c r="G7812" t="s">
        <v>76</v>
      </c>
      <c r="H7812" s="1">
        <v>34678</v>
      </c>
      <c r="I7812" t="s">
        <v>30266</v>
      </c>
      <c r="J7812" t="s">
        <v>30267</v>
      </c>
      <c r="K7812">
        <v>65077</v>
      </c>
      <c r="L7812" t="s">
        <v>76</v>
      </c>
    </row>
    <row r="7813" spans="1:12" x14ac:dyDescent="0.3">
      <c r="A7813">
        <v>31915</v>
      </c>
      <c r="B7813" t="s">
        <v>7383</v>
      </c>
      <c r="C7813" t="s">
        <v>5547</v>
      </c>
      <c r="D7813" t="s">
        <v>14</v>
      </c>
      <c r="E7813" t="s">
        <v>30268</v>
      </c>
      <c r="F7813" t="s">
        <v>30269</v>
      </c>
      <c r="G7813" t="s">
        <v>339</v>
      </c>
      <c r="H7813" s="1">
        <v>19241</v>
      </c>
      <c r="I7813" t="s">
        <v>30270</v>
      </c>
      <c r="J7813" t="s">
        <v>9668</v>
      </c>
      <c r="K7813">
        <v>45914</v>
      </c>
      <c r="L7813" t="s">
        <v>339</v>
      </c>
    </row>
    <row r="7814" spans="1:12" x14ac:dyDescent="0.3">
      <c r="A7814">
        <v>31916</v>
      </c>
      <c r="B7814" t="s">
        <v>953</v>
      </c>
      <c r="C7814" t="s">
        <v>630</v>
      </c>
      <c r="D7814" t="s">
        <v>22</v>
      </c>
      <c r="E7814" t="s">
        <v>30271</v>
      </c>
      <c r="F7814">
        <f>1-317-602-7202</f>
        <v>-8120</v>
      </c>
      <c r="G7814" t="s">
        <v>1076</v>
      </c>
      <c r="H7814" s="1">
        <v>34294</v>
      </c>
      <c r="I7814" t="s">
        <v>30272</v>
      </c>
      <c r="J7814" t="s">
        <v>30273</v>
      </c>
      <c r="K7814">
        <v>36616</v>
      </c>
      <c r="L7814" t="s">
        <v>1076</v>
      </c>
    </row>
    <row r="7815" spans="1:12" x14ac:dyDescent="0.3">
      <c r="A7815">
        <v>31917</v>
      </c>
      <c r="B7815" t="s">
        <v>2644</v>
      </c>
      <c r="C7815" t="s">
        <v>11695</v>
      </c>
      <c r="D7815" t="s">
        <v>14</v>
      </c>
      <c r="E7815" t="s">
        <v>30274</v>
      </c>
      <c r="F7815" t="s">
        <v>30275</v>
      </c>
      <c r="G7815" t="s">
        <v>88</v>
      </c>
      <c r="H7815" s="1">
        <v>17133</v>
      </c>
      <c r="I7815" t="s">
        <v>30276</v>
      </c>
      <c r="J7815" t="s">
        <v>30277</v>
      </c>
      <c r="K7815">
        <v>18075</v>
      </c>
      <c r="L7815" t="s">
        <v>88</v>
      </c>
    </row>
    <row r="7816" spans="1:12" x14ac:dyDescent="0.3">
      <c r="A7816">
        <v>31920</v>
      </c>
      <c r="B7816" t="s">
        <v>1391</v>
      </c>
      <c r="C7816" t="s">
        <v>276</v>
      </c>
      <c r="D7816" t="s">
        <v>14</v>
      </c>
      <c r="E7816" t="s">
        <v>30278</v>
      </c>
      <c r="F7816" t="s">
        <v>30279</v>
      </c>
      <c r="G7816" t="s">
        <v>231</v>
      </c>
      <c r="H7816" s="1">
        <v>21784</v>
      </c>
      <c r="I7816" t="s">
        <v>30280</v>
      </c>
      <c r="J7816" t="s">
        <v>30281</v>
      </c>
      <c r="K7816">
        <v>2545</v>
      </c>
      <c r="L7816" t="s">
        <v>231</v>
      </c>
    </row>
    <row r="7817" spans="1:12" x14ac:dyDescent="0.3">
      <c r="A7817">
        <v>31921</v>
      </c>
      <c r="B7817" t="s">
        <v>1152</v>
      </c>
      <c r="C7817" t="s">
        <v>3226</v>
      </c>
      <c r="D7817" t="s">
        <v>14</v>
      </c>
      <c r="E7817" t="s">
        <v>30282</v>
      </c>
      <c r="F7817" t="s">
        <v>30283</v>
      </c>
      <c r="G7817" t="s">
        <v>430</v>
      </c>
      <c r="H7817" s="1">
        <v>24207</v>
      </c>
      <c r="I7817" t="s">
        <v>30284</v>
      </c>
      <c r="J7817" t="s">
        <v>30285</v>
      </c>
      <c r="K7817">
        <v>74051</v>
      </c>
      <c r="L7817" t="s">
        <v>430</v>
      </c>
    </row>
    <row r="7818" spans="1:12" x14ac:dyDescent="0.3">
      <c r="A7818">
        <v>31923</v>
      </c>
      <c r="B7818" t="s">
        <v>3330</v>
      </c>
      <c r="C7818" t="s">
        <v>97</v>
      </c>
      <c r="D7818" t="s">
        <v>22</v>
      </c>
      <c r="E7818" t="s">
        <v>30286</v>
      </c>
      <c r="F7818" t="s">
        <v>30287</v>
      </c>
      <c r="G7818" t="s">
        <v>124</v>
      </c>
      <c r="H7818" s="1">
        <v>34398</v>
      </c>
      <c r="I7818" t="s">
        <v>30288</v>
      </c>
      <c r="J7818" t="s">
        <v>30289</v>
      </c>
      <c r="K7818">
        <v>34741</v>
      </c>
      <c r="L7818" t="s">
        <v>124</v>
      </c>
    </row>
    <row r="7819" spans="1:12" x14ac:dyDescent="0.3">
      <c r="A7819">
        <v>31924</v>
      </c>
      <c r="B7819" t="s">
        <v>1147</v>
      </c>
      <c r="C7819" t="s">
        <v>8508</v>
      </c>
      <c r="D7819" t="s">
        <v>14</v>
      </c>
      <c r="E7819" t="s">
        <v>30290</v>
      </c>
      <c r="F7819" t="s">
        <v>30291</v>
      </c>
      <c r="G7819" t="s">
        <v>243</v>
      </c>
      <c r="H7819" s="1">
        <v>33551</v>
      </c>
      <c r="I7819" t="s">
        <v>30292</v>
      </c>
      <c r="J7819" t="s">
        <v>1222</v>
      </c>
      <c r="K7819">
        <v>43500</v>
      </c>
      <c r="L7819" t="s">
        <v>243</v>
      </c>
    </row>
    <row r="7820" spans="1:12" x14ac:dyDescent="0.3">
      <c r="A7820">
        <v>31927</v>
      </c>
      <c r="B7820" t="s">
        <v>333</v>
      </c>
      <c r="C7820" t="s">
        <v>1496</v>
      </c>
      <c r="D7820" t="s">
        <v>22</v>
      </c>
      <c r="E7820" t="s">
        <v>30293</v>
      </c>
      <c r="F7820" t="s">
        <v>30294</v>
      </c>
      <c r="G7820" t="s">
        <v>150</v>
      </c>
      <c r="H7820" s="1">
        <v>37659</v>
      </c>
      <c r="I7820" t="s">
        <v>30295</v>
      </c>
      <c r="J7820" t="s">
        <v>13467</v>
      </c>
      <c r="K7820">
        <v>53740</v>
      </c>
      <c r="L7820" t="s">
        <v>150</v>
      </c>
    </row>
    <row r="7821" spans="1:12" x14ac:dyDescent="0.3">
      <c r="A7821">
        <v>31936</v>
      </c>
      <c r="B7821" t="s">
        <v>2166</v>
      </c>
      <c r="C7821" t="s">
        <v>12057</v>
      </c>
      <c r="D7821" t="s">
        <v>14</v>
      </c>
      <c r="E7821" t="s">
        <v>30296</v>
      </c>
      <c r="F7821" t="s">
        <v>30297</v>
      </c>
      <c r="G7821" t="s">
        <v>118</v>
      </c>
      <c r="H7821" s="1">
        <v>29618</v>
      </c>
      <c r="I7821" t="s">
        <v>30298</v>
      </c>
      <c r="J7821" t="s">
        <v>30299</v>
      </c>
      <c r="K7821">
        <v>63052</v>
      </c>
      <c r="L7821" t="s">
        <v>118</v>
      </c>
    </row>
    <row r="7822" spans="1:12" x14ac:dyDescent="0.3">
      <c r="A7822">
        <v>31938</v>
      </c>
      <c r="B7822" t="s">
        <v>1579</v>
      </c>
      <c r="C7822" t="s">
        <v>6157</v>
      </c>
      <c r="D7822" t="s">
        <v>22</v>
      </c>
      <c r="E7822" t="s">
        <v>30300</v>
      </c>
      <c r="F7822" t="s">
        <v>30301</v>
      </c>
      <c r="G7822" t="s">
        <v>157</v>
      </c>
      <c r="H7822" s="1">
        <v>25154</v>
      </c>
      <c r="I7822" t="s">
        <v>30302</v>
      </c>
      <c r="J7822" t="s">
        <v>22457</v>
      </c>
      <c r="K7822">
        <v>56558</v>
      </c>
      <c r="L7822" t="s">
        <v>157</v>
      </c>
    </row>
    <row r="7823" spans="1:12" x14ac:dyDescent="0.3">
      <c r="A7823">
        <v>31939</v>
      </c>
      <c r="B7823" t="s">
        <v>73</v>
      </c>
      <c r="C7823" t="s">
        <v>481</v>
      </c>
      <c r="D7823" t="s">
        <v>14</v>
      </c>
      <c r="E7823" t="s">
        <v>30303</v>
      </c>
      <c r="F7823" t="s">
        <v>30304</v>
      </c>
      <c r="G7823" t="s">
        <v>31</v>
      </c>
      <c r="H7823" s="1">
        <v>29601</v>
      </c>
      <c r="I7823" t="s">
        <v>30305</v>
      </c>
      <c r="J7823" t="s">
        <v>30306</v>
      </c>
      <c r="K7823">
        <v>50392</v>
      </c>
      <c r="L7823" t="s">
        <v>31</v>
      </c>
    </row>
    <row r="7824" spans="1:12" x14ac:dyDescent="0.3">
      <c r="A7824">
        <v>31941</v>
      </c>
      <c r="B7824" t="s">
        <v>91</v>
      </c>
      <c r="C7824" t="s">
        <v>5095</v>
      </c>
      <c r="D7824" t="s">
        <v>14</v>
      </c>
      <c r="E7824" t="s">
        <v>30307</v>
      </c>
      <c r="F7824" t="s">
        <v>30308</v>
      </c>
      <c r="G7824" t="s">
        <v>150</v>
      </c>
      <c r="H7824" s="1">
        <v>35222</v>
      </c>
      <c r="I7824" t="s">
        <v>30309</v>
      </c>
      <c r="J7824" t="s">
        <v>26039</v>
      </c>
      <c r="K7824">
        <v>24022</v>
      </c>
      <c r="L7824" t="s">
        <v>150</v>
      </c>
    </row>
    <row r="7825" spans="1:12" x14ac:dyDescent="0.3">
      <c r="A7825">
        <v>31942</v>
      </c>
      <c r="B7825" t="s">
        <v>724</v>
      </c>
      <c r="C7825" t="s">
        <v>5182</v>
      </c>
      <c r="D7825" t="s">
        <v>14</v>
      </c>
      <c r="E7825" t="s">
        <v>30310</v>
      </c>
      <c r="F7825" t="s">
        <v>30311</v>
      </c>
      <c r="G7825" t="s">
        <v>211</v>
      </c>
      <c r="H7825" s="1">
        <v>37710</v>
      </c>
      <c r="I7825" t="s">
        <v>30312</v>
      </c>
      <c r="J7825" t="s">
        <v>30313</v>
      </c>
      <c r="K7825">
        <v>11769</v>
      </c>
      <c r="L7825" t="s">
        <v>211</v>
      </c>
    </row>
    <row r="7826" spans="1:12" x14ac:dyDescent="0.3">
      <c r="A7826">
        <v>31943</v>
      </c>
      <c r="B7826" t="s">
        <v>1821</v>
      </c>
      <c r="C7826" t="s">
        <v>691</v>
      </c>
      <c r="D7826" t="s">
        <v>14</v>
      </c>
      <c r="E7826" t="s">
        <v>30314</v>
      </c>
      <c r="F7826" t="s">
        <v>30315</v>
      </c>
      <c r="G7826" t="s">
        <v>231</v>
      </c>
      <c r="H7826" s="1">
        <v>33673</v>
      </c>
      <c r="I7826" t="s">
        <v>30316</v>
      </c>
      <c r="J7826" t="s">
        <v>30317</v>
      </c>
      <c r="K7826">
        <v>17090</v>
      </c>
      <c r="L7826" t="s">
        <v>231</v>
      </c>
    </row>
    <row r="7827" spans="1:12" x14ac:dyDescent="0.3">
      <c r="A7827">
        <v>31944</v>
      </c>
      <c r="B7827" t="s">
        <v>4301</v>
      </c>
      <c r="C7827" t="s">
        <v>2989</v>
      </c>
      <c r="D7827" t="s">
        <v>14</v>
      </c>
      <c r="E7827" t="s">
        <v>30318</v>
      </c>
      <c r="F7827" t="s">
        <v>30319</v>
      </c>
      <c r="G7827" t="s">
        <v>218</v>
      </c>
      <c r="H7827" s="1">
        <v>30939</v>
      </c>
      <c r="I7827" t="s">
        <v>30320</v>
      </c>
      <c r="J7827" t="s">
        <v>24319</v>
      </c>
      <c r="K7827">
        <v>15060</v>
      </c>
      <c r="L7827" t="s">
        <v>218</v>
      </c>
    </row>
    <row r="7828" spans="1:12" x14ac:dyDescent="0.3">
      <c r="A7828">
        <v>31945</v>
      </c>
      <c r="B7828" t="s">
        <v>1792</v>
      </c>
      <c r="C7828" t="s">
        <v>5541</v>
      </c>
      <c r="D7828" t="s">
        <v>22</v>
      </c>
      <c r="E7828" t="s">
        <v>30321</v>
      </c>
      <c r="F7828" t="s">
        <v>30322</v>
      </c>
      <c r="G7828" t="s">
        <v>38</v>
      </c>
      <c r="H7828" s="1">
        <v>25089</v>
      </c>
      <c r="I7828" t="s">
        <v>30323</v>
      </c>
      <c r="J7828" t="s">
        <v>30324</v>
      </c>
      <c r="K7828">
        <v>45706</v>
      </c>
      <c r="L7828" t="s">
        <v>38</v>
      </c>
    </row>
    <row r="7829" spans="1:12" x14ac:dyDescent="0.3">
      <c r="A7829">
        <v>31947</v>
      </c>
      <c r="B7829" t="s">
        <v>421</v>
      </c>
      <c r="C7829" t="s">
        <v>2975</v>
      </c>
      <c r="D7829" t="s">
        <v>22</v>
      </c>
      <c r="E7829" t="s">
        <v>30325</v>
      </c>
      <c r="F7829">
        <v>2789275867</v>
      </c>
      <c r="G7829" t="s">
        <v>171</v>
      </c>
      <c r="H7829" s="1">
        <v>30611</v>
      </c>
      <c r="I7829" t="s">
        <v>30326</v>
      </c>
      <c r="J7829" t="s">
        <v>30327</v>
      </c>
      <c r="K7829">
        <v>44914</v>
      </c>
      <c r="L7829" t="s">
        <v>171</v>
      </c>
    </row>
    <row r="7830" spans="1:12" x14ac:dyDescent="0.3">
      <c r="A7830">
        <v>31948</v>
      </c>
      <c r="B7830" t="s">
        <v>825</v>
      </c>
      <c r="C7830" t="s">
        <v>4954</v>
      </c>
      <c r="D7830" t="s">
        <v>22</v>
      </c>
      <c r="E7830" t="s">
        <v>30328</v>
      </c>
      <c r="F7830">
        <f>1-269-303-3579</f>
        <v>-4150</v>
      </c>
      <c r="G7830" t="s">
        <v>171</v>
      </c>
      <c r="H7830" s="1">
        <v>21561</v>
      </c>
      <c r="I7830" t="s">
        <v>30329</v>
      </c>
      <c r="J7830" t="s">
        <v>30330</v>
      </c>
      <c r="K7830">
        <v>95805</v>
      </c>
      <c r="L7830" t="s">
        <v>171</v>
      </c>
    </row>
    <row r="7831" spans="1:12" x14ac:dyDescent="0.3">
      <c r="A7831">
        <v>31951</v>
      </c>
      <c r="B7831" t="s">
        <v>2050</v>
      </c>
      <c r="C7831" t="s">
        <v>3017</v>
      </c>
      <c r="D7831" t="s">
        <v>14</v>
      </c>
      <c r="E7831" t="s">
        <v>30331</v>
      </c>
      <c r="F7831" t="s">
        <v>30332</v>
      </c>
      <c r="G7831" t="s">
        <v>88</v>
      </c>
      <c r="H7831" s="1">
        <v>34985</v>
      </c>
      <c r="I7831" t="s">
        <v>30333</v>
      </c>
      <c r="J7831" t="s">
        <v>30334</v>
      </c>
      <c r="K7831">
        <v>80913</v>
      </c>
      <c r="L7831" t="s">
        <v>88</v>
      </c>
    </row>
    <row r="7832" spans="1:12" x14ac:dyDescent="0.3">
      <c r="A7832">
        <v>31952</v>
      </c>
      <c r="B7832" t="s">
        <v>541</v>
      </c>
      <c r="C7832" t="s">
        <v>1249</v>
      </c>
      <c r="D7832" t="s">
        <v>22</v>
      </c>
      <c r="E7832" t="s">
        <v>30335</v>
      </c>
      <c r="F7832" t="s">
        <v>30336</v>
      </c>
      <c r="G7832" t="s">
        <v>17</v>
      </c>
      <c r="H7832" s="1">
        <v>26046</v>
      </c>
      <c r="I7832" t="s">
        <v>30337</v>
      </c>
      <c r="J7832" t="s">
        <v>30338</v>
      </c>
      <c r="K7832">
        <v>44294</v>
      </c>
      <c r="L7832" t="s">
        <v>17</v>
      </c>
    </row>
    <row r="7833" spans="1:12" x14ac:dyDescent="0.3">
      <c r="A7833">
        <v>31955</v>
      </c>
      <c r="B7833" t="s">
        <v>480</v>
      </c>
      <c r="C7833" t="s">
        <v>285</v>
      </c>
      <c r="D7833" t="s">
        <v>14</v>
      </c>
      <c r="E7833" t="s">
        <v>11215</v>
      </c>
      <c r="F7833" t="s">
        <v>30339</v>
      </c>
      <c r="G7833" t="s">
        <v>218</v>
      </c>
      <c r="H7833" s="1">
        <v>15805</v>
      </c>
      <c r="I7833" t="s">
        <v>30340</v>
      </c>
      <c r="J7833" t="s">
        <v>30341</v>
      </c>
      <c r="K7833">
        <v>31358</v>
      </c>
      <c r="L7833" t="s">
        <v>218</v>
      </c>
    </row>
    <row r="7834" spans="1:12" x14ac:dyDescent="0.3">
      <c r="A7834">
        <v>31957</v>
      </c>
      <c r="B7834" t="s">
        <v>6055</v>
      </c>
      <c r="C7834" t="s">
        <v>5541</v>
      </c>
      <c r="D7834" t="s">
        <v>14</v>
      </c>
      <c r="E7834" t="s">
        <v>30342</v>
      </c>
      <c r="F7834">
        <f>1-627-702-8056</f>
        <v>-9384</v>
      </c>
      <c r="G7834" t="s">
        <v>124</v>
      </c>
      <c r="H7834" s="1">
        <v>34374</v>
      </c>
      <c r="I7834" t="s">
        <v>30343</v>
      </c>
      <c r="J7834" t="s">
        <v>30344</v>
      </c>
      <c r="K7834">
        <v>19351</v>
      </c>
      <c r="L7834" t="s">
        <v>124</v>
      </c>
    </row>
    <row r="7835" spans="1:12" x14ac:dyDescent="0.3">
      <c r="A7835">
        <v>31958</v>
      </c>
      <c r="B7835" t="s">
        <v>541</v>
      </c>
      <c r="C7835" t="s">
        <v>135</v>
      </c>
      <c r="D7835" t="s">
        <v>22</v>
      </c>
      <c r="E7835" t="s">
        <v>30345</v>
      </c>
      <c r="F7835">
        <v>6926547564</v>
      </c>
      <c r="G7835" t="s">
        <v>82</v>
      </c>
      <c r="H7835" s="1">
        <v>20685</v>
      </c>
      <c r="I7835" t="s">
        <v>30346</v>
      </c>
      <c r="J7835" t="s">
        <v>30347</v>
      </c>
      <c r="K7835">
        <v>30077</v>
      </c>
      <c r="L7835" t="s">
        <v>82</v>
      </c>
    </row>
    <row r="7836" spans="1:12" x14ac:dyDescent="0.3">
      <c r="A7836">
        <v>31962</v>
      </c>
      <c r="B7836" t="s">
        <v>2213</v>
      </c>
      <c r="C7836" t="s">
        <v>28</v>
      </c>
      <c r="D7836" t="s">
        <v>22</v>
      </c>
      <c r="E7836" t="s">
        <v>30348</v>
      </c>
      <c r="F7836" t="s">
        <v>30349</v>
      </c>
      <c r="G7836" t="s">
        <v>335</v>
      </c>
      <c r="H7836" s="1">
        <v>23094</v>
      </c>
      <c r="I7836" t="s">
        <v>30350</v>
      </c>
      <c r="J7836" t="s">
        <v>10672</v>
      </c>
      <c r="K7836">
        <v>80111</v>
      </c>
      <c r="L7836" t="s">
        <v>335</v>
      </c>
    </row>
    <row r="7837" spans="1:12" x14ac:dyDescent="0.3">
      <c r="A7837">
        <v>31967</v>
      </c>
      <c r="B7837" t="s">
        <v>30351</v>
      </c>
      <c r="C7837" t="s">
        <v>772</v>
      </c>
      <c r="D7837" t="s">
        <v>14</v>
      </c>
      <c r="E7837" t="s">
        <v>30352</v>
      </c>
      <c r="F7837" t="s">
        <v>30353</v>
      </c>
      <c r="G7837" t="s">
        <v>567</v>
      </c>
      <c r="H7837" s="1">
        <v>30529</v>
      </c>
      <c r="I7837" t="s">
        <v>30354</v>
      </c>
      <c r="J7837" t="s">
        <v>11015</v>
      </c>
      <c r="K7837">
        <v>8364</v>
      </c>
      <c r="L7837" t="s">
        <v>567</v>
      </c>
    </row>
    <row r="7838" spans="1:12" x14ac:dyDescent="0.3">
      <c r="A7838">
        <v>31970</v>
      </c>
      <c r="B7838" t="s">
        <v>2161</v>
      </c>
      <c r="C7838" t="s">
        <v>1009</v>
      </c>
      <c r="D7838" t="s">
        <v>22</v>
      </c>
      <c r="E7838" t="s">
        <v>30355</v>
      </c>
      <c r="F7838" t="s">
        <v>30356</v>
      </c>
      <c r="G7838" t="s">
        <v>567</v>
      </c>
      <c r="H7838" s="1">
        <v>20951</v>
      </c>
      <c r="I7838" t="s">
        <v>30357</v>
      </c>
      <c r="J7838" t="s">
        <v>30358</v>
      </c>
      <c r="K7838">
        <v>90167</v>
      </c>
      <c r="L7838" t="s">
        <v>567</v>
      </c>
    </row>
    <row r="7839" spans="1:12" x14ac:dyDescent="0.3">
      <c r="A7839">
        <v>31971</v>
      </c>
      <c r="B7839" t="s">
        <v>753</v>
      </c>
      <c r="C7839" t="s">
        <v>805</v>
      </c>
      <c r="D7839" t="s">
        <v>22</v>
      </c>
      <c r="E7839" t="s">
        <v>30359</v>
      </c>
      <c r="F7839">
        <f>1-407-252-1210</f>
        <v>-1868</v>
      </c>
      <c r="G7839" t="s">
        <v>157</v>
      </c>
      <c r="H7839" s="1">
        <v>35604</v>
      </c>
      <c r="I7839" t="s">
        <v>30360</v>
      </c>
      <c r="J7839" t="s">
        <v>30361</v>
      </c>
      <c r="K7839">
        <v>45539</v>
      </c>
      <c r="L7839" t="s">
        <v>157</v>
      </c>
    </row>
    <row r="7840" spans="1:12" x14ac:dyDescent="0.3">
      <c r="A7840">
        <v>31972</v>
      </c>
      <c r="B7840" t="s">
        <v>2654</v>
      </c>
      <c r="C7840" t="s">
        <v>16681</v>
      </c>
      <c r="D7840" t="s">
        <v>22</v>
      </c>
      <c r="E7840" t="s">
        <v>30362</v>
      </c>
      <c r="F7840" t="s">
        <v>30363</v>
      </c>
      <c r="G7840" t="s">
        <v>436</v>
      </c>
      <c r="H7840" s="1">
        <v>19573</v>
      </c>
      <c r="I7840" t="s">
        <v>30364</v>
      </c>
      <c r="J7840" t="s">
        <v>30365</v>
      </c>
      <c r="K7840">
        <v>58803</v>
      </c>
      <c r="L7840" t="s">
        <v>436</v>
      </c>
    </row>
    <row r="7841" spans="1:12" x14ac:dyDescent="0.3">
      <c r="A7841">
        <v>31974</v>
      </c>
      <c r="B7841" t="s">
        <v>197</v>
      </c>
      <c r="C7841" t="s">
        <v>570</v>
      </c>
      <c r="D7841" t="s">
        <v>14</v>
      </c>
      <c r="E7841" t="s">
        <v>30366</v>
      </c>
      <c r="F7841">
        <v>8728082429</v>
      </c>
      <c r="G7841" t="s">
        <v>324</v>
      </c>
      <c r="H7841" s="1">
        <v>29619</v>
      </c>
      <c r="I7841" t="s">
        <v>30367</v>
      </c>
      <c r="J7841" t="s">
        <v>20699</v>
      </c>
      <c r="K7841">
        <v>35023</v>
      </c>
      <c r="L7841" t="s">
        <v>324</v>
      </c>
    </row>
    <row r="7842" spans="1:12" x14ac:dyDescent="0.3">
      <c r="A7842">
        <v>31976</v>
      </c>
      <c r="B7842" t="s">
        <v>1584</v>
      </c>
      <c r="C7842" t="s">
        <v>630</v>
      </c>
      <c r="D7842" t="s">
        <v>14</v>
      </c>
      <c r="E7842" t="s">
        <v>30368</v>
      </c>
      <c r="F7842" t="s">
        <v>30369</v>
      </c>
      <c r="G7842" t="s">
        <v>775</v>
      </c>
      <c r="H7842" s="1">
        <v>30994</v>
      </c>
      <c r="I7842" t="s">
        <v>30370</v>
      </c>
      <c r="J7842" t="s">
        <v>30371</v>
      </c>
      <c r="K7842">
        <v>11078</v>
      </c>
      <c r="L7842" t="s">
        <v>775</v>
      </c>
    </row>
    <row r="7843" spans="1:12" x14ac:dyDescent="0.3">
      <c r="A7843">
        <v>31979</v>
      </c>
      <c r="B7843" t="s">
        <v>1996</v>
      </c>
      <c r="C7843" t="s">
        <v>3863</v>
      </c>
      <c r="D7843" t="s">
        <v>14</v>
      </c>
      <c r="E7843" t="s">
        <v>30372</v>
      </c>
      <c r="F7843" t="s">
        <v>30373</v>
      </c>
      <c r="G7843" t="s">
        <v>231</v>
      </c>
      <c r="H7843" s="1">
        <v>30253</v>
      </c>
      <c r="I7843" t="s">
        <v>30374</v>
      </c>
      <c r="J7843" t="s">
        <v>30375</v>
      </c>
      <c r="K7843">
        <v>5307</v>
      </c>
      <c r="L7843" t="s">
        <v>231</v>
      </c>
    </row>
    <row r="7844" spans="1:12" x14ac:dyDescent="0.3">
      <c r="A7844">
        <v>31980</v>
      </c>
      <c r="B7844" t="s">
        <v>353</v>
      </c>
      <c r="C7844" t="s">
        <v>7544</v>
      </c>
      <c r="D7844" t="s">
        <v>22</v>
      </c>
      <c r="E7844" t="s">
        <v>30376</v>
      </c>
      <c r="F7844" t="s">
        <v>30377</v>
      </c>
      <c r="G7844" t="s">
        <v>218</v>
      </c>
      <c r="H7844" s="1">
        <v>19770</v>
      </c>
      <c r="I7844" t="s">
        <v>30378</v>
      </c>
      <c r="J7844" t="s">
        <v>13958</v>
      </c>
      <c r="K7844">
        <v>52153</v>
      </c>
      <c r="L7844" t="s">
        <v>218</v>
      </c>
    </row>
    <row r="7845" spans="1:12" x14ac:dyDescent="0.3">
      <c r="A7845">
        <v>31983</v>
      </c>
      <c r="B7845" t="s">
        <v>306</v>
      </c>
      <c r="C7845" t="s">
        <v>342</v>
      </c>
      <c r="D7845" t="s">
        <v>22</v>
      </c>
      <c r="E7845" t="s">
        <v>30379</v>
      </c>
      <c r="F7845" t="s">
        <v>30380</v>
      </c>
      <c r="G7845" t="s">
        <v>261</v>
      </c>
      <c r="H7845" s="1">
        <v>34499</v>
      </c>
      <c r="I7845" t="s">
        <v>30381</v>
      </c>
      <c r="J7845" t="s">
        <v>7930</v>
      </c>
      <c r="K7845">
        <v>73181</v>
      </c>
      <c r="L7845" t="s">
        <v>261</v>
      </c>
    </row>
    <row r="7846" spans="1:12" x14ac:dyDescent="0.3">
      <c r="A7846">
        <v>31984</v>
      </c>
      <c r="B7846" t="s">
        <v>4829</v>
      </c>
      <c r="C7846" t="s">
        <v>411</v>
      </c>
      <c r="D7846" t="s">
        <v>22</v>
      </c>
      <c r="E7846" t="s">
        <v>13610</v>
      </c>
      <c r="F7846" t="s">
        <v>30382</v>
      </c>
      <c r="G7846" t="s">
        <v>44</v>
      </c>
      <c r="H7846" s="1">
        <v>34396</v>
      </c>
      <c r="I7846" t="s">
        <v>30383</v>
      </c>
      <c r="J7846" t="s">
        <v>30384</v>
      </c>
      <c r="K7846">
        <v>81919</v>
      </c>
      <c r="L7846" t="s">
        <v>44</v>
      </c>
    </row>
    <row r="7847" spans="1:12" x14ac:dyDescent="0.3">
      <c r="A7847">
        <v>31985</v>
      </c>
      <c r="B7847" t="s">
        <v>333</v>
      </c>
      <c r="C7847" t="s">
        <v>4529</v>
      </c>
      <c r="D7847" t="s">
        <v>14</v>
      </c>
      <c r="E7847" t="s">
        <v>30385</v>
      </c>
      <c r="F7847" t="s">
        <v>30386</v>
      </c>
      <c r="G7847" t="s">
        <v>775</v>
      </c>
      <c r="H7847" s="1">
        <v>34164</v>
      </c>
      <c r="I7847" t="s">
        <v>30387</v>
      </c>
      <c r="J7847" t="s">
        <v>30388</v>
      </c>
      <c r="K7847">
        <v>71852</v>
      </c>
      <c r="L7847" t="s">
        <v>775</v>
      </c>
    </row>
    <row r="7848" spans="1:12" x14ac:dyDescent="0.3">
      <c r="A7848">
        <v>31986</v>
      </c>
      <c r="B7848" t="s">
        <v>54</v>
      </c>
      <c r="C7848" t="s">
        <v>135</v>
      </c>
      <c r="D7848" t="s">
        <v>22</v>
      </c>
      <c r="E7848" t="s">
        <v>30389</v>
      </c>
      <c r="F7848" t="s">
        <v>30390</v>
      </c>
      <c r="G7848" t="s">
        <v>595</v>
      </c>
      <c r="H7848" s="1">
        <v>30818</v>
      </c>
      <c r="I7848" t="s">
        <v>30391</v>
      </c>
      <c r="J7848" t="s">
        <v>8042</v>
      </c>
      <c r="K7848">
        <v>95910</v>
      </c>
      <c r="L7848" t="s">
        <v>595</v>
      </c>
    </row>
    <row r="7849" spans="1:12" x14ac:dyDescent="0.3">
      <c r="A7849">
        <v>31987</v>
      </c>
      <c r="B7849" t="s">
        <v>1226</v>
      </c>
      <c r="C7849" t="s">
        <v>1428</v>
      </c>
      <c r="D7849" t="s">
        <v>14</v>
      </c>
      <c r="E7849" t="s">
        <v>30392</v>
      </c>
      <c r="F7849" t="s">
        <v>30393</v>
      </c>
      <c r="G7849" t="s">
        <v>250</v>
      </c>
      <c r="H7849" s="1">
        <v>35096</v>
      </c>
      <c r="I7849" t="s">
        <v>30394</v>
      </c>
      <c r="J7849" t="s">
        <v>6938</v>
      </c>
      <c r="K7849">
        <v>80102</v>
      </c>
      <c r="L7849" t="s">
        <v>250</v>
      </c>
    </row>
    <row r="7850" spans="1:12" x14ac:dyDescent="0.3">
      <c r="A7850">
        <v>31988</v>
      </c>
      <c r="B7850" t="s">
        <v>405</v>
      </c>
      <c r="C7850" t="s">
        <v>3360</v>
      </c>
      <c r="D7850" t="s">
        <v>22</v>
      </c>
      <c r="E7850" t="s">
        <v>30395</v>
      </c>
      <c r="F7850">
        <f>1-773-275-7878</f>
        <v>-8925</v>
      </c>
      <c r="G7850" t="s">
        <v>243</v>
      </c>
      <c r="H7850" s="1">
        <v>24249</v>
      </c>
      <c r="I7850" t="s">
        <v>30396</v>
      </c>
      <c r="J7850" t="s">
        <v>20167</v>
      </c>
      <c r="K7850">
        <v>50930</v>
      </c>
      <c r="L7850" t="s">
        <v>243</v>
      </c>
    </row>
    <row r="7851" spans="1:12" x14ac:dyDescent="0.3">
      <c r="A7851">
        <v>31989</v>
      </c>
      <c r="B7851" t="s">
        <v>490</v>
      </c>
      <c r="C7851" t="s">
        <v>15088</v>
      </c>
      <c r="D7851" t="s">
        <v>14</v>
      </c>
      <c r="E7851" t="s">
        <v>30397</v>
      </c>
      <c r="F7851">
        <f>1-799-434-2387</f>
        <v>-3619</v>
      </c>
      <c r="G7851" t="s">
        <v>243</v>
      </c>
      <c r="H7851" s="1">
        <v>17878</v>
      </c>
      <c r="I7851" t="s">
        <v>30398</v>
      </c>
      <c r="J7851" t="s">
        <v>30399</v>
      </c>
      <c r="K7851">
        <v>24216</v>
      </c>
      <c r="L7851" t="s">
        <v>243</v>
      </c>
    </row>
    <row r="7852" spans="1:12" x14ac:dyDescent="0.3">
      <c r="A7852">
        <v>31991</v>
      </c>
      <c r="B7852" t="s">
        <v>2901</v>
      </c>
      <c r="C7852" t="s">
        <v>28</v>
      </c>
      <c r="D7852" t="s">
        <v>14</v>
      </c>
      <c r="E7852" t="s">
        <v>30400</v>
      </c>
      <c r="F7852" t="s">
        <v>30401</v>
      </c>
      <c r="G7852" t="s">
        <v>339</v>
      </c>
      <c r="H7852" s="1">
        <v>28404</v>
      </c>
      <c r="I7852" t="s">
        <v>30402</v>
      </c>
      <c r="J7852" t="s">
        <v>30403</v>
      </c>
      <c r="K7852">
        <v>33293</v>
      </c>
      <c r="L7852" t="s">
        <v>339</v>
      </c>
    </row>
    <row r="7853" spans="1:12" x14ac:dyDescent="0.3">
      <c r="A7853">
        <v>31992</v>
      </c>
      <c r="B7853" t="s">
        <v>6656</v>
      </c>
      <c r="C7853" t="s">
        <v>28</v>
      </c>
      <c r="D7853" t="s">
        <v>14</v>
      </c>
      <c r="E7853" t="s">
        <v>30404</v>
      </c>
      <c r="F7853">
        <v>7162637247</v>
      </c>
      <c r="G7853" t="s">
        <v>24</v>
      </c>
      <c r="H7853" s="1">
        <v>25922</v>
      </c>
      <c r="I7853" t="s">
        <v>30405</v>
      </c>
      <c r="J7853" t="s">
        <v>8275</v>
      </c>
      <c r="K7853">
        <v>24720</v>
      </c>
      <c r="L7853" t="s">
        <v>24</v>
      </c>
    </row>
    <row r="7854" spans="1:12" x14ac:dyDescent="0.3">
      <c r="A7854">
        <v>31993</v>
      </c>
      <c r="B7854" t="s">
        <v>2923</v>
      </c>
      <c r="C7854" t="s">
        <v>475</v>
      </c>
      <c r="D7854" t="s">
        <v>14</v>
      </c>
      <c r="E7854" t="s">
        <v>30406</v>
      </c>
      <c r="F7854" t="s">
        <v>30407</v>
      </c>
      <c r="G7854" t="s">
        <v>38</v>
      </c>
      <c r="H7854" s="1">
        <v>24772</v>
      </c>
      <c r="I7854" t="s">
        <v>30408</v>
      </c>
      <c r="J7854" t="s">
        <v>30409</v>
      </c>
      <c r="K7854">
        <v>62549</v>
      </c>
      <c r="L7854" t="s">
        <v>38</v>
      </c>
    </row>
    <row r="7855" spans="1:12" x14ac:dyDescent="0.3">
      <c r="A7855">
        <v>31997</v>
      </c>
      <c r="B7855" t="s">
        <v>6014</v>
      </c>
      <c r="C7855" t="s">
        <v>10349</v>
      </c>
      <c r="D7855" t="s">
        <v>22</v>
      </c>
      <c r="E7855" t="s">
        <v>30410</v>
      </c>
      <c r="F7855" t="s">
        <v>30411</v>
      </c>
      <c r="G7855" t="s">
        <v>38</v>
      </c>
      <c r="H7855" s="1">
        <v>36069</v>
      </c>
      <c r="I7855" t="s">
        <v>30412</v>
      </c>
      <c r="J7855" t="s">
        <v>14498</v>
      </c>
      <c r="K7855">
        <v>65002</v>
      </c>
      <c r="L7855" t="s">
        <v>38</v>
      </c>
    </row>
    <row r="7856" spans="1:12" x14ac:dyDescent="0.3">
      <c r="A7856">
        <v>32000</v>
      </c>
      <c r="B7856" t="s">
        <v>621</v>
      </c>
      <c r="C7856" t="s">
        <v>1120</v>
      </c>
      <c r="D7856" t="s">
        <v>22</v>
      </c>
      <c r="E7856" t="s">
        <v>30413</v>
      </c>
      <c r="F7856" t="s">
        <v>30414</v>
      </c>
      <c r="G7856" t="s">
        <v>17</v>
      </c>
      <c r="H7856" s="1">
        <v>21951</v>
      </c>
      <c r="I7856" t="s">
        <v>30415</v>
      </c>
      <c r="J7856" t="s">
        <v>30416</v>
      </c>
      <c r="K7856">
        <v>33706</v>
      </c>
      <c r="L7856" t="s">
        <v>17</v>
      </c>
    </row>
    <row r="7857" spans="1:12" x14ac:dyDescent="0.3">
      <c r="A7857">
        <v>32002</v>
      </c>
      <c r="B7857" t="s">
        <v>490</v>
      </c>
      <c r="C7857" t="s">
        <v>1460</v>
      </c>
      <c r="D7857" t="s">
        <v>22</v>
      </c>
      <c r="E7857" t="s">
        <v>30417</v>
      </c>
      <c r="F7857" t="s">
        <v>30418</v>
      </c>
      <c r="G7857" t="s">
        <v>231</v>
      </c>
      <c r="H7857" s="1">
        <v>24723</v>
      </c>
      <c r="I7857" t="s">
        <v>30419</v>
      </c>
      <c r="J7857" t="s">
        <v>5533</v>
      </c>
      <c r="K7857">
        <v>78578</v>
      </c>
      <c r="L7857" t="s">
        <v>231</v>
      </c>
    </row>
    <row r="7858" spans="1:12" x14ac:dyDescent="0.3">
      <c r="A7858">
        <v>32004</v>
      </c>
      <c r="B7858" t="s">
        <v>1264</v>
      </c>
      <c r="C7858" t="s">
        <v>17761</v>
      </c>
      <c r="D7858" t="s">
        <v>22</v>
      </c>
      <c r="E7858" t="s">
        <v>30420</v>
      </c>
      <c r="F7858" t="s">
        <v>30421</v>
      </c>
      <c r="G7858" t="s">
        <v>124</v>
      </c>
      <c r="H7858" s="1">
        <v>36936</v>
      </c>
      <c r="I7858" t="s">
        <v>30422</v>
      </c>
      <c r="J7858" t="s">
        <v>30423</v>
      </c>
      <c r="K7858">
        <v>27790</v>
      </c>
      <c r="L7858" t="s">
        <v>124</v>
      </c>
    </row>
    <row r="7859" spans="1:12" x14ac:dyDescent="0.3">
      <c r="A7859">
        <v>32007</v>
      </c>
      <c r="B7859" t="s">
        <v>7617</v>
      </c>
      <c r="C7859" t="s">
        <v>7598</v>
      </c>
      <c r="D7859" t="s">
        <v>14</v>
      </c>
      <c r="E7859" t="s">
        <v>30424</v>
      </c>
      <c r="F7859" t="s">
        <v>30425</v>
      </c>
      <c r="G7859" t="s">
        <v>24</v>
      </c>
      <c r="H7859" s="1">
        <v>29024</v>
      </c>
      <c r="I7859" t="s">
        <v>30426</v>
      </c>
      <c r="J7859" t="s">
        <v>19</v>
      </c>
      <c r="K7859">
        <v>82700</v>
      </c>
      <c r="L7859" t="s">
        <v>24</v>
      </c>
    </row>
    <row r="7860" spans="1:12" x14ac:dyDescent="0.3">
      <c r="A7860">
        <v>32008</v>
      </c>
      <c r="B7860" t="s">
        <v>6892</v>
      </c>
      <c r="C7860" t="s">
        <v>396</v>
      </c>
      <c r="D7860" t="s">
        <v>14</v>
      </c>
      <c r="E7860" t="s">
        <v>30427</v>
      </c>
      <c r="F7860" t="s">
        <v>30428</v>
      </c>
      <c r="G7860" t="s">
        <v>31</v>
      </c>
      <c r="H7860" s="1">
        <v>23472</v>
      </c>
      <c r="I7860" t="s">
        <v>30429</v>
      </c>
      <c r="J7860" t="s">
        <v>30430</v>
      </c>
      <c r="K7860">
        <v>43062</v>
      </c>
      <c r="L7860" t="s">
        <v>31</v>
      </c>
    </row>
    <row r="7861" spans="1:12" x14ac:dyDescent="0.3">
      <c r="A7861">
        <v>32009</v>
      </c>
      <c r="B7861" t="s">
        <v>480</v>
      </c>
      <c r="C7861" t="s">
        <v>85</v>
      </c>
      <c r="D7861" t="s">
        <v>14</v>
      </c>
      <c r="E7861" t="s">
        <v>26608</v>
      </c>
      <c r="F7861" t="s">
        <v>30431</v>
      </c>
      <c r="G7861" t="s">
        <v>775</v>
      </c>
      <c r="H7861" s="1">
        <v>28650</v>
      </c>
      <c r="I7861" t="s">
        <v>30432</v>
      </c>
      <c r="J7861" t="s">
        <v>30433</v>
      </c>
      <c r="K7861">
        <v>3396</v>
      </c>
      <c r="L7861" t="s">
        <v>775</v>
      </c>
    </row>
    <row r="7862" spans="1:12" x14ac:dyDescent="0.3">
      <c r="A7862">
        <v>32010</v>
      </c>
      <c r="B7862" t="s">
        <v>2264</v>
      </c>
      <c r="C7862" t="s">
        <v>247</v>
      </c>
      <c r="D7862" t="s">
        <v>14</v>
      </c>
      <c r="E7862" t="s">
        <v>30434</v>
      </c>
      <c r="F7862" t="s">
        <v>30435</v>
      </c>
      <c r="G7862" t="s">
        <v>71</v>
      </c>
      <c r="H7862" s="1">
        <v>38698</v>
      </c>
      <c r="I7862" t="s">
        <v>30436</v>
      </c>
      <c r="J7862" t="s">
        <v>447</v>
      </c>
      <c r="K7862">
        <v>99311</v>
      </c>
      <c r="L7862" t="s">
        <v>71</v>
      </c>
    </row>
    <row r="7863" spans="1:12" x14ac:dyDescent="0.3">
      <c r="A7863">
        <v>32011</v>
      </c>
      <c r="B7863" t="s">
        <v>675</v>
      </c>
      <c r="C7863" t="s">
        <v>1231</v>
      </c>
      <c r="D7863" t="s">
        <v>14</v>
      </c>
      <c r="E7863" t="s">
        <v>30437</v>
      </c>
      <c r="F7863" t="s">
        <v>30438</v>
      </c>
      <c r="G7863" t="s">
        <v>231</v>
      </c>
      <c r="H7863" s="1">
        <v>33413</v>
      </c>
      <c r="I7863" t="s">
        <v>30439</v>
      </c>
      <c r="J7863" t="s">
        <v>30440</v>
      </c>
      <c r="K7863">
        <v>96601</v>
      </c>
      <c r="L7863" t="s">
        <v>231</v>
      </c>
    </row>
    <row r="7864" spans="1:12" x14ac:dyDescent="0.3">
      <c r="A7864">
        <v>32012</v>
      </c>
      <c r="B7864" t="s">
        <v>2576</v>
      </c>
      <c r="C7864" t="s">
        <v>1132</v>
      </c>
      <c r="D7864" t="s">
        <v>14</v>
      </c>
      <c r="E7864" t="s">
        <v>30441</v>
      </c>
      <c r="F7864" t="s">
        <v>30442</v>
      </c>
      <c r="G7864" t="s">
        <v>335</v>
      </c>
      <c r="H7864" s="1">
        <v>32405</v>
      </c>
      <c r="I7864" t="s">
        <v>30443</v>
      </c>
      <c r="J7864" t="s">
        <v>30444</v>
      </c>
      <c r="K7864">
        <v>12363</v>
      </c>
      <c r="L7864" t="s">
        <v>335</v>
      </c>
    </row>
    <row r="7865" spans="1:12" x14ac:dyDescent="0.3">
      <c r="A7865">
        <v>32013</v>
      </c>
      <c r="B7865" t="s">
        <v>1141</v>
      </c>
      <c r="C7865" t="s">
        <v>1652</v>
      </c>
      <c r="D7865" t="s">
        <v>14</v>
      </c>
      <c r="E7865" t="s">
        <v>30445</v>
      </c>
      <c r="F7865" t="s">
        <v>30446</v>
      </c>
      <c r="G7865" t="s">
        <v>211</v>
      </c>
      <c r="H7865" s="1">
        <v>21663</v>
      </c>
      <c r="I7865" t="s">
        <v>30447</v>
      </c>
      <c r="J7865" t="s">
        <v>26276</v>
      </c>
      <c r="K7865">
        <v>12731</v>
      </c>
      <c r="L7865" t="s">
        <v>211</v>
      </c>
    </row>
    <row r="7866" spans="1:12" x14ac:dyDescent="0.3">
      <c r="A7866">
        <v>32014</v>
      </c>
      <c r="B7866" t="s">
        <v>79</v>
      </c>
      <c r="C7866" t="s">
        <v>97</v>
      </c>
      <c r="D7866" t="s">
        <v>22</v>
      </c>
      <c r="E7866" t="s">
        <v>30448</v>
      </c>
      <c r="F7866" t="s">
        <v>30449</v>
      </c>
      <c r="G7866" t="s">
        <v>1194</v>
      </c>
      <c r="H7866" s="1">
        <v>34936</v>
      </c>
      <c r="I7866" t="s">
        <v>30450</v>
      </c>
      <c r="J7866" t="s">
        <v>30451</v>
      </c>
      <c r="K7866">
        <v>79827</v>
      </c>
      <c r="L7866" t="s">
        <v>1194</v>
      </c>
    </row>
    <row r="7867" spans="1:12" x14ac:dyDescent="0.3">
      <c r="A7867">
        <v>32015</v>
      </c>
      <c r="B7867" t="s">
        <v>54</v>
      </c>
      <c r="C7867" t="s">
        <v>3043</v>
      </c>
      <c r="D7867" t="s">
        <v>22</v>
      </c>
      <c r="E7867" t="s">
        <v>30452</v>
      </c>
      <c r="F7867" t="s">
        <v>30453</v>
      </c>
      <c r="G7867" t="s">
        <v>76</v>
      </c>
      <c r="H7867" s="1">
        <v>31996</v>
      </c>
      <c r="I7867" t="s">
        <v>30454</v>
      </c>
      <c r="J7867" t="s">
        <v>30455</v>
      </c>
      <c r="K7867">
        <v>80467</v>
      </c>
      <c r="L7867" t="s">
        <v>76</v>
      </c>
    </row>
    <row r="7868" spans="1:12" x14ac:dyDescent="0.3">
      <c r="A7868">
        <v>32017</v>
      </c>
      <c r="B7868" t="s">
        <v>4301</v>
      </c>
      <c r="C7868" t="s">
        <v>805</v>
      </c>
      <c r="D7868" t="s">
        <v>22</v>
      </c>
      <c r="E7868" t="s">
        <v>30456</v>
      </c>
      <c r="F7868" t="s">
        <v>30457</v>
      </c>
      <c r="G7868" t="s">
        <v>335</v>
      </c>
      <c r="H7868" s="1">
        <v>28152</v>
      </c>
      <c r="I7868" t="s">
        <v>30458</v>
      </c>
      <c r="J7868" t="s">
        <v>30459</v>
      </c>
      <c r="K7868">
        <v>86855</v>
      </c>
      <c r="L7868" t="s">
        <v>335</v>
      </c>
    </row>
    <row r="7869" spans="1:12" x14ac:dyDescent="0.3">
      <c r="A7869">
        <v>32018</v>
      </c>
      <c r="B7869" t="s">
        <v>4649</v>
      </c>
      <c r="C7869" t="s">
        <v>48</v>
      </c>
      <c r="D7869" t="s">
        <v>14</v>
      </c>
      <c r="E7869" t="s">
        <v>30460</v>
      </c>
      <c r="F7869" t="s">
        <v>30461</v>
      </c>
      <c r="G7869" t="s">
        <v>31</v>
      </c>
      <c r="H7869" s="1">
        <v>25263</v>
      </c>
      <c r="I7869" t="s">
        <v>30462</v>
      </c>
      <c r="J7869" t="s">
        <v>30463</v>
      </c>
      <c r="K7869">
        <v>80915</v>
      </c>
      <c r="L7869" t="s">
        <v>31</v>
      </c>
    </row>
    <row r="7870" spans="1:12" x14ac:dyDescent="0.3">
      <c r="A7870">
        <v>32019</v>
      </c>
      <c r="B7870" t="s">
        <v>54</v>
      </c>
      <c r="C7870" t="s">
        <v>11227</v>
      </c>
      <c r="D7870" t="s">
        <v>14</v>
      </c>
      <c r="E7870" t="s">
        <v>30464</v>
      </c>
      <c r="F7870" t="s">
        <v>30465</v>
      </c>
      <c r="G7870" t="s">
        <v>1194</v>
      </c>
      <c r="H7870" s="1">
        <v>16192</v>
      </c>
      <c r="I7870" t="s">
        <v>30466</v>
      </c>
      <c r="J7870" t="s">
        <v>30467</v>
      </c>
      <c r="K7870">
        <v>21896</v>
      </c>
      <c r="L7870" t="s">
        <v>1194</v>
      </c>
    </row>
    <row r="7871" spans="1:12" x14ac:dyDescent="0.3">
      <c r="A7871">
        <v>32023</v>
      </c>
      <c r="B7871" t="s">
        <v>10404</v>
      </c>
      <c r="C7871" t="s">
        <v>3316</v>
      </c>
      <c r="D7871" t="s">
        <v>22</v>
      </c>
      <c r="E7871" t="s">
        <v>30468</v>
      </c>
      <c r="F7871" t="s">
        <v>30469</v>
      </c>
      <c r="G7871" t="s">
        <v>82</v>
      </c>
      <c r="H7871" s="1">
        <v>19454</v>
      </c>
      <c r="I7871" t="s">
        <v>30470</v>
      </c>
      <c r="J7871" t="s">
        <v>30471</v>
      </c>
      <c r="K7871">
        <v>24877</v>
      </c>
      <c r="L7871" t="s">
        <v>82</v>
      </c>
    </row>
    <row r="7872" spans="1:12" x14ac:dyDescent="0.3">
      <c r="A7872">
        <v>32024</v>
      </c>
      <c r="B7872" t="s">
        <v>490</v>
      </c>
      <c r="C7872" t="s">
        <v>2137</v>
      </c>
      <c r="D7872" t="s">
        <v>22</v>
      </c>
      <c r="E7872" t="s">
        <v>30472</v>
      </c>
      <c r="F7872">
        <v>2614861903</v>
      </c>
      <c r="G7872" t="s">
        <v>171</v>
      </c>
      <c r="H7872" s="1">
        <v>36769</v>
      </c>
      <c r="I7872" t="s">
        <v>30473</v>
      </c>
      <c r="J7872" t="s">
        <v>30474</v>
      </c>
      <c r="K7872">
        <v>25290</v>
      </c>
      <c r="L7872" t="s">
        <v>171</v>
      </c>
    </row>
    <row r="7873" spans="1:12" x14ac:dyDescent="0.3">
      <c r="A7873">
        <v>32025</v>
      </c>
      <c r="B7873" t="s">
        <v>1296</v>
      </c>
      <c r="C7873" t="s">
        <v>6429</v>
      </c>
      <c r="D7873" t="s">
        <v>14</v>
      </c>
      <c r="E7873" t="s">
        <v>30475</v>
      </c>
      <c r="F7873" t="s">
        <v>30476</v>
      </c>
      <c r="G7873" t="s">
        <v>38</v>
      </c>
      <c r="H7873" s="1">
        <v>22070</v>
      </c>
      <c r="I7873" t="s">
        <v>30477</v>
      </c>
      <c r="J7873" t="s">
        <v>30478</v>
      </c>
      <c r="K7873">
        <v>64935</v>
      </c>
      <c r="L7873" t="s">
        <v>38</v>
      </c>
    </row>
    <row r="7874" spans="1:12" x14ac:dyDescent="0.3">
      <c r="A7874">
        <v>32026</v>
      </c>
      <c r="B7874" t="s">
        <v>747</v>
      </c>
      <c r="C7874" t="s">
        <v>5461</v>
      </c>
      <c r="D7874" t="s">
        <v>22</v>
      </c>
      <c r="E7874" t="s">
        <v>30479</v>
      </c>
      <c r="F7874" t="s">
        <v>30480</v>
      </c>
      <c r="G7874" t="s">
        <v>218</v>
      </c>
      <c r="H7874" s="1">
        <v>20066</v>
      </c>
      <c r="I7874" t="s">
        <v>30481</v>
      </c>
      <c r="J7874" t="s">
        <v>30482</v>
      </c>
      <c r="K7874">
        <v>7727</v>
      </c>
      <c r="L7874" t="s">
        <v>218</v>
      </c>
    </row>
    <row r="7875" spans="1:12" x14ac:dyDescent="0.3">
      <c r="A7875">
        <v>32027</v>
      </c>
      <c r="B7875" t="s">
        <v>891</v>
      </c>
      <c r="C7875" t="s">
        <v>135</v>
      </c>
      <c r="D7875" t="s">
        <v>14</v>
      </c>
      <c r="E7875" t="s">
        <v>30483</v>
      </c>
      <c r="F7875" t="s">
        <v>30484</v>
      </c>
      <c r="G7875" t="s">
        <v>71</v>
      </c>
      <c r="H7875" s="1">
        <v>25380</v>
      </c>
      <c r="I7875" t="s">
        <v>30485</v>
      </c>
      <c r="J7875" t="s">
        <v>30486</v>
      </c>
      <c r="K7875">
        <v>14507</v>
      </c>
      <c r="L7875" t="s">
        <v>71</v>
      </c>
    </row>
    <row r="7876" spans="1:12" x14ac:dyDescent="0.3">
      <c r="A7876">
        <v>32028</v>
      </c>
      <c r="B7876" t="s">
        <v>239</v>
      </c>
      <c r="C7876" t="s">
        <v>5027</v>
      </c>
      <c r="D7876" t="s">
        <v>22</v>
      </c>
      <c r="E7876" t="s">
        <v>30487</v>
      </c>
      <c r="F7876" t="s">
        <v>30488</v>
      </c>
      <c r="G7876" t="s">
        <v>124</v>
      </c>
      <c r="H7876" s="1">
        <v>37779</v>
      </c>
      <c r="I7876" t="s">
        <v>30489</v>
      </c>
      <c r="J7876" t="s">
        <v>30490</v>
      </c>
      <c r="K7876">
        <v>26632</v>
      </c>
      <c r="L7876" t="s">
        <v>124</v>
      </c>
    </row>
    <row r="7877" spans="1:12" x14ac:dyDescent="0.3">
      <c r="A7877">
        <v>32030</v>
      </c>
      <c r="B7877" t="s">
        <v>1141</v>
      </c>
      <c r="C7877" t="s">
        <v>8550</v>
      </c>
      <c r="D7877" t="s">
        <v>14</v>
      </c>
      <c r="E7877" t="s">
        <v>30491</v>
      </c>
      <c r="F7877" t="s">
        <v>30492</v>
      </c>
      <c r="G7877" t="s">
        <v>211</v>
      </c>
      <c r="H7877" s="1">
        <v>18983</v>
      </c>
      <c r="I7877" t="s">
        <v>30493</v>
      </c>
      <c r="J7877" t="s">
        <v>30494</v>
      </c>
      <c r="K7877">
        <v>1948</v>
      </c>
      <c r="L7877" t="s">
        <v>211</v>
      </c>
    </row>
    <row r="7878" spans="1:12" x14ac:dyDescent="0.3">
      <c r="A7878">
        <v>32032</v>
      </c>
      <c r="B7878" t="s">
        <v>700</v>
      </c>
      <c r="C7878" t="s">
        <v>998</v>
      </c>
      <c r="D7878" t="s">
        <v>14</v>
      </c>
      <c r="E7878" t="s">
        <v>30495</v>
      </c>
      <c r="F7878">
        <v>4878952362</v>
      </c>
      <c r="G7878" t="s">
        <v>31</v>
      </c>
      <c r="H7878" s="1">
        <v>27018</v>
      </c>
      <c r="I7878" t="s">
        <v>30496</v>
      </c>
      <c r="J7878" t="s">
        <v>2663</v>
      </c>
      <c r="K7878">
        <v>37751</v>
      </c>
      <c r="L7878" t="s">
        <v>31</v>
      </c>
    </row>
    <row r="7879" spans="1:12" x14ac:dyDescent="0.3">
      <c r="A7879">
        <v>32034</v>
      </c>
      <c r="B7879" t="s">
        <v>146</v>
      </c>
      <c r="C7879" t="s">
        <v>1460</v>
      </c>
      <c r="D7879" t="s">
        <v>22</v>
      </c>
      <c r="E7879" t="s">
        <v>30497</v>
      </c>
      <c r="F7879" t="s">
        <v>30498</v>
      </c>
      <c r="G7879" t="s">
        <v>339</v>
      </c>
      <c r="H7879" s="1">
        <v>28357</v>
      </c>
      <c r="I7879" t="s">
        <v>30499</v>
      </c>
      <c r="J7879" t="s">
        <v>30500</v>
      </c>
      <c r="K7879">
        <v>42667</v>
      </c>
      <c r="L7879" t="s">
        <v>339</v>
      </c>
    </row>
    <row r="7880" spans="1:12" x14ac:dyDescent="0.3">
      <c r="A7880">
        <v>32035</v>
      </c>
      <c r="B7880" t="s">
        <v>239</v>
      </c>
      <c r="C7880" t="s">
        <v>3643</v>
      </c>
      <c r="D7880" t="s">
        <v>14</v>
      </c>
      <c r="E7880" t="s">
        <v>30501</v>
      </c>
      <c r="F7880">
        <v>4767859013</v>
      </c>
      <c r="G7880" t="s">
        <v>231</v>
      </c>
      <c r="H7880" s="1">
        <v>18670</v>
      </c>
      <c r="I7880" t="s">
        <v>30502</v>
      </c>
      <c r="J7880" t="s">
        <v>30503</v>
      </c>
      <c r="K7880">
        <v>94522</v>
      </c>
      <c r="L7880" t="s">
        <v>231</v>
      </c>
    </row>
    <row r="7881" spans="1:12" x14ac:dyDescent="0.3">
      <c r="A7881">
        <v>32037</v>
      </c>
      <c r="B7881" t="s">
        <v>9456</v>
      </c>
      <c r="C7881" t="s">
        <v>2823</v>
      </c>
      <c r="D7881" t="s">
        <v>22</v>
      </c>
      <c r="E7881" t="s">
        <v>30504</v>
      </c>
      <c r="F7881" t="s">
        <v>30505</v>
      </c>
      <c r="G7881" t="s">
        <v>595</v>
      </c>
      <c r="H7881" s="1">
        <v>23560</v>
      </c>
      <c r="I7881" t="s">
        <v>30506</v>
      </c>
      <c r="J7881" t="s">
        <v>30507</v>
      </c>
      <c r="K7881">
        <v>18178</v>
      </c>
      <c r="L7881" t="s">
        <v>595</v>
      </c>
    </row>
    <row r="7882" spans="1:12" x14ac:dyDescent="0.3">
      <c r="A7882">
        <v>32038</v>
      </c>
      <c r="B7882" t="s">
        <v>15281</v>
      </c>
      <c r="C7882" t="s">
        <v>1073</v>
      </c>
      <c r="D7882" t="s">
        <v>14</v>
      </c>
      <c r="E7882" t="s">
        <v>30508</v>
      </c>
      <c r="F7882" t="s">
        <v>30509</v>
      </c>
      <c r="G7882" t="s">
        <v>24</v>
      </c>
      <c r="H7882" s="1">
        <v>34521</v>
      </c>
      <c r="I7882" t="s">
        <v>30510</v>
      </c>
      <c r="J7882" t="s">
        <v>11218</v>
      </c>
      <c r="K7882">
        <v>20984</v>
      </c>
      <c r="L7882" t="s">
        <v>24</v>
      </c>
    </row>
    <row r="7883" spans="1:12" x14ac:dyDescent="0.3">
      <c r="A7883">
        <v>32042</v>
      </c>
      <c r="B7883" t="s">
        <v>359</v>
      </c>
      <c r="C7883" t="s">
        <v>85</v>
      </c>
      <c r="D7883" t="s">
        <v>14</v>
      </c>
      <c r="E7883" t="s">
        <v>30511</v>
      </c>
      <c r="F7883">
        <f>1-592-889-7189</f>
        <v>-8669</v>
      </c>
      <c r="G7883" t="s">
        <v>88</v>
      </c>
      <c r="H7883" s="1">
        <v>30644</v>
      </c>
      <c r="I7883" t="s">
        <v>30512</v>
      </c>
      <c r="J7883" t="s">
        <v>16894</v>
      </c>
      <c r="K7883">
        <v>49638</v>
      </c>
      <c r="L7883" t="s">
        <v>88</v>
      </c>
    </row>
    <row r="7884" spans="1:12" x14ac:dyDescent="0.3">
      <c r="A7884">
        <v>32043</v>
      </c>
      <c r="B7884" t="s">
        <v>364</v>
      </c>
      <c r="C7884" t="s">
        <v>10590</v>
      </c>
      <c r="D7884" t="s">
        <v>22</v>
      </c>
      <c r="E7884" t="s">
        <v>30513</v>
      </c>
      <c r="F7884" t="s">
        <v>30514</v>
      </c>
      <c r="G7884" t="s">
        <v>82</v>
      </c>
      <c r="H7884" s="1">
        <v>36893</v>
      </c>
      <c r="I7884" t="s">
        <v>30515</v>
      </c>
      <c r="J7884" t="s">
        <v>30516</v>
      </c>
      <c r="K7884">
        <v>48918</v>
      </c>
      <c r="L7884" t="s">
        <v>82</v>
      </c>
    </row>
    <row r="7885" spans="1:12" x14ac:dyDescent="0.3">
      <c r="A7885">
        <v>32044</v>
      </c>
      <c r="B7885" t="s">
        <v>421</v>
      </c>
      <c r="C7885" t="s">
        <v>3072</v>
      </c>
      <c r="D7885" t="s">
        <v>22</v>
      </c>
      <c r="E7885" t="s">
        <v>30517</v>
      </c>
      <c r="F7885" t="s">
        <v>30518</v>
      </c>
      <c r="G7885" t="s">
        <v>93</v>
      </c>
      <c r="H7885" s="1">
        <v>17861</v>
      </c>
      <c r="I7885" t="s">
        <v>30519</v>
      </c>
      <c r="J7885" t="s">
        <v>30520</v>
      </c>
      <c r="K7885">
        <v>97382</v>
      </c>
      <c r="L7885" t="s">
        <v>93</v>
      </c>
    </row>
    <row r="7886" spans="1:12" x14ac:dyDescent="0.3">
      <c r="A7886">
        <v>32045</v>
      </c>
      <c r="B7886" t="s">
        <v>91</v>
      </c>
      <c r="C7886" t="s">
        <v>1982</v>
      </c>
      <c r="D7886" t="s">
        <v>14</v>
      </c>
      <c r="E7886" t="s">
        <v>30521</v>
      </c>
      <c r="F7886" t="s">
        <v>30522</v>
      </c>
      <c r="G7886" t="s">
        <v>744</v>
      </c>
      <c r="H7886" s="1">
        <v>20663</v>
      </c>
      <c r="I7886" t="s">
        <v>30523</v>
      </c>
      <c r="J7886" t="s">
        <v>30524</v>
      </c>
      <c r="K7886">
        <v>68344</v>
      </c>
      <c r="L7886" t="s">
        <v>744</v>
      </c>
    </row>
    <row r="7887" spans="1:12" x14ac:dyDescent="0.3">
      <c r="A7887">
        <v>32046</v>
      </c>
      <c r="B7887" t="s">
        <v>4678</v>
      </c>
      <c r="C7887" t="s">
        <v>11616</v>
      </c>
      <c r="D7887" t="s">
        <v>22</v>
      </c>
      <c r="E7887" t="s">
        <v>30525</v>
      </c>
      <c r="F7887" t="s">
        <v>30526</v>
      </c>
      <c r="G7887" t="s">
        <v>231</v>
      </c>
      <c r="H7887" s="1">
        <v>30800</v>
      </c>
      <c r="I7887" t="s">
        <v>30527</v>
      </c>
      <c r="J7887" t="s">
        <v>30528</v>
      </c>
      <c r="K7887">
        <v>19400</v>
      </c>
      <c r="L7887" t="s">
        <v>231</v>
      </c>
    </row>
    <row r="7888" spans="1:12" x14ac:dyDescent="0.3">
      <c r="A7888">
        <v>32048</v>
      </c>
      <c r="B7888" t="s">
        <v>793</v>
      </c>
      <c r="C7888" t="s">
        <v>1768</v>
      </c>
      <c r="D7888" t="s">
        <v>22</v>
      </c>
      <c r="E7888" t="s">
        <v>30529</v>
      </c>
      <c r="F7888" t="s">
        <v>30530</v>
      </c>
      <c r="G7888" t="s">
        <v>76</v>
      </c>
      <c r="H7888" s="1">
        <v>21087</v>
      </c>
      <c r="I7888" t="s">
        <v>30531</v>
      </c>
      <c r="J7888" t="s">
        <v>30532</v>
      </c>
      <c r="K7888">
        <v>6386</v>
      </c>
      <c r="L7888" t="s">
        <v>76</v>
      </c>
    </row>
    <row r="7889" spans="1:12" x14ac:dyDescent="0.3">
      <c r="A7889">
        <v>32050</v>
      </c>
      <c r="B7889" t="s">
        <v>592</v>
      </c>
      <c r="C7889" t="s">
        <v>481</v>
      </c>
      <c r="D7889" t="s">
        <v>14</v>
      </c>
      <c r="E7889" t="s">
        <v>30533</v>
      </c>
      <c r="F7889" t="s">
        <v>30534</v>
      </c>
      <c r="G7889" t="s">
        <v>595</v>
      </c>
      <c r="H7889" s="1">
        <v>35651</v>
      </c>
      <c r="I7889" t="s">
        <v>30535</v>
      </c>
      <c r="J7889" t="s">
        <v>12723</v>
      </c>
      <c r="K7889">
        <v>32832</v>
      </c>
      <c r="L7889" t="s">
        <v>595</v>
      </c>
    </row>
    <row r="7890" spans="1:12" x14ac:dyDescent="0.3">
      <c r="A7890">
        <v>32051</v>
      </c>
      <c r="B7890" t="s">
        <v>3043</v>
      </c>
      <c r="C7890" t="s">
        <v>570</v>
      </c>
      <c r="D7890" t="s">
        <v>22</v>
      </c>
      <c r="E7890" t="s">
        <v>30536</v>
      </c>
      <c r="F7890">
        <f>1-760-819-6806</f>
        <v>-8384</v>
      </c>
      <c r="G7890" t="s">
        <v>261</v>
      </c>
      <c r="H7890" s="1">
        <v>18402</v>
      </c>
      <c r="I7890" t="s">
        <v>30537</v>
      </c>
      <c r="J7890" t="s">
        <v>30538</v>
      </c>
      <c r="K7890">
        <v>83135</v>
      </c>
      <c r="L7890" t="s">
        <v>261</v>
      </c>
    </row>
    <row r="7891" spans="1:12" x14ac:dyDescent="0.3">
      <c r="A7891">
        <v>32052</v>
      </c>
      <c r="B7891" t="s">
        <v>5365</v>
      </c>
      <c r="C7891" t="s">
        <v>74</v>
      </c>
      <c r="D7891" t="s">
        <v>14</v>
      </c>
      <c r="E7891" t="s">
        <v>30539</v>
      </c>
      <c r="F7891" t="s">
        <v>30540</v>
      </c>
      <c r="G7891" t="s">
        <v>31</v>
      </c>
      <c r="H7891" s="1">
        <v>22972</v>
      </c>
      <c r="I7891" t="s">
        <v>30541</v>
      </c>
      <c r="J7891" t="s">
        <v>30542</v>
      </c>
      <c r="K7891">
        <v>13364</v>
      </c>
      <c r="L7891" t="s">
        <v>31</v>
      </c>
    </row>
    <row r="7892" spans="1:12" x14ac:dyDescent="0.3">
      <c r="A7892">
        <v>32053</v>
      </c>
      <c r="B7892" t="s">
        <v>724</v>
      </c>
      <c r="C7892" t="s">
        <v>1093</v>
      </c>
      <c r="D7892" t="s">
        <v>22</v>
      </c>
      <c r="E7892" t="s">
        <v>30543</v>
      </c>
      <c r="F7892" t="s">
        <v>30544</v>
      </c>
      <c r="G7892" t="s">
        <v>211</v>
      </c>
      <c r="H7892" s="1">
        <v>30196</v>
      </c>
      <c r="I7892" t="s">
        <v>30545</v>
      </c>
      <c r="J7892" t="s">
        <v>30546</v>
      </c>
      <c r="K7892">
        <v>10801</v>
      </c>
      <c r="L7892" t="s">
        <v>211</v>
      </c>
    </row>
    <row r="7893" spans="1:12" x14ac:dyDescent="0.3">
      <c r="A7893">
        <v>32054</v>
      </c>
      <c r="B7893" t="s">
        <v>353</v>
      </c>
      <c r="C7893" t="s">
        <v>48</v>
      </c>
      <c r="D7893" t="s">
        <v>14</v>
      </c>
      <c r="E7893" t="s">
        <v>30547</v>
      </c>
      <c r="F7893" t="s">
        <v>30548</v>
      </c>
      <c r="G7893" t="s">
        <v>17</v>
      </c>
      <c r="H7893" s="1">
        <v>31352</v>
      </c>
      <c r="I7893" t="s">
        <v>30549</v>
      </c>
      <c r="J7893" t="s">
        <v>1593</v>
      </c>
      <c r="K7893">
        <v>96947</v>
      </c>
      <c r="L7893" t="s">
        <v>17</v>
      </c>
    </row>
    <row r="7894" spans="1:12" x14ac:dyDescent="0.3">
      <c r="A7894">
        <v>32056</v>
      </c>
      <c r="B7894" t="s">
        <v>14730</v>
      </c>
      <c r="C7894" t="s">
        <v>28</v>
      </c>
      <c r="D7894" t="s">
        <v>14</v>
      </c>
      <c r="E7894" t="s">
        <v>30550</v>
      </c>
      <c r="F7894" t="s">
        <v>30551</v>
      </c>
      <c r="G7894" t="s">
        <v>218</v>
      </c>
      <c r="H7894" s="1">
        <v>30207</v>
      </c>
      <c r="I7894" t="s">
        <v>30552</v>
      </c>
      <c r="J7894" t="s">
        <v>30553</v>
      </c>
      <c r="K7894">
        <v>10010</v>
      </c>
      <c r="L7894" t="s">
        <v>218</v>
      </c>
    </row>
    <row r="7895" spans="1:12" x14ac:dyDescent="0.3">
      <c r="A7895">
        <v>32057</v>
      </c>
      <c r="B7895" t="s">
        <v>724</v>
      </c>
      <c r="C7895" t="s">
        <v>681</v>
      </c>
      <c r="D7895" t="s">
        <v>14</v>
      </c>
      <c r="E7895" t="s">
        <v>30554</v>
      </c>
      <c r="F7895" t="s">
        <v>30555</v>
      </c>
      <c r="G7895" t="s">
        <v>211</v>
      </c>
      <c r="H7895" s="1">
        <v>26060</v>
      </c>
      <c r="I7895" t="s">
        <v>30556</v>
      </c>
      <c r="J7895" t="s">
        <v>12300</v>
      </c>
      <c r="K7895">
        <v>50502</v>
      </c>
      <c r="L7895" t="s">
        <v>211</v>
      </c>
    </row>
    <row r="7896" spans="1:12" x14ac:dyDescent="0.3">
      <c r="A7896">
        <v>32058</v>
      </c>
      <c r="B7896" t="s">
        <v>1579</v>
      </c>
      <c r="C7896" t="s">
        <v>2512</v>
      </c>
      <c r="D7896" t="s">
        <v>14</v>
      </c>
      <c r="E7896" t="s">
        <v>30557</v>
      </c>
      <c r="F7896" t="s">
        <v>30558</v>
      </c>
      <c r="G7896" t="s">
        <v>171</v>
      </c>
      <c r="H7896" s="1">
        <v>27372</v>
      </c>
      <c r="I7896" t="s">
        <v>30559</v>
      </c>
      <c r="J7896" t="s">
        <v>30560</v>
      </c>
      <c r="K7896">
        <v>28541</v>
      </c>
      <c r="L7896" t="s">
        <v>171</v>
      </c>
    </row>
    <row r="7897" spans="1:12" x14ac:dyDescent="0.3">
      <c r="A7897">
        <v>32061</v>
      </c>
      <c r="B7897" t="s">
        <v>405</v>
      </c>
      <c r="C7897" t="s">
        <v>97</v>
      </c>
      <c r="D7897" t="s">
        <v>14</v>
      </c>
      <c r="E7897" t="s">
        <v>30561</v>
      </c>
      <c r="F7897" t="s">
        <v>30562</v>
      </c>
      <c r="G7897" t="s">
        <v>250</v>
      </c>
      <c r="H7897" s="1">
        <v>32716</v>
      </c>
      <c r="I7897" t="s">
        <v>30563</v>
      </c>
      <c r="J7897" t="s">
        <v>20391</v>
      </c>
      <c r="K7897">
        <v>87451</v>
      </c>
      <c r="L7897" t="s">
        <v>250</v>
      </c>
    </row>
    <row r="7898" spans="1:12" x14ac:dyDescent="0.3">
      <c r="A7898">
        <v>32062</v>
      </c>
      <c r="B7898" t="s">
        <v>312</v>
      </c>
      <c r="C7898" t="s">
        <v>1475</v>
      </c>
      <c r="D7898" t="s">
        <v>22</v>
      </c>
      <c r="E7898" t="s">
        <v>30564</v>
      </c>
      <c r="F7898" t="s">
        <v>30565</v>
      </c>
      <c r="G7898" t="s">
        <v>368</v>
      </c>
      <c r="H7898" s="1">
        <v>33414</v>
      </c>
      <c r="I7898" t="s">
        <v>30566</v>
      </c>
      <c r="J7898" t="s">
        <v>21713</v>
      </c>
      <c r="K7898">
        <v>71622</v>
      </c>
      <c r="L7898" t="s">
        <v>368</v>
      </c>
    </row>
    <row r="7899" spans="1:12" x14ac:dyDescent="0.3">
      <c r="A7899">
        <v>32063</v>
      </c>
      <c r="B7899" t="s">
        <v>348</v>
      </c>
      <c r="C7899" t="s">
        <v>3726</v>
      </c>
      <c r="D7899" t="s">
        <v>14</v>
      </c>
      <c r="E7899" t="s">
        <v>30567</v>
      </c>
      <c r="F7899" t="s">
        <v>30568</v>
      </c>
      <c r="G7899" t="s">
        <v>88</v>
      </c>
      <c r="H7899" s="1">
        <v>33829</v>
      </c>
      <c r="I7899" t="s">
        <v>30569</v>
      </c>
      <c r="J7899" t="s">
        <v>30570</v>
      </c>
      <c r="K7899">
        <v>11295</v>
      </c>
      <c r="L7899" t="s">
        <v>88</v>
      </c>
    </row>
    <row r="7900" spans="1:12" x14ac:dyDescent="0.3">
      <c r="A7900">
        <v>32065</v>
      </c>
      <c r="B7900" t="s">
        <v>3306</v>
      </c>
      <c r="C7900" t="s">
        <v>6197</v>
      </c>
      <c r="D7900" t="s">
        <v>22</v>
      </c>
      <c r="E7900" t="s">
        <v>30571</v>
      </c>
      <c r="F7900">
        <v>2073965749</v>
      </c>
      <c r="G7900" t="s">
        <v>82</v>
      </c>
      <c r="H7900" s="1">
        <v>32981</v>
      </c>
      <c r="I7900" t="s">
        <v>30572</v>
      </c>
      <c r="J7900" t="s">
        <v>23125</v>
      </c>
      <c r="K7900">
        <v>49878</v>
      </c>
      <c r="L7900" t="s">
        <v>82</v>
      </c>
    </row>
    <row r="7901" spans="1:12" x14ac:dyDescent="0.3">
      <c r="A7901">
        <v>32066</v>
      </c>
      <c r="B7901" t="s">
        <v>512</v>
      </c>
      <c r="C7901" t="s">
        <v>8184</v>
      </c>
      <c r="D7901" t="s">
        <v>14</v>
      </c>
      <c r="E7901" t="s">
        <v>30573</v>
      </c>
      <c r="F7901" t="s">
        <v>30574</v>
      </c>
      <c r="G7901" t="s">
        <v>368</v>
      </c>
      <c r="H7901" s="1">
        <v>31700</v>
      </c>
      <c r="I7901" t="s">
        <v>30575</v>
      </c>
      <c r="J7901" t="s">
        <v>4117</v>
      </c>
      <c r="K7901">
        <v>53889</v>
      </c>
      <c r="L7901" t="s">
        <v>368</v>
      </c>
    </row>
    <row r="7902" spans="1:12" x14ac:dyDescent="0.3">
      <c r="A7902">
        <v>32067</v>
      </c>
      <c r="B7902" t="s">
        <v>747</v>
      </c>
      <c r="C7902" t="s">
        <v>8021</v>
      </c>
      <c r="D7902" t="s">
        <v>14</v>
      </c>
      <c r="E7902" t="s">
        <v>30576</v>
      </c>
      <c r="F7902" t="s">
        <v>30577</v>
      </c>
      <c r="G7902" t="s">
        <v>1194</v>
      </c>
      <c r="H7902" s="1">
        <v>27679</v>
      </c>
      <c r="I7902" t="s">
        <v>30578</v>
      </c>
      <c r="J7902" t="s">
        <v>2750</v>
      </c>
      <c r="K7902">
        <v>89647</v>
      </c>
      <c r="L7902" t="s">
        <v>1194</v>
      </c>
    </row>
    <row r="7903" spans="1:12" x14ac:dyDescent="0.3">
      <c r="A7903">
        <v>32068</v>
      </c>
      <c r="B7903" t="s">
        <v>857</v>
      </c>
      <c r="C7903" t="s">
        <v>611</v>
      </c>
      <c r="D7903" t="s">
        <v>14</v>
      </c>
      <c r="E7903" t="s">
        <v>30579</v>
      </c>
      <c r="F7903" t="s">
        <v>30580</v>
      </c>
      <c r="G7903" t="s">
        <v>335</v>
      </c>
      <c r="H7903" s="1">
        <v>35494</v>
      </c>
      <c r="I7903" t="s">
        <v>30581</v>
      </c>
      <c r="J7903" t="s">
        <v>30582</v>
      </c>
      <c r="K7903">
        <v>29012</v>
      </c>
      <c r="L7903" t="s">
        <v>335</v>
      </c>
    </row>
    <row r="7904" spans="1:12" x14ac:dyDescent="0.3">
      <c r="A7904">
        <v>32071</v>
      </c>
      <c r="B7904" t="s">
        <v>953</v>
      </c>
      <c r="C7904" t="s">
        <v>12243</v>
      </c>
      <c r="D7904" t="s">
        <v>22</v>
      </c>
      <c r="E7904" t="s">
        <v>30583</v>
      </c>
      <c r="F7904">
        <v>6213949134</v>
      </c>
      <c r="G7904" t="s">
        <v>44</v>
      </c>
      <c r="H7904" s="1">
        <v>26587</v>
      </c>
      <c r="I7904" t="s">
        <v>30584</v>
      </c>
      <c r="J7904" t="s">
        <v>30585</v>
      </c>
      <c r="K7904">
        <v>73929</v>
      </c>
      <c r="L7904" t="s">
        <v>44</v>
      </c>
    </row>
    <row r="7905" spans="1:12" x14ac:dyDescent="0.3">
      <c r="A7905">
        <v>32072</v>
      </c>
      <c r="B7905" t="s">
        <v>490</v>
      </c>
      <c r="C7905" t="s">
        <v>6157</v>
      </c>
      <c r="D7905" t="s">
        <v>22</v>
      </c>
      <c r="E7905" t="s">
        <v>30586</v>
      </c>
      <c r="F7905" t="s">
        <v>30587</v>
      </c>
      <c r="G7905" t="s">
        <v>567</v>
      </c>
      <c r="H7905" s="1">
        <v>24540</v>
      </c>
      <c r="I7905" t="s">
        <v>30588</v>
      </c>
      <c r="J7905" t="s">
        <v>30589</v>
      </c>
      <c r="K7905">
        <v>6704</v>
      </c>
      <c r="L7905" t="s">
        <v>567</v>
      </c>
    </row>
    <row r="7906" spans="1:12" x14ac:dyDescent="0.3">
      <c r="A7906">
        <v>32073</v>
      </c>
      <c r="B7906" t="s">
        <v>295</v>
      </c>
      <c r="C7906" t="s">
        <v>2936</v>
      </c>
      <c r="D7906" t="s">
        <v>22</v>
      </c>
      <c r="E7906" t="s">
        <v>30590</v>
      </c>
      <c r="F7906" t="s">
        <v>30591</v>
      </c>
      <c r="G7906" t="s">
        <v>1194</v>
      </c>
      <c r="H7906" s="1">
        <v>19015</v>
      </c>
      <c r="I7906" t="s">
        <v>30592</v>
      </c>
      <c r="J7906" t="s">
        <v>30593</v>
      </c>
      <c r="K7906">
        <v>55035</v>
      </c>
      <c r="L7906" t="s">
        <v>1194</v>
      </c>
    </row>
    <row r="7907" spans="1:12" x14ac:dyDescent="0.3">
      <c r="A7907">
        <v>32078</v>
      </c>
      <c r="B7907" t="s">
        <v>1773</v>
      </c>
      <c r="C7907" t="s">
        <v>97</v>
      </c>
      <c r="D7907" t="s">
        <v>22</v>
      </c>
      <c r="E7907" t="s">
        <v>30594</v>
      </c>
      <c r="F7907" t="s">
        <v>30595</v>
      </c>
      <c r="G7907" t="s">
        <v>150</v>
      </c>
      <c r="H7907" s="1">
        <v>28132</v>
      </c>
      <c r="I7907" t="s">
        <v>30596</v>
      </c>
      <c r="J7907" t="s">
        <v>30597</v>
      </c>
      <c r="K7907">
        <v>66893</v>
      </c>
      <c r="L7907" t="s">
        <v>150</v>
      </c>
    </row>
    <row r="7908" spans="1:12" x14ac:dyDescent="0.3">
      <c r="A7908">
        <v>32081</v>
      </c>
      <c r="B7908" t="s">
        <v>12260</v>
      </c>
      <c r="C7908" t="s">
        <v>1132</v>
      </c>
      <c r="D7908" t="s">
        <v>22</v>
      </c>
      <c r="E7908" t="s">
        <v>30598</v>
      </c>
      <c r="F7908" t="s">
        <v>30599</v>
      </c>
      <c r="G7908" t="s">
        <v>250</v>
      </c>
      <c r="H7908" s="1">
        <v>26634</v>
      </c>
      <c r="I7908" t="s">
        <v>30600</v>
      </c>
      <c r="J7908" t="s">
        <v>3877</v>
      </c>
      <c r="K7908">
        <v>8076</v>
      </c>
      <c r="L7908" t="s">
        <v>250</v>
      </c>
    </row>
    <row r="7909" spans="1:12" x14ac:dyDescent="0.3">
      <c r="A7909">
        <v>32082</v>
      </c>
      <c r="B7909" t="s">
        <v>541</v>
      </c>
      <c r="C7909" t="s">
        <v>2975</v>
      </c>
      <c r="D7909" t="s">
        <v>14</v>
      </c>
      <c r="E7909" t="s">
        <v>30601</v>
      </c>
      <c r="F7909" t="s">
        <v>30602</v>
      </c>
      <c r="G7909" t="s">
        <v>17</v>
      </c>
      <c r="H7909" s="1">
        <v>30175</v>
      </c>
      <c r="I7909" t="s">
        <v>30603</v>
      </c>
      <c r="J7909" t="s">
        <v>30604</v>
      </c>
      <c r="K7909">
        <v>69450</v>
      </c>
      <c r="L7909" t="s">
        <v>17</v>
      </c>
    </row>
    <row r="7910" spans="1:12" x14ac:dyDescent="0.3">
      <c r="A7910">
        <v>32083</v>
      </c>
      <c r="B7910" t="s">
        <v>997</v>
      </c>
      <c r="C7910" t="s">
        <v>2115</v>
      </c>
      <c r="D7910" t="s">
        <v>22</v>
      </c>
      <c r="E7910" t="s">
        <v>30605</v>
      </c>
      <c r="F7910" t="s">
        <v>30606</v>
      </c>
      <c r="G7910" t="s">
        <v>124</v>
      </c>
      <c r="H7910" s="1">
        <v>22499</v>
      </c>
      <c r="I7910" t="s">
        <v>30607</v>
      </c>
      <c r="J7910" t="s">
        <v>30608</v>
      </c>
      <c r="K7910">
        <v>45178</v>
      </c>
      <c r="L7910" t="s">
        <v>124</v>
      </c>
    </row>
    <row r="7911" spans="1:12" x14ac:dyDescent="0.3">
      <c r="A7911">
        <v>32084</v>
      </c>
      <c r="B7911" t="s">
        <v>1835</v>
      </c>
      <c r="C7911" t="s">
        <v>4459</v>
      </c>
      <c r="D7911" t="s">
        <v>22</v>
      </c>
      <c r="E7911" t="s">
        <v>30609</v>
      </c>
      <c r="F7911" t="s">
        <v>30610</v>
      </c>
      <c r="G7911" t="s">
        <v>243</v>
      </c>
      <c r="H7911" s="1">
        <v>18269</v>
      </c>
      <c r="I7911" t="s">
        <v>30611</v>
      </c>
      <c r="J7911" t="s">
        <v>30612</v>
      </c>
      <c r="K7911">
        <v>82271</v>
      </c>
      <c r="L7911" t="s">
        <v>243</v>
      </c>
    </row>
    <row r="7912" spans="1:12" x14ac:dyDescent="0.3">
      <c r="A7912">
        <v>32085</v>
      </c>
      <c r="B7912" t="s">
        <v>778</v>
      </c>
      <c r="C7912" t="s">
        <v>10006</v>
      </c>
      <c r="D7912" t="s">
        <v>14</v>
      </c>
      <c r="E7912" t="s">
        <v>30613</v>
      </c>
      <c r="F7912" t="s">
        <v>30614</v>
      </c>
      <c r="G7912" t="s">
        <v>368</v>
      </c>
      <c r="H7912" s="1">
        <v>36367</v>
      </c>
      <c r="I7912" t="s">
        <v>30615</v>
      </c>
      <c r="J7912" t="s">
        <v>30616</v>
      </c>
      <c r="K7912">
        <v>53271</v>
      </c>
      <c r="L7912" t="s">
        <v>368</v>
      </c>
    </row>
    <row r="7913" spans="1:12" x14ac:dyDescent="0.3">
      <c r="A7913">
        <v>32086</v>
      </c>
      <c r="B7913" t="s">
        <v>295</v>
      </c>
      <c r="C7913" t="s">
        <v>2264</v>
      </c>
      <c r="D7913" t="s">
        <v>14</v>
      </c>
      <c r="E7913" t="s">
        <v>30617</v>
      </c>
      <c r="F7913" t="s">
        <v>30618</v>
      </c>
      <c r="G7913" t="s">
        <v>211</v>
      </c>
      <c r="H7913" s="1">
        <v>20015</v>
      </c>
      <c r="I7913" t="s">
        <v>30619</v>
      </c>
      <c r="J7913" t="s">
        <v>30620</v>
      </c>
      <c r="K7913">
        <v>63000</v>
      </c>
      <c r="L7913" t="s">
        <v>211</v>
      </c>
    </row>
    <row r="7914" spans="1:12" x14ac:dyDescent="0.3">
      <c r="A7914">
        <v>32088</v>
      </c>
      <c r="B7914" t="s">
        <v>724</v>
      </c>
      <c r="C7914" t="s">
        <v>4165</v>
      </c>
      <c r="D7914" t="s">
        <v>14</v>
      </c>
      <c r="E7914" t="s">
        <v>30621</v>
      </c>
      <c r="F7914" t="s">
        <v>30622</v>
      </c>
      <c r="G7914" t="s">
        <v>171</v>
      </c>
      <c r="H7914" s="1">
        <v>24079</v>
      </c>
      <c r="I7914" t="s">
        <v>30623</v>
      </c>
      <c r="J7914" t="s">
        <v>4345</v>
      </c>
      <c r="K7914">
        <v>24881</v>
      </c>
      <c r="L7914" t="s">
        <v>171</v>
      </c>
    </row>
    <row r="7915" spans="1:12" x14ac:dyDescent="0.3">
      <c r="A7915">
        <v>32090</v>
      </c>
      <c r="B7915" t="s">
        <v>30624</v>
      </c>
      <c r="C7915" t="s">
        <v>18041</v>
      </c>
      <c r="D7915" t="s">
        <v>22</v>
      </c>
      <c r="E7915" t="s">
        <v>30625</v>
      </c>
      <c r="F7915">
        <f>1-807-989-9221</f>
        <v>-11016</v>
      </c>
      <c r="G7915" t="s">
        <v>76</v>
      </c>
      <c r="H7915" s="1">
        <v>27541</v>
      </c>
      <c r="I7915" t="s">
        <v>30626</v>
      </c>
      <c r="J7915" t="s">
        <v>30627</v>
      </c>
      <c r="K7915">
        <v>74723</v>
      </c>
      <c r="L7915" t="s">
        <v>76</v>
      </c>
    </row>
    <row r="7916" spans="1:12" x14ac:dyDescent="0.3">
      <c r="A7916">
        <v>32092</v>
      </c>
      <c r="B7916" t="s">
        <v>221</v>
      </c>
      <c r="C7916" t="s">
        <v>9175</v>
      </c>
      <c r="D7916" t="s">
        <v>14</v>
      </c>
      <c r="E7916" t="s">
        <v>30628</v>
      </c>
      <c r="F7916" t="s">
        <v>30629</v>
      </c>
      <c r="G7916" t="s">
        <v>368</v>
      </c>
      <c r="H7916" s="1">
        <v>33653</v>
      </c>
      <c r="I7916" t="s">
        <v>30630</v>
      </c>
      <c r="J7916" t="s">
        <v>15450</v>
      </c>
      <c r="K7916">
        <v>86789</v>
      </c>
      <c r="L7916" t="s">
        <v>368</v>
      </c>
    </row>
    <row r="7917" spans="1:12" x14ac:dyDescent="0.3">
      <c r="A7917">
        <v>32093</v>
      </c>
      <c r="B7917" t="s">
        <v>96</v>
      </c>
      <c r="C7917" t="s">
        <v>6769</v>
      </c>
      <c r="D7917" t="s">
        <v>14</v>
      </c>
      <c r="E7917" t="s">
        <v>30631</v>
      </c>
      <c r="F7917" t="s">
        <v>30632</v>
      </c>
      <c r="G7917" t="s">
        <v>76</v>
      </c>
      <c r="H7917" s="1">
        <v>30134</v>
      </c>
      <c r="I7917" t="s">
        <v>30633</v>
      </c>
      <c r="J7917" t="s">
        <v>9532</v>
      </c>
      <c r="K7917">
        <v>17968</v>
      </c>
      <c r="L7917" t="s">
        <v>76</v>
      </c>
    </row>
    <row r="7918" spans="1:12" x14ac:dyDescent="0.3">
      <c r="A7918">
        <v>32095</v>
      </c>
      <c r="B7918" t="s">
        <v>940</v>
      </c>
      <c r="C7918" t="s">
        <v>276</v>
      </c>
      <c r="D7918" t="s">
        <v>22</v>
      </c>
      <c r="E7918" t="s">
        <v>30634</v>
      </c>
      <c r="F7918" t="s">
        <v>30635</v>
      </c>
      <c r="G7918" t="s">
        <v>261</v>
      </c>
      <c r="H7918" s="1">
        <v>25442</v>
      </c>
      <c r="I7918" t="s">
        <v>30636</v>
      </c>
      <c r="J7918" t="s">
        <v>24670</v>
      </c>
      <c r="K7918">
        <v>84593</v>
      </c>
      <c r="L7918" t="s">
        <v>261</v>
      </c>
    </row>
    <row r="7919" spans="1:12" x14ac:dyDescent="0.3">
      <c r="A7919">
        <v>32096</v>
      </c>
      <c r="B7919" t="s">
        <v>1773</v>
      </c>
      <c r="C7919" t="s">
        <v>10765</v>
      </c>
      <c r="D7919" t="s">
        <v>14</v>
      </c>
      <c r="E7919" t="s">
        <v>30637</v>
      </c>
      <c r="F7919" t="s">
        <v>30638</v>
      </c>
      <c r="G7919" t="s">
        <v>218</v>
      </c>
      <c r="H7919" s="1">
        <v>23528</v>
      </c>
      <c r="I7919" t="s">
        <v>30639</v>
      </c>
      <c r="J7919" t="s">
        <v>30640</v>
      </c>
      <c r="K7919">
        <v>89188</v>
      </c>
      <c r="L7919" t="s">
        <v>218</v>
      </c>
    </row>
    <row r="7920" spans="1:12" x14ac:dyDescent="0.3">
      <c r="A7920">
        <v>32098</v>
      </c>
      <c r="B7920" t="s">
        <v>1821</v>
      </c>
      <c r="C7920" t="s">
        <v>1914</v>
      </c>
      <c r="D7920" t="s">
        <v>22</v>
      </c>
      <c r="E7920" t="s">
        <v>30641</v>
      </c>
      <c r="F7920" t="s">
        <v>30642</v>
      </c>
      <c r="G7920" t="s">
        <v>88</v>
      </c>
      <c r="H7920" s="1">
        <v>34451</v>
      </c>
      <c r="I7920" t="s">
        <v>30643</v>
      </c>
      <c r="J7920" t="s">
        <v>30644</v>
      </c>
      <c r="K7920">
        <v>50669</v>
      </c>
      <c r="L7920" t="s">
        <v>88</v>
      </c>
    </row>
    <row r="7921" spans="1:12" x14ac:dyDescent="0.3">
      <c r="A7921">
        <v>32099</v>
      </c>
      <c r="B7921" t="s">
        <v>724</v>
      </c>
      <c r="C7921" t="s">
        <v>28</v>
      </c>
      <c r="D7921" t="s">
        <v>14</v>
      </c>
      <c r="E7921" t="s">
        <v>30645</v>
      </c>
      <c r="F7921" t="s">
        <v>30646</v>
      </c>
      <c r="G7921" t="s">
        <v>124</v>
      </c>
      <c r="H7921" s="1">
        <v>38377</v>
      </c>
      <c r="I7921" t="s">
        <v>30647</v>
      </c>
      <c r="J7921" t="s">
        <v>30648</v>
      </c>
      <c r="K7921">
        <v>95199</v>
      </c>
      <c r="L7921" t="s">
        <v>124</v>
      </c>
    </row>
    <row r="7922" spans="1:12" x14ac:dyDescent="0.3">
      <c r="A7922">
        <v>32100</v>
      </c>
      <c r="B7922" t="s">
        <v>778</v>
      </c>
      <c r="C7922" t="s">
        <v>3913</v>
      </c>
      <c r="D7922" t="s">
        <v>14</v>
      </c>
      <c r="E7922" t="s">
        <v>30649</v>
      </c>
      <c r="F7922" t="s">
        <v>30650</v>
      </c>
      <c r="G7922" t="s">
        <v>124</v>
      </c>
      <c r="H7922" s="1">
        <v>26687</v>
      </c>
      <c r="I7922" t="s">
        <v>30651</v>
      </c>
      <c r="J7922" t="s">
        <v>30652</v>
      </c>
      <c r="K7922">
        <v>50526</v>
      </c>
      <c r="L7922" t="s">
        <v>124</v>
      </c>
    </row>
    <row r="7923" spans="1:12" x14ac:dyDescent="0.3">
      <c r="A7923">
        <v>32101</v>
      </c>
      <c r="B7923" t="s">
        <v>1098</v>
      </c>
      <c r="C7923" t="s">
        <v>844</v>
      </c>
      <c r="D7923" t="s">
        <v>22</v>
      </c>
      <c r="E7923" t="s">
        <v>30653</v>
      </c>
      <c r="F7923">
        <f>1-503-712-4638</f>
        <v>-5852</v>
      </c>
      <c r="G7923" t="s">
        <v>250</v>
      </c>
      <c r="H7923" s="1">
        <v>17449</v>
      </c>
      <c r="I7923" t="s">
        <v>30654</v>
      </c>
      <c r="J7923" t="s">
        <v>1103</v>
      </c>
      <c r="K7923">
        <v>84399</v>
      </c>
      <c r="L7923" t="s">
        <v>250</v>
      </c>
    </row>
    <row r="7924" spans="1:12" x14ac:dyDescent="0.3">
      <c r="A7924">
        <v>32102</v>
      </c>
      <c r="B7924" t="s">
        <v>1314</v>
      </c>
      <c r="C7924" t="s">
        <v>97</v>
      </c>
      <c r="D7924" t="s">
        <v>22</v>
      </c>
      <c r="E7924" t="s">
        <v>30655</v>
      </c>
      <c r="F7924">
        <v>4377967405</v>
      </c>
      <c r="G7924" t="s">
        <v>171</v>
      </c>
      <c r="H7924" s="1">
        <v>25070</v>
      </c>
      <c r="I7924" t="s">
        <v>30656</v>
      </c>
      <c r="J7924" t="s">
        <v>30657</v>
      </c>
      <c r="K7924">
        <v>45863</v>
      </c>
      <c r="L7924" t="s">
        <v>171</v>
      </c>
    </row>
    <row r="7925" spans="1:12" x14ac:dyDescent="0.3">
      <c r="A7925">
        <v>32103</v>
      </c>
      <c r="B7925" t="s">
        <v>2248</v>
      </c>
      <c r="C7925" t="s">
        <v>8476</v>
      </c>
      <c r="D7925" t="s">
        <v>14</v>
      </c>
      <c r="E7925" t="s">
        <v>30658</v>
      </c>
      <c r="F7925" t="s">
        <v>30659</v>
      </c>
      <c r="G7925" t="s">
        <v>171</v>
      </c>
      <c r="H7925" s="1">
        <v>23163</v>
      </c>
      <c r="I7925" t="s">
        <v>30660</v>
      </c>
      <c r="J7925" t="s">
        <v>30661</v>
      </c>
      <c r="K7925">
        <v>7702</v>
      </c>
      <c r="L7925" t="s">
        <v>171</v>
      </c>
    </row>
    <row r="7926" spans="1:12" x14ac:dyDescent="0.3">
      <c r="A7926">
        <v>32104</v>
      </c>
      <c r="B7926" t="s">
        <v>30662</v>
      </c>
      <c r="C7926" t="s">
        <v>74</v>
      </c>
      <c r="D7926" t="s">
        <v>22</v>
      </c>
      <c r="E7926" t="s">
        <v>30663</v>
      </c>
      <c r="F7926" t="s">
        <v>30664</v>
      </c>
      <c r="G7926" t="s">
        <v>1076</v>
      </c>
      <c r="H7926" s="1">
        <v>31400</v>
      </c>
      <c r="I7926" t="s">
        <v>30665</v>
      </c>
      <c r="J7926" t="s">
        <v>26</v>
      </c>
      <c r="K7926">
        <v>66146</v>
      </c>
      <c r="L7926" t="s">
        <v>1076</v>
      </c>
    </row>
    <row r="7927" spans="1:12" x14ac:dyDescent="0.3">
      <c r="A7927">
        <v>32106</v>
      </c>
      <c r="B7927" t="s">
        <v>2235</v>
      </c>
      <c r="C7927" t="s">
        <v>570</v>
      </c>
      <c r="D7927" t="s">
        <v>14</v>
      </c>
      <c r="E7927" t="s">
        <v>30666</v>
      </c>
      <c r="F7927" t="s">
        <v>30667</v>
      </c>
      <c r="G7927" t="s">
        <v>17</v>
      </c>
      <c r="H7927" s="1">
        <v>31341</v>
      </c>
      <c r="I7927" t="s">
        <v>30668</v>
      </c>
      <c r="J7927" t="s">
        <v>30669</v>
      </c>
      <c r="K7927">
        <v>49896</v>
      </c>
      <c r="L7927" t="s">
        <v>17</v>
      </c>
    </row>
    <row r="7928" spans="1:12" x14ac:dyDescent="0.3">
      <c r="A7928">
        <v>32107</v>
      </c>
      <c r="B7928" t="s">
        <v>20043</v>
      </c>
      <c r="C7928" t="s">
        <v>866</v>
      </c>
      <c r="D7928" t="s">
        <v>14</v>
      </c>
      <c r="E7928" t="s">
        <v>30670</v>
      </c>
      <c r="F7928">
        <f>1-584-301-5694</f>
        <v>-6578</v>
      </c>
      <c r="G7928" t="s">
        <v>436</v>
      </c>
      <c r="H7928" s="1">
        <v>19783</v>
      </c>
      <c r="I7928" t="s">
        <v>30671</v>
      </c>
      <c r="J7928" t="s">
        <v>10233</v>
      </c>
      <c r="K7928">
        <v>57008</v>
      </c>
      <c r="L7928" t="s">
        <v>436</v>
      </c>
    </row>
    <row r="7929" spans="1:12" x14ac:dyDescent="0.3">
      <c r="A7929">
        <v>32109</v>
      </c>
      <c r="B7929" t="s">
        <v>6892</v>
      </c>
      <c r="C7929" t="s">
        <v>992</v>
      </c>
      <c r="D7929" t="s">
        <v>22</v>
      </c>
      <c r="E7929" t="s">
        <v>30672</v>
      </c>
      <c r="F7929" t="s">
        <v>30673</v>
      </c>
      <c r="G7929" t="s">
        <v>250</v>
      </c>
      <c r="H7929" s="1">
        <v>25153</v>
      </c>
      <c r="I7929" t="s">
        <v>30674</v>
      </c>
      <c r="J7929" t="s">
        <v>30675</v>
      </c>
      <c r="K7929">
        <v>15823</v>
      </c>
      <c r="L7929" t="s">
        <v>250</v>
      </c>
    </row>
    <row r="7930" spans="1:12" x14ac:dyDescent="0.3">
      <c r="A7930">
        <v>32110</v>
      </c>
      <c r="B7930" t="s">
        <v>480</v>
      </c>
      <c r="C7930" t="s">
        <v>9040</v>
      </c>
      <c r="D7930" t="s">
        <v>22</v>
      </c>
      <c r="E7930" t="s">
        <v>30676</v>
      </c>
      <c r="F7930" t="s">
        <v>30677</v>
      </c>
      <c r="G7930" t="s">
        <v>171</v>
      </c>
      <c r="H7930" s="1">
        <v>26216</v>
      </c>
      <c r="I7930" t="s">
        <v>30678</v>
      </c>
      <c r="J7930" t="s">
        <v>25086</v>
      </c>
      <c r="K7930">
        <v>59110</v>
      </c>
      <c r="L7930" t="s">
        <v>171</v>
      </c>
    </row>
    <row r="7931" spans="1:12" x14ac:dyDescent="0.3">
      <c r="A7931">
        <v>32112</v>
      </c>
      <c r="B7931" t="s">
        <v>3330</v>
      </c>
      <c r="C7931" t="s">
        <v>7411</v>
      </c>
      <c r="D7931" t="s">
        <v>22</v>
      </c>
      <c r="E7931" t="s">
        <v>30679</v>
      </c>
      <c r="F7931" t="s">
        <v>30680</v>
      </c>
      <c r="G7931" t="s">
        <v>124</v>
      </c>
      <c r="H7931" s="1">
        <v>27136</v>
      </c>
      <c r="I7931" t="s">
        <v>30681</v>
      </c>
      <c r="J7931" t="s">
        <v>30682</v>
      </c>
      <c r="K7931">
        <v>53571</v>
      </c>
      <c r="L7931" t="s">
        <v>124</v>
      </c>
    </row>
    <row r="7932" spans="1:12" x14ac:dyDescent="0.3">
      <c r="A7932">
        <v>32114</v>
      </c>
      <c r="B7932" t="s">
        <v>174</v>
      </c>
      <c r="C7932" t="s">
        <v>3708</v>
      </c>
      <c r="D7932" t="s">
        <v>22</v>
      </c>
      <c r="E7932" t="s">
        <v>30683</v>
      </c>
      <c r="F7932" t="s">
        <v>30684</v>
      </c>
      <c r="G7932" t="s">
        <v>76</v>
      </c>
      <c r="H7932" s="1">
        <v>24213</v>
      </c>
      <c r="I7932" t="s">
        <v>30685</v>
      </c>
      <c r="J7932" t="s">
        <v>5249</v>
      </c>
      <c r="K7932">
        <v>70814</v>
      </c>
      <c r="L7932" t="s">
        <v>76</v>
      </c>
    </row>
    <row r="7933" spans="1:12" x14ac:dyDescent="0.3">
      <c r="A7933">
        <v>32117</v>
      </c>
      <c r="B7933" t="s">
        <v>54</v>
      </c>
      <c r="C7933" t="s">
        <v>1142</v>
      </c>
      <c r="D7933" t="s">
        <v>14</v>
      </c>
      <c r="E7933" t="s">
        <v>30686</v>
      </c>
      <c r="F7933" t="s">
        <v>30687</v>
      </c>
      <c r="G7933" t="s">
        <v>51</v>
      </c>
      <c r="H7933" s="1">
        <v>28090</v>
      </c>
      <c r="I7933" t="s">
        <v>30688</v>
      </c>
      <c r="J7933" t="s">
        <v>30689</v>
      </c>
      <c r="K7933">
        <v>24256</v>
      </c>
      <c r="L7933" t="s">
        <v>51</v>
      </c>
    </row>
    <row r="7934" spans="1:12" x14ac:dyDescent="0.3">
      <c r="A7934">
        <v>32118</v>
      </c>
      <c r="B7934" t="s">
        <v>675</v>
      </c>
      <c r="C7934" t="s">
        <v>741</v>
      </c>
      <c r="D7934" t="s">
        <v>22</v>
      </c>
      <c r="E7934" t="s">
        <v>30690</v>
      </c>
      <c r="F7934" t="s">
        <v>30691</v>
      </c>
      <c r="G7934" t="s">
        <v>595</v>
      </c>
      <c r="H7934" s="1">
        <v>27116</v>
      </c>
      <c r="I7934" t="s">
        <v>30692</v>
      </c>
      <c r="J7934" t="s">
        <v>30693</v>
      </c>
      <c r="K7934">
        <v>61597</v>
      </c>
      <c r="L7934" t="s">
        <v>595</v>
      </c>
    </row>
    <row r="7935" spans="1:12" x14ac:dyDescent="0.3">
      <c r="A7935">
        <v>32119</v>
      </c>
      <c r="B7935" t="s">
        <v>490</v>
      </c>
      <c r="C7935" t="s">
        <v>2281</v>
      </c>
      <c r="D7935" t="s">
        <v>22</v>
      </c>
      <c r="E7935" t="s">
        <v>30694</v>
      </c>
      <c r="F7935" t="s">
        <v>30695</v>
      </c>
      <c r="G7935" t="s">
        <v>24</v>
      </c>
      <c r="H7935" s="1">
        <v>30129</v>
      </c>
      <c r="I7935" t="s">
        <v>30696</v>
      </c>
      <c r="J7935" t="s">
        <v>30697</v>
      </c>
      <c r="K7935">
        <v>87574</v>
      </c>
      <c r="L7935" t="s">
        <v>24</v>
      </c>
    </row>
    <row r="7936" spans="1:12" x14ac:dyDescent="0.3">
      <c r="A7936">
        <v>32121</v>
      </c>
      <c r="B7936" t="s">
        <v>203</v>
      </c>
      <c r="C7936" t="s">
        <v>5547</v>
      </c>
      <c r="D7936" t="s">
        <v>22</v>
      </c>
      <c r="E7936" t="s">
        <v>30698</v>
      </c>
      <c r="F7936" t="s">
        <v>30699</v>
      </c>
      <c r="G7936" t="s">
        <v>31</v>
      </c>
      <c r="H7936" s="1">
        <v>18712</v>
      </c>
      <c r="I7936" t="s">
        <v>30700</v>
      </c>
      <c r="J7936" t="s">
        <v>30701</v>
      </c>
      <c r="K7936">
        <v>37777</v>
      </c>
      <c r="L7936" t="s">
        <v>31</v>
      </c>
    </row>
    <row r="7937" spans="1:12" x14ac:dyDescent="0.3">
      <c r="A7937">
        <v>32123</v>
      </c>
      <c r="B7937" t="s">
        <v>1741</v>
      </c>
      <c r="C7937" t="s">
        <v>3708</v>
      </c>
      <c r="D7937" t="s">
        <v>14</v>
      </c>
      <c r="E7937" t="s">
        <v>30702</v>
      </c>
      <c r="F7937">
        <v>9157909961</v>
      </c>
      <c r="G7937" t="s">
        <v>38</v>
      </c>
      <c r="H7937" s="1">
        <v>16627</v>
      </c>
      <c r="I7937" t="s">
        <v>30703</v>
      </c>
      <c r="J7937" t="s">
        <v>30704</v>
      </c>
      <c r="K7937">
        <v>86866</v>
      </c>
      <c r="L7937" t="s">
        <v>38</v>
      </c>
    </row>
    <row r="7938" spans="1:12" x14ac:dyDescent="0.3">
      <c r="A7938">
        <v>32125</v>
      </c>
      <c r="B7938" t="s">
        <v>4643</v>
      </c>
      <c r="C7938" t="s">
        <v>3156</v>
      </c>
      <c r="D7938" t="s">
        <v>22</v>
      </c>
      <c r="E7938" t="s">
        <v>30705</v>
      </c>
      <c r="F7938" t="s">
        <v>30706</v>
      </c>
      <c r="G7938" t="s">
        <v>58</v>
      </c>
      <c r="H7938" s="1">
        <v>37075</v>
      </c>
      <c r="I7938" t="s">
        <v>30707</v>
      </c>
      <c r="J7938" t="s">
        <v>27366</v>
      </c>
      <c r="K7938">
        <v>33681</v>
      </c>
      <c r="L7938" t="s">
        <v>58</v>
      </c>
    </row>
    <row r="7939" spans="1:12" x14ac:dyDescent="0.3">
      <c r="A7939">
        <v>32126</v>
      </c>
      <c r="B7939" t="s">
        <v>73</v>
      </c>
      <c r="C7939" t="s">
        <v>1575</v>
      </c>
      <c r="D7939" t="s">
        <v>22</v>
      </c>
      <c r="E7939" t="s">
        <v>30708</v>
      </c>
      <c r="F7939">
        <f>1-939-705-2906</f>
        <v>-4549</v>
      </c>
      <c r="G7939" t="s">
        <v>131</v>
      </c>
      <c r="H7939" s="1">
        <v>26279</v>
      </c>
      <c r="I7939" t="s">
        <v>30709</v>
      </c>
      <c r="J7939" t="s">
        <v>30710</v>
      </c>
      <c r="K7939">
        <v>11823</v>
      </c>
      <c r="L7939" t="s">
        <v>131</v>
      </c>
    </row>
    <row r="7940" spans="1:12" x14ac:dyDescent="0.3">
      <c r="A7940">
        <v>32127</v>
      </c>
      <c r="B7940" t="s">
        <v>1962</v>
      </c>
      <c r="C7940" t="s">
        <v>8616</v>
      </c>
      <c r="D7940" t="s">
        <v>22</v>
      </c>
      <c r="E7940" t="s">
        <v>30711</v>
      </c>
      <c r="F7940" t="s">
        <v>30712</v>
      </c>
      <c r="G7940" t="s">
        <v>261</v>
      </c>
      <c r="H7940" s="1">
        <v>24194</v>
      </c>
      <c r="I7940" t="s">
        <v>30713</v>
      </c>
      <c r="J7940" t="s">
        <v>30714</v>
      </c>
      <c r="K7940">
        <v>2526</v>
      </c>
      <c r="L7940" t="s">
        <v>261</v>
      </c>
    </row>
    <row r="7941" spans="1:12" x14ac:dyDescent="0.3">
      <c r="A7941">
        <v>32128</v>
      </c>
      <c r="B7941" t="s">
        <v>15281</v>
      </c>
      <c r="C7941" t="s">
        <v>4524</v>
      </c>
      <c r="D7941" t="s">
        <v>14</v>
      </c>
      <c r="E7941" t="s">
        <v>30715</v>
      </c>
      <c r="F7941" t="s">
        <v>30716</v>
      </c>
      <c r="G7941" t="s">
        <v>368</v>
      </c>
      <c r="H7941" s="1">
        <v>23010</v>
      </c>
      <c r="I7941" t="s">
        <v>30717</v>
      </c>
      <c r="J7941" t="s">
        <v>30718</v>
      </c>
      <c r="K7941">
        <v>92336</v>
      </c>
      <c r="L7941" t="s">
        <v>368</v>
      </c>
    </row>
    <row r="7942" spans="1:12" x14ac:dyDescent="0.3">
      <c r="A7942">
        <v>32129</v>
      </c>
      <c r="B7942" t="s">
        <v>10819</v>
      </c>
      <c r="C7942" t="s">
        <v>8176</v>
      </c>
      <c r="D7942" t="s">
        <v>14</v>
      </c>
      <c r="E7942" t="s">
        <v>30719</v>
      </c>
      <c r="F7942" t="s">
        <v>30720</v>
      </c>
      <c r="G7942" t="s">
        <v>218</v>
      </c>
      <c r="H7942" s="1">
        <v>32221</v>
      </c>
      <c r="I7942" t="s">
        <v>30721</v>
      </c>
      <c r="J7942" t="s">
        <v>30722</v>
      </c>
      <c r="K7942">
        <v>48949</v>
      </c>
      <c r="L7942" t="s">
        <v>218</v>
      </c>
    </row>
    <row r="7943" spans="1:12" x14ac:dyDescent="0.3">
      <c r="A7943">
        <v>32130</v>
      </c>
      <c r="B7943" t="s">
        <v>4921</v>
      </c>
      <c r="C7943" t="s">
        <v>2847</v>
      </c>
      <c r="D7943" t="s">
        <v>14</v>
      </c>
      <c r="E7943" t="s">
        <v>30723</v>
      </c>
      <c r="F7943" t="s">
        <v>30724</v>
      </c>
      <c r="G7943" t="s">
        <v>82</v>
      </c>
      <c r="H7943" s="1">
        <v>35465</v>
      </c>
      <c r="I7943" t="s">
        <v>30725</v>
      </c>
      <c r="J7943" t="s">
        <v>5260</v>
      </c>
      <c r="K7943">
        <v>58724</v>
      </c>
      <c r="L7943" t="s">
        <v>82</v>
      </c>
    </row>
    <row r="7944" spans="1:12" x14ac:dyDescent="0.3">
      <c r="A7944">
        <v>32133</v>
      </c>
      <c r="B7944" t="s">
        <v>1773</v>
      </c>
      <c r="C7944" t="s">
        <v>1162</v>
      </c>
      <c r="D7944" t="s">
        <v>14</v>
      </c>
      <c r="E7944" t="s">
        <v>30726</v>
      </c>
      <c r="F7944" t="s">
        <v>30727</v>
      </c>
      <c r="G7944" t="s">
        <v>31</v>
      </c>
      <c r="H7944" s="1">
        <v>20433</v>
      </c>
      <c r="I7944" t="s">
        <v>30728</v>
      </c>
      <c r="J7944" t="s">
        <v>30729</v>
      </c>
      <c r="K7944">
        <v>59841</v>
      </c>
      <c r="L7944" t="s">
        <v>31</v>
      </c>
    </row>
    <row r="7945" spans="1:12" x14ac:dyDescent="0.3">
      <c r="A7945">
        <v>32134</v>
      </c>
      <c r="B7945" t="s">
        <v>11178</v>
      </c>
      <c r="C7945" t="s">
        <v>1120</v>
      </c>
      <c r="D7945" t="s">
        <v>22</v>
      </c>
      <c r="E7945" t="s">
        <v>30730</v>
      </c>
      <c r="F7945" t="s">
        <v>30731</v>
      </c>
      <c r="G7945" t="s">
        <v>744</v>
      </c>
      <c r="H7945" s="1">
        <v>36165</v>
      </c>
      <c r="I7945" t="s">
        <v>30732</v>
      </c>
      <c r="J7945" t="s">
        <v>30733</v>
      </c>
      <c r="K7945">
        <v>96710</v>
      </c>
      <c r="L7945" t="s">
        <v>744</v>
      </c>
    </row>
    <row r="7946" spans="1:12" x14ac:dyDescent="0.3">
      <c r="A7946">
        <v>32136</v>
      </c>
      <c r="B7946" t="s">
        <v>328</v>
      </c>
      <c r="C7946" t="s">
        <v>4027</v>
      </c>
      <c r="D7946" t="s">
        <v>14</v>
      </c>
      <c r="E7946" t="s">
        <v>30734</v>
      </c>
      <c r="F7946" t="s">
        <v>30735</v>
      </c>
      <c r="G7946" t="s">
        <v>250</v>
      </c>
      <c r="H7946" s="1">
        <v>19901</v>
      </c>
      <c r="I7946" t="s">
        <v>30736</v>
      </c>
      <c r="J7946" t="s">
        <v>30737</v>
      </c>
      <c r="K7946">
        <v>77788</v>
      </c>
      <c r="L7946" t="s">
        <v>250</v>
      </c>
    </row>
    <row r="7947" spans="1:12" x14ac:dyDescent="0.3">
      <c r="A7947">
        <v>32137</v>
      </c>
      <c r="B7947" t="s">
        <v>359</v>
      </c>
      <c r="C7947" t="s">
        <v>3103</v>
      </c>
      <c r="D7947" t="s">
        <v>14</v>
      </c>
      <c r="E7947" t="s">
        <v>30738</v>
      </c>
      <c r="F7947" t="s">
        <v>30739</v>
      </c>
      <c r="G7947" t="s">
        <v>171</v>
      </c>
      <c r="H7947" s="1">
        <v>30626</v>
      </c>
      <c r="I7947" t="s">
        <v>30740</v>
      </c>
      <c r="J7947" t="s">
        <v>6106</v>
      </c>
      <c r="K7947">
        <v>24290</v>
      </c>
      <c r="L7947" t="s">
        <v>171</v>
      </c>
    </row>
    <row r="7948" spans="1:12" x14ac:dyDescent="0.3">
      <c r="A7948">
        <v>32138</v>
      </c>
      <c r="B7948" t="s">
        <v>724</v>
      </c>
      <c r="C7948" t="s">
        <v>5134</v>
      </c>
      <c r="D7948" t="s">
        <v>14</v>
      </c>
      <c r="E7948" t="s">
        <v>30741</v>
      </c>
      <c r="F7948" t="s">
        <v>30742</v>
      </c>
      <c r="G7948" t="s">
        <v>261</v>
      </c>
      <c r="H7948" s="1">
        <v>34925</v>
      </c>
      <c r="I7948" t="s">
        <v>30743</v>
      </c>
      <c r="J7948" t="s">
        <v>30744</v>
      </c>
      <c r="K7948">
        <v>99539</v>
      </c>
      <c r="L7948" t="s">
        <v>261</v>
      </c>
    </row>
    <row r="7949" spans="1:12" x14ac:dyDescent="0.3">
      <c r="A7949">
        <v>32139</v>
      </c>
      <c r="B7949" t="s">
        <v>42</v>
      </c>
      <c r="C7949" t="s">
        <v>5704</v>
      </c>
      <c r="D7949" t="s">
        <v>22</v>
      </c>
      <c r="E7949" t="s">
        <v>30745</v>
      </c>
      <c r="F7949" t="s">
        <v>30746</v>
      </c>
      <c r="G7949" t="s">
        <v>368</v>
      </c>
      <c r="H7949" s="1">
        <v>35408</v>
      </c>
      <c r="I7949" t="s">
        <v>30747</v>
      </c>
      <c r="J7949" t="s">
        <v>30748</v>
      </c>
      <c r="K7949">
        <v>17491</v>
      </c>
      <c r="L7949" t="s">
        <v>368</v>
      </c>
    </row>
    <row r="7950" spans="1:12" x14ac:dyDescent="0.3">
      <c r="A7950">
        <v>32141</v>
      </c>
      <c r="B7950" t="s">
        <v>1104</v>
      </c>
      <c r="C7950" t="s">
        <v>258</v>
      </c>
      <c r="D7950" t="s">
        <v>14</v>
      </c>
      <c r="E7950" t="s">
        <v>30749</v>
      </c>
      <c r="F7950" t="s">
        <v>30750</v>
      </c>
      <c r="G7950" t="s">
        <v>261</v>
      </c>
      <c r="H7950" s="1">
        <v>22552</v>
      </c>
      <c r="I7950" t="s">
        <v>30751</v>
      </c>
      <c r="J7950" t="s">
        <v>30752</v>
      </c>
      <c r="K7950">
        <v>27945</v>
      </c>
      <c r="L7950" t="s">
        <v>261</v>
      </c>
    </row>
    <row r="7951" spans="1:12" x14ac:dyDescent="0.3">
      <c r="A7951">
        <v>32142</v>
      </c>
      <c r="B7951" t="s">
        <v>6209</v>
      </c>
      <c r="C7951" t="s">
        <v>3863</v>
      </c>
      <c r="D7951" t="s">
        <v>22</v>
      </c>
      <c r="E7951" t="s">
        <v>30753</v>
      </c>
      <c r="F7951" t="s">
        <v>30754</v>
      </c>
      <c r="G7951" t="s">
        <v>51</v>
      </c>
      <c r="H7951" s="1">
        <v>24201</v>
      </c>
      <c r="I7951" t="s">
        <v>30755</v>
      </c>
      <c r="J7951" t="s">
        <v>30756</v>
      </c>
      <c r="K7951">
        <v>36446</v>
      </c>
      <c r="L7951" t="s">
        <v>51</v>
      </c>
    </row>
    <row r="7952" spans="1:12" x14ac:dyDescent="0.3">
      <c r="A7952">
        <v>32143</v>
      </c>
      <c r="B7952" t="s">
        <v>378</v>
      </c>
      <c r="C7952" t="s">
        <v>6682</v>
      </c>
      <c r="D7952" t="s">
        <v>22</v>
      </c>
      <c r="E7952" t="s">
        <v>30757</v>
      </c>
      <c r="F7952" t="s">
        <v>30758</v>
      </c>
      <c r="G7952" t="s">
        <v>82</v>
      </c>
      <c r="H7952" s="1">
        <v>36867</v>
      </c>
      <c r="I7952" t="s">
        <v>30759</v>
      </c>
      <c r="J7952" t="s">
        <v>1521</v>
      </c>
      <c r="K7952">
        <v>10543</v>
      </c>
      <c r="L7952" t="s">
        <v>82</v>
      </c>
    </row>
    <row r="7953" spans="1:12" x14ac:dyDescent="0.3">
      <c r="A7953">
        <v>32144</v>
      </c>
      <c r="B7953" t="s">
        <v>1835</v>
      </c>
      <c r="C7953" t="s">
        <v>10246</v>
      </c>
      <c r="D7953" t="s">
        <v>14</v>
      </c>
      <c r="E7953" t="s">
        <v>30760</v>
      </c>
      <c r="F7953" t="s">
        <v>30761</v>
      </c>
      <c r="G7953" t="s">
        <v>368</v>
      </c>
      <c r="H7953" s="1">
        <v>15908</v>
      </c>
      <c r="I7953" t="s">
        <v>30762</v>
      </c>
      <c r="J7953" t="s">
        <v>30763</v>
      </c>
      <c r="K7953">
        <v>21532</v>
      </c>
      <c r="L7953" t="s">
        <v>368</v>
      </c>
    </row>
    <row r="7954" spans="1:12" x14ac:dyDescent="0.3">
      <c r="A7954">
        <v>32145</v>
      </c>
      <c r="B7954" t="s">
        <v>490</v>
      </c>
      <c r="C7954" t="s">
        <v>28</v>
      </c>
      <c r="D7954" t="s">
        <v>22</v>
      </c>
      <c r="E7954" t="s">
        <v>30764</v>
      </c>
      <c r="F7954" t="s">
        <v>30765</v>
      </c>
      <c r="G7954" t="s">
        <v>1194</v>
      </c>
      <c r="H7954" s="1">
        <v>22704</v>
      </c>
      <c r="I7954" t="s">
        <v>30766</v>
      </c>
      <c r="J7954" t="s">
        <v>30767</v>
      </c>
      <c r="K7954">
        <v>63592</v>
      </c>
      <c r="L7954" t="s">
        <v>1194</v>
      </c>
    </row>
    <row r="7955" spans="1:12" x14ac:dyDescent="0.3">
      <c r="A7955">
        <v>32147</v>
      </c>
      <c r="B7955" t="s">
        <v>67</v>
      </c>
      <c r="C7955" t="s">
        <v>4222</v>
      </c>
      <c r="D7955" t="s">
        <v>22</v>
      </c>
      <c r="E7955" t="s">
        <v>30768</v>
      </c>
      <c r="F7955" t="s">
        <v>30769</v>
      </c>
      <c r="G7955" t="s">
        <v>76</v>
      </c>
      <c r="H7955" s="1">
        <v>31907</v>
      </c>
      <c r="I7955" t="s">
        <v>30770</v>
      </c>
      <c r="J7955" t="s">
        <v>13855</v>
      </c>
      <c r="K7955">
        <v>87842</v>
      </c>
      <c r="L7955" t="s">
        <v>76</v>
      </c>
    </row>
    <row r="7956" spans="1:12" x14ac:dyDescent="0.3">
      <c r="A7956">
        <v>32148</v>
      </c>
      <c r="B7956" t="s">
        <v>174</v>
      </c>
      <c r="C7956" t="s">
        <v>2852</v>
      </c>
      <c r="D7956" t="s">
        <v>14</v>
      </c>
      <c r="E7956" t="s">
        <v>30771</v>
      </c>
      <c r="F7956" t="s">
        <v>30772</v>
      </c>
      <c r="G7956" t="s">
        <v>1034</v>
      </c>
      <c r="H7956" s="1">
        <v>27842</v>
      </c>
      <c r="I7956" t="s">
        <v>30773</v>
      </c>
      <c r="J7956" t="s">
        <v>8180</v>
      </c>
      <c r="K7956">
        <v>46021</v>
      </c>
      <c r="L7956" t="s">
        <v>1034</v>
      </c>
    </row>
    <row r="7957" spans="1:12" x14ac:dyDescent="0.3">
      <c r="A7957">
        <v>32152</v>
      </c>
      <c r="B7957" t="s">
        <v>2161</v>
      </c>
      <c r="C7957" t="s">
        <v>670</v>
      </c>
      <c r="D7957" t="s">
        <v>22</v>
      </c>
      <c r="E7957" t="s">
        <v>30774</v>
      </c>
      <c r="F7957" t="s">
        <v>30775</v>
      </c>
      <c r="G7957" t="s">
        <v>131</v>
      </c>
      <c r="H7957" s="1">
        <v>29055</v>
      </c>
      <c r="I7957" t="s">
        <v>30776</v>
      </c>
      <c r="J7957" t="s">
        <v>30777</v>
      </c>
      <c r="K7957">
        <v>10401</v>
      </c>
      <c r="L7957" t="s">
        <v>131</v>
      </c>
    </row>
    <row r="7958" spans="1:12" x14ac:dyDescent="0.3">
      <c r="A7958">
        <v>32155</v>
      </c>
      <c r="B7958" t="s">
        <v>2084</v>
      </c>
      <c r="C7958" t="s">
        <v>1822</v>
      </c>
      <c r="D7958" t="s">
        <v>14</v>
      </c>
      <c r="E7958" t="s">
        <v>30778</v>
      </c>
      <c r="F7958" t="s">
        <v>30779</v>
      </c>
      <c r="G7958" t="s">
        <v>124</v>
      </c>
      <c r="H7958" s="1">
        <v>36780</v>
      </c>
      <c r="I7958" t="s">
        <v>30780</v>
      </c>
      <c r="J7958" t="s">
        <v>30781</v>
      </c>
      <c r="K7958">
        <v>60638</v>
      </c>
      <c r="L7958" t="s">
        <v>124</v>
      </c>
    </row>
    <row r="7959" spans="1:12" x14ac:dyDescent="0.3">
      <c r="A7959">
        <v>32156</v>
      </c>
      <c r="B7959" t="s">
        <v>21642</v>
      </c>
      <c r="C7959" t="s">
        <v>2928</v>
      </c>
      <c r="D7959" t="s">
        <v>14</v>
      </c>
      <c r="E7959" t="s">
        <v>30782</v>
      </c>
      <c r="F7959" t="s">
        <v>30783</v>
      </c>
      <c r="G7959" t="s">
        <v>744</v>
      </c>
      <c r="H7959" s="1">
        <v>19224</v>
      </c>
      <c r="I7959" t="s">
        <v>30784</v>
      </c>
      <c r="J7959" t="s">
        <v>30785</v>
      </c>
      <c r="K7959">
        <v>17782</v>
      </c>
      <c r="L7959" t="s">
        <v>744</v>
      </c>
    </row>
    <row r="7960" spans="1:12" x14ac:dyDescent="0.3">
      <c r="A7960">
        <v>32157</v>
      </c>
      <c r="B7960" t="s">
        <v>12500</v>
      </c>
      <c r="C7960" t="s">
        <v>3913</v>
      </c>
      <c r="D7960" t="s">
        <v>14</v>
      </c>
      <c r="E7960" t="s">
        <v>30786</v>
      </c>
      <c r="F7960" t="s">
        <v>30787</v>
      </c>
      <c r="G7960" t="s">
        <v>38</v>
      </c>
      <c r="H7960" s="1">
        <v>27657</v>
      </c>
      <c r="I7960" t="s">
        <v>30788</v>
      </c>
      <c r="J7960" t="s">
        <v>6368</v>
      </c>
      <c r="K7960">
        <v>774</v>
      </c>
      <c r="L7960" t="s">
        <v>38</v>
      </c>
    </row>
    <row r="7961" spans="1:12" x14ac:dyDescent="0.3">
      <c r="A7961">
        <v>32158</v>
      </c>
      <c r="B7961" t="s">
        <v>4829</v>
      </c>
      <c r="C7961" t="s">
        <v>18366</v>
      </c>
      <c r="D7961" t="s">
        <v>22</v>
      </c>
      <c r="E7961" t="s">
        <v>30789</v>
      </c>
      <c r="F7961" t="s">
        <v>30790</v>
      </c>
      <c r="G7961" t="s">
        <v>124</v>
      </c>
      <c r="H7961" s="1">
        <v>19117</v>
      </c>
      <c r="I7961" t="s">
        <v>30791</v>
      </c>
      <c r="J7961" t="s">
        <v>11015</v>
      </c>
      <c r="K7961">
        <v>4187</v>
      </c>
      <c r="L7961" t="s">
        <v>124</v>
      </c>
    </row>
    <row r="7962" spans="1:12" x14ac:dyDescent="0.3">
      <c r="A7962">
        <v>32160</v>
      </c>
      <c r="B7962" t="s">
        <v>778</v>
      </c>
      <c r="C7962" t="s">
        <v>2335</v>
      </c>
      <c r="D7962" t="s">
        <v>22</v>
      </c>
      <c r="E7962" t="s">
        <v>30792</v>
      </c>
      <c r="F7962" t="s">
        <v>30793</v>
      </c>
      <c r="G7962" t="s">
        <v>131</v>
      </c>
      <c r="H7962" s="1">
        <v>17520</v>
      </c>
      <c r="I7962" t="s">
        <v>30794</v>
      </c>
      <c r="J7962" t="s">
        <v>30795</v>
      </c>
      <c r="K7962">
        <v>57809</v>
      </c>
      <c r="L7962" t="s">
        <v>131</v>
      </c>
    </row>
    <row r="7963" spans="1:12" x14ac:dyDescent="0.3">
      <c r="A7963">
        <v>32161</v>
      </c>
      <c r="B7963" t="s">
        <v>1342</v>
      </c>
      <c r="C7963" t="s">
        <v>772</v>
      </c>
      <c r="D7963" t="s">
        <v>14</v>
      </c>
      <c r="E7963" t="s">
        <v>30796</v>
      </c>
      <c r="F7963" t="s">
        <v>30797</v>
      </c>
      <c r="G7963" t="s">
        <v>17</v>
      </c>
      <c r="H7963" s="1">
        <v>30874</v>
      </c>
      <c r="I7963" t="s">
        <v>30798</v>
      </c>
      <c r="J7963" t="s">
        <v>30799</v>
      </c>
      <c r="K7963">
        <v>4852</v>
      </c>
      <c r="L7963" t="s">
        <v>17</v>
      </c>
    </row>
    <row r="7964" spans="1:12" x14ac:dyDescent="0.3">
      <c r="A7964">
        <v>32163</v>
      </c>
      <c r="B7964" t="s">
        <v>1693</v>
      </c>
      <c r="C7964" t="s">
        <v>8035</v>
      </c>
      <c r="D7964" t="s">
        <v>14</v>
      </c>
      <c r="E7964" t="s">
        <v>30800</v>
      </c>
      <c r="F7964" t="s">
        <v>30801</v>
      </c>
      <c r="G7964" t="s">
        <v>131</v>
      </c>
      <c r="H7964" s="1">
        <v>28266</v>
      </c>
      <c r="I7964" t="s">
        <v>30802</v>
      </c>
      <c r="J7964" t="s">
        <v>28923</v>
      </c>
      <c r="K7964">
        <v>57763</v>
      </c>
      <c r="L7964" t="s">
        <v>131</v>
      </c>
    </row>
    <row r="7965" spans="1:12" x14ac:dyDescent="0.3">
      <c r="A7965">
        <v>32164</v>
      </c>
      <c r="B7965" t="s">
        <v>2161</v>
      </c>
      <c r="C7965" t="s">
        <v>97</v>
      </c>
      <c r="D7965" t="s">
        <v>14</v>
      </c>
      <c r="E7965" t="s">
        <v>30803</v>
      </c>
      <c r="F7965" t="s">
        <v>30804</v>
      </c>
      <c r="G7965" t="s">
        <v>1076</v>
      </c>
      <c r="H7965" s="1">
        <v>19187</v>
      </c>
      <c r="I7965" t="s">
        <v>30805</v>
      </c>
      <c r="J7965" t="s">
        <v>30806</v>
      </c>
      <c r="K7965">
        <v>34645</v>
      </c>
      <c r="L7965" t="s">
        <v>1076</v>
      </c>
    </row>
    <row r="7966" spans="1:12" x14ac:dyDescent="0.3">
      <c r="A7966">
        <v>32165</v>
      </c>
      <c r="B7966" t="s">
        <v>747</v>
      </c>
      <c r="C7966" t="s">
        <v>3331</v>
      </c>
      <c r="D7966" t="s">
        <v>22</v>
      </c>
      <c r="E7966" t="s">
        <v>30807</v>
      </c>
      <c r="F7966" t="s">
        <v>30808</v>
      </c>
      <c r="G7966" t="s">
        <v>595</v>
      </c>
      <c r="H7966" s="1">
        <v>23326</v>
      </c>
      <c r="I7966" t="s">
        <v>30809</v>
      </c>
      <c r="J7966" t="s">
        <v>25893</v>
      </c>
      <c r="K7966">
        <v>81539</v>
      </c>
      <c r="L7966" t="s">
        <v>595</v>
      </c>
    </row>
    <row r="7967" spans="1:12" x14ac:dyDescent="0.3">
      <c r="A7967">
        <v>32168</v>
      </c>
      <c r="B7967" t="s">
        <v>2917</v>
      </c>
      <c r="C7967" t="s">
        <v>20</v>
      </c>
      <c r="D7967" t="s">
        <v>22</v>
      </c>
      <c r="E7967" t="s">
        <v>30810</v>
      </c>
      <c r="F7967" t="s">
        <v>30811</v>
      </c>
      <c r="G7967" t="s">
        <v>243</v>
      </c>
      <c r="H7967" s="1">
        <v>16605</v>
      </c>
      <c r="I7967" t="s">
        <v>30812</v>
      </c>
      <c r="J7967" t="s">
        <v>30813</v>
      </c>
      <c r="K7967">
        <v>96404</v>
      </c>
      <c r="L7967" t="s">
        <v>243</v>
      </c>
    </row>
    <row r="7968" spans="1:12" x14ac:dyDescent="0.3">
      <c r="A7968">
        <v>32169</v>
      </c>
      <c r="B7968" t="s">
        <v>1981</v>
      </c>
      <c r="C7968" t="s">
        <v>11544</v>
      </c>
      <c r="D7968" t="s">
        <v>22</v>
      </c>
      <c r="E7968" t="s">
        <v>30814</v>
      </c>
      <c r="F7968" t="s">
        <v>30815</v>
      </c>
      <c r="G7968" t="s">
        <v>157</v>
      </c>
      <c r="H7968" s="1">
        <v>19803</v>
      </c>
      <c r="I7968" t="s">
        <v>30816</v>
      </c>
      <c r="J7968" t="s">
        <v>1087</v>
      </c>
      <c r="K7968">
        <v>98558</v>
      </c>
      <c r="L7968" t="s">
        <v>157</v>
      </c>
    </row>
    <row r="7969" spans="1:12" x14ac:dyDescent="0.3">
      <c r="A7969">
        <v>32170</v>
      </c>
      <c r="B7969" t="s">
        <v>1563</v>
      </c>
      <c r="C7969" t="s">
        <v>805</v>
      </c>
      <c r="D7969" t="s">
        <v>14</v>
      </c>
      <c r="E7969" t="s">
        <v>30817</v>
      </c>
      <c r="F7969" t="s">
        <v>30818</v>
      </c>
      <c r="G7969" t="s">
        <v>250</v>
      </c>
      <c r="H7969" s="1">
        <v>36197</v>
      </c>
      <c r="I7969" t="s">
        <v>30819</v>
      </c>
      <c r="J7969" t="s">
        <v>30820</v>
      </c>
      <c r="K7969">
        <v>18431</v>
      </c>
      <c r="L7969" t="s">
        <v>250</v>
      </c>
    </row>
    <row r="7970" spans="1:12" x14ac:dyDescent="0.3">
      <c r="A7970">
        <v>32171</v>
      </c>
      <c r="B7970" t="s">
        <v>512</v>
      </c>
      <c r="C7970" t="s">
        <v>443</v>
      </c>
      <c r="D7970" t="s">
        <v>14</v>
      </c>
      <c r="E7970" t="s">
        <v>30821</v>
      </c>
      <c r="F7970">
        <v>7518887991</v>
      </c>
      <c r="G7970" t="s">
        <v>24</v>
      </c>
      <c r="H7970" s="1">
        <v>37634</v>
      </c>
      <c r="I7970" t="s">
        <v>30822</v>
      </c>
      <c r="J7970" t="s">
        <v>30823</v>
      </c>
      <c r="K7970">
        <v>38473</v>
      </c>
      <c r="L7970" t="s">
        <v>24</v>
      </c>
    </row>
    <row r="7971" spans="1:12" x14ac:dyDescent="0.3">
      <c r="A7971">
        <v>32172</v>
      </c>
      <c r="B7971" t="s">
        <v>490</v>
      </c>
      <c r="C7971" t="s">
        <v>27540</v>
      </c>
      <c r="D7971" t="s">
        <v>22</v>
      </c>
      <c r="E7971" t="s">
        <v>30824</v>
      </c>
      <c r="F7971" t="s">
        <v>30825</v>
      </c>
      <c r="G7971" t="s">
        <v>17</v>
      </c>
      <c r="H7971" s="1">
        <v>27857</v>
      </c>
      <c r="I7971" t="s">
        <v>30826</v>
      </c>
      <c r="J7971" t="s">
        <v>30827</v>
      </c>
      <c r="K7971">
        <v>23451</v>
      </c>
      <c r="L7971" t="s">
        <v>17</v>
      </c>
    </row>
    <row r="7972" spans="1:12" x14ac:dyDescent="0.3">
      <c r="A7972">
        <v>32175</v>
      </c>
      <c r="B7972" t="s">
        <v>239</v>
      </c>
      <c r="C7972" t="s">
        <v>901</v>
      </c>
      <c r="D7972" t="s">
        <v>14</v>
      </c>
      <c r="E7972" t="s">
        <v>30828</v>
      </c>
      <c r="F7972">
        <f>1-299-305-1541</f>
        <v>-2144</v>
      </c>
      <c r="G7972" t="s">
        <v>82</v>
      </c>
      <c r="H7972" s="1">
        <v>15837</v>
      </c>
      <c r="I7972" t="s">
        <v>30829</v>
      </c>
      <c r="J7972" t="s">
        <v>17095</v>
      </c>
      <c r="K7972">
        <v>90285</v>
      </c>
      <c r="L7972" t="s">
        <v>82</v>
      </c>
    </row>
    <row r="7973" spans="1:12" x14ac:dyDescent="0.3">
      <c r="A7973">
        <v>32177</v>
      </c>
      <c r="B7973" t="s">
        <v>1584</v>
      </c>
      <c r="C7973" t="s">
        <v>6255</v>
      </c>
      <c r="D7973" t="s">
        <v>22</v>
      </c>
      <c r="E7973" t="s">
        <v>30830</v>
      </c>
      <c r="F7973" t="s">
        <v>30831</v>
      </c>
      <c r="G7973" t="s">
        <v>775</v>
      </c>
      <c r="H7973" s="1">
        <v>22231</v>
      </c>
      <c r="I7973" t="s">
        <v>30832</v>
      </c>
      <c r="J7973" t="s">
        <v>8966</v>
      </c>
      <c r="K7973">
        <v>87178</v>
      </c>
      <c r="L7973" t="s">
        <v>775</v>
      </c>
    </row>
    <row r="7974" spans="1:12" x14ac:dyDescent="0.3">
      <c r="A7974">
        <v>32178</v>
      </c>
      <c r="B7974" t="s">
        <v>11194</v>
      </c>
      <c r="C7974" t="s">
        <v>7544</v>
      </c>
      <c r="D7974" t="s">
        <v>22</v>
      </c>
      <c r="E7974" t="s">
        <v>30833</v>
      </c>
      <c r="F7974" t="s">
        <v>30834</v>
      </c>
      <c r="G7974" t="s">
        <v>124</v>
      </c>
      <c r="H7974" s="1">
        <v>17523</v>
      </c>
      <c r="I7974" t="s">
        <v>30835</v>
      </c>
      <c r="J7974" t="s">
        <v>30836</v>
      </c>
      <c r="K7974">
        <v>90654</v>
      </c>
      <c r="L7974" t="s">
        <v>124</v>
      </c>
    </row>
    <row r="7975" spans="1:12" x14ac:dyDescent="0.3">
      <c r="A7975">
        <v>32181</v>
      </c>
      <c r="B7975" t="s">
        <v>1314</v>
      </c>
      <c r="C7975" t="s">
        <v>372</v>
      </c>
      <c r="D7975" t="s">
        <v>14</v>
      </c>
      <c r="E7975" t="s">
        <v>30837</v>
      </c>
      <c r="F7975">
        <v>2183786448</v>
      </c>
      <c r="G7975" t="s">
        <v>335</v>
      </c>
      <c r="H7975" s="1">
        <v>30983</v>
      </c>
      <c r="I7975" t="s">
        <v>30838</v>
      </c>
      <c r="J7975" t="s">
        <v>30839</v>
      </c>
      <c r="K7975">
        <v>46201</v>
      </c>
      <c r="L7975" t="s">
        <v>335</v>
      </c>
    </row>
    <row r="7976" spans="1:12" x14ac:dyDescent="0.3">
      <c r="A7976">
        <v>32183</v>
      </c>
      <c r="B7976" t="s">
        <v>160</v>
      </c>
      <c r="C7976" t="s">
        <v>4739</v>
      </c>
      <c r="D7976" t="s">
        <v>22</v>
      </c>
      <c r="E7976" t="s">
        <v>23189</v>
      </c>
      <c r="F7976" t="s">
        <v>30840</v>
      </c>
      <c r="G7976" t="s">
        <v>24</v>
      </c>
      <c r="H7976" s="1">
        <v>23494</v>
      </c>
      <c r="I7976" t="s">
        <v>30841</v>
      </c>
      <c r="J7976" t="s">
        <v>30842</v>
      </c>
      <c r="K7976">
        <v>90812</v>
      </c>
      <c r="L7976" t="s">
        <v>24</v>
      </c>
    </row>
    <row r="7977" spans="1:12" x14ac:dyDescent="0.3">
      <c r="A7977">
        <v>32184</v>
      </c>
      <c r="B7977" t="s">
        <v>3330</v>
      </c>
      <c r="C7977" t="s">
        <v>6817</v>
      </c>
      <c r="D7977" t="s">
        <v>14</v>
      </c>
      <c r="E7977" t="s">
        <v>21125</v>
      </c>
      <c r="F7977" t="s">
        <v>30843</v>
      </c>
      <c r="G7977" t="s">
        <v>231</v>
      </c>
      <c r="H7977" s="1">
        <v>31111</v>
      </c>
      <c r="I7977" t="s">
        <v>30844</v>
      </c>
      <c r="J7977" t="s">
        <v>12734</v>
      </c>
      <c r="K7977">
        <v>80681</v>
      </c>
      <c r="L7977" t="s">
        <v>231</v>
      </c>
    </row>
    <row r="7978" spans="1:12" x14ac:dyDescent="0.3">
      <c r="A7978">
        <v>32185</v>
      </c>
      <c r="B7978" t="s">
        <v>4214</v>
      </c>
      <c r="C7978" t="s">
        <v>372</v>
      </c>
      <c r="D7978" t="s">
        <v>14</v>
      </c>
      <c r="E7978" t="s">
        <v>30845</v>
      </c>
      <c r="F7978" t="s">
        <v>30846</v>
      </c>
      <c r="G7978" t="s">
        <v>243</v>
      </c>
      <c r="H7978" s="1">
        <v>38519</v>
      </c>
      <c r="I7978" t="s">
        <v>30847</v>
      </c>
      <c r="J7978" t="s">
        <v>30848</v>
      </c>
      <c r="K7978">
        <v>5360</v>
      </c>
      <c r="L7978" t="s">
        <v>243</v>
      </c>
    </row>
    <row r="7979" spans="1:12" x14ac:dyDescent="0.3">
      <c r="A7979">
        <v>32186</v>
      </c>
      <c r="B7979" t="s">
        <v>490</v>
      </c>
      <c r="C7979" t="s">
        <v>901</v>
      </c>
      <c r="D7979" t="s">
        <v>14</v>
      </c>
      <c r="E7979" t="s">
        <v>18261</v>
      </c>
      <c r="F7979">
        <f>1-411-544-5419</f>
        <v>-6373</v>
      </c>
      <c r="G7979" t="s">
        <v>171</v>
      </c>
      <c r="H7979" s="1">
        <v>28427</v>
      </c>
      <c r="I7979" t="s">
        <v>30849</v>
      </c>
      <c r="J7979" t="s">
        <v>30850</v>
      </c>
      <c r="K7979">
        <v>74752</v>
      </c>
      <c r="L7979" t="s">
        <v>171</v>
      </c>
    </row>
    <row r="7980" spans="1:12" x14ac:dyDescent="0.3">
      <c r="A7980">
        <v>32187</v>
      </c>
      <c r="B7980" t="s">
        <v>1628</v>
      </c>
      <c r="C7980" t="s">
        <v>1231</v>
      </c>
      <c r="D7980" t="s">
        <v>22</v>
      </c>
      <c r="E7980" t="s">
        <v>30851</v>
      </c>
      <c r="F7980">
        <f>1-701-649-5461</f>
        <v>-6810</v>
      </c>
      <c r="G7980" t="s">
        <v>17</v>
      </c>
      <c r="H7980" s="1">
        <v>31971</v>
      </c>
      <c r="I7980" t="s">
        <v>30852</v>
      </c>
      <c r="J7980" t="s">
        <v>30853</v>
      </c>
      <c r="K7980">
        <v>4198</v>
      </c>
      <c r="L7980" t="s">
        <v>17</v>
      </c>
    </row>
    <row r="7981" spans="1:12" x14ac:dyDescent="0.3">
      <c r="A7981">
        <v>32189</v>
      </c>
      <c r="B7981" t="s">
        <v>54</v>
      </c>
      <c r="C7981" t="s">
        <v>4545</v>
      </c>
      <c r="D7981" t="s">
        <v>22</v>
      </c>
      <c r="E7981" t="s">
        <v>30854</v>
      </c>
      <c r="F7981" t="s">
        <v>30855</v>
      </c>
      <c r="G7981" t="s">
        <v>211</v>
      </c>
      <c r="H7981" s="1">
        <v>37083</v>
      </c>
      <c r="I7981" t="s">
        <v>30856</v>
      </c>
      <c r="J7981" t="s">
        <v>27122</v>
      </c>
      <c r="K7981">
        <v>28116</v>
      </c>
      <c r="L7981" t="s">
        <v>211</v>
      </c>
    </row>
    <row r="7982" spans="1:12" x14ac:dyDescent="0.3">
      <c r="A7982">
        <v>32190</v>
      </c>
      <c r="B7982" t="s">
        <v>3003</v>
      </c>
      <c r="C7982" t="s">
        <v>1153</v>
      </c>
      <c r="D7982" t="s">
        <v>22</v>
      </c>
      <c r="E7982" t="s">
        <v>30857</v>
      </c>
      <c r="F7982" t="s">
        <v>30858</v>
      </c>
      <c r="G7982" t="s">
        <v>93</v>
      </c>
      <c r="H7982" s="1">
        <v>29111</v>
      </c>
      <c r="I7982" t="s">
        <v>30859</v>
      </c>
      <c r="J7982" t="s">
        <v>30860</v>
      </c>
      <c r="K7982">
        <v>731</v>
      </c>
      <c r="L7982" t="s">
        <v>93</v>
      </c>
    </row>
    <row r="7983" spans="1:12" x14ac:dyDescent="0.3">
      <c r="A7983">
        <v>32193</v>
      </c>
      <c r="B7983" t="s">
        <v>21619</v>
      </c>
      <c r="C7983" t="s">
        <v>4545</v>
      </c>
      <c r="D7983" t="s">
        <v>22</v>
      </c>
      <c r="E7983" t="s">
        <v>30861</v>
      </c>
      <c r="F7983" t="s">
        <v>30862</v>
      </c>
      <c r="G7983" t="s">
        <v>124</v>
      </c>
      <c r="H7983" s="1">
        <v>36254</v>
      </c>
      <c r="I7983" t="s">
        <v>30863</v>
      </c>
      <c r="J7983" t="s">
        <v>23688</v>
      </c>
      <c r="K7983">
        <v>75978</v>
      </c>
      <c r="L7983" t="s">
        <v>124</v>
      </c>
    </row>
    <row r="7984" spans="1:12" x14ac:dyDescent="0.3">
      <c r="A7984">
        <v>32194</v>
      </c>
      <c r="B7984" t="s">
        <v>34</v>
      </c>
      <c r="C7984" t="s">
        <v>6250</v>
      </c>
      <c r="D7984" t="s">
        <v>22</v>
      </c>
      <c r="E7984" t="s">
        <v>30864</v>
      </c>
      <c r="F7984" t="s">
        <v>30865</v>
      </c>
      <c r="G7984" t="s">
        <v>124</v>
      </c>
      <c r="H7984" s="1">
        <v>23316</v>
      </c>
      <c r="I7984" t="s">
        <v>30866</v>
      </c>
      <c r="J7984" t="s">
        <v>30867</v>
      </c>
      <c r="K7984">
        <v>81835</v>
      </c>
      <c r="L7984" t="s">
        <v>124</v>
      </c>
    </row>
    <row r="7985" spans="1:12" x14ac:dyDescent="0.3">
      <c r="A7985">
        <v>32195</v>
      </c>
      <c r="B7985" t="s">
        <v>257</v>
      </c>
      <c r="C7985" t="s">
        <v>1497</v>
      </c>
      <c r="D7985" t="s">
        <v>14</v>
      </c>
      <c r="E7985" t="s">
        <v>30868</v>
      </c>
      <c r="F7985" t="s">
        <v>30869</v>
      </c>
      <c r="G7985" t="s">
        <v>250</v>
      </c>
      <c r="H7985" s="1">
        <v>28439</v>
      </c>
      <c r="I7985" t="s">
        <v>30870</v>
      </c>
      <c r="J7985" t="s">
        <v>30871</v>
      </c>
      <c r="K7985">
        <v>41537</v>
      </c>
      <c r="L7985" t="s">
        <v>250</v>
      </c>
    </row>
    <row r="7986" spans="1:12" x14ac:dyDescent="0.3">
      <c r="A7986">
        <v>32196</v>
      </c>
      <c r="B7986" t="s">
        <v>1302</v>
      </c>
      <c r="C7986" t="s">
        <v>2874</v>
      </c>
      <c r="D7986" t="s">
        <v>14</v>
      </c>
      <c r="E7986" t="s">
        <v>30872</v>
      </c>
      <c r="F7986" t="s">
        <v>30873</v>
      </c>
      <c r="G7986" t="s">
        <v>17</v>
      </c>
      <c r="H7986" s="1">
        <v>20969</v>
      </c>
      <c r="I7986" t="s">
        <v>30874</v>
      </c>
      <c r="J7986" t="s">
        <v>30875</v>
      </c>
      <c r="K7986">
        <v>39837</v>
      </c>
      <c r="L7986" t="s">
        <v>17</v>
      </c>
    </row>
    <row r="7987" spans="1:12" x14ac:dyDescent="0.3">
      <c r="A7987">
        <v>32197</v>
      </c>
      <c r="B7987" t="s">
        <v>91</v>
      </c>
      <c r="C7987" t="s">
        <v>4119</v>
      </c>
      <c r="D7987" t="s">
        <v>14</v>
      </c>
      <c r="E7987" t="s">
        <v>13305</v>
      </c>
      <c r="F7987" t="s">
        <v>30876</v>
      </c>
      <c r="G7987" t="s">
        <v>38</v>
      </c>
      <c r="H7987" s="1">
        <v>38336</v>
      </c>
      <c r="I7987" t="s">
        <v>30877</v>
      </c>
      <c r="J7987" t="s">
        <v>11321</v>
      </c>
      <c r="K7987">
        <v>60840</v>
      </c>
      <c r="L7987" t="s">
        <v>38</v>
      </c>
    </row>
    <row r="7988" spans="1:12" x14ac:dyDescent="0.3">
      <c r="A7988">
        <v>32198</v>
      </c>
      <c r="B7988" t="s">
        <v>91</v>
      </c>
      <c r="C7988" t="s">
        <v>1049</v>
      </c>
      <c r="D7988" t="s">
        <v>22</v>
      </c>
      <c r="E7988" t="s">
        <v>30878</v>
      </c>
      <c r="F7988" t="s">
        <v>30879</v>
      </c>
      <c r="G7988" t="s">
        <v>368</v>
      </c>
      <c r="H7988" s="1">
        <v>37356</v>
      </c>
      <c r="I7988" t="s">
        <v>30880</v>
      </c>
      <c r="J7988" t="s">
        <v>30881</v>
      </c>
      <c r="K7988">
        <v>72785</v>
      </c>
      <c r="L7988" t="s">
        <v>368</v>
      </c>
    </row>
    <row r="7989" spans="1:12" x14ac:dyDescent="0.3">
      <c r="A7989">
        <v>32199</v>
      </c>
      <c r="B7989" t="s">
        <v>4727</v>
      </c>
      <c r="C7989" t="s">
        <v>485</v>
      </c>
      <c r="D7989" t="s">
        <v>22</v>
      </c>
      <c r="E7989" t="s">
        <v>30882</v>
      </c>
      <c r="F7989" t="s">
        <v>30883</v>
      </c>
      <c r="G7989" t="s">
        <v>51</v>
      </c>
      <c r="H7989" s="1">
        <v>29817</v>
      </c>
      <c r="I7989" t="s">
        <v>30884</v>
      </c>
      <c r="J7989" t="s">
        <v>30885</v>
      </c>
      <c r="K7989">
        <v>94829</v>
      </c>
      <c r="L7989" t="s">
        <v>51</v>
      </c>
    </row>
    <row r="7990" spans="1:12" x14ac:dyDescent="0.3">
      <c r="A7990">
        <v>32200</v>
      </c>
      <c r="B7990" t="s">
        <v>10968</v>
      </c>
      <c r="C7990" t="s">
        <v>48</v>
      </c>
      <c r="D7990" t="s">
        <v>22</v>
      </c>
      <c r="E7990" t="s">
        <v>30886</v>
      </c>
      <c r="F7990" t="s">
        <v>30887</v>
      </c>
      <c r="G7990" t="s">
        <v>775</v>
      </c>
      <c r="H7990" s="1">
        <v>30855</v>
      </c>
      <c r="I7990" t="s">
        <v>30888</v>
      </c>
      <c r="J7990" t="s">
        <v>12607</v>
      </c>
      <c r="K7990">
        <v>53010</v>
      </c>
      <c r="L7990" t="s">
        <v>775</v>
      </c>
    </row>
    <row r="7991" spans="1:12" x14ac:dyDescent="0.3">
      <c r="A7991">
        <v>32202</v>
      </c>
      <c r="B7991" t="s">
        <v>5514</v>
      </c>
      <c r="C7991" t="s">
        <v>17059</v>
      </c>
      <c r="D7991" t="s">
        <v>14</v>
      </c>
      <c r="E7991" t="s">
        <v>30889</v>
      </c>
      <c r="F7991" t="s">
        <v>30890</v>
      </c>
      <c r="G7991" t="s">
        <v>1076</v>
      </c>
      <c r="H7991" s="1">
        <v>23635</v>
      </c>
      <c r="I7991" t="s">
        <v>30891</v>
      </c>
      <c r="J7991" t="s">
        <v>2289</v>
      </c>
      <c r="K7991">
        <v>63059</v>
      </c>
      <c r="L7991" t="s">
        <v>1076</v>
      </c>
    </row>
    <row r="7992" spans="1:12" x14ac:dyDescent="0.3">
      <c r="A7992">
        <v>32204</v>
      </c>
      <c r="B7992" t="s">
        <v>146</v>
      </c>
      <c r="C7992" t="s">
        <v>2548</v>
      </c>
      <c r="D7992" t="s">
        <v>22</v>
      </c>
      <c r="E7992" t="s">
        <v>30892</v>
      </c>
      <c r="F7992" t="s">
        <v>30893</v>
      </c>
      <c r="G7992" t="s">
        <v>430</v>
      </c>
      <c r="H7992" s="1">
        <v>21172</v>
      </c>
      <c r="I7992" t="s">
        <v>30894</v>
      </c>
      <c r="J7992" t="s">
        <v>28942</v>
      </c>
      <c r="K7992">
        <v>19490</v>
      </c>
      <c r="L7992" t="s">
        <v>430</v>
      </c>
    </row>
    <row r="7993" spans="1:12" x14ac:dyDescent="0.3">
      <c r="A7993">
        <v>32207</v>
      </c>
      <c r="B7993" t="s">
        <v>257</v>
      </c>
      <c r="C7993" t="s">
        <v>1944</v>
      </c>
      <c r="D7993" t="s">
        <v>22</v>
      </c>
      <c r="E7993" t="s">
        <v>30895</v>
      </c>
      <c r="F7993" t="s">
        <v>30896</v>
      </c>
      <c r="G7993" t="s">
        <v>38</v>
      </c>
      <c r="H7993" s="1">
        <v>16331</v>
      </c>
      <c r="I7993" t="s">
        <v>30897</v>
      </c>
      <c r="J7993" t="s">
        <v>4245</v>
      </c>
      <c r="K7993">
        <v>76442</v>
      </c>
      <c r="L7993" t="s">
        <v>38</v>
      </c>
    </row>
    <row r="7994" spans="1:12" x14ac:dyDescent="0.3">
      <c r="A7994">
        <v>32210</v>
      </c>
      <c r="B7994" t="s">
        <v>1491</v>
      </c>
      <c r="C7994" t="s">
        <v>4524</v>
      </c>
      <c r="D7994" t="s">
        <v>14</v>
      </c>
      <c r="E7994" t="s">
        <v>30898</v>
      </c>
      <c r="F7994" t="s">
        <v>30899</v>
      </c>
      <c r="G7994" t="s">
        <v>71</v>
      </c>
      <c r="H7994" s="1">
        <v>38255</v>
      </c>
      <c r="I7994" t="s">
        <v>30900</v>
      </c>
      <c r="J7994" t="s">
        <v>30901</v>
      </c>
      <c r="K7994">
        <v>43542</v>
      </c>
      <c r="L7994" t="s">
        <v>71</v>
      </c>
    </row>
    <row r="7995" spans="1:12" x14ac:dyDescent="0.3">
      <c r="A7995">
        <v>32211</v>
      </c>
      <c r="B7995" t="s">
        <v>4356</v>
      </c>
      <c r="C7995" t="s">
        <v>1132</v>
      </c>
      <c r="D7995" t="s">
        <v>22</v>
      </c>
      <c r="E7995" t="s">
        <v>30902</v>
      </c>
      <c r="F7995" t="s">
        <v>30903</v>
      </c>
      <c r="G7995" t="s">
        <v>218</v>
      </c>
      <c r="H7995" s="1">
        <v>29682</v>
      </c>
      <c r="I7995" t="s">
        <v>30904</v>
      </c>
      <c r="J7995" t="s">
        <v>26977</v>
      </c>
      <c r="K7995">
        <v>19454</v>
      </c>
      <c r="L7995" t="s">
        <v>218</v>
      </c>
    </row>
    <row r="7996" spans="1:12" x14ac:dyDescent="0.3">
      <c r="A7996">
        <v>32216</v>
      </c>
      <c r="B7996" t="s">
        <v>953</v>
      </c>
      <c r="C7996" t="s">
        <v>2756</v>
      </c>
      <c r="D7996" t="s">
        <v>14</v>
      </c>
      <c r="E7996" t="s">
        <v>30905</v>
      </c>
      <c r="F7996" t="s">
        <v>30906</v>
      </c>
      <c r="G7996" t="s">
        <v>157</v>
      </c>
      <c r="H7996" s="1">
        <v>16123</v>
      </c>
      <c r="I7996" t="s">
        <v>30907</v>
      </c>
      <c r="J7996" t="s">
        <v>18576</v>
      </c>
      <c r="K7996">
        <v>95132</v>
      </c>
      <c r="L7996" t="s">
        <v>157</v>
      </c>
    </row>
    <row r="7997" spans="1:12" x14ac:dyDescent="0.3">
      <c r="A7997">
        <v>32217</v>
      </c>
      <c r="B7997" t="s">
        <v>1584</v>
      </c>
      <c r="C7997" t="s">
        <v>1176</v>
      </c>
      <c r="D7997" t="s">
        <v>14</v>
      </c>
      <c r="E7997" t="s">
        <v>30908</v>
      </c>
      <c r="F7997" t="s">
        <v>30909</v>
      </c>
      <c r="G7997" t="s">
        <v>567</v>
      </c>
      <c r="H7997" s="1">
        <v>36010</v>
      </c>
      <c r="I7997" t="s">
        <v>30910</v>
      </c>
      <c r="J7997" t="s">
        <v>30911</v>
      </c>
      <c r="K7997">
        <v>36047</v>
      </c>
      <c r="L7997" t="s">
        <v>567</v>
      </c>
    </row>
    <row r="7998" spans="1:12" x14ac:dyDescent="0.3">
      <c r="A7998">
        <v>32218</v>
      </c>
      <c r="B7998" t="s">
        <v>239</v>
      </c>
      <c r="C7998" t="s">
        <v>74</v>
      </c>
      <c r="D7998" t="s">
        <v>14</v>
      </c>
      <c r="E7998" t="s">
        <v>30912</v>
      </c>
      <c r="F7998">
        <v>8123030781</v>
      </c>
      <c r="G7998" t="s">
        <v>218</v>
      </c>
      <c r="H7998" s="1">
        <v>25351</v>
      </c>
      <c r="I7998" t="s">
        <v>30913</v>
      </c>
      <c r="J7998" t="s">
        <v>30914</v>
      </c>
      <c r="K7998">
        <v>64823</v>
      </c>
      <c r="L7998" t="s">
        <v>218</v>
      </c>
    </row>
    <row r="7999" spans="1:12" x14ac:dyDescent="0.3">
      <c r="A7999">
        <v>32219</v>
      </c>
      <c r="B7999" t="s">
        <v>54</v>
      </c>
      <c r="C7999" t="s">
        <v>258</v>
      </c>
      <c r="D7999" t="s">
        <v>14</v>
      </c>
      <c r="E7999" t="s">
        <v>30915</v>
      </c>
      <c r="F7999" t="s">
        <v>30916</v>
      </c>
      <c r="G7999" t="s">
        <v>131</v>
      </c>
      <c r="H7999" s="1">
        <v>36223</v>
      </c>
      <c r="I7999" t="s">
        <v>30917</v>
      </c>
      <c r="J7999" t="s">
        <v>10061</v>
      </c>
      <c r="K7999">
        <v>27968</v>
      </c>
      <c r="L7999" t="s">
        <v>131</v>
      </c>
    </row>
    <row r="8000" spans="1:12" x14ac:dyDescent="0.3">
      <c r="A8000">
        <v>32221</v>
      </c>
      <c r="B8000" t="s">
        <v>843</v>
      </c>
      <c r="C8000" t="s">
        <v>630</v>
      </c>
      <c r="D8000" t="s">
        <v>22</v>
      </c>
      <c r="E8000" t="s">
        <v>30918</v>
      </c>
      <c r="F8000" t="s">
        <v>30919</v>
      </c>
      <c r="G8000" t="s">
        <v>111</v>
      </c>
      <c r="H8000" s="1">
        <v>20375</v>
      </c>
      <c r="I8000" t="s">
        <v>30920</v>
      </c>
      <c r="J8000" t="s">
        <v>15873</v>
      </c>
      <c r="K8000">
        <v>15163</v>
      </c>
      <c r="L8000" t="s">
        <v>111</v>
      </c>
    </row>
    <row r="8001" spans="1:12" x14ac:dyDescent="0.3">
      <c r="A8001">
        <v>32224</v>
      </c>
      <c r="B8001" t="s">
        <v>1104</v>
      </c>
      <c r="C8001" t="s">
        <v>22897</v>
      </c>
      <c r="D8001" t="s">
        <v>22</v>
      </c>
      <c r="E8001" t="s">
        <v>12747</v>
      </c>
      <c r="F8001">
        <f>1-688-393-9675</f>
        <v>-10755</v>
      </c>
      <c r="G8001" t="s">
        <v>243</v>
      </c>
      <c r="H8001" s="1">
        <v>17173</v>
      </c>
      <c r="I8001" t="s">
        <v>30921</v>
      </c>
      <c r="J8001" t="s">
        <v>2524</v>
      </c>
      <c r="K8001">
        <v>18258</v>
      </c>
      <c r="L8001" t="s">
        <v>243</v>
      </c>
    </row>
    <row r="8002" spans="1:12" x14ac:dyDescent="0.3">
      <c r="A8002">
        <v>32225</v>
      </c>
      <c r="B8002" t="s">
        <v>389</v>
      </c>
      <c r="C8002" t="s">
        <v>1320</v>
      </c>
      <c r="D8002" t="s">
        <v>22</v>
      </c>
      <c r="E8002" t="s">
        <v>30922</v>
      </c>
      <c r="F8002" t="s">
        <v>30923</v>
      </c>
      <c r="G8002" t="s">
        <v>231</v>
      </c>
      <c r="H8002" s="1">
        <v>26625</v>
      </c>
      <c r="I8002" t="s">
        <v>30924</v>
      </c>
      <c r="J8002" t="s">
        <v>30925</v>
      </c>
      <c r="K8002">
        <v>45126</v>
      </c>
      <c r="L8002" t="s">
        <v>231</v>
      </c>
    </row>
    <row r="8003" spans="1:12" x14ac:dyDescent="0.3">
      <c r="A8003">
        <v>32226</v>
      </c>
      <c r="B8003" t="s">
        <v>2325</v>
      </c>
      <c r="C8003" t="s">
        <v>360</v>
      </c>
      <c r="D8003" t="s">
        <v>14</v>
      </c>
      <c r="E8003" t="s">
        <v>30926</v>
      </c>
      <c r="F8003" t="s">
        <v>30927</v>
      </c>
      <c r="G8003" t="s">
        <v>150</v>
      </c>
      <c r="H8003" s="1">
        <v>26802</v>
      </c>
      <c r="I8003" t="s">
        <v>30928</v>
      </c>
      <c r="J8003" t="s">
        <v>30929</v>
      </c>
      <c r="K8003">
        <v>84242</v>
      </c>
      <c r="L8003" t="s">
        <v>150</v>
      </c>
    </row>
    <row r="8004" spans="1:12" x14ac:dyDescent="0.3">
      <c r="A8004">
        <v>32228</v>
      </c>
      <c r="B8004" t="s">
        <v>814</v>
      </c>
      <c r="C8004" t="s">
        <v>343</v>
      </c>
      <c r="D8004" t="s">
        <v>14</v>
      </c>
      <c r="E8004" t="s">
        <v>30930</v>
      </c>
      <c r="F8004" t="s">
        <v>30931</v>
      </c>
      <c r="G8004" t="s">
        <v>76</v>
      </c>
      <c r="H8004" s="1">
        <v>18158</v>
      </c>
      <c r="I8004" t="s">
        <v>30932</v>
      </c>
      <c r="J8004" t="s">
        <v>12496</v>
      </c>
      <c r="K8004">
        <v>95811</v>
      </c>
      <c r="L8004" t="s">
        <v>76</v>
      </c>
    </row>
    <row r="8005" spans="1:12" x14ac:dyDescent="0.3">
      <c r="A8005">
        <v>32230</v>
      </c>
      <c r="B8005" t="s">
        <v>911</v>
      </c>
      <c r="C8005" t="s">
        <v>3863</v>
      </c>
      <c r="D8005" t="s">
        <v>14</v>
      </c>
      <c r="E8005" t="s">
        <v>30933</v>
      </c>
      <c r="F8005" t="s">
        <v>30934</v>
      </c>
      <c r="G8005" t="s">
        <v>93</v>
      </c>
      <c r="H8005" s="1">
        <v>33680</v>
      </c>
      <c r="I8005" t="s">
        <v>30935</v>
      </c>
      <c r="J8005" t="s">
        <v>24139</v>
      </c>
      <c r="K8005">
        <v>87597</v>
      </c>
      <c r="L8005" t="s">
        <v>93</v>
      </c>
    </row>
    <row r="8006" spans="1:12" x14ac:dyDescent="0.3">
      <c r="A8006">
        <v>32234</v>
      </c>
      <c r="B8006" t="s">
        <v>4820</v>
      </c>
      <c r="C8006" t="s">
        <v>2975</v>
      </c>
      <c r="D8006" t="s">
        <v>22</v>
      </c>
      <c r="E8006" t="s">
        <v>30936</v>
      </c>
      <c r="F8006" t="s">
        <v>30937</v>
      </c>
      <c r="G8006" t="s">
        <v>368</v>
      </c>
      <c r="H8006" s="1">
        <v>38546</v>
      </c>
      <c r="I8006" t="s">
        <v>30938</v>
      </c>
      <c r="J8006" t="s">
        <v>30939</v>
      </c>
      <c r="K8006">
        <v>92987</v>
      </c>
      <c r="L8006" t="s">
        <v>368</v>
      </c>
    </row>
    <row r="8007" spans="1:12" x14ac:dyDescent="0.3">
      <c r="A8007">
        <v>32237</v>
      </c>
      <c r="B8007" t="s">
        <v>7638</v>
      </c>
      <c r="C8007" t="s">
        <v>1428</v>
      </c>
      <c r="D8007" t="s">
        <v>14</v>
      </c>
      <c r="E8007" t="s">
        <v>30940</v>
      </c>
      <c r="F8007" t="s">
        <v>30941</v>
      </c>
      <c r="G8007" t="s">
        <v>124</v>
      </c>
      <c r="H8007" s="1">
        <v>26063</v>
      </c>
      <c r="I8007" t="s">
        <v>30942</v>
      </c>
      <c r="J8007" t="s">
        <v>30943</v>
      </c>
      <c r="K8007">
        <v>65065</v>
      </c>
      <c r="L8007" t="s">
        <v>124</v>
      </c>
    </row>
    <row r="8008" spans="1:12" x14ac:dyDescent="0.3">
      <c r="A8008">
        <v>32239</v>
      </c>
      <c r="B8008" t="s">
        <v>1810</v>
      </c>
      <c r="C8008" t="s">
        <v>97</v>
      </c>
      <c r="D8008" t="s">
        <v>22</v>
      </c>
      <c r="E8008" t="s">
        <v>30944</v>
      </c>
      <c r="F8008" t="s">
        <v>30945</v>
      </c>
      <c r="G8008" t="s">
        <v>231</v>
      </c>
      <c r="H8008" s="1">
        <v>35408</v>
      </c>
      <c r="I8008" t="s">
        <v>30946</v>
      </c>
      <c r="J8008" t="s">
        <v>30947</v>
      </c>
      <c r="K8008">
        <v>60806</v>
      </c>
      <c r="L8008" t="s">
        <v>231</v>
      </c>
    </row>
    <row r="8009" spans="1:12" x14ac:dyDescent="0.3">
      <c r="A8009">
        <v>32243</v>
      </c>
      <c r="B8009" t="s">
        <v>1773</v>
      </c>
      <c r="C8009" t="s">
        <v>2075</v>
      </c>
      <c r="D8009" t="s">
        <v>22</v>
      </c>
      <c r="E8009" t="s">
        <v>30948</v>
      </c>
      <c r="F8009" t="s">
        <v>30949</v>
      </c>
      <c r="G8009" t="s">
        <v>71</v>
      </c>
      <c r="H8009" s="1">
        <v>30281</v>
      </c>
      <c r="I8009" t="s">
        <v>30950</v>
      </c>
      <c r="J8009" t="s">
        <v>15663</v>
      </c>
      <c r="K8009">
        <v>97770</v>
      </c>
      <c r="L8009" t="s">
        <v>71</v>
      </c>
    </row>
    <row r="8010" spans="1:12" x14ac:dyDescent="0.3">
      <c r="A8010">
        <v>32244</v>
      </c>
      <c r="B8010" t="s">
        <v>174</v>
      </c>
      <c r="C8010" t="s">
        <v>2335</v>
      </c>
      <c r="D8010" t="s">
        <v>14</v>
      </c>
      <c r="E8010" t="s">
        <v>30951</v>
      </c>
      <c r="F8010" t="s">
        <v>30952</v>
      </c>
      <c r="G8010" t="s">
        <v>51</v>
      </c>
      <c r="H8010" s="1">
        <v>28970</v>
      </c>
      <c r="I8010" t="s">
        <v>30953</v>
      </c>
      <c r="J8010" t="s">
        <v>30954</v>
      </c>
      <c r="K8010">
        <v>84993</v>
      </c>
      <c r="L8010" t="s">
        <v>51</v>
      </c>
    </row>
    <row r="8011" spans="1:12" x14ac:dyDescent="0.3">
      <c r="A8011">
        <v>32246</v>
      </c>
      <c r="B8011" t="s">
        <v>592</v>
      </c>
      <c r="C8011" t="s">
        <v>8208</v>
      </c>
      <c r="D8011" t="s">
        <v>22</v>
      </c>
      <c r="E8011" t="s">
        <v>30955</v>
      </c>
      <c r="F8011" t="s">
        <v>30956</v>
      </c>
      <c r="G8011" t="s">
        <v>51</v>
      </c>
      <c r="H8011" s="1">
        <v>23173</v>
      </c>
      <c r="I8011" t="s">
        <v>30957</v>
      </c>
      <c r="J8011" t="s">
        <v>30958</v>
      </c>
      <c r="K8011">
        <v>41095</v>
      </c>
      <c r="L8011" t="s">
        <v>51</v>
      </c>
    </row>
    <row r="8012" spans="1:12" x14ac:dyDescent="0.3">
      <c r="A8012">
        <v>32247</v>
      </c>
      <c r="B8012" t="s">
        <v>1666</v>
      </c>
      <c r="C8012" t="s">
        <v>696</v>
      </c>
      <c r="D8012" t="s">
        <v>14</v>
      </c>
      <c r="E8012" t="s">
        <v>30959</v>
      </c>
      <c r="F8012" t="s">
        <v>30960</v>
      </c>
      <c r="G8012" t="s">
        <v>211</v>
      </c>
      <c r="H8012" s="1">
        <v>20574</v>
      </c>
      <c r="I8012" t="s">
        <v>30961</v>
      </c>
      <c r="J8012" t="s">
        <v>30962</v>
      </c>
      <c r="K8012">
        <v>21474</v>
      </c>
      <c r="L8012" t="s">
        <v>211</v>
      </c>
    </row>
    <row r="8013" spans="1:12" x14ac:dyDescent="0.3">
      <c r="A8013">
        <v>32248</v>
      </c>
      <c r="B8013" t="s">
        <v>395</v>
      </c>
      <c r="C8013" t="s">
        <v>3447</v>
      </c>
      <c r="D8013" t="s">
        <v>22</v>
      </c>
      <c r="E8013" t="s">
        <v>30963</v>
      </c>
      <c r="F8013" t="s">
        <v>30964</v>
      </c>
      <c r="G8013" t="s">
        <v>744</v>
      </c>
      <c r="H8013" s="1">
        <v>23327</v>
      </c>
      <c r="I8013" t="s">
        <v>30965</v>
      </c>
      <c r="J8013" t="s">
        <v>363</v>
      </c>
      <c r="K8013">
        <v>23874</v>
      </c>
      <c r="L8013" t="s">
        <v>744</v>
      </c>
    </row>
    <row r="8014" spans="1:12" x14ac:dyDescent="0.3">
      <c r="A8014">
        <v>32249</v>
      </c>
      <c r="B8014" t="s">
        <v>1202</v>
      </c>
      <c r="C8014" t="s">
        <v>1014</v>
      </c>
      <c r="D8014" t="s">
        <v>14</v>
      </c>
      <c r="E8014" t="s">
        <v>30966</v>
      </c>
      <c r="F8014" t="s">
        <v>30967</v>
      </c>
      <c r="G8014" t="s">
        <v>218</v>
      </c>
      <c r="H8014" s="1">
        <v>37664</v>
      </c>
      <c r="I8014" t="s">
        <v>30968</v>
      </c>
      <c r="J8014" t="s">
        <v>30969</v>
      </c>
      <c r="K8014">
        <v>28540</v>
      </c>
      <c r="L8014" t="s">
        <v>218</v>
      </c>
    </row>
    <row r="8015" spans="1:12" x14ac:dyDescent="0.3">
      <c r="A8015">
        <v>32262</v>
      </c>
      <c r="B8015" t="s">
        <v>1628</v>
      </c>
      <c r="C8015" t="s">
        <v>6774</v>
      </c>
      <c r="D8015" t="s">
        <v>22</v>
      </c>
      <c r="E8015" t="s">
        <v>30970</v>
      </c>
      <c r="F8015" t="s">
        <v>30971</v>
      </c>
      <c r="G8015" t="s">
        <v>17</v>
      </c>
      <c r="H8015" s="1">
        <v>21944</v>
      </c>
      <c r="I8015" t="s">
        <v>30972</v>
      </c>
      <c r="J8015" t="s">
        <v>6320</v>
      </c>
      <c r="K8015">
        <v>9437</v>
      </c>
      <c r="L8015" t="s">
        <v>17</v>
      </c>
    </row>
    <row r="8016" spans="1:12" x14ac:dyDescent="0.3">
      <c r="A8016">
        <v>32263</v>
      </c>
      <c r="B8016" t="s">
        <v>2413</v>
      </c>
      <c r="C8016" t="s">
        <v>1481</v>
      </c>
      <c r="D8016" t="s">
        <v>22</v>
      </c>
      <c r="E8016" t="s">
        <v>30973</v>
      </c>
      <c r="F8016">
        <v>5862284465</v>
      </c>
      <c r="G8016" t="s">
        <v>211</v>
      </c>
      <c r="H8016" s="1">
        <v>31967</v>
      </c>
      <c r="I8016" t="s">
        <v>30974</v>
      </c>
      <c r="J8016" t="s">
        <v>25345</v>
      </c>
      <c r="K8016">
        <v>3698</v>
      </c>
      <c r="L8016" t="s">
        <v>211</v>
      </c>
    </row>
    <row r="8017" spans="1:12" x14ac:dyDescent="0.3">
      <c r="A8017">
        <v>32267</v>
      </c>
      <c r="B8017" t="s">
        <v>167</v>
      </c>
      <c r="C8017" t="s">
        <v>681</v>
      </c>
      <c r="D8017" t="s">
        <v>22</v>
      </c>
      <c r="E8017" t="s">
        <v>12569</v>
      </c>
      <c r="F8017" t="s">
        <v>30975</v>
      </c>
      <c r="G8017" t="s">
        <v>71</v>
      </c>
      <c r="H8017" s="1">
        <v>27621</v>
      </c>
      <c r="I8017" t="s">
        <v>30976</v>
      </c>
      <c r="J8017" t="s">
        <v>30977</v>
      </c>
      <c r="K8017">
        <v>51457</v>
      </c>
      <c r="L8017" t="s">
        <v>71</v>
      </c>
    </row>
    <row r="8018" spans="1:12" x14ac:dyDescent="0.3">
      <c r="A8018">
        <v>32268</v>
      </c>
      <c r="B8018" t="s">
        <v>793</v>
      </c>
      <c r="C8018" t="s">
        <v>18903</v>
      </c>
      <c r="D8018" t="s">
        <v>22</v>
      </c>
      <c r="E8018" t="s">
        <v>30978</v>
      </c>
      <c r="F8018" t="s">
        <v>30979</v>
      </c>
      <c r="G8018" t="s">
        <v>250</v>
      </c>
      <c r="H8018" s="1">
        <v>29823</v>
      </c>
      <c r="I8018" t="s">
        <v>30980</v>
      </c>
      <c r="J8018" t="s">
        <v>30981</v>
      </c>
      <c r="K8018">
        <v>26496</v>
      </c>
      <c r="L8018" t="s">
        <v>250</v>
      </c>
    </row>
    <row r="8019" spans="1:12" x14ac:dyDescent="0.3">
      <c r="A8019">
        <v>32269</v>
      </c>
      <c r="B8019" t="s">
        <v>1048</v>
      </c>
      <c r="C8019" t="s">
        <v>15845</v>
      </c>
      <c r="D8019" t="s">
        <v>14</v>
      </c>
      <c r="E8019" t="s">
        <v>16058</v>
      </c>
      <c r="F8019" t="s">
        <v>30982</v>
      </c>
      <c r="G8019" t="s">
        <v>339</v>
      </c>
      <c r="H8019" s="1">
        <v>27109</v>
      </c>
      <c r="I8019" t="s">
        <v>30983</v>
      </c>
      <c r="J8019" t="s">
        <v>30984</v>
      </c>
      <c r="K8019">
        <v>10430</v>
      </c>
      <c r="L8019" t="s">
        <v>339</v>
      </c>
    </row>
    <row r="8020" spans="1:12" x14ac:dyDescent="0.3">
      <c r="A8020">
        <v>32270</v>
      </c>
      <c r="B8020" t="s">
        <v>1810</v>
      </c>
      <c r="C8020" t="s">
        <v>1751</v>
      </c>
      <c r="D8020" t="s">
        <v>14</v>
      </c>
      <c r="E8020" t="s">
        <v>30985</v>
      </c>
      <c r="F8020" t="s">
        <v>30986</v>
      </c>
      <c r="G8020" t="s">
        <v>124</v>
      </c>
      <c r="H8020" s="1">
        <v>25853</v>
      </c>
      <c r="I8020" t="s">
        <v>30987</v>
      </c>
      <c r="J8020" t="s">
        <v>30988</v>
      </c>
      <c r="K8020">
        <v>10725</v>
      </c>
      <c r="L8020" t="s">
        <v>124</v>
      </c>
    </row>
    <row r="8021" spans="1:12" x14ac:dyDescent="0.3">
      <c r="A8021">
        <v>32271</v>
      </c>
      <c r="B8021" t="s">
        <v>395</v>
      </c>
      <c r="C8021" t="s">
        <v>2418</v>
      </c>
      <c r="D8021" t="s">
        <v>14</v>
      </c>
      <c r="E8021" t="s">
        <v>30989</v>
      </c>
      <c r="F8021" t="s">
        <v>30990</v>
      </c>
      <c r="G8021" t="s">
        <v>744</v>
      </c>
      <c r="H8021" s="1">
        <v>26211</v>
      </c>
      <c r="I8021" t="s">
        <v>30991</v>
      </c>
      <c r="J8021" t="s">
        <v>30992</v>
      </c>
      <c r="K8021">
        <v>92198</v>
      </c>
      <c r="L8021" t="s">
        <v>744</v>
      </c>
    </row>
    <row r="8022" spans="1:12" x14ac:dyDescent="0.3">
      <c r="A8022">
        <v>32272</v>
      </c>
      <c r="B8022" t="s">
        <v>480</v>
      </c>
      <c r="C8022" t="s">
        <v>1162</v>
      </c>
      <c r="D8022" t="s">
        <v>14</v>
      </c>
      <c r="E8022" t="s">
        <v>30993</v>
      </c>
      <c r="F8022" t="s">
        <v>30994</v>
      </c>
      <c r="G8022" t="s">
        <v>218</v>
      </c>
      <c r="H8022" s="1">
        <v>25049</v>
      </c>
      <c r="I8022" t="s">
        <v>30995</v>
      </c>
      <c r="J8022" t="s">
        <v>30996</v>
      </c>
      <c r="K8022">
        <v>71947</v>
      </c>
      <c r="L8022" t="s">
        <v>218</v>
      </c>
    </row>
    <row r="8023" spans="1:12" x14ac:dyDescent="0.3">
      <c r="A8023">
        <v>32273</v>
      </c>
      <c r="B8023" t="s">
        <v>121</v>
      </c>
      <c r="C8023" t="s">
        <v>1958</v>
      </c>
      <c r="D8023" t="s">
        <v>14</v>
      </c>
      <c r="E8023" t="s">
        <v>30997</v>
      </c>
      <c r="F8023" t="s">
        <v>30998</v>
      </c>
      <c r="G8023" t="s">
        <v>243</v>
      </c>
      <c r="H8023" s="1">
        <v>34498</v>
      </c>
      <c r="I8023" t="s">
        <v>30999</v>
      </c>
      <c r="J8023" t="s">
        <v>31000</v>
      </c>
      <c r="K8023">
        <v>10711</v>
      </c>
      <c r="L8023" t="s">
        <v>243</v>
      </c>
    </row>
    <row r="8024" spans="1:12" x14ac:dyDescent="0.3">
      <c r="A8024">
        <v>32275</v>
      </c>
      <c r="B8024" t="s">
        <v>1254</v>
      </c>
      <c r="C8024" t="s">
        <v>18257</v>
      </c>
      <c r="D8024" t="s">
        <v>14</v>
      </c>
      <c r="E8024" t="s">
        <v>31001</v>
      </c>
      <c r="F8024" t="s">
        <v>31002</v>
      </c>
      <c r="G8024" t="s">
        <v>124</v>
      </c>
      <c r="H8024" s="1">
        <v>18276</v>
      </c>
      <c r="I8024" t="s">
        <v>31003</v>
      </c>
      <c r="J8024" t="s">
        <v>31004</v>
      </c>
      <c r="K8024">
        <v>61930</v>
      </c>
      <c r="L8024" t="s">
        <v>124</v>
      </c>
    </row>
    <row r="8025" spans="1:12" x14ac:dyDescent="0.3">
      <c r="A8025">
        <v>32278</v>
      </c>
      <c r="B8025" t="s">
        <v>1048</v>
      </c>
      <c r="C8025" t="s">
        <v>496</v>
      </c>
      <c r="D8025" t="s">
        <v>14</v>
      </c>
      <c r="E8025" t="s">
        <v>31005</v>
      </c>
      <c r="F8025" t="s">
        <v>31006</v>
      </c>
      <c r="G8025" t="s">
        <v>24</v>
      </c>
      <c r="H8025" s="1">
        <v>37517</v>
      </c>
      <c r="I8025" t="s">
        <v>31007</v>
      </c>
      <c r="J8025" t="s">
        <v>25101</v>
      </c>
      <c r="K8025">
        <v>54912</v>
      </c>
      <c r="L8025" t="s">
        <v>24</v>
      </c>
    </row>
    <row r="8026" spans="1:12" x14ac:dyDescent="0.3">
      <c r="A8026">
        <v>32280</v>
      </c>
      <c r="B8026" t="s">
        <v>342</v>
      </c>
      <c r="C8026" t="s">
        <v>11621</v>
      </c>
      <c r="D8026" t="s">
        <v>22</v>
      </c>
      <c r="E8026" t="s">
        <v>31008</v>
      </c>
      <c r="F8026" t="s">
        <v>31009</v>
      </c>
      <c r="G8026" t="s">
        <v>430</v>
      </c>
      <c r="H8026" s="1">
        <v>38102</v>
      </c>
      <c r="I8026" t="s">
        <v>31010</v>
      </c>
      <c r="J8026" t="s">
        <v>31011</v>
      </c>
      <c r="K8026">
        <v>20703</v>
      </c>
      <c r="L8026" t="s">
        <v>430</v>
      </c>
    </row>
    <row r="8027" spans="1:12" x14ac:dyDescent="0.3">
      <c r="A8027">
        <v>32281</v>
      </c>
      <c r="B8027" t="s">
        <v>2050</v>
      </c>
      <c r="C8027" t="s">
        <v>378</v>
      </c>
      <c r="D8027" t="s">
        <v>22</v>
      </c>
      <c r="E8027" t="s">
        <v>31012</v>
      </c>
      <c r="F8027" t="s">
        <v>31013</v>
      </c>
      <c r="G8027" t="s">
        <v>157</v>
      </c>
      <c r="H8027" s="1">
        <v>18246</v>
      </c>
      <c r="I8027" t="s">
        <v>31014</v>
      </c>
      <c r="J8027" t="s">
        <v>31015</v>
      </c>
      <c r="K8027">
        <v>36906</v>
      </c>
      <c r="L8027" t="s">
        <v>157</v>
      </c>
    </row>
    <row r="8028" spans="1:12" x14ac:dyDescent="0.3">
      <c r="A8028">
        <v>32282</v>
      </c>
      <c r="B8028" t="s">
        <v>837</v>
      </c>
      <c r="C8028" t="s">
        <v>22052</v>
      </c>
      <c r="D8028" t="s">
        <v>22</v>
      </c>
      <c r="E8028" t="s">
        <v>31016</v>
      </c>
      <c r="F8028" t="s">
        <v>31017</v>
      </c>
      <c r="G8028" t="s">
        <v>64</v>
      </c>
      <c r="H8028" s="1">
        <v>19024</v>
      </c>
      <c r="I8028" t="s">
        <v>31018</v>
      </c>
      <c r="J8028" t="s">
        <v>31019</v>
      </c>
      <c r="K8028">
        <v>57841</v>
      </c>
      <c r="L8028" t="s">
        <v>64</v>
      </c>
    </row>
    <row r="8029" spans="1:12" x14ac:dyDescent="0.3">
      <c r="A8029">
        <v>32283</v>
      </c>
      <c r="B8029" t="s">
        <v>3390</v>
      </c>
      <c r="C8029" t="s">
        <v>7411</v>
      </c>
      <c r="D8029" t="s">
        <v>14</v>
      </c>
      <c r="E8029" t="s">
        <v>31020</v>
      </c>
      <c r="F8029" t="s">
        <v>31021</v>
      </c>
      <c r="G8029" t="s">
        <v>124</v>
      </c>
      <c r="H8029" s="1">
        <v>25198</v>
      </c>
      <c r="I8029" t="s">
        <v>31022</v>
      </c>
      <c r="J8029" t="s">
        <v>14619</v>
      </c>
      <c r="K8029">
        <v>45515</v>
      </c>
      <c r="L8029" t="s">
        <v>124</v>
      </c>
    </row>
    <row r="8030" spans="1:12" x14ac:dyDescent="0.3">
      <c r="A8030">
        <v>32284</v>
      </c>
      <c r="B8030" t="s">
        <v>1773</v>
      </c>
      <c r="C8030" t="s">
        <v>2378</v>
      </c>
      <c r="D8030" t="s">
        <v>22</v>
      </c>
      <c r="E8030" t="s">
        <v>31023</v>
      </c>
      <c r="F8030" t="s">
        <v>31024</v>
      </c>
      <c r="G8030" t="s">
        <v>744</v>
      </c>
      <c r="H8030" s="1">
        <v>24825</v>
      </c>
      <c r="I8030" t="s">
        <v>31025</v>
      </c>
      <c r="J8030" t="s">
        <v>31026</v>
      </c>
      <c r="K8030">
        <v>53101</v>
      </c>
      <c r="L8030" t="s">
        <v>744</v>
      </c>
    </row>
    <row r="8031" spans="1:12" x14ac:dyDescent="0.3">
      <c r="A8031">
        <v>32285</v>
      </c>
      <c r="B8031" t="s">
        <v>1018</v>
      </c>
      <c r="C8031" t="s">
        <v>3518</v>
      </c>
      <c r="D8031" t="s">
        <v>22</v>
      </c>
      <c r="E8031" t="s">
        <v>31027</v>
      </c>
      <c r="F8031" t="s">
        <v>31028</v>
      </c>
      <c r="G8031" t="s">
        <v>368</v>
      </c>
      <c r="H8031" s="1">
        <v>28424</v>
      </c>
      <c r="I8031" t="s">
        <v>31029</v>
      </c>
      <c r="J8031" t="s">
        <v>31030</v>
      </c>
      <c r="K8031">
        <v>88094</v>
      </c>
      <c r="L8031" t="s">
        <v>368</v>
      </c>
    </row>
    <row r="8032" spans="1:12" x14ac:dyDescent="0.3">
      <c r="A8032">
        <v>32287</v>
      </c>
      <c r="B8032" t="s">
        <v>1244</v>
      </c>
      <c r="C8032" t="s">
        <v>1822</v>
      </c>
      <c r="D8032" t="s">
        <v>14</v>
      </c>
      <c r="E8032" t="s">
        <v>31031</v>
      </c>
      <c r="F8032" t="s">
        <v>31032</v>
      </c>
      <c r="G8032" t="s">
        <v>430</v>
      </c>
      <c r="H8032" s="1">
        <v>22110</v>
      </c>
      <c r="I8032" t="s">
        <v>31033</v>
      </c>
      <c r="J8032" t="s">
        <v>31034</v>
      </c>
      <c r="K8032">
        <v>3830</v>
      </c>
      <c r="L8032" t="s">
        <v>430</v>
      </c>
    </row>
    <row r="8033" spans="1:12" x14ac:dyDescent="0.3">
      <c r="A8033">
        <v>32288</v>
      </c>
      <c r="B8033" t="s">
        <v>1302</v>
      </c>
      <c r="C8033" t="s">
        <v>3913</v>
      </c>
      <c r="D8033" t="s">
        <v>22</v>
      </c>
      <c r="E8033" t="s">
        <v>31035</v>
      </c>
      <c r="F8033" t="s">
        <v>31036</v>
      </c>
      <c r="G8033" t="s">
        <v>250</v>
      </c>
      <c r="H8033" s="1">
        <v>35533</v>
      </c>
      <c r="I8033" t="s">
        <v>31037</v>
      </c>
      <c r="J8033" t="s">
        <v>31038</v>
      </c>
      <c r="K8033">
        <v>98814</v>
      </c>
      <c r="L8033" t="s">
        <v>250</v>
      </c>
    </row>
    <row r="8034" spans="1:12" x14ac:dyDescent="0.3">
      <c r="A8034">
        <v>32289</v>
      </c>
      <c r="B8034" t="s">
        <v>4306</v>
      </c>
      <c r="C8034" t="s">
        <v>2137</v>
      </c>
      <c r="D8034" t="s">
        <v>22</v>
      </c>
      <c r="E8034" t="s">
        <v>31039</v>
      </c>
      <c r="F8034" t="s">
        <v>31040</v>
      </c>
      <c r="G8034" t="s">
        <v>24</v>
      </c>
      <c r="H8034" s="1">
        <v>27078</v>
      </c>
      <c r="I8034" t="s">
        <v>31041</v>
      </c>
      <c r="J8034" t="s">
        <v>29558</v>
      </c>
      <c r="K8034">
        <v>72226</v>
      </c>
      <c r="L8034" t="s">
        <v>24</v>
      </c>
    </row>
    <row r="8035" spans="1:12" x14ac:dyDescent="0.3">
      <c r="A8035">
        <v>32290</v>
      </c>
      <c r="B8035" t="s">
        <v>9247</v>
      </c>
      <c r="C8035" t="s">
        <v>1751</v>
      </c>
      <c r="D8035" t="s">
        <v>14</v>
      </c>
      <c r="E8035" t="s">
        <v>17802</v>
      </c>
      <c r="F8035" t="s">
        <v>31042</v>
      </c>
      <c r="G8035" t="s">
        <v>124</v>
      </c>
      <c r="H8035" s="1">
        <v>19366</v>
      </c>
      <c r="I8035" t="s">
        <v>31043</v>
      </c>
      <c r="J8035" t="s">
        <v>31044</v>
      </c>
      <c r="K8035">
        <v>22540</v>
      </c>
      <c r="L8035" t="s">
        <v>124</v>
      </c>
    </row>
    <row r="8036" spans="1:12" x14ac:dyDescent="0.3">
      <c r="A8036">
        <v>32293</v>
      </c>
      <c r="B8036" t="s">
        <v>1996</v>
      </c>
      <c r="C8036" t="s">
        <v>321</v>
      </c>
      <c r="D8036" t="s">
        <v>14</v>
      </c>
      <c r="E8036" t="s">
        <v>31045</v>
      </c>
      <c r="F8036" t="s">
        <v>31046</v>
      </c>
      <c r="G8036" t="s">
        <v>339</v>
      </c>
      <c r="H8036" s="1">
        <v>36970</v>
      </c>
      <c r="I8036" t="s">
        <v>31047</v>
      </c>
      <c r="J8036" t="s">
        <v>31048</v>
      </c>
      <c r="K8036">
        <v>52209</v>
      </c>
      <c r="L8036" t="s">
        <v>339</v>
      </c>
    </row>
    <row r="8037" spans="1:12" x14ac:dyDescent="0.3">
      <c r="A8037">
        <v>32294</v>
      </c>
      <c r="B8037" t="s">
        <v>1152</v>
      </c>
      <c r="C8037" t="s">
        <v>6327</v>
      </c>
      <c r="D8037" t="s">
        <v>14</v>
      </c>
      <c r="E8037" t="s">
        <v>31049</v>
      </c>
      <c r="F8037" t="s">
        <v>31050</v>
      </c>
      <c r="G8037" t="s">
        <v>44</v>
      </c>
      <c r="H8037" s="1">
        <v>20050</v>
      </c>
      <c r="I8037" t="s">
        <v>31051</v>
      </c>
      <c r="J8037" t="s">
        <v>31052</v>
      </c>
      <c r="K8037">
        <v>71057</v>
      </c>
      <c r="L8037" t="s">
        <v>44</v>
      </c>
    </row>
    <row r="8038" spans="1:12" x14ac:dyDescent="0.3">
      <c r="A8038">
        <v>32296</v>
      </c>
      <c r="B8038" t="s">
        <v>1996</v>
      </c>
      <c r="C8038" t="s">
        <v>23036</v>
      </c>
      <c r="D8038" t="s">
        <v>22</v>
      </c>
      <c r="E8038" t="s">
        <v>31053</v>
      </c>
      <c r="F8038" t="s">
        <v>31054</v>
      </c>
      <c r="G8038" t="s">
        <v>218</v>
      </c>
      <c r="H8038" s="1">
        <v>23438</v>
      </c>
      <c r="I8038" t="s">
        <v>31055</v>
      </c>
      <c r="J8038" t="s">
        <v>31056</v>
      </c>
      <c r="K8038">
        <v>24110</v>
      </c>
      <c r="L8038" t="s">
        <v>218</v>
      </c>
    </row>
    <row r="8039" spans="1:12" x14ac:dyDescent="0.3">
      <c r="A8039">
        <v>32297</v>
      </c>
      <c r="B8039" t="s">
        <v>2404</v>
      </c>
      <c r="C8039" t="s">
        <v>16834</v>
      </c>
      <c r="D8039" t="s">
        <v>14</v>
      </c>
      <c r="E8039" t="s">
        <v>31057</v>
      </c>
      <c r="F8039" t="s">
        <v>31058</v>
      </c>
      <c r="G8039" t="s">
        <v>1076</v>
      </c>
      <c r="H8039" s="1">
        <v>22361</v>
      </c>
      <c r="I8039" t="s">
        <v>31059</v>
      </c>
      <c r="J8039" t="s">
        <v>31060</v>
      </c>
      <c r="K8039">
        <v>1745</v>
      </c>
      <c r="L8039" t="s">
        <v>1076</v>
      </c>
    </row>
    <row r="8040" spans="1:12" x14ac:dyDescent="0.3">
      <c r="A8040">
        <v>32298</v>
      </c>
      <c r="B8040" t="s">
        <v>1741</v>
      </c>
      <c r="C8040" t="s">
        <v>2896</v>
      </c>
      <c r="D8040" t="s">
        <v>14</v>
      </c>
      <c r="E8040" t="s">
        <v>31061</v>
      </c>
      <c r="F8040" t="s">
        <v>31062</v>
      </c>
      <c r="G8040" t="s">
        <v>335</v>
      </c>
      <c r="H8040" s="1">
        <v>36020</v>
      </c>
      <c r="I8040" t="s">
        <v>31063</v>
      </c>
      <c r="J8040" t="s">
        <v>14522</v>
      </c>
      <c r="K8040">
        <v>44245</v>
      </c>
      <c r="L8040" t="s">
        <v>335</v>
      </c>
    </row>
    <row r="8041" spans="1:12" x14ac:dyDescent="0.3">
      <c r="A8041">
        <v>32299</v>
      </c>
      <c r="B8041" t="s">
        <v>778</v>
      </c>
      <c r="C8041" t="s">
        <v>2281</v>
      </c>
      <c r="D8041" t="s">
        <v>22</v>
      </c>
      <c r="E8041" t="s">
        <v>31064</v>
      </c>
      <c r="F8041" t="s">
        <v>31065</v>
      </c>
      <c r="G8041" t="s">
        <v>368</v>
      </c>
      <c r="H8041" s="1">
        <v>22469</v>
      </c>
      <c r="I8041" t="s">
        <v>31066</v>
      </c>
      <c r="J8041" t="s">
        <v>31067</v>
      </c>
      <c r="K8041">
        <v>37253</v>
      </c>
      <c r="L8041" t="s">
        <v>368</v>
      </c>
    </row>
    <row r="8042" spans="1:12" x14ac:dyDescent="0.3">
      <c r="A8042">
        <v>32303</v>
      </c>
      <c r="B8042" t="s">
        <v>5156</v>
      </c>
      <c r="C8042" t="s">
        <v>28</v>
      </c>
      <c r="D8042" t="s">
        <v>22</v>
      </c>
      <c r="E8042" t="s">
        <v>31068</v>
      </c>
      <c r="F8042" t="s">
        <v>31069</v>
      </c>
      <c r="G8042" t="s">
        <v>436</v>
      </c>
      <c r="H8042" s="1">
        <v>24796</v>
      </c>
      <c r="I8042" t="s">
        <v>31070</v>
      </c>
      <c r="J8042" t="s">
        <v>31071</v>
      </c>
      <c r="K8042">
        <v>44100</v>
      </c>
      <c r="L8042" t="s">
        <v>436</v>
      </c>
    </row>
    <row r="8043" spans="1:12" x14ac:dyDescent="0.3">
      <c r="A8043">
        <v>32304</v>
      </c>
      <c r="B8043" t="s">
        <v>871</v>
      </c>
      <c r="C8043" t="s">
        <v>1671</v>
      </c>
      <c r="D8043" t="s">
        <v>22</v>
      </c>
      <c r="E8043" t="s">
        <v>31072</v>
      </c>
      <c r="F8043">
        <f>1-214-269-3757</f>
        <v>-4239</v>
      </c>
      <c r="G8043" t="s">
        <v>744</v>
      </c>
      <c r="H8043" s="1">
        <v>33581</v>
      </c>
      <c r="I8043" t="s">
        <v>31073</v>
      </c>
      <c r="J8043" t="s">
        <v>24821</v>
      </c>
      <c r="K8043">
        <v>49214</v>
      </c>
      <c r="L8043" t="s">
        <v>744</v>
      </c>
    </row>
    <row r="8044" spans="1:12" x14ac:dyDescent="0.3">
      <c r="A8044">
        <v>32305</v>
      </c>
      <c r="B8044" t="s">
        <v>2084</v>
      </c>
      <c r="C8044" t="s">
        <v>778</v>
      </c>
      <c r="D8044" t="s">
        <v>14</v>
      </c>
      <c r="E8044" t="s">
        <v>31074</v>
      </c>
      <c r="F8044" t="s">
        <v>31075</v>
      </c>
      <c r="G8044" t="s">
        <v>368</v>
      </c>
      <c r="H8044" s="1">
        <v>32252</v>
      </c>
      <c r="I8044" t="s">
        <v>31076</v>
      </c>
      <c r="J8044" t="s">
        <v>31077</v>
      </c>
      <c r="K8044">
        <v>89434</v>
      </c>
      <c r="L8044" t="s">
        <v>368</v>
      </c>
    </row>
    <row r="8045" spans="1:12" x14ac:dyDescent="0.3">
      <c r="A8045">
        <v>32306</v>
      </c>
      <c r="B8045" t="s">
        <v>1088</v>
      </c>
      <c r="C8045" t="s">
        <v>2167</v>
      </c>
      <c r="D8045" t="s">
        <v>22</v>
      </c>
      <c r="E8045" t="s">
        <v>31078</v>
      </c>
      <c r="F8045" t="s">
        <v>31079</v>
      </c>
      <c r="G8045" t="s">
        <v>44</v>
      </c>
      <c r="H8045" s="1">
        <v>21360</v>
      </c>
      <c r="I8045" t="s">
        <v>31080</v>
      </c>
      <c r="J8045" t="s">
        <v>11807</v>
      </c>
      <c r="K8045">
        <v>43335</v>
      </c>
      <c r="L8045" t="s">
        <v>44</v>
      </c>
    </row>
    <row r="8046" spans="1:12" x14ac:dyDescent="0.3">
      <c r="A8046">
        <v>32307</v>
      </c>
      <c r="B8046" t="s">
        <v>6691</v>
      </c>
      <c r="C8046" t="s">
        <v>1329</v>
      </c>
      <c r="D8046" t="s">
        <v>22</v>
      </c>
      <c r="E8046" t="s">
        <v>31081</v>
      </c>
      <c r="F8046" t="s">
        <v>31082</v>
      </c>
      <c r="G8046" t="s">
        <v>243</v>
      </c>
      <c r="H8046" s="1">
        <v>20821</v>
      </c>
      <c r="I8046" t="s">
        <v>31083</v>
      </c>
      <c r="J8046" t="s">
        <v>31084</v>
      </c>
      <c r="K8046">
        <v>38555</v>
      </c>
      <c r="L8046" t="s">
        <v>243</v>
      </c>
    </row>
    <row r="8047" spans="1:12" x14ac:dyDescent="0.3">
      <c r="A8047">
        <v>32308</v>
      </c>
      <c r="B8047" t="s">
        <v>1024</v>
      </c>
      <c r="C8047" t="s">
        <v>475</v>
      </c>
      <c r="D8047" t="s">
        <v>22</v>
      </c>
      <c r="E8047" t="s">
        <v>31085</v>
      </c>
      <c r="F8047" t="s">
        <v>31086</v>
      </c>
      <c r="G8047" t="s">
        <v>88</v>
      </c>
      <c r="H8047" s="1">
        <v>32434</v>
      </c>
      <c r="I8047" t="s">
        <v>31087</v>
      </c>
      <c r="J8047" t="s">
        <v>31088</v>
      </c>
      <c r="K8047">
        <v>32468</v>
      </c>
      <c r="L8047" t="s">
        <v>88</v>
      </c>
    </row>
    <row r="8048" spans="1:12" x14ac:dyDescent="0.3">
      <c r="A8048">
        <v>32309</v>
      </c>
      <c r="B8048" t="s">
        <v>153</v>
      </c>
      <c r="C8048" t="s">
        <v>3662</v>
      </c>
      <c r="D8048" t="s">
        <v>22</v>
      </c>
      <c r="E8048" t="s">
        <v>31089</v>
      </c>
      <c r="F8048" t="s">
        <v>31090</v>
      </c>
      <c r="G8048" t="s">
        <v>368</v>
      </c>
      <c r="H8048" s="1">
        <v>18800</v>
      </c>
      <c r="I8048" t="s">
        <v>31091</v>
      </c>
      <c r="J8048" t="s">
        <v>31092</v>
      </c>
      <c r="K8048">
        <v>3192</v>
      </c>
      <c r="L8048" t="s">
        <v>368</v>
      </c>
    </row>
    <row r="8049" spans="1:12" x14ac:dyDescent="0.3">
      <c r="A8049">
        <v>32310</v>
      </c>
      <c r="B8049" t="s">
        <v>1792</v>
      </c>
      <c r="C8049" t="s">
        <v>1132</v>
      </c>
      <c r="D8049" t="s">
        <v>22</v>
      </c>
      <c r="E8049" t="s">
        <v>31093</v>
      </c>
      <c r="F8049" t="s">
        <v>31094</v>
      </c>
      <c r="G8049" t="s">
        <v>231</v>
      </c>
      <c r="H8049" s="1">
        <v>29117</v>
      </c>
      <c r="I8049" t="s">
        <v>31095</v>
      </c>
      <c r="J8049" t="s">
        <v>3587</v>
      </c>
      <c r="K8049">
        <v>78322</v>
      </c>
      <c r="L8049" t="s">
        <v>231</v>
      </c>
    </row>
    <row r="8050" spans="1:12" x14ac:dyDescent="0.3">
      <c r="A8050">
        <v>32312</v>
      </c>
      <c r="B8050" t="s">
        <v>991</v>
      </c>
      <c r="C8050" t="s">
        <v>6300</v>
      </c>
      <c r="D8050" t="s">
        <v>14</v>
      </c>
      <c r="E8050" t="s">
        <v>31096</v>
      </c>
      <c r="F8050" t="s">
        <v>31097</v>
      </c>
      <c r="G8050" t="s">
        <v>211</v>
      </c>
      <c r="H8050" s="1">
        <v>38731</v>
      </c>
      <c r="I8050" t="s">
        <v>31098</v>
      </c>
      <c r="J8050" t="s">
        <v>10332</v>
      </c>
      <c r="K8050">
        <v>45526</v>
      </c>
      <c r="L8050" t="s">
        <v>211</v>
      </c>
    </row>
    <row r="8051" spans="1:12" x14ac:dyDescent="0.3">
      <c r="A8051">
        <v>32314</v>
      </c>
      <c r="B8051" t="s">
        <v>167</v>
      </c>
      <c r="C8051" t="s">
        <v>161</v>
      </c>
      <c r="D8051" t="s">
        <v>22</v>
      </c>
      <c r="E8051" t="s">
        <v>31099</v>
      </c>
      <c r="F8051">
        <v>2957807914</v>
      </c>
      <c r="G8051" t="s">
        <v>595</v>
      </c>
      <c r="H8051" s="1">
        <v>25251</v>
      </c>
      <c r="I8051" t="s">
        <v>31100</v>
      </c>
      <c r="J8051" t="s">
        <v>31101</v>
      </c>
      <c r="K8051">
        <v>20432</v>
      </c>
      <c r="L8051" t="s">
        <v>595</v>
      </c>
    </row>
    <row r="8052" spans="1:12" x14ac:dyDescent="0.3">
      <c r="A8052">
        <v>32315</v>
      </c>
      <c r="B8052" t="s">
        <v>31102</v>
      </c>
      <c r="C8052" t="s">
        <v>681</v>
      </c>
      <c r="D8052" t="s">
        <v>14</v>
      </c>
      <c r="E8052" t="s">
        <v>31103</v>
      </c>
      <c r="F8052" t="s">
        <v>31104</v>
      </c>
      <c r="G8052" t="s">
        <v>44</v>
      </c>
      <c r="H8052" s="1">
        <v>17568</v>
      </c>
      <c r="I8052" t="s">
        <v>31105</v>
      </c>
      <c r="J8052" t="s">
        <v>31106</v>
      </c>
      <c r="K8052">
        <v>13494</v>
      </c>
      <c r="L8052" t="s">
        <v>44</v>
      </c>
    </row>
    <row r="8053" spans="1:12" x14ac:dyDescent="0.3">
      <c r="A8053">
        <v>32316</v>
      </c>
      <c r="B8053" t="s">
        <v>724</v>
      </c>
      <c r="C8053" t="s">
        <v>1099</v>
      </c>
      <c r="D8053" t="s">
        <v>14</v>
      </c>
      <c r="E8053" t="s">
        <v>31107</v>
      </c>
      <c r="F8053" t="s">
        <v>31108</v>
      </c>
      <c r="G8053" t="s">
        <v>595</v>
      </c>
      <c r="H8053" s="1">
        <v>25901</v>
      </c>
      <c r="I8053" t="s">
        <v>31109</v>
      </c>
      <c r="J8053" t="s">
        <v>31110</v>
      </c>
      <c r="K8053">
        <v>32253</v>
      </c>
      <c r="L8053" t="s">
        <v>595</v>
      </c>
    </row>
    <row r="8054" spans="1:12" x14ac:dyDescent="0.3">
      <c r="A8054">
        <v>32318</v>
      </c>
      <c r="B8054" t="s">
        <v>621</v>
      </c>
      <c r="C8054" t="s">
        <v>26121</v>
      </c>
      <c r="D8054" t="s">
        <v>14</v>
      </c>
      <c r="E8054" t="s">
        <v>31111</v>
      </c>
      <c r="F8054" t="s">
        <v>31112</v>
      </c>
      <c r="G8054" t="s">
        <v>339</v>
      </c>
      <c r="H8054" s="1">
        <v>35516</v>
      </c>
      <c r="I8054" t="s">
        <v>31113</v>
      </c>
      <c r="J8054" t="s">
        <v>6808</v>
      </c>
      <c r="K8054">
        <v>5560</v>
      </c>
      <c r="L8054" t="s">
        <v>339</v>
      </c>
    </row>
    <row r="8055" spans="1:12" x14ac:dyDescent="0.3">
      <c r="A8055">
        <v>32319</v>
      </c>
      <c r="B8055" t="s">
        <v>1320</v>
      </c>
      <c r="C8055" t="s">
        <v>805</v>
      </c>
      <c r="D8055" t="s">
        <v>14</v>
      </c>
      <c r="E8055" t="s">
        <v>31114</v>
      </c>
      <c r="F8055" t="s">
        <v>31115</v>
      </c>
      <c r="G8055" t="s">
        <v>211</v>
      </c>
      <c r="H8055" s="1">
        <v>36438</v>
      </c>
      <c r="I8055" t="s">
        <v>31116</v>
      </c>
      <c r="J8055" t="s">
        <v>31117</v>
      </c>
      <c r="K8055">
        <v>62246</v>
      </c>
      <c r="L8055" t="s">
        <v>211</v>
      </c>
    </row>
    <row r="8056" spans="1:12" x14ac:dyDescent="0.3">
      <c r="A8056">
        <v>32320</v>
      </c>
      <c r="B8056" t="s">
        <v>953</v>
      </c>
      <c r="C8056" t="s">
        <v>2137</v>
      </c>
      <c r="D8056" t="s">
        <v>22</v>
      </c>
      <c r="E8056" t="s">
        <v>31118</v>
      </c>
      <c r="F8056" t="s">
        <v>31119</v>
      </c>
      <c r="G8056" t="s">
        <v>1194</v>
      </c>
      <c r="H8056" s="1">
        <v>28682</v>
      </c>
      <c r="I8056" t="s">
        <v>31120</v>
      </c>
      <c r="J8056" t="s">
        <v>31121</v>
      </c>
      <c r="K8056">
        <v>42626</v>
      </c>
      <c r="L8056" t="s">
        <v>1194</v>
      </c>
    </row>
    <row r="8057" spans="1:12" x14ac:dyDescent="0.3">
      <c r="A8057">
        <v>32321</v>
      </c>
      <c r="B8057" t="s">
        <v>2800</v>
      </c>
      <c r="C8057" t="s">
        <v>630</v>
      </c>
      <c r="D8057" t="s">
        <v>14</v>
      </c>
      <c r="E8057" t="s">
        <v>31122</v>
      </c>
      <c r="F8057" t="s">
        <v>31123</v>
      </c>
      <c r="G8057" t="s">
        <v>58</v>
      </c>
      <c r="H8057" s="1">
        <v>38710</v>
      </c>
      <c r="I8057" t="s">
        <v>31124</v>
      </c>
      <c r="J8057" t="s">
        <v>31125</v>
      </c>
      <c r="K8057">
        <v>25235</v>
      </c>
      <c r="L8057" t="s">
        <v>58</v>
      </c>
    </row>
    <row r="8058" spans="1:12" x14ac:dyDescent="0.3">
      <c r="A8058">
        <v>32322</v>
      </c>
      <c r="B8058" t="s">
        <v>1758</v>
      </c>
      <c r="C8058" t="s">
        <v>378</v>
      </c>
      <c r="D8058" t="s">
        <v>14</v>
      </c>
      <c r="E8058" t="s">
        <v>29817</v>
      </c>
      <c r="F8058" t="s">
        <v>31126</v>
      </c>
      <c r="G8058" t="s">
        <v>231</v>
      </c>
      <c r="H8058" s="1">
        <v>19806</v>
      </c>
      <c r="I8058" t="s">
        <v>31127</v>
      </c>
      <c r="J8058" t="s">
        <v>31128</v>
      </c>
      <c r="K8058">
        <v>6862</v>
      </c>
      <c r="L8058" t="s">
        <v>231</v>
      </c>
    </row>
    <row r="8059" spans="1:12" x14ac:dyDescent="0.3">
      <c r="A8059">
        <v>32325</v>
      </c>
      <c r="B8059" t="s">
        <v>73</v>
      </c>
      <c r="C8059" t="s">
        <v>5455</v>
      </c>
      <c r="D8059" t="s">
        <v>22</v>
      </c>
      <c r="E8059" t="s">
        <v>31129</v>
      </c>
      <c r="F8059" t="s">
        <v>31130</v>
      </c>
      <c r="G8059" t="s">
        <v>339</v>
      </c>
      <c r="H8059" s="1">
        <v>19605</v>
      </c>
      <c r="I8059" t="s">
        <v>31131</v>
      </c>
      <c r="J8059" t="s">
        <v>25463</v>
      </c>
      <c r="K8059">
        <v>84353</v>
      </c>
      <c r="L8059" t="s">
        <v>339</v>
      </c>
    </row>
    <row r="8060" spans="1:12" x14ac:dyDescent="0.3">
      <c r="A8060">
        <v>32326</v>
      </c>
      <c r="B8060" t="s">
        <v>6024</v>
      </c>
      <c r="C8060" t="s">
        <v>360</v>
      </c>
      <c r="D8060" t="s">
        <v>14</v>
      </c>
      <c r="E8060" t="s">
        <v>31132</v>
      </c>
      <c r="F8060" t="s">
        <v>31133</v>
      </c>
      <c r="G8060" t="s">
        <v>82</v>
      </c>
      <c r="H8060" s="1">
        <v>22094</v>
      </c>
      <c r="I8060" t="s">
        <v>31134</v>
      </c>
      <c r="J8060" t="s">
        <v>11673</v>
      </c>
      <c r="K8060">
        <v>77988</v>
      </c>
      <c r="L8060" t="s">
        <v>82</v>
      </c>
    </row>
    <row r="8061" spans="1:12" x14ac:dyDescent="0.3">
      <c r="A8061">
        <v>32331</v>
      </c>
      <c r="B8061" t="s">
        <v>953</v>
      </c>
      <c r="C8061" t="s">
        <v>7223</v>
      </c>
      <c r="D8061" t="s">
        <v>14</v>
      </c>
      <c r="E8061" t="s">
        <v>31135</v>
      </c>
      <c r="F8061" t="s">
        <v>31136</v>
      </c>
      <c r="G8061" t="s">
        <v>243</v>
      </c>
      <c r="H8061" s="1">
        <v>21699</v>
      </c>
      <c r="I8061" t="s">
        <v>31137</v>
      </c>
      <c r="J8061" t="s">
        <v>4113</v>
      </c>
      <c r="K8061">
        <v>43447</v>
      </c>
      <c r="L8061" t="s">
        <v>243</v>
      </c>
    </row>
    <row r="8062" spans="1:12" x14ac:dyDescent="0.3">
      <c r="A8062">
        <v>32333</v>
      </c>
      <c r="B8062" t="s">
        <v>2161</v>
      </c>
      <c r="C8062" t="s">
        <v>19551</v>
      </c>
      <c r="D8062" t="s">
        <v>22</v>
      </c>
      <c r="E8062" t="s">
        <v>31138</v>
      </c>
      <c r="F8062" t="s">
        <v>31139</v>
      </c>
      <c r="G8062" t="s">
        <v>118</v>
      </c>
      <c r="H8062" s="1">
        <v>32654</v>
      </c>
      <c r="I8062" t="s">
        <v>31140</v>
      </c>
      <c r="J8062" t="s">
        <v>31141</v>
      </c>
      <c r="K8062">
        <v>50898</v>
      </c>
      <c r="L8062" t="s">
        <v>118</v>
      </c>
    </row>
    <row r="8063" spans="1:12" x14ac:dyDescent="0.3">
      <c r="A8063">
        <v>32334</v>
      </c>
      <c r="B8063" t="s">
        <v>1845</v>
      </c>
      <c r="C8063" t="s">
        <v>1997</v>
      </c>
      <c r="D8063" t="s">
        <v>14</v>
      </c>
      <c r="E8063" t="s">
        <v>31142</v>
      </c>
      <c r="F8063" t="s">
        <v>31143</v>
      </c>
      <c r="G8063" t="s">
        <v>88</v>
      </c>
      <c r="H8063" s="1">
        <v>19631</v>
      </c>
      <c r="I8063" t="s">
        <v>31144</v>
      </c>
      <c r="J8063" t="s">
        <v>363</v>
      </c>
      <c r="K8063">
        <v>24088</v>
      </c>
      <c r="L8063" t="s">
        <v>88</v>
      </c>
    </row>
    <row r="8064" spans="1:12" x14ac:dyDescent="0.3">
      <c r="A8064">
        <v>32336</v>
      </c>
      <c r="B8064" t="s">
        <v>9456</v>
      </c>
      <c r="C8064" t="s">
        <v>31145</v>
      </c>
      <c r="D8064" t="s">
        <v>22</v>
      </c>
      <c r="E8064" t="s">
        <v>31146</v>
      </c>
      <c r="F8064" t="s">
        <v>31147</v>
      </c>
      <c r="G8064" t="s">
        <v>430</v>
      </c>
      <c r="H8064" s="1">
        <v>23365</v>
      </c>
      <c r="I8064" t="s">
        <v>31148</v>
      </c>
      <c r="J8064" t="s">
        <v>31149</v>
      </c>
      <c r="K8064">
        <v>535</v>
      </c>
      <c r="L8064" t="s">
        <v>430</v>
      </c>
    </row>
    <row r="8065" spans="1:12" x14ac:dyDescent="0.3">
      <c r="A8065">
        <v>32340</v>
      </c>
      <c r="B8065" t="s">
        <v>1385</v>
      </c>
      <c r="C8065" t="s">
        <v>401</v>
      </c>
      <c r="D8065" t="s">
        <v>14</v>
      </c>
      <c r="E8065" t="s">
        <v>31150</v>
      </c>
      <c r="F8065">
        <v>9993046889</v>
      </c>
      <c r="G8065" t="s">
        <v>124</v>
      </c>
      <c r="H8065" s="1">
        <v>16187</v>
      </c>
      <c r="I8065" t="s">
        <v>31151</v>
      </c>
      <c r="J8065" t="s">
        <v>31152</v>
      </c>
      <c r="K8065">
        <v>29589</v>
      </c>
      <c r="L8065" t="s">
        <v>124</v>
      </c>
    </row>
    <row r="8066" spans="1:12" x14ac:dyDescent="0.3">
      <c r="A8066">
        <v>32341</v>
      </c>
      <c r="B8066" t="s">
        <v>96</v>
      </c>
      <c r="C8066" t="s">
        <v>6947</v>
      </c>
      <c r="D8066" t="s">
        <v>14</v>
      </c>
      <c r="E8066" t="s">
        <v>31153</v>
      </c>
      <c r="F8066" t="s">
        <v>31154</v>
      </c>
      <c r="G8066" t="s">
        <v>218</v>
      </c>
      <c r="H8066" s="1">
        <v>17297</v>
      </c>
      <c r="I8066" t="s">
        <v>31155</v>
      </c>
      <c r="J8066" t="s">
        <v>2399</v>
      </c>
      <c r="K8066">
        <v>73827</v>
      </c>
      <c r="L8066" t="s">
        <v>218</v>
      </c>
    </row>
    <row r="8067" spans="1:12" x14ac:dyDescent="0.3">
      <c r="A8067">
        <v>32346</v>
      </c>
      <c r="B8067" t="s">
        <v>1666</v>
      </c>
      <c r="C8067" t="s">
        <v>1132</v>
      </c>
      <c r="D8067" t="s">
        <v>14</v>
      </c>
      <c r="E8067" t="s">
        <v>31156</v>
      </c>
      <c r="F8067" t="s">
        <v>31157</v>
      </c>
      <c r="G8067" t="s">
        <v>31</v>
      </c>
      <c r="H8067" s="1">
        <v>23682</v>
      </c>
      <c r="I8067" t="s">
        <v>31158</v>
      </c>
      <c r="J8067" t="s">
        <v>31159</v>
      </c>
      <c r="K8067">
        <v>42836</v>
      </c>
      <c r="L8067" t="s">
        <v>31</v>
      </c>
    </row>
    <row r="8068" spans="1:12" x14ac:dyDescent="0.3">
      <c r="A8068">
        <v>32347</v>
      </c>
      <c r="B8068" t="s">
        <v>857</v>
      </c>
      <c r="C8068" t="s">
        <v>1584</v>
      </c>
      <c r="D8068" t="s">
        <v>14</v>
      </c>
      <c r="E8068" t="s">
        <v>31160</v>
      </c>
      <c r="F8068">
        <f>1-219-855-8505</f>
        <v>-9578</v>
      </c>
      <c r="G8068" t="s">
        <v>250</v>
      </c>
      <c r="H8068" s="1">
        <v>29458</v>
      </c>
      <c r="I8068" t="s">
        <v>31161</v>
      </c>
      <c r="J8068" t="s">
        <v>31162</v>
      </c>
      <c r="K8068">
        <v>20553</v>
      </c>
      <c r="L8068" t="s">
        <v>250</v>
      </c>
    </row>
    <row r="8069" spans="1:12" x14ac:dyDescent="0.3">
      <c r="A8069">
        <v>32348</v>
      </c>
      <c r="B8069" t="s">
        <v>328</v>
      </c>
      <c r="C8069" t="s">
        <v>5375</v>
      </c>
      <c r="D8069" t="s">
        <v>14</v>
      </c>
      <c r="E8069" t="s">
        <v>31163</v>
      </c>
      <c r="F8069" t="s">
        <v>31164</v>
      </c>
      <c r="G8069" t="s">
        <v>131</v>
      </c>
      <c r="H8069" s="1">
        <v>32760</v>
      </c>
      <c r="I8069" t="s">
        <v>31165</v>
      </c>
      <c r="J8069" t="s">
        <v>31166</v>
      </c>
      <c r="K8069">
        <v>83289</v>
      </c>
      <c r="L8069" t="s">
        <v>131</v>
      </c>
    </row>
    <row r="8070" spans="1:12" x14ac:dyDescent="0.3">
      <c r="A8070">
        <v>32351</v>
      </c>
      <c r="B8070" t="s">
        <v>4356</v>
      </c>
      <c r="C8070" t="s">
        <v>349</v>
      </c>
      <c r="D8070" t="s">
        <v>22</v>
      </c>
      <c r="E8070" t="s">
        <v>31167</v>
      </c>
      <c r="F8070" t="s">
        <v>31168</v>
      </c>
      <c r="G8070" t="s">
        <v>124</v>
      </c>
      <c r="H8070" s="1">
        <v>29312</v>
      </c>
      <c r="I8070" t="s">
        <v>31169</v>
      </c>
      <c r="J8070" t="s">
        <v>31170</v>
      </c>
      <c r="K8070">
        <v>4731</v>
      </c>
      <c r="L8070" t="s">
        <v>124</v>
      </c>
    </row>
    <row r="8071" spans="1:12" x14ac:dyDescent="0.3">
      <c r="A8071">
        <v>32352</v>
      </c>
      <c r="B8071" t="s">
        <v>592</v>
      </c>
      <c r="C8071" t="s">
        <v>815</v>
      </c>
      <c r="D8071" t="s">
        <v>14</v>
      </c>
      <c r="E8071" t="s">
        <v>31171</v>
      </c>
      <c r="F8071" t="s">
        <v>31172</v>
      </c>
      <c r="G8071" t="s">
        <v>211</v>
      </c>
      <c r="H8071" s="1">
        <v>31610</v>
      </c>
      <c r="I8071" t="s">
        <v>31173</v>
      </c>
      <c r="J8071" t="s">
        <v>5803</v>
      </c>
      <c r="K8071">
        <v>6468</v>
      </c>
      <c r="L8071" t="s">
        <v>211</v>
      </c>
    </row>
    <row r="8072" spans="1:12" x14ac:dyDescent="0.3">
      <c r="A8072">
        <v>32353</v>
      </c>
      <c r="B8072" t="s">
        <v>174</v>
      </c>
      <c r="C8072" t="s">
        <v>11898</v>
      </c>
      <c r="D8072" t="s">
        <v>14</v>
      </c>
      <c r="E8072" t="s">
        <v>31174</v>
      </c>
      <c r="F8072" t="s">
        <v>31175</v>
      </c>
      <c r="G8072" t="s">
        <v>368</v>
      </c>
      <c r="H8072" s="1">
        <v>25579</v>
      </c>
      <c r="I8072" t="s">
        <v>31176</v>
      </c>
      <c r="J8072" t="s">
        <v>20419</v>
      </c>
      <c r="K8072">
        <v>72605</v>
      </c>
      <c r="L8072" t="s">
        <v>368</v>
      </c>
    </row>
    <row r="8073" spans="1:12" x14ac:dyDescent="0.3">
      <c r="A8073">
        <v>32355</v>
      </c>
      <c r="B8073" t="s">
        <v>1018</v>
      </c>
      <c r="C8073" t="s">
        <v>630</v>
      </c>
      <c r="D8073" t="s">
        <v>14</v>
      </c>
      <c r="E8073" t="s">
        <v>31177</v>
      </c>
      <c r="F8073" t="s">
        <v>31178</v>
      </c>
      <c r="G8073" t="s">
        <v>44</v>
      </c>
      <c r="H8073" s="1">
        <v>26255</v>
      </c>
      <c r="I8073" t="s">
        <v>31179</v>
      </c>
      <c r="J8073" t="s">
        <v>31180</v>
      </c>
      <c r="K8073">
        <v>86908</v>
      </c>
      <c r="L8073" t="s">
        <v>44</v>
      </c>
    </row>
    <row r="8074" spans="1:12" x14ac:dyDescent="0.3">
      <c r="A8074">
        <v>32358</v>
      </c>
      <c r="B8074" t="s">
        <v>306</v>
      </c>
      <c r="C8074" t="s">
        <v>349</v>
      </c>
      <c r="D8074" t="s">
        <v>22</v>
      </c>
      <c r="E8074" t="s">
        <v>31181</v>
      </c>
      <c r="F8074" t="s">
        <v>31182</v>
      </c>
      <c r="G8074" t="s">
        <v>51</v>
      </c>
      <c r="H8074" s="1">
        <v>15899</v>
      </c>
      <c r="I8074" t="s">
        <v>31183</v>
      </c>
      <c r="J8074" t="s">
        <v>31184</v>
      </c>
      <c r="K8074">
        <v>94072</v>
      </c>
      <c r="L8074" t="s">
        <v>51</v>
      </c>
    </row>
    <row r="8075" spans="1:12" x14ac:dyDescent="0.3">
      <c r="A8075">
        <v>32359</v>
      </c>
      <c r="B8075" t="s">
        <v>778</v>
      </c>
      <c r="C8075" t="s">
        <v>42</v>
      </c>
      <c r="D8075" t="s">
        <v>22</v>
      </c>
      <c r="E8075" t="s">
        <v>31185</v>
      </c>
      <c r="F8075" t="s">
        <v>31186</v>
      </c>
      <c r="G8075" t="s">
        <v>335</v>
      </c>
      <c r="H8075" s="1">
        <v>29494</v>
      </c>
      <c r="I8075" t="s">
        <v>31187</v>
      </c>
      <c r="J8075" t="s">
        <v>31188</v>
      </c>
      <c r="K8075">
        <v>27963</v>
      </c>
      <c r="L8075" t="s">
        <v>335</v>
      </c>
    </row>
    <row r="8076" spans="1:12" x14ac:dyDescent="0.3">
      <c r="A8076">
        <v>32362</v>
      </c>
      <c r="B8076" t="s">
        <v>1981</v>
      </c>
      <c r="C8076" t="s">
        <v>2152</v>
      </c>
      <c r="D8076" t="s">
        <v>22</v>
      </c>
      <c r="E8076" t="s">
        <v>31189</v>
      </c>
      <c r="F8076" t="s">
        <v>31190</v>
      </c>
      <c r="G8076" t="s">
        <v>157</v>
      </c>
      <c r="H8076" s="1">
        <v>25714</v>
      </c>
      <c r="I8076" t="s">
        <v>31191</v>
      </c>
      <c r="J8076" t="s">
        <v>31192</v>
      </c>
      <c r="K8076">
        <v>2173</v>
      </c>
      <c r="L8076" t="s">
        <v>157</v>
      </c>
    </row>
    <row r="8077" spans="1:12" x14ac:dyDescent="0.3">
      <c r="A8077">
        <v>32363</v>
      </c>
      <c r="B8077" t="s">
        <v>480</v>
      </c>
      <c r="C8077" t="s">
        <v>2307</v>
      </c>
      <c r="D8077" t="s">
        <v>22</v>
      </c>
      <c r="E8077" t="s">
        <v>31193</v>
      </c>
      <c r="F8077" t="s">
        <v>31194</v>
      </c>
      <c r="G8077" t="s">
        <v>595</v>
      </c>
      <c r="H8077" s="1">
        <v>22721</v>
      </c>
      <c r="I8077" t="s">
        <v>31195</v>
      </c>
      <c r="J8077" t="s">
        <v>31196</v>
      </c>
      <c r="K8077">
        <v>91624</v>
      </c>
      <c r="L8077" t="s">
        <v>595</v>
      </c>
    </row>
    <row r="8078" spans="1:12" x14ac:dyDescent="0.3">
      <c r="A8078">
        <v>32364</v>
      </c>
      <c r="B8078" t="s">
        <v>312</v>
      </c>
      <c r="C8078" t="s">
        <v>564</v>
      </c>
      <c r="D8078" t="s">
        <v>14</v>
      </c>
      <c r="E8078" t="s">
        <v>31197</v>
      </c>
      <c r="F8078" t="s">
        <v>31198</v>
      </c>
      <c r="G8078" t="s">
        <v>38</v>
      </c>
      <c r="H8078" s="1">
        <v>37595</v>
      </c>
      <c r="I8078" t="s">
        <v>31199</v>
      </c>
      <c r="J8078" t="s">
        <v>17034</v>
      </c>
      <c r="K8078">
        <v>64944</v>
      </c>
      <c r="L8078" t="s">
        <v>38</v>
      </c>
    </row>
    <row r="8079" spans="1:12" x14ac:dyDescent="0.3">
      <c r="A8079">
        <v>32365</v>
      </c>
      <c r="B8079" t="s">
        <v>724</v>
      </c>
      <c r="C8079" t="s">
        <v>42</v>
      </c>
      <c r="D8079" t="s">
        <v>14</v>
      </c>
      <c r="E8079" t="s">
        <v>31200</v>
      </c>
      <c r="F8079" t="s">
        <v>31201</v>
      </c>
      <c r="G8079" t="s">
        <v>231</v>
      </c>
      <c r="H8079" s="1">
        <v>23293</v>
      </c>
      <c r="I8079" t="s">
        <v>31202</v>
      </c>
      <c r="J8079" t="s">
        <v>31203</v>
      </c>
      <c r="K8079">
        <v>58994</v>
      </c>
      <c r="L8079" t="s">
        <v>231</v>
      </c>
    </row>
    <row r="8080" spans="1:12" x14ac:dyDescent="0.3">
      <c r="A8080">
        <v>32367</v>
      </c>
      <c r="B8080" t="s">
        <v>96</v>
      </c>
      <c r="C8080" t="s">
        <v>4739</v>
      </c>
      <c r="D8080" t="s">
        <v>22</v>
      </c>
      <c r="E8080" t="s">
        <v>31204</v>
      </c>
      <c r="F8080" t="s">
        <v>31205</v>
      </c>
      <c r="G8080" t="s">
        <v>82</v>
      </c>
      <c r="H8080" s="1">
        <v>27630</v>
      </c>
      <c r="I8080" t="s">
        <v>31206</v>
      </c>
      <c r="J8080" t="s">
        <v>31207</v>
      </c>
      <c r="K8080">
        <v>86707</v>
      </c>
      <c r="L8080" t="s">
        <v>82</v>
      </c>
    </row>
    <row r="8081" spans="1:12" x14ac:dyDescent="0.3">
      <c r="A8081">
        <v>32372</v>
      </c>
      <c r="B8081" t="s">
        <v>7681</v>
      </c>
      <c r="C8081" t="s">
        <v>1141</v>
      </c>
      <c r="D8081" t="s">
        <v>14</v>
      </c>
      <c r="E8081" t="s">
        <v>31208</v>
      </c>
      <c r="F8081" t="s">
        <v>31209</v>
      </c>
      <c r="G8081" t="s">
        <v>250</v>
      </c>
      <c r="H8081" s="1">
        <v>16636</v>
      </c>
      <c r="I8081" t="s">
        <v>31210</v>
      </c>
      <c r="J8081" t="s">
        <v>31211</v>
      </c>
      <c r="K8081">
        <v>92258</v>
      </c>
      <c r="L8081" t="s">
        <v>250</v>
      </c>
    </row>
    <row r="8082" spans="1:12" x14ac:dyDescent="0.3">
      <c r="A8082">
        <v>32373</v>
      </c>
      <c r="B8082" t="s">
        <v>1125</v>
      </c>
      <c r="C8082" t="s">
        <v>8242</v>
      </c>
      <c r="D8082" t="s">
        <v>22</v>
      </c>
      <c r="E8082" t="s">
        <v>31212</v>
      </c>
      <c r="F8082" t="s">
        <v>31213</v>
      </c>
      <c r="G8082" t="s">
        <v>118</v>
      </c>
      <c r="H8082" s="1">
        <v>20665</v>
      </c>
      <c r="I8082" t="s">
        <v>31214</v>
      </c>
      <c r="J8082" t="s">
        <v>31215</v>
      </c>
      <c r="K8082">
        <v>6298</v>
      </c>
      <c r="L8082" t="s">
        <v>118</v>
      </c>
    </row>
    <row r="8083" spans="1:12" x14ac:dyDescent="0.3">
      <c r="A8083">
        <v>32375</v>
      </c>
      <c r="B8083" t="s">
        <v>592</v>
      </c>
      <c r="C8083" t="s">
        <v>12785</v>
      </c>
      <c r="D8083" t="s">
        <v>14</v>
      </c>
      <c r="E8083" t="s">
        <v>31216</v>
      </c>
      <c r="F8083" t="s">
        <v>31217</v>
      </c>
      <c r="G8083" t="s">
        <v>93</v>
      </c>
      <c r="H8083" s="1">
        <v>16877</v>
      </c>
      <c r="I8083" t="s">
        <v>31218</v>
      </c>
      <c r="J8083" t="s">
        <v>31219</v>
      </c>
      <c r="K8083">
        <v>92425</v>
      </c>
      <c r="L8083" t="s">
        <v>93</v>
      </c>
    </row>
    <row r="8084" spans="1:12" x14ac:dyDescent="0.3">
      <c r="A8084">
        <v>32378</v>
      </c>
      <c r="B8084" t="s">
        <v>991</v>
      </c>
      <c r="C8084" t="s">
        <v>276</v>
      </c>
      <c r="D8084" t="s">
        <v>22</v>
      </c>
      <c r="E8084" t="s">
        <v>31220</v>
      </c>
      <c r="F8084" t="s">
        <v>31221</v>
      </c>
      <c r="G8084" t="s">
        <v>171</v>
      </c>
      <c r="H8084" s="1">
        <v>22378</v>
      </c>
      <c r="I8084" t="s">
        <v>31222</v>
      </c>
      <c r="J8084" t="s">
        <v>31223</v>
      </c>
      <c r="K8084">
        <v>78827</v>
      </c>
      <c r="L8084" t="s">
        <v>171</v>
      </c>
    </row>
    <row r="8085" spans="1:12" x14ac:dyDescent="0.3">
      <c r="A8085">
        <v>32382</v>
      </c>
      <c r="B8085" t="s">
        <v>28983</v>
      </c>
      <c r="C8085" t="s">
        <v>2562</v>
      </c>
      <c r="D8085" t="s">
        <v>14</v>
      </c>
      <c r="E8085" t="s">
        <v>31224</v>
      </c>
      <c r="F8085" t="s">
        <v>31225</v>
      </c>
      <c r="G8085" t="s">
        <v>124</v>
      </c>
      <c r="H8085" s="1">
        <v>18562</v>
      </c>
      <c r="I8085" t="s">
        <v>31226</v>
      </c>
      <c r="J8085" t="s">
        <v>31227</v>
      </c>
      <c r="K8085">
        <v>56718</v>
      </c>
      <c r="L8085" t="s">
        <v>124</v>
      </c>
    </row>
    <row r="8086" spans="1:12" x14ac:dyDescent="0.3">
      <c r="A8086">
        <v>32384</v>
      </c>
      <c r="B8086" t="s">
        <v>1114</v>
      </c>
      <c r="C8086" t="s">
        <v>5143</v>
      </c>
      <c r="D8086" t="s">
        <v>14</v>
      </c>
      <c r="E8086" t="s">
        <v>31228</v>
      </c>
      <c r="F8086" t="s">
        <v>31229</v>
      </c>
      <c r="G8086" t="s">
        <v>31</v>
      </c>
      <c r="H8086" s="1">
        <v>27495</v>
      </c>
      <c r="I8086" t="s">
        <v>31230</v>
      </c>
      <c r="J8086" t="s">
        <v>7676</v>
      </c>
      <c r="K8086">
        <v>15210</v>
      </c>
      <c r="L8086" t="s">
        <v>31</v>
      </c>
    </row>
    <row r="8087" spans="1:12" x14ac:dyDescent="0.3">
      <c r="A8087">
        <v>32385</v>
      </c>
      <c r="B8087" t="s">
        <v>19661</v>
      </c>
      <c r="C8087" t="s">
        <v>5638</v>
      </c>
      <c r="D8087" t="s">
        <v>14</v>
      </c>
      <c r="E8087" t="s">
        <v>31231</v>
      </c>
      <c r="F8087" t="s">
        <v>31232</v>
      </c>
      <c r="G8087" t="s">
        <v>51</v>
      </c>
      <c r="H8087" s="1">
        <v>31255</v>
      </c>
      <c r="I8087" t="s">
        <v>31233</v>
      </c>
      <c r="J8087" t="s">
        <v>31234</v>
      </c>
      <c r="K8087">
        <v>10309</v>
      </c>
      <c r="L8087" t="s">
        <v>51</v>
      </c>
    </row>
    <row r="8088" spans="1:12" x14ac:dyDescent="0.3">
      <c r="A8088">
        <v>32386</v>
      </c>
      <c r="B8088" t="s">
        <v>378</v>
      </c>
      <c r="C8088" t="s">
        <v>1197</v>
      </c>
      <c r="D8088" t="s">
        <v>22</v>
      </c>
      <c r="E8088" t="s">
        <v>31235</v>
      </c>
      <c r="F8088" t="s">
        <v>31236</v>
      </c>
      <c r="G8088" t="s">
        <v>1076</v>
      </c>
      <c r="H8088" s="1">
        <v>32661</v>
      </c>
      <c r="I8088" t="s">
        <v>31237</v>
      </c>
      <c r="J8088" t="s">
        <v>31238</v>
      </c>
      <c r="K8088">
        <v>2770</v>
      </c>
      <c r="L8088" t="s">
        <v>1076</v>
      </c>
    </row>
    <row r="8089" spans="1:12" x14ac:dyDescent="0.3">
      <c r="A8089">
        <v>32387</v>
      </c>
      <c r="B8089" t="s">
        <v>490</v>
      </c>
      <c r="C8089" t="s">
        <v>240</v>
      </c>
      <c r="D8089" t="s">
        <v>22</v>
      </c>
      <c r="E8089" t="s">
        <v>31239</v>
      </c>
      <c r="F8089" t="s">
        <v>31240</v>
      </c>
      <c r="G8089" t="s">
        <v>51</v>
      </c>
      <c r="H8089" s="1">
        <v>35961</v>
      </c>
      <c r="I8089" t="s">
        <v>31241</v>
      </c>
      <c r="J8089" t="s">
        <v>31242</v>
      </c>
      <c r="K8089">
        <v>93915</v>
      </c>
      <c r="L8089" t="s">
        <v>51</v>
      </c>
    </row>
    <row r="8090" spans="1:12" x14ac:dyDescent="0.3">
      <c r="A8090">
        <v>32388</v>
      </c>
      <c r="B8090" t="s">
        <v>79</v>
      </c>
      <c r="C8090" t="s">
        <v>1594</v>
      </c>
      <c r="D8090" t="s">
        <v>14</v>
      </c>
      <c r="E8090" t="s">
        <v>31243</v>
      </c>
      <c r="F8090" t="s">
        <v>31244</v>
      </c>
      <c r="G8090" t="s">
        <v>368</v>
      </c>
      <c r="H8090" s="1">
        <v>25557</v>
      </c>
      <c r="I8090" t="s">
        <v>31245</v>
      </c>
      <c r="J8090" t="s">
        <v>31246</v>
      </c>
      <c r="K8090">
        <v>62287</v>
      </c>
      <c r="L8090" t="s">
        <v>368</v>
      </c>
    </row>
    <row r="8091" spans="1:12" x14ac:dyDescent="0.3">
      <c r="A8091">
        <v>32389</v>
      </c>
      <c r="B8091" t="s">
        <v>1030</v>
      </c>
      <c r="C8091" t="s">
        <v>222</v>
      </c>
      <c r="D8091" t="s">
        <v>14</v>
      </c>
      <c r="E8091" t="s">
        <v>31247</v>
      </c>
      <c r="F8091" t="s">
        <v>31248</v>
      </c>
      <c r="G8091" t="s">
        <v>1076</v>
      </c>
      <c r="H8091" s="1">
        <v>25509</v>
      </c>
      <c r="I8091" t="s">
        <v>31249</v>
      </c>
      <c r="J8091" t="s">
        <v>31250</v>
      </c>
      <c r="K8091">
        <v>84934</v>
      </c>
      <c r="L8091" t="s">
        <v>1076</v>
      </c>
    </row>
    <row r="8092" spans="1:12" x14ac:dyDescent="0.3">
      <c r="A8092">
        <v>32390</v>
      </c>
      <c r="B8092" t="s">
        <v>67</v>
      </c>
      <c r="C8092" t="s">
        <v>844</v>
      </c>
      <c r="D8092" t="s">
        <v>14</v>
      </c>
      <c r="E8092" t="s">
        <v>31251</v>
      </c>
      <c r="F8092" t="s">
        <v>31252</v>
      </c>
      <c r="G8092" t="s">
        <v>44</v>
      </c>
      <c r="H8092" s="1">
        <v>36046</v>
      </c>
      <c r="I8092" t="s">
        <v>31253</v>
      </c>
      <c r="J8092" t="s">
        <v>31254</v>
      </c>
      <c r="K8092">
        <v>80889</v>
      </c>
      <c r="L8092" t="s">
        <v>44</v>
      </c>
    </row>
    <row r="8093" spans="1:12" x14ac:dyDescent="0.3">
      <c r="A8093">
        <v>32391</v>
      </c>
      <c r="B8093" t="s">
        <v>837</v>
      </c>
      <c r="C8093" t="s">
        <v>3657</v>
      </c>
      <c r="D8093" t="s">
        <v>14</v>
      </c>
      <c r="E8093" t="s">
        <v>31255</v>
      </c>
      <c r="F8093">
        <v>6519692981</v>
      </c>
      <c r="G8093" t="s">
        <v>339</v>
      </c>
      <c r="H8093" s="1">
        <v>38102</v>
      </c>
      <c r="I8093" t="s">
        <v>31256</v>
      </c>
      <c r="J8093" t="s">
        <v>31257</v>
      </c>
      <c r="K8093">
        <v>83197</v>
      </c>
      <c r="L8093" t="s">
        <v>339</v>
      </c>
    </row>
    <row r="8094" spans="1:12" x14ac:dyDescent="0.3">
      <c r="A8094">
        <v>32392</v>
      </c>
      <c r="B8094" t="s">
        <v>433</v>
      </c>
      <c r="C8094" t="s">
        <v>2254</v>
      </c>
      <c r="D8094" t="s">
        <v>22</v>
      </c>
      <c r="E8094" t="s">
        <v>31258</v>
      </c>
      <c r="F8094" t="s">
        <v>31259</v>
      </c>
      <c r="G8094" t="s">
        <v>567</v>
      </c>
      <c r="H8094" s="1">
        <v>26686</v>
      </c>
      <c r="I8094" t="s">
        <v>31260</v>
      </c>
      <c r="J8094" t="s">
        <v>31261</v>
      </c>
      <c r="K8094">
        <v>30623</v>
      </c>
      <c r="L8094" t="s">
        <v>567</v>
      </c>
    </row>
    <row r="8095" spans="1:12" x14ac:dyDescent="0.3">
      <c r="A8095">
        <v>32393</v>
      </c>
      <c r="B8095" t="s">
        <v>6014</v>
      </c>
      <c r="C8095" t="s">
        <v>570</v>
      </c>
      <c r="D8095" t="s">
        <v>14</v>
      </c>
      <c r="E8095" t="s">
        <v>31262</v>
      </c>
      <c r="F8095" t="s">
        <v>31263</v>
      </c>
      <c r="G8095" t="s">
        <v>368</v>
      </c>
      <c r="H8095" s="1">
        <v>26407</v>
      </c>
      <c r="I8095" t="s">
        <v>31264</v>
      </c>
      <c r="J8095" t="s">
        <v>31265</v>
      </c>
      <c r="K8095">
        <v>71938</v>
      </c>
      <c r="L8095" t="s">
        <v>368</v>
      </c>
    </row>
    <row r="8096" spans="1:12" x14ac:dyDescent="0.3">
      <c r="A8096">
        <v>32394</v>
      </c>
      <c r="B8096" t="s">
        <v>1244</v>
      </c>
      <c r="C8096" t="s">
        <v>28</v>
      </c>
      <c r="D8096" t="s">
        <v>22</v>
      </c>
      <c r="E8096" t="s">
        <v>31266</v>
      </c>
      <c r="F8096" t="s">
        <v>31267</v>
      </c>
      <c r="G8096" t="s">
        <v>250</v>
      </c>
      <c r="H8096" s="1">
        <v>28821</v>
      </c>
      <c r="I8096" t="s">
        <v>31268</v>
      </c>
      <c r="J8096" t="s">
        <v>31269</v>
      </c>
      <c r="K8096">
        <v>72837</v>
      </c>
      <c r="L8096" t="s">
        <v>250</v>
      </c>
    </row>
    <row r="8097" spans="1:12" x14ac:dyDescent="0.3">
      <c r="A8097">
        <v>32396</v>
      </c>
      <c r="B8097" t="s">
        <v>257</v>
      </c>
      <c r="C8097" t="s">
        <v>285</v>
      </c>
      <c r="D8097" t="s">
        <v>22</v>
      </c>
      <c r="E8097" t="s">
        <v>31270</v>
      </c>
      <c r="F8097" t="s">
        <v>31271</v>
      </c>
      <c r="G8097" t="s">
        <v>124</v>
      </c>
      <c r="H8097" s="1">
        <v>25102</v>
      </c>
      <c r="I8097" t="s">
        <v>31272</v>
      </c>
      <c r="J8097" t="s">
        <v>6437</v>
      </c>
      <c r="K8097">
        <v>23528</v>
      </c>
      <c r="L8097" t="s">
        <v>124</v>
      </c>
    </row>
    <row r="8098" spans="1:12" x14ac:dyDescent="0.3">
      <c r="A8098">
        <v>32397</v>
      </c>
      <c r="B8098" t="s">
        <v>221</v>
      </c>
      <c r="C8098" t="s">
        <v>805</v>
      </c>
      <c r="D8098" t="s">
        <v>14</v>
      </c>
      <c r="E8098" t="s">
        <v>31273</v>
      </c>
      <c r="F8098" t="s">
        <v>31274</v>
      </c>
      <c r="G8098" t="s">
        <v>744</v>
      </c>
      <c r="H8098" s="1">
        <v>36184</v>
      </c>
      <c r="I8098" t="s">
        <v>31275</v>
      </c>
      <c r="J8098" t="s">
        <v>7018</v>
      </c>
      <c r="K8098">
        <v>79215</v>
      </c>
      <c r="L8098" t="s">
        <v>744</v>
      </c>
    </row>
    <row r="8099" spans="1:12" x14ac:dyDescent="0.3">
      <c r="A8099">
        <v>32398</v>
      </c>
      <c r="B8099" t="s">
        <v>4903</v>
      </c>
      <c r="C8099" t="s">
        <v>1434</v>
      </c>
      <c r="D8099" t="s">
        <v>14</v>
      </c>
      <c r="E8099" t="s">
        <v>31276</v>
      </c>
      <c r="F8099" t="s">
        <v>31277</v>
      </c>
      <c r="G8099" t="s">
        <v>157</v>
      </c>
      <c r="H8099" s="1">
        <v>20672</v>
      </c>
      <c r="I8099" t="s">
        <v>31278</v>
      </c>
      <c r="J8099" t="s">
        <v>14332</v>
      </c>
      <c r="K8099">
        <v>7665</v>
      </c>
      <c r="L8099" t="s">
        <v>157</v>
      </c>
    </row>
    <row r="8100" spans="1:12" x14ac:dyDescent="0.3">
      <c r="A8100">
        <v>32399</v>
      </c>
      <c r="B8100" t="s">
        <v>6704</v>
      </c>
      <c r="C8100" t="s">
        <v>6639</v>
      </c>
      <c r="D8100" t="s">
        <v>14</v>
      </c>
      <c r="E8100" t="s">
        <v>31279</v>
      </c>
      <c r="F8100">
        <v>7578516466</v>
      </c>
      <c r="G8100" t="s">
        <v>368</v>
      </c>
      <c r="H8100" s="1">
        <v>37293</v>
      </c>
      <c r="I8100" t="s">
        <v>31280</v>
      </c>
      <c r="J8100" t="s">
        <v>31281</v>
      </c>
      <c r="K8100">
        <v>78622</v>
      </c>
      <c r="L8100" t="s">
        <v>368</v>
      </c>
    </row>
    <row r="8101" spans="1:12" x14ac:dyDescent="0.3">
      <c r="A8101">
        <v>32402</v>
      </c>
      <c r="B8101" t="s">
        <v>490</v>
      </c>
      <c r="C8101" t="s">
        <v>15209</v>
      </c>
      <c r="D8101" t="s">
        <v>14</v>
      </c>
      <c r="E8101" t="s">
        <v>31282</v>
      </c>
      <c r="F8101" t="s">
        <v>31283</v>
      </c>
      <c r="G8101" t="s">
        <v>118</v>
      </c>
      <c r="H8101" s="1">
        <v>22673</v>
      </c>
      <c r="I8101" t="s">
        <v>31284</v>
      </c>
      <c r="J8101" t="s">
        <v>159</v>
      </c>
      <c r="K8101">
        <v>6249</v>
      </c>
      <c r="L8101" t="s">
        <v>118</v>
      </c>
    </row>
    <row r="8102" spans="1:12" x14ac:dyDescent="0.3">
      <c r="A8102">
        <v>32404</v>
      </c>
      <c r="B8102" t="s">
        <v>1287</v>
      </c>
      <c r="C8102" t="s">
        <v>901</v>
      </c>
      <c r="D8102" t="s">
        <v>14</v>
      </c>
      <c r="E8102" t="s">
        <v>31285</v>
      </c>
      <c r="F8102" t="s">
        <v>31286</v>
      </c>
      <c r="G8102" t="s">
        <v>171</v>
      </c>
      <c r="H8102" s="1">
        <v>28876</v>
      </c>
      <c r="I8102" t="s">
        <v>31287</v>
      </c>
      <c r="J8102" t="s">
        <v>31288</v>
      </c>
      <c r="K8102">
        <v>42892</v>
      </c>
      <c r="L8102" t="s">
        <v>171</v>
      </c>
    </row>
    <row r="8103" spans="1:12" x14ac:dyDescent="0.3">
      <c r="A8103">
        <v>32405</v>
      </c>
      <c r="B8103" t="s">
        <v>174</v>
      </c>
      <c r="C8103" t="s">
        <v>1657</v>
      </c>
      <c r="D8103" t="s">
        <v>14</v>
      </c>
      <c r="E8103" t="s">
        <v>31289</v>
      </c>
      <c r="F8103" t="s">
        <v>31290</v>
      </c>
      <c r="G8103" t="s">
        <v>171</v>
      </c>
      <c r="H8103" s="1">
        <v>38685</v>
      </c>
      <c r="I8103" t="s">
        <v>31291</v>
      </c>
      <c r="J8103" t="s">
        <v>31292</v>
      </c>
      <c r="K8103">
        <v>66906</v>
      </c>
      <c r="L8103" t="s">
        <v>171</v>
      </c>
    </row>
    <row r="8104" spans="1:12" x14ac:dyDescent="0.3">
      <c r="A8104">
        <v>32406</v>
      </c>
      <c r="B8104" t="s">
        <v>289</v>
      </c>
      <c r="C8104" t="s">
        <v>2548</v>
      </c>
      <c r="D8104" t="s">
        <v>22</v>
      </c>
      <c r="E8104" t="s">
        <v>31293</v>
      </c>
      <c r="F8104">
        <v>3848344331</v>
      </c>
      <c r="G8104" t="s">
        <v>1076</v>
      </c>
      <c r="H8104" s="1">
        <v>38670</v>
      </c>
      <c r="I8104" t="s">
        <v>31294</v>
      </c>
      <c r="J8104" t="s">
        <v>31295</v>
      </c>
      <c r="K8104">
        <v>49286</v>
      </c>
      <c r="L8104" t="s">
        <v>1076</v>
      </c>
    </row>
    <row r="8105" spans="1:12" x14ac:dyDescent="0.3">
      <c r="A8105">
        <v>32407</v>
      </c>
      <c r="B8105" t="s">
        <v>1244</v>
      </c>
      <c r="C8105" t="s">
        <v>931</v>
      </c>
      <c r="D8105" t="s">
        <v>14</v>
      </c>
      <c r="E8105" t="s">
        <v>31296</v>
      </c>
      <c r="F8105">
        <v>3438136829</v>
      </c>
      <c r="G8105" t="s">
        <v>231</v>
      </c>
      <c r="H8105" s="1">
        <v>22468</v>
      </c>
      <c r="I8105" t="s">
        <v>31297</v>
      </c>
      <c r="J8105" t="s">
        <v>6543</v>
      </c>
      <c r="K8105">
        <v>20005</v>
      </c>
      <c r="L8105" t="s">
        <v>231</v>
      </c>
    </row>
    <row r="8106" spans="1:12" x14ac:dyDescent="0.3">
      <c r="A8106">
        <v>32409</v>
      </c>
      <c r="B8106" t="s">
        <v>1693</v>
      </c>
      <c r="C8106" t="s">
        <v>25049</v>
      </c>
      <c r="D8106" t="s">
        <v>22</v>
      </c>
      <c r="E8106" t="s">
        <v>31298</v>
      </c>
      <c r="F8106" t="s">
        <v>31299</v>
      </c>
      <c r="G8106" t="s">
        <v>31</v>
      </c>
      <c r="H8106" s="1">
        <v>34005</v>
      </c>
      <c r="I8106" t="s">
        <v>31300</v>
      </c>
      <c r="J8106" t="s">
        <v>31301</v>
      </c>
      <c r="K8106">
        <v>36795</v>
      </c>
      <c r="L8106" t="s">
        <v>31</v>
      </c>
    </row>
    <row r="8107" spans="1:12" x14ac:dyDescent="0.3">
      <c r="A8107">
        <v>32411</v>
      </c>
      <c r="B8107" t="s">
        <v>20</v>
      </c>
      <c r="C8107" t="s">
        <v>5934</v>
      </c>
      <c r="D8107" t="s">
        <v>14</v>
      </c>
      <c r="E8107" t="s">
        <v>31302</v>
      </c>
      <c r="F8107" t="s">
        <v>31303</v>
      </c>
      <c r="G8107" t="s">
        <v>82</v>
      </c>
      <c r="H8107" s="1">
        <v>20325</v>
      </c>
      <c r="I8107" t="s">
        <v>31304</v>
      </c>
      <c r="J8107" t="s">
        <v>31305</v>
      </c>
      <c r="K8107">
        <v>37167</v>
      </c>
      <c r="L8107" t="s">
        <v>82</v>
      </c>
    </row>
    <row r="8108" spans="1:12" x14ac:dyDescent="0.3">
      <c r="A8108">
        <v>32413</v>
      </c>
      <c r="B8108" t="s">
        <v>778</v>
      </c>
      <c r="C8108" t="s">
        <v>3901</v>
      </c>
      <c r="D8108" t="s">
        <v>22</v>
      </c>
      <c r="E8108" t="s">
        <v>31306</v>
      </c>
      <c r="F8108" t="s">
        <v>31307</v>
      </c>
      <c r="G8108" t="s">
        <v>744</v>
      </c>
      <c r="H8108" s="1">
        <v>22914</v>
      </c>
      <c r="I8108" t="s">
        <v>31308</v>
      </c>
      <c r="J8108" t="s">
        <v>31309</v>
      </c>
      <c r="K8108">
        <v>32848</v>
      </c>
      <c r="L8108" t="s">
        <v>744</v>
      </c>
    </row>
    <row r="8109" spans="1:12" x14ac:dyDescent="0.3">
      <c r="A8109">
        <v>32414</v>
      </c>
      <c r="B8109" t="s">
        <v>167</v>
      </c>
      <c r="C8109" t="s">
        <v>1186</v>
      </c>
      <c r="D8109" t="s">
        <v>14</v>
      </c>
      <c r="E8109" t="s">
        <v>31310</v>
      </c>
      <c r="F8109" t="s">
        <v>31311</v>
      </c>
      <c r="G8109" t="s">
        <v>595</v>
      </c>
      <c r="H8109" s="1">
        <v>19723</v>
      </c>
      <c r="I8109" t="s">
        <v>31312</v>
      </c>
      <c r="J8109" t="s">
        <v>10438</v>
      </c>
      <c r="K8109">
        <v>49508</v>
      </c>
      <c r="L8109" t="s">
        <v>595</v>
      </c>
    </row>
    <row r="8110" spans="1:12" x14ac:dyDescent="0.3">
      <c r="A8110">
        <v>32416</v>
      </c>
      <c r="B8110" t="s">
        <v>541</v>
      </c>
      <c r="C8110" t="s">
        <v>1320</v>
      </c>
      <c r="D8110" t="s">
        <v>14</v>
      </c>
      <c r="E8110" t="s">
        <v>31313</v>
      </c>
      <c r="F8110" t="s">
        <v>31314</v>
      </c>
      <c r="G8110" t="s">
        <v>31</v>
      </c>
      <c r="H8110" s="1">
        <v>26291</v>
      </c>
      <c r="I8110" t="s">
        <v>31315</v>
      </c>
      <c r="J8110" t="s">
        <v>31316</v>
      </c>
      <c r="K8110">
        <v>45538</v>
      </c>
      <c r="L8110" t="s">
        <v>31</v>
      </c>
    </row>
    <row r="8111" spans="1:12" x14ac:dyDescent="0.3">
      <c r="A8111">
        <v>32418</v>
      </c>
      <c r="B8111" t="s">
        <v>4356</v>
      </c>
      <c r="C8111" t="s">
        <v>1132</v>
      </c>
      <c r="D8111" t="s">
        <v>22</v>
      </c>
      <c r="E8111" t="s">
        <v>31317</v>
      </c>
      <c r="F8111" t="s">
        <v>31318</v>
      </c>
      <c r="G8111" t="s">
        <v>93</v>
      </c>
      <c r="H8111" s="1">
        <v>38478</v>
      </c>
      <c r="I8111" t="s">
        <v>31319</v>
      </c>
      <c r="J8111" t="s">
        <v>31320</v>
      </c>
      <c r="K8111">
        <v>63692</v>
      </c>
      <c r="L8111" t="s">
        <v>93</v>
      </c>
    </row>
    <row r="8112" spans="1:12" x14ac:dyDescent="0.3">
      <c r="A8112">
        <v>32419</v>
      </c>
      <c r="B8112" t="s">
        <v>295</v>
      </c>
      <c r="C8112" t="s">
        <v>963</v>
      </c>
      <c r="D8112" t="s">
        <v>14</v>
      </c>
      <c r="E8112" t="s">
        <v>31321</v>
      </c>
      <c r="F8112" t="s">
        <v>31322</v>
      </c>
      <c r="G8112" t="s">
        <v>24</v>
      </c>
      <c r="H8112" s="1">
        <v>22655</v>
      </c>
      <c r="I8112" t="s">
        <v>31323</v>
      </c>
      <c r="J8112" t="s">
        <v>31324</v>
      </c>
      <c r="K8112">
        <v>23252</v>
      </c>
      <c r="L8112" t="s">
        <v>24</v>
      </c>
    </row>
    <row r="8113" spans="1:12" x14ac:dyDescent="0.3">
      <c r="A8113">
        <v>32420</v>
      </c>
      <c r="B8113" t="s">
        <v>1226</v>
      </c>
      <c r="C8113" t="s">
        <v>9279</v>
      </c>
      <c r="D8113" t="s">
        <v>22</v>
      </c>
      <c r="E8113" t="s">
        <v>31325</v>
      </c>
      <c r="F8113" t="s">
        <v>31326</v>
      </c>
      <c r="G8113" t="s">
        <v>430</v>
      </c>
      <c r="H8113" s="1">
        <v>23077</v>
      </c>
      <c r="I8113" t="s">
        <v>31327</v>
      </c>
      <c r="J8113" t="s">
        <v>5942</v>
      </c>
      <c r="K8113">
        <v>93012</v>
      </c>
      <c r="L8113" t="s">
        <v>430</v>
      </c>
    </row>
    <row r="8114" spans="1:12" x14ac:dyDescent="0.3">
      <c r="A8114">
        <v>32421</v>
      </c>
      <c r="B8114" t="s">
        <v>1584</v>
      </c>
      <c r="C8114" t="s">
        <v>9100</v>
      </c>
      <c r="D8114" t="s">
        <v>14</v>
      </c>
      <c r="E8114" t="s">
        <v>31328</v>
      </c>
      <c r="F8114" t="s">
        <v>31329</v>
      </c>
      <c r="G8114" t="s">
        <v>218</v>
      </c>
      <c r="H8114" s="1">
        <v>31108</v>
      </c>
      <c r="I8114" t="s">
        <v>31330</v>
      </c>
      <c r="J8114" t="s">
        <v>10172</v>
      </c>
      <c r="K8114">
        <v>33415</v>
      </c>
      <c r="L8114" t="s">
        <v>218</v>
      </c>
    </row>
    <row r="8115" spans="1:12" x14ac:dyDescent="0.3">
      <c r="A8115">
        <v>32422</v>
      </c>
      <c r="B8115" t="s">
        <v>383</v>
      </c>
      <c r="C8115" t="s">
        <v>62</v>
      </c>
      <c r="D8115" t="s">
        <v>14</v>
      </c>
      <c r="E8115" t="s">
        <v>31331</v>
      </c>
      <c r="F8115" t="s">
        <v>31332</v>
      </c>
      <c r="G8115" t="s">
        <v>93</v>
      </c>
      <c r="H8115" s="1">
        <v>37250</v>
      </c>
      <c r="I8115" t="s">
        <v>31333</v>
      </c>
      <c r="J8115" t="s">
        <v>31334</v>
      </c>
      <c r="K8115">
        <v>38922</v>
      </c>
      <c r="L8115" t="s">
        <v>93</v>
      </c>
    </row>
    <row r="8116" spans="1:12" x14ac:dyDescent="0.3">
      <c r="A8116">
        <v>32425</v>
      </c>
      <c r="B8116" t="s">
        <v>3306</v>
      </c>
      <c r="C8116" t="s">
        <v>11824</v>
      </c>
      <c r="D8116" t="s">
        <v>22</v>
      </c>
      <c r="E8116" t="s">
        <v>31335</v>
      </c>
      <c r="F8116" t="s">
        <v>31336</v>
      </c>
      <c r="G8116" t="s">
        <v>250</v>
      </c>
      <c r="H8116" s="1">
        <v>26604</v>
      </c>
      <c r="I8116" t="s">
        <v>31337</v>
      </c>
      <c r="J8116" t="s">
        <v>31338</v>
      </c>
      <c r="K8116">
        <v>83552</v>
      </c>
      <c r="L8116" t="s">
        <v>250</v>
      </c>
    </row>
    <row r="8117" spans="1:12" x14ac:dyDescent="0.3">
      <c r="A8117">
        <v>32428</v>
      </c>
      <c r="B8117" t="s">
        <v>2659</v>
      </c>
      <c r="C8117" t="s">
        <v>1822</v>
      </c>
      <c r="D8117" t="s">
        <v>22</v>
      </c>
      <c r="E8117" t="s">
        <v>31339</v>
      </c>
      <c r="F8117" t="s">
        <v>31340</v>
      </c>
      <c r="G8117" t="s">
        <v>1194</v>
      </c>
      <c r="H8117" s="1">
        <v>16157</v>
      </c>
      <c r="I8117" t="s">
        <v>31341</v>
      </c>
      <c r="J8117" t="s">
        <v>5416</v>
      </c>
      <c r="K8117">
        <v>24418</v>
      </c>
      <c r="L8117" t="s">
        <v>1194</v>
      </c>
    </row>
    <row r="8118" spans="1:12" x14ac:dyDescent="0.3">
      <c r="A8118">
        <v>32429</v>
      </c>
      <c r="B8118" t="s">
        <v>753</v>
      </c>
      <c r="C8118" t="s">
        <v>3588</v>
      </c>
      <c r="D8118" t="s">
        <v>14</v>
      </c>
      <c r="E8118" t="s">
        <v>31342</v>
      </c>
      <c r="F8118" t="s">
        <v>31343</v>
      </c>
      <c r="G8118" t="s">
        <v>124</v>
      </c>
      <c r="H8118" s="1">
        <v>17242</v>
      </c>
      <c r="I8118" t="s">
        <v>31344</v>
      </c>
      <c r="J8118" t="s">
        <v>31345</v>
      </c>
      <c r="K8118">
        <v>55070</v>
      </c>
      <c r="L8118" t="s">
        <v>124</v>
      </c>
    </row>
    <row r="8119" spans="1:12" x14ac:dyDescent="0.3">
      <c r="A8119">
        <v>32431</v>
      </c>
      <c r="B8119" t="s">
        <v>328</v>
      </c>
      <c r="C8119" t="s">
        <v>838</v>
      </c>
      <c r="D8119" t="s">
        <v>22</v>
      </c>
      <c r="E8119" t="s">
        <v>31346</v>
      </c>
      <c r="F8119" t="s">
        <v>31347</v>
      </c>
      <c r="G8119" t="s">
        <v>124</v>
      </c>
      <c r="H8119" s="1">
        <v>27980</v>
      </c>
      <c r="I8119" t="s">
        <v>31348</v>
      </c>
      <c r="J8119" t="s">
        <v>31349</v>
      </c>
      <c r="K8119">
        <v>98483</v>
      </c>
      <c r="L8119" t="s">
        <v>124</v>
      </c>
    </row>
    <row r="8120" spans="1:12" x14ac:dyDescent="0.3">
      <c r="A8120">
        <v>32435</v>
      </c>
      <c r="B8120" t="s">
        <v>1152</v>
      </c>
      <c r="C8120" t="s">
        <v>3560</v>
      </c>
      <c r="D8120" t="s">
        <v>14</v>
      </c>
      <c r="E8120" t="s">
        <v>31350</v>
      </c>
      <c r="F8120" t="s">
        <v>31351</v>
      </c>
      <c r="G8120" t="s">
        <v>211</v>
      </c>
      <c r="H8120" s="1">
        <v>16498</v>
      </c>
      <c r="I8120" t="s">
        <v>31352</v>
      </c>
      <c r="J8120" t="s">
        <v>31353</v>
      </c>
      <c r="K8120">
        <v>48756</v>
      </c>
      <c r="L8120" t="s">
        <v>211</v>
      </c>
    </row>
    <row r="8121" spans="1:12" x14ac:dyDescent="0.3">
      <c r="A8121">
        <v>32436</v>
      </c>
      <c r="B8121" t="s">
        <v>1226</v>
      </c>
      <c r="C8121" t="s">
        <v>475</v>
      </c>
      <c r="D8121" t="s">
        <v>14</v>
      </c>
      <c r="E8121" t="s">
        <v>31354</v>
      </c>
      <c r="F8121" t="s">
        <v>31355</v>
      </c>
      <c r="G8121" t="s">
        <v>368</v>
      </c>
      <c r="H8121" s="1">
        <v>22615</v>
      </c>
      <c r="I8121" t="s">
        <v>31356</v>
      </c>
      <c r="J8121" t="s">
        <v>31357</v>
      </c>
      <c r="K8121">
        <v>6143</v>
      </c>
      <c r="L8121" t="s">
        <v>368</v>
      </c>
    </row>
    <row r="8122" spans="1:12" x14ac:dyDescent="0.3">
      <c r="A8122">
        <v>32438</v>
      </c>
      <c r="B8122" t="s">
        <v>4078</v>
      </c>
      <c r="C8122" t="s">
        <v>4614</v>
      </c>
      <c r="D8122" t="s">
        <v>22</v>
      </c>
      <c r="E8122" t="s">
        <v>31358</v>
      </c>
      <c r="F8122" t="s">
        <v>31359</v>
      </c>
      <c r="G8122" t="s">
        <v>58</v>
      </c>
      <c r="H8122" s="1">
        <v>36945</v>
      </c>
      <c r="I8122" t="s">
        <v>31360</v>
      </c>
      <c r="J8122" t="s">
        <v>11836</v>
      </c>
      <c r="K8122">
        <v>30628</v>
      </c>
      <c r="L8122" t="s">
        <v>58</v>
      </c>
    </row>
    <row r="8123" spans="1:12" x14ac:dyDescent="0.3">
      <c r="A8123">
        <v>32439</v>
      </c>
      <c r="B8123" t="s">
        <v>257</v>
      </c>
      <c r="C8123" t="s">
        <v>62</v>
      </c>
      <c r="D8123" t="s">
        <v>14</v>
      </c>
      <c r="E8123" t="s">
        <v>31361</v>
      </c>
      <c r="F8123" t="s">
        <v>31362</v>
      </c>
      <c r="G8123" t="s">
        <v>171</v>
      </c>
      <c r="H8123" s="1">
        <v>30216</v>
      </c>
      <c r="I8123" t="s">
        <v>31363</v>
      </c>
      <c r="J8123" t="s">
        <v>31364</v>
      </c>
      <c r="K8123">
        <v>18940</v>
      </c>
      <c r="L8123" t="s">
        <v>171</v>
      </c>
    </row>
    <row r="8124" spans="1:12" x14ac:dyDescent="0.3">
      <c r="A8124">
        <v>32440</v>
      </c>
      <c r="B8124" t="s">
        <v>541</v>
      </c>
      <c r="C8124" t="s">
        <v>576</v>
      </c>
      <c r="D8124" t="s">
        <v>14</v>
      </c>
      <c r="E8124" t="s">
        <v>31365</v>
      </c>
      <c r="F8124" t="s">
        <v>31366</v>
      </c>
      <c r="G8124" t="s">
        <v>44</v>
      </c>
      <c r="H8124" s="1">
        <v>34411</v>
      </c>
      <c r="I8124" t="s">
        <v>31367</v>
      </c>
      <c r="J8124" t="s">
        <v>31368</v>
      </c>
      <c r="K8124">
        <v>66277</v>
      </c>
      <c r="L8124" t="s">
        <v>44</v>
      </c>
    </row>
    <row r="8125" spans="1:12" x14ac:dyDescent="0.3">
      <c r="A8125">
        <v>32441</v>
      </c>
      <c r="B8125" t="s">
        <v>1024</v>
      </c>
      <c r="C8125" t="s">
        <v>276</v>
      </c>
      <c r="D8125" t="s">
        <v>14</v>
      </c>
      <c r="E8125" t="s">
        <v>31369</v>
      </c>
      <c r="F8125" t="s">
        <v>31370</v>
      </c>
      <c r="G8125" t="s">
        <v>71</v>
      </c>
      <c r="H8125" s="1">
        <v>23621</v>
      </c>
      <c r="I8125" t="s">
        <v>31371</v>
      </c>
      <c r="J8125" t="s">
        <v>3011</v>
      </c>
      <c r="K8125">
        <v>44651</v>
      </c>
      <c r="L8125" t="s">
        <v>71</v>
      </c>
    </row>
    <row r="8126" spans="1:12" x14ac:dyDescent="0.3">
      <c r="A8126">
        <v>32443</v>
      </c>
      <c r="B8126" t="s">
        <v>2654</v>
      </c>
      <c r="C8126" t="s">
        <v>3863</v>
      </c>
      <c r="D8126" t="s">
        <v>14</v>
      </c>
      <c r="E8126" t="s">
        <v>31372</v>
      </c>
      <c r="F8126" t="s">
        <v>31373</v>
      </c>
      <c r="G8126" t="s">
        <v>31</v>
      </c>
      <c r="H8126" s="1">
        <v>31648</v>
      </c>
      <c r="I8126" t="s">
        <v>31374</v>
      </c>
      <c r="J8126" t="s">
        <v>31375</v>
      </c>
      <c r="K8126">
        <v>2562</v>
      </c>
      <c r="L8126" t="s">
        <v>31</v>
      </c>
    </row>
    <row r="8127" spans="1:12" x14ac:dyDescent="0.3">
      <c r="A8127">
        <v>32445</v>
      </c>
      <c r="B8127" t="s">
        <v>312</v>
      </c>
      <c r="C8127" t="s">
        <v>1186</v>
      </c>
      <c r="D8127" t="s">
        <v>14</v>
      </c>
      <c r="E8127" t="s">
        <v>17828</v>
      </c>
      <c r="F8127" t="s">
        <v>31376</v>
      </c>
      <c r="G8127" t="s">
        <v>24</v>
      </c>
      <c r="H8127" s="1">
        <v>19990</v>
      </c>
      <c r="I8127" t="s">
        <v>31377</v>
      </c>
      <c r="J8127" t="s">
        <v>1310</v>
      </c>
      <c r="K8127">
        <v>34644</v>
      </c>
      <c r="L8127" t="s">
        <v>24</v>
      </c>
    </row>
    <row r="8128" spans="1:12" x14ac:dyDescent="0.3">
      <c r="A8128">
        <v>32446</v>
      </c>
      <c r="B8128" t="s">
        <v>2325</v>
      </c>
      <c r="C8128" t="s">
        <v>715</v>
      </c>
      <c r="D8128" t="s">
        <v>22</v>
      </c>
      <c r="E8128" t="s">
        <v>31378</v>
      </c>
      <c r="F8128" t="s">
        <v>31379</v>
      </c>
      <c r="G8128" t="s">
        <v>88</v>
      </c>
      <c r="H8128" s="1">
        <v>30386</v>
      </c>
      <c r="I8128" t="s">
        <v>31380</v>
      </c>
      <c r="J8128" t="s">
        <v>31381</v>
      </c>
      <c r="K8128">
        <v>43496</v>
      </c>
      <c r="L8128" t="s">
        <v>88</v>
      </c>
    </row>
    <row r="8129" spans="1:12" x14ac:dyDescent="0.3">
      <c r="A8129">
        <v>32447</v>
      </c>
      <c r="B8129" t="s">
        <v>448</v>
      </c>
      <c r="C8129" t="s">
        <v>11227</v>
      </c>
      <c r="D8129" t="s">
        <v>14</v>
      </c>
      <c r="E8129" t="s">
        <v>31382</v>
      </c>
      <c r="F8129" t="s">
        <v>31383</v>
      </c>
      <c r="G8129" t="s">
        <v>436</v>
      </c>
      <c r="H8129" s="1">
        <v>16865</v>
      </c>
      <c r="I8129" t="s">
        <v>31384</v>
      </c>
      <c r="J8129" t="s">
        <v>31385</v>
      </c>
      <c r="K8129">
        <v>512</v>
      </c>
      <c r="L8129" t="s">
        <v>436</v>
      </c>
    </row>
    <row r="8130" spans="1:12" x14ac:dyDescent="0.3">
      <c r="A8130">
        <v>32450</v>
      </c>
      <c r="B8130" t="s">
        <v>891</v>
      </c>
      <c r="C8130" t="s">
        <v>1014</v>
      </c>
      <c r="D8130" t="s">
        <v>14</v>
      </c>
      <c r="E8130" t="s">
        <v>22565</v>
      </c>
      <c r="F8130" t="s">
        <v>31386</v>
      </c>
      <c r="G8130" t="s">
        <v>243</v>
      </c>
      <c r="H8130" s="1">
        <v>33618</v>
      </c>
      <c r="I8130" t="s">
        <v>31387</v>
      </c>
      <c r="J8130" t="s">
        <v>31388</v>
      </c>
      <c r="K8130">
        <v>34138</v>
      </c>
      <c r="L8130" t="s">
        <v>243</v>
      </c>
    </row>
    <row r="8131" spans="1:12" x14ac:dyDescent="0.3">
      <c r="A8131">
        <v>32452</v>
      </c>
      <c r="B8131" t="s">
        <v>535</v>
      </c>
      <c r="C8131" t="s">
        <v>630</v>
      </c>
      <c r="D8131" t="s">
        <v>22</v>
      </c>
      <c r="E8131" t="s">
        <v>31389</v>
      </c>
      <c r="F8131" t="s">
        <v>31390</v>
      </c>
      <c r="G8131" t="s">
        <v>218</v>
      </c>
      <c r="H8131" s="1">
        <v>28054</v>
      </c>
      <c r="I8131" t="s">
        <v>31391</v>
      </c>
      <c r="J8131" t="s">
        <v>31392</v>
      </c>
      <c r="K8131">
        <v>82729</v>
      </c>
      <c r="L8131" t="s">
        <v>218</v>
      </c>
    </row>
    <row r="8132" spans="1:12" x14ac:dyDescent="0.3">
      <c r="A8132">
        <v>32453</v>
      </c>
      <c r="B8132" t="s">
        <v>1584</v>
      </c>
      <c r="C8132" t="s">
        <v>349</v>
      </c>
      <c r="D8132" t="s">
        <v>14</v>
      </c>
      <c r="E8132" t="s">
        <v>31393</v>
      </c>
      <c r="F8132">
        <f>1-780-440-9852</f>
        <v>-11071</v>
      </c>
      <c r="G8132" t="s">
        <v>38</v>
      </c>
      <c r="H8132" s="1">
        <v>33174</v>
      </c>
      <c r="I8132" t="s">
        <v>31394</v>
      </c>
      <c r="J8132" t="s">
        <v>31395</v>
      </c>
      <c r="K8132">
        <v>95017</v>
      </c>
      <c r="L8132" t="s">
        <v>38</v>
      </c>
    </row>
    <row r="8133" spans="1:12" x14ac:dyDescent="0.3">
      <c r="A8133">
        <v>32454</v>
      </c>
      <c r="B8133" t="s">
        <v>1018</v>
      </c>
      <c r="C8133" t="s">
        <v>1014</v>
      </c>
      <c r="D8133" t="s">
        <v>14</v>
      </c>
      <c r="E8133" t="s">
        <v>31396</v>
      </c>
      <c r="F8133" t="s">
        <v>31397</v>
      </c>
      <c r="G8133" t="s">
        <v>231</v>
      </c>
      <c r="H8133" s="1">
        <v>37932</v>
      </c>
      <c r="I8133" t="s">
        <v>31398</v>
      </c>
      <c r="J8133" t="s">
        <v>31399</v>
      </c>
      <c r="K8133">
        <v>7032</v>
      </c>
      <c r="L8133" t="s">
        <v>231</v>
      </c>
    </row>
    <row r="8134" spans="1:12" x14ac:dyDescent="0.3">
      <c r="A8134">
        <v>32456</v>
      </c>
      <c r="B8134" t="s">
        <v>3829</v>
      </c>
      <c r="C8134" t="s">
        <v>7777</v>
      </c>
      <c r="D8134" t="s">
        <v>14</v>
      </c>
      <c r="E8134" t="s">
        <v>31400</v>
      </c>
      <c r="F8134" t="s">
        <v>31401</v>
      </c>
      <c r="G8134" t="s">
        <v>150</v>
      </c>
      <c r="H8134" s="1">
        <v>38055</v>
      </c>
      <c r="I8134" t="s">
        <v>31402</v>
      </c>
      <c r="J8134" t="s">
        <v>18179</v>
      </c>
      <c r="K8134">
        <v>4245</v>
      </c>
      <c r="L8134" t="s">
        <v>150</v>
      </c>
    </row>
    <row r="8135" spans="1:12" x14ac:dyDescent="0.3">
      <c r="A8135">
        <v>32457</v>
      </c>
      <c r="B8135" t="s">
        <v>953</v>
      </c>
      <c r="C8135" t="s">
        <v>696</v>
      </c>
      <c r="D8135" t="s">
        <v>22</v>
      </c>
      <c r="E8135" t="s">
        <v>31403</v>
      </c>
      <c r="F8135" t="s">
        <v>31404</v>
      </c>
      <c r="G8135" t="s">
        <v>150</v>
      </c>
      <c r="H8135" s="1">
        <v>18243</v>
      </c>
      <c r="I8135" t="s">
        <v>31405</v>
      </c>
      <c r="J8135" t="s">
        <v>18392</v>
      </c>
      <c r="K8135">
        <v>38524</v>
      </c>
      <c r="L8135" t="s">
        <v>150</v>
      </c>
    </row>
    <row r="8136" spans="1:12" x14ac:dyDescent="0.3">
      <c r="A8136">
        <v>32460</v>
      </c>
      <c r="B8136" t="s">
        <v>11020</v>
      </c>
      <c r="C8136" t="s">
        <v>3605</v>
      </c>
      <c r="D8136" t="s">
        <v>14</v>
      </c>
      <c r="E8136" t="s">
        <v>31406</v>
      </c>
      <c r="F8136">
        <f>1-928-207-8670</f>
        <v>-9804</v>
      </c>
      <c r="G8136" t="s">
        <v>335</v>
      </c>
      <c r="H8136" s="1">
        <v>28114</v>
      </c>
      <c r="I8136" t="s">
        <v>31407</v>
      </c>
      <c r="J8136" t="s">
        <v>31408</v>
      </c>
      <c r="K8136">
        <v>38497</v>
      </c>
      <c r="L8136" t="s">
        <v>335</v>
      </c>
    </row>
    <row r="8137" spans="1:12" x14ac:dyDescent="0.3">
      <c r="A8137">
        <v>32461</v>
      </c>
      <c r="B8137" t="s">
        <v>1287</v>
      </c>
      <c r="C8137" t="s">
        <v>696</v>
      </c>
      <c r="D8137" t="s">
        <v>22</v>
      </c>
      <c r="E8137" t="s">
        <v>31409</v>
      </c>
      <c r="F8137" t="s">
        <v>31410</v>
      </c>
      <c r="G8137" t="s">
        <v>231</v>
      </c>
      <c r="H8137" s="1">
        <v>19206</v>
      </c>
      <c r="I8137" t="s">
        <v>31411</v>
      </c>
      <c r="J8137" t="s">
        <v>31412</v>
      </c>
      <c r="K8137">
        <v>30456</v>
      </c>
      <c r="L8137" t="s">
        <v>231</v>
      </c>
    </row>
    <row r="8138" spans="1:12" x14ac:dyDescent="0.3">
      <c r="A8138">
        <v>32463</v>
      </c>
      <c r="B8138" t="s">
        <v>3343</v>
      </c>
      <c r="C8138" t="s">
        <v>570</v>
      </c>
      <c r="D8138" t="s">
        <v>14</v>
      </c>
      <c r="E8138" t="s">
        <v>31413</v>
      </c>
      <c r="F8138" t="s">
        <v>31414</v>
      </c>
      <c r="G8138" t="s">
        <v>335</v>
      </c>
      <c r="H8138" s="1">
        <v>28099</v>
      </c>
      <c r="I8138" t="s">
        <v>31415</v>
      </c>
      <c r="J8138" t="s">
        <v>31416</v>
      </c>
      <c r="K8138">
        <v>13002</v>
      </c>
      <c r="L8138" t="s">
        <v>335</v>
      </c>
    </row>
    <row r="8139" spans="1:12" x14ac:dyDescent="0.3">
      <c r="A8139">
        <v>32464</v>
      </c>
      <c r="B8139" t="s">
        <v>1152</v>
      </c>
      <c r="C8139" t="s">
        <v>475</v>
      </c>
      <c r="D8139" t="s">
        <v>22</v>
      </c>
      <c r="E8139" t="s">
        <v>31417</v>
      </c>
      <c r="F8139" t="s">
        <v>31418</v>
      </c>
      <c r="G8139" t="s">
        <v>124</v>
      </c>
      <c r="H8139" s="1">
        <v>20622</v>
      </c>
      <c r="I8139" t="s">
        <v>31419</v>
      </c>
      <c r="J8139" t="s">
        <v>8397</v>
      </c>
      <c r="K8139">
        <v>49863</v>
      </c>
      <c r="L8139" t="s">
        <v>124</v>
      </c>
    </row>
    <row r="8140" spans="1:12" x14ac:dyDescent="0.3">
      <c r="A8140">
        <v>32465</v>
      </c>
      <c r="B8140" t="s">
        <v>79</v>
      </c>
      <c r="C8140" t="s">
        <v>6327</v>
      </c>
      <c r="D8140" t="s">
        <v>22</v>
      </c>
      <c r="E8140" t="s">
        <v>31420</v>
      </c>
      <c r="F8140" t="s">
        <v>31421</v>
      </c>
      <c r="G8140" t="s">
        <v>150</v>
      </c>
      <c r="H8140" s="1">
        <v>24722</v>
      </c>
      <c r="I8140" t="s">
        <v>31422</v>
      </c>
      <c r="J8140" t="s">
        <v>31423</v>
      </c>
      <c r="K8140">
        <v>61603</v>
      </c>
      <c r="L8140" t="s">
        <v>150</v>
      </c>
    </row>
    <row r="8141" spans="1:12" x14ac:dyDescent="0.3">
      <c r="A8141">
        <v>32467</v>
      </c>
      <c r="B8141" t="s">
        <v>5505</v>
      </c>
      <c r="C8141" t="s">
        <v>141</v>
      </c>
      <c r="D8141" t="s">
        <v>14</v>
      </c>
      <c r="E8141" t="s">
        <v>31424</v>
      </c>
      <c r="F8141" t="s">
        <v>31425</v>
      </c>
      <c r="G8141" t="s">
        <v>51</v>
      </c>
      <c r="H8141" s="1">
        <v>22660</v>
      </c>
      <c r="I8141" t="s">
        <v>31426</v>
      </c>
      <c r="J8141" t="s">
        <v>31427</v>
      </c>
      <c r="K8141">
        <v>9426</v>
      </c>
      <c r="L8141" t="s">
        <v>51</v>
      </c>
    </row>
    <row r="8142" spans="1:12" x14ac:dyDescent="0.3">
      <c r="A8142">
        <v>32469</v>
      </c>
      <c r="B8142" t="s">
        <v>12824</v>
      </c>
      <c r="C8142" t="s">
        <v>6327</v>
      </c>
      <c r="D8142" t="s">
        <v>14</v>
      </c>
      <c r="E8142" t="s">
        <v>31428</v>
      </c>
      <c r="F8142" t="s">
        <v>31429</v>
      </c>
      <c r="G8142" t="s">
        <v>124</v>
      </c>
      <c r="H8142" s="1">
        <v>29473</v>
      </c>
      <c r="I8142" t="s">
        <v>31430</v>
      </c>
      <c r="J8142" t="s">
        <v>31431</v>
      </c>
      <c r="K8142">
        <v>94246</v>
      </c>
      <c r="L8142" t="s">
        <v>124</v>
      </c>
    </row>
    <row r="8143" spans="1:12" x14ac:dyDescent="0.3">
      <c r="A8143">
        <v>32470</v>
      </c>
      <c r="B8143" t="s">
        <v>16994</v>
      </c>
      <c r="C8143" t="s">
        <v>1186</v>
      </c>
      <c r="D8143" t="s">
        <v>22</v>
      </c>
      <c r="E8143" t="s">
        <v>31432</v>
      </c>
      <c r="F8143">
        <v>5376536382</v>
      </c>
      <c r="G8143" t="s">
        <v>339</v>
      </c>
      <c r="H8143" s="1">
        <v>16929</v>
      </c>
      <c r="I8143" t="s">
        <v>31433</v>
      </c>
      <c r="J8143" t="s">
        <v>31434</v>
      </c>
      <c r="K8143">
        <v>58802</v>
      </c>
      <c r="L8143" t="s">
        <v>339</v>
      </c>
    </row>
    <row r="8144" spans="1:12" x14ac:dyDescent="0.3">
      <c r="A8144">
        <v>32471</v>
      </c>
      <c r="B8144" t="s">
        <v>1628</v>
      </c>
      <c r="C8144" t="s">
        <v>10088</v>
      </c>
      <c r="D8144" t="s">
        <v>22</v>
      </c>
      <c r="E8144" t="s">
        <v>31435</v>
      </c>
      <c r="F8144" t="s">
        <v>31436</v>
      </c>
      <c r="G8144" t="s">
        <v>775</v>
      </c>
      <c r="H8144" s="1">
        <v>24329</v>
      </c>
      <c r="I8144" t="s">
        <v>31437</v>
      </c>
      <c r="J8144" t="s">
        <v>31438</v>
      </c>
      <c r="K8144">
        <v>29072</v>
      </c>
      <c r="L8144" t="s">
        <v>775</v>
      </c>
    </row>
    <row r="8145" spans="1:12" x14ac:dyDescent="0.3">
      <c r="A8145">
        <v>32473</v>
      </c>
      <c r="B8145" t="s">
        <v>953</v>
      </c>
      <c r="C8145" t="s">
        <v>1213</v>
      </c>
      <c r="D8145" t="s">
        <v>22</v>
      </c>
      <c r="E8145" t="s">
        <v>31439</v>
      </c>
      <c r="F8145" t="s">
        <v>31440</v>
      </c>
      <c r="G8145" t="s">
        <v>71</v>
      </c>
      <c r="H8145" s="1">
        <v>33727</v>
      </c>
      <c r="I8145" t="s">
        <v>31441</v>
      </c>
      <c r="J8145" t="s">
        <v>3890</v>
      </c>
      <c r="K8145">
        <v>63842</v>
      </c>
      <c r="L8145" t="s">
        <v>71</v>
      </c>
    </row>
    <row r="8146" spans="1:12" x14ac:dyDescent="0.3">
      <c r="A8146">
        <v>32475</v>
      </c>
      <c r="B8146" t="s">
        <v>490</v>
      </c>
      <c r="C8146" t="s">
        <v>18366</v>
      </c>
      <c r="D8146" t="s">
        <v>14</v>
      </c>
      <c r="E8146" t="s">
        <v>31442</v>
      </c>
      <c r="F8146" t="s">
        <v>31443</v>
      </c>
      <c r="G8146" t="s">
        <v>44</v>
      </c>
      <c r="H8146" s="1">
        <v>35396</v>
      </c>
      <c r="I8146" t="s">
        <v>31444</v>
      </c>
      <c r="J8146" t="s">
        <v>31445</v>
      </c>
      <c r="K8146">
        <v>51351</v>
      </c>
      <c r="L8146" t="s">
        <v>44</v>
      </c>
    </row>
    <row r="8147" spans="1:12" x14ac:dyDescent="0.3">
      <c r="A8147">
        <v>32476</v>
      </c>
      <c r="B8147" t="s">
        <v>6840</v>
      </c>
      <c r="C8147" t="s">
        <v>6209</v>
      </c>
      <c r="D8147" t="s">
        <v>22</v>
      </c>
      <c r="E8147" t="s">
        <v>31446</v>
      </c>
      <c r="F8147" t="s">
        <v>31447</v>
      </c>
      <c r="G8147" t="s">
        <v>131</v>
      </c>
      <c r="H8147" s="1">
        <v>38340</v>
      </c>
      <c r="I8147" t="s">
        <v>31448</v>
      </c>
      <c r="J8147" t="s">
        <v>31449</v>
      </c>
      <c r="K8147">
        <v>88277</v>
      </c>
      <c r="L8147" t="s">
        <v>131</v>
      </c>
    </row>
    <row r="8148" spans="1:12" x14ac:dyDescent="0.3">
      <c r="A8148">
        <v>32477</v>
      </c>
      <c r="B8148" t="s">
        <v>289</v>
      </c>
      <c r="C8148" t="s">
        <v>1093</v>
      </c>
      <c r="D8148" t="s">
        <v>22</v>
      </c>
      <c r="E8148" t="s">
        <v>25958</v>
      </c>
      <c r="F8148" t="s">
        <v>31450</v>
      </c>
      <c r="G8148" t="s">
        <v>17</v>
      </c>
      <c r="H8148" s="1">
        <v>18125</v>
      </c>
      <c r="I8148" t="s">
        <v>31451</v>
      </c>
      <c r="J8148" t="s">
        <v>31452</v>
      </c>
      <c r="K8148">
        <v>50464</v>
      </c>
      <c r="L8148" t="s">
        <v>17</v>
      </c>
    </row>
    <row r="8149" spans="1:12" x14ac:dyDescent="0.3">
      <c r="A8149">
        <v>32478</v>
      </c>
      <c r="B8149" t="s">
        <v>740</v>
      </c>
      <c r="C8149" t="s">
        <v>725</v>
      </c>
      <c r="D8149" t="s">
        <v>22</v>
      </c>
      <c r="E8149" t="s">
        <v>31453</v>
      </c>
      <c r="F8149" t="s">
        <v>31454</v>
      </c>
      <c r="G8149" t="s">
        <v>31</v>
      </c>
      <c r="H8149" s="1">
        <v>31748</v>
      </c>
      <c r="I8149" t="s">
        <v>31455</v>
      </c>
      <c r="J8149" t="s">
        <v>31456</v>
      </c>
      <c r="K8149">
        <v>78492</v>
      </c>
      <c r="L8149" t="s">
        <v>31</v>
      </c>
    </row>
    <row r="8150" spans="1:12" x14ac:dyDescent="0.3">
      <c r="A8150">
        <v>32480</v>
      </c>
      <c r="B8150" t="s">
        <v>73</v>
      </c>
      <c r="C8150" t="s">
        <v>570</v>
      </c>
      <c r="D8150" t="s">
        <v>14</v>
      </c>
      <c r="E8150" t="s">
        <v>31457</v>
      </c>
      <c r="F8150" t="s">
        <v>31458</v>
      </c>
      <c r="G8150" t="s">
        <v>744</v>
      </c>
      <c r="H8150" s="1">
        <v>32000</v>
      </c>
      <c r="I8150" t="s">
        <v>31459</v>
      </c>
      <c r="J8150" t="s">
        <v>31460</v>
      </c>
      <c r="K8150">
        <v>14562</v>
      </c>
      <c r="L8150" t="s">
        <v>744</v>
      </c>
    </row>
    <row r="8151" spans="1:12" x14ac:dyDescent="0.3">
      <c r="A8151">
        <v>32481</v>
      </c>
      <c r="B8151" t="s">
        <v>312</v>
      </c>
      <c r="C8151" t="s">
        <v>507</v>
      </c>
      <c r="D8151" t="s">
        <v>14</v>
      </c>
      <c r="E8151" t="s">
        <v>31461</v>
      </c>
      <c r="F8151" t="s">
        <v>31462</v>
      </c>
      <c r="G8151" t="s">
        <v>261</v>
      </c>
      <c r="H8151" s="1">
        <v>15986</v>
      </c>
      <c r="I8151" t="s">
        <v>31463</v>
      </c>
      <c r="J8151" t="s">
        <v>31464</v>
      </c>
      <c r="K8151">
        <v>48224</v>
      </c>
      <c r="L8151" t="s">
        <v>261</v>
      </c>
    </row>
    <row r="8152" spans="1:12" x14ac:dyDescent="0.3">
      <c r="A8152">
        <v>32484</v>
      </c>
      <c r="B8152" t="s">
        <v>1773</v>
      </c>
      <c r="C8152" t="s">
        <v>10088</v>
      </c>
      <c r="D8152" t="s">
        <v>22</v>
      </c>
      <c r="E8152" t="s">
        <v>31465</v>
      </c>
      <c r="F8152" t="s">
        <v>31466</v>
      </c>
      <c r="G8152" t="s">
        <v>38</v>
      </c>
      <c r="H8152" s="1">
        <v>24880</v>
      </c>
      <c r="I8152" t="s">
        <v>31467</v>
      </c>
      <c r="J8152" t="s">
        <v>31468</v>
      </c>
      <c r="K8152">
        <v>87046</v>
      </c>
      <c r="L8152" t="s">
        <v>38</v>
      </c>
    </row>
    <row r="8153" spans="1:12" x14ac:dyDescent="0.3">
      <c r="A8153">
        <v>32486</v>
      </c>
      <c r="B8153" t="s">
        <v>1152</v>
      </c>
      <c r="C8153" t="s">
        <v>378</v>
      </c>
      <c r="D8153" t="s">
        <v>22</v>
      </c>
      <c r="E8153" t="s">
        <v>31469</v>
      </c>
      <c r="F8153">
        <v>3634867587</v>
      </c>
      <c r="G8153" t="s">
        <v>82</v>
      </c>
      <c r="H8153" s="1">
        <v>26098</v>
      </c>
      <c r="I8153" t="s">
        <v>31470</v>
      </c>
      <c r="J8153" t="s">
        <v>31471</v>
      </c>
      <c r="K8153">
        <v>23020</v>
      </c>
      <c r="L8153" t="s">
        <v>82</v>
      </c>
    </row>
    <row r="8154" spans="1:12" x14ac:dyDescent="0.3">
      <c r="A8154">
        <v>32487</v>
      </c>
      <c r="B8154" t="s">
        <v>312</v>
      </c>
      <c r="C8154" t="s">
        <v>2335</v>
      </c>
      <c r="D8154" t="s">
        <v>22</v>
      </c>
      <c r="E8154" t="s">
        <v>31472</v>
      </c>
      <c r="F8154" t="s">
        <v>31473</v>
      </c>
      <c r="G8154" t="s">
        <v>218</v>
      </c>
      <c r="H8154" s="1">
        <v>37898</v>
      </c>
      <c r="I8154" t="s">
        <v>31474</v>
      </c>
      <c r="J8154" t="s">
        <v>5345</v>
      </c>
      <c r="K8154">
        <v>59947</v>
      </c>
      <c r="L8154" t="s">
        <v>218</v>
      </c>
    </row>
    <row r="8155" spans="1:12" x14ac:dyDescent="0.3">
      <c r="A8155">
        <v>32488</v>
      </c>
      <c r="B8155" t="s">
        <v>563</v>
      </c>
      <c r="C8155" t="s">
        <v>2852</v>
      </c>
      <c r="D8155" t="s">
        <v>22</v>
      </c>
      <c r="E8155" t="s">
        <v>31475</v>
      </c>
      <c r="F8155">
        <f>1-816-914-8623</f>
        <v>-10352</v>
      </c>
      <c r="G8155" t="s">
        <v>124</v>
      </c>
      <c r="H8155" s="1">
        <v>16559</v>
      </c>
      <c r="I8155" t="s">
        <v>31476</v>
      </c>
      <c r="J8155" t="s">
        <v>31477</v>
      </c>
      <c r="K8155">
        <v>18868</v>
      </c>
      <c r="L8155" t="s">
        <v>124</v>
      </c>
    </row>
    <row r="8156" spans="1:12" x14ac:dyDescent="0.3">
      <c r="A8156">
        <v>32489</v>
      </c>
      <c r="B8156" t="s">
        <v>295</v>
      </c>
      <c r="C8156" t="s">
        <v>22205</v>
      </c>
      <c r="D8156" t="s">
        <v>22</v>
      </c>
      <c r="E8156" t="s">
        <v>31478</v>
      </c>
      <c r="F8156" t="s">
        <v>31479</v>
      </c>
      <c r="G8156" t="s">
        <v>218</v>
      </c>
      <c r="H8156" s="1">
        <v>29651</v>
      </c>
      <c r="I8156" t="s">
        <v>31480</v>
      </c>
      <c r="J8156" t="s">
        <v>5595</v>
      </c>
      <c r="K8156">
        <v>5260</v>
      </c>
      <c r="L8156" t="s">
        <v>218</v>
      </c>
    </row>
    <row r="8157" spans="1:12" x14ac:dyDescent="0.3">
      <c r="A8157">
        <v>32490</v>
      </c>
      <c r="B8157" t="s">
        <v>1287</v>
      </c>
      <c r="C8157" t="s">
        <v>11621</v>
      </c>
      <c r="D8157" t="s">
        <v>22</v>
      </c>
      <c r="E8157" t="s">
        <v>31481</v>
      </c>
      <c r="F8157" t="s">
        <v>31482</v>
      </c>
      <c r="G8157" t="s">
        <v>124</v>
      </c>
      <c r="H8157" s="1">
        <v>29120</v>
      </c>
      <c r="I8157" t="s">
        <v>31483</v>
      </c>
      <c r="J8157" t="s">
        <v>31484</v>
      </c>
      <c r="K8157">
        <v>73761</v>
      </c>
      <c r="L8157" t="s">
        <v>124</v>
      </c>
    </row>
    <row r="8158" spans="1:12" x14ac:dyDescent="0.3">
      <c r="A8158">
        <v>32492</v>
      </c>
      <c r="B8158" t="s">
        <v>1098</v>
      </c>
      <c r="C8158" t="s">
        <v>564</v>
      </c>
      <c r="D8158" t="s">
        <v>22</v>
      </c>
      <c r="E8158" t="s">
        <v>31485</v>
      </c>
      <c r="F8158" t="s">
        <v>31486</v>
      </c>
      <c r="G8158" t="s">
        <v>93</v>
      </c>
      <c r="H8158" s="1">
        <v>19996</v>
      </c>
      <c r="I8158" t="s">
        <v>31487</v>
      </c>
      <c r="J8158" t="s">
        <v>31488</v>
      </c>
      <c r="K8158">
        <v>61575</v>
      </c>
      <c r="L8158" t="s">
        <v>93</v>
      </c>
    </row>
    <row r="8159" spans="1:12" x14ac:dyDescent="0.3">
      <c r="A8159">
        <v>32493</v>
      </c>
      <c r="B8159" t="s">
        <v>3330</v>
      </c>
      <c r="C8159" t="s">
        <v>536</v>
      </c>
      <c r="D8159" t="s">
        <v>14</v>
      </c>
      <c r="E8159" t="s">
        <v>31489</v>
      </c>
      <c r="F8159">
        <f>1-556-452-8678</f>
        <v>-9685</v>
      </c>
      <c r="G8159" t="s">
        <v>118</v>
      </c>
      <c r="H8159" s="1">
        <v>22171</v>
      </c>
      <c r="I8159" t="s">
        <v>31490</v>
      </c>
      <c r="J8159" t="s">
        <v>31491</v>
      </c>
      <c r="K8159">
        <v>84832</v>
      </c>
      <c r="L8159" t="s">
        <v>118</v>
      </c>
    </row>
    <row r="8160" spans="1:12" x14ac:dyDescent="0.3">
      <c r="A8160">
        <v>32494</v>
      </c>
      <c r="B8160" t="s">
        <v>96</v>
      </c>
      <c r="C8160" t="s">
        <v>6975</v>
      </c>
      <c r="D8160" t="s">
        <v>14</v>
      </c>
      <c r="E8160" t="s">
        <v>31492</v>
      </c>
      <c r="F8160">
        <v>2192823634</v>
      </c>
      <c r="G8160" t="s">
        <v>124</v>
      </c>
      <c r="H8160" s="1">
        <v>33773</v>
      </c>
      <c r="I8160" t="s">
        <v>31493</v>
      </c>
      <c r="J8160" t="s">
        <v>4613</v>
      </c>
      <c r="K8160">
        <v>73611</v>
      </c>
      <c r="L8160" t="s">
        <v>124</v>
      </c>
    </row>
    <row r="8161" spans="1:12" x14ac:dyDescent="0.3">
      <c r="A8161">
        <v>32497</v>
      </c>
      <c r="B8161" t="s">
        <v>1147</v>
      </c>
      <c r="C8161" t="s">
        <v>48</v>
      </c>
      <c r="D8161" t="s">
        <v>22</v>
      </c>
      <c r="E8161" t="s">
        <v>31494</v>
      </c>
      <c r="F8161" t="s">
        <v>31495</v>
      </c>
      <c r="G8161" t="s">
        <v>164</v>
      </c>
      <c r="H8161" s="1">
        <v>20343</v>
      </c>
      <c r="I8161" t="s">
        <v>31496</v>
      </c>
      <c r="J8161" t="s">
        <v>664</v>
      </c>
      <c r="K8161">
        <v>6347</v>
      </c>
      <c r="L8161" t="s">
        <v>164</v>
      </c>
    </row>
    <row r="8162" spans="1:12" x14ac:dyDescent="0.3">
      <c r="A8162">
        <v>32498</v>
      </c>
      <c r="B8162" t="s">
        <v>153</v>
      </c>
      <c r="C8162" t="s">
        <v>805</v>
      </c>
      <c r="D8162" t="s">
        <v>22</v>
      </c>
      <c r="E8162" t="s">
        <v>31497</v>
      </c>
      <c r="F8162" t="s">
        <v>31498</v>
      </c>
      <c r="G8162" t="s">
        <v>31</v>
      </c>
      <c r="H8162" s="1">
        <v>36531</v>
      </c>
      <c r="I8162" t="s">
        <v>31499</v>
      </c>
      <c r="J8162" t="s">
        <v>6724</v>
      </c>
      <c r="K8162">
        <v>3677</v>
      </c>
      <c r="L8162" t="s">
        <v>31</v>
      </c>
    </row>
    <row r="8163" spans="1:12" x14ac:dyDescent="0.3">
      <c r="A8163">
        <v>32499</v>
      </c>
      <c r="B8163" t="s">
        <v>378</v>
      </c>
      <c r="C8163" t="s">
        <v>11898</v>
      </c>
      <c r="D8163" t="s">
        <v>14</v>
      </c>
      <c r="E8163" t="s">
        <v>31500</v>
      </c>
      <c r="F8163" t="s">
        <v>31501</v>
      </c>
      <c r="G8163" t="s">
        <v>335</v>
      </c>
      <c r="H8163" s="1">
        <v>33230</v>
      </c>
      <c r="I8163" t="s">
        <v>31502</v>
      </c>
      <c r="J8163" t="s">
        <v>31503</v>
      </c>
      <c r="K8163">
        <v>11382</v>
      </c>
      <c r="L8163" t="s">
        <v>335</v>
      </c>
    </row>
    <row r="8164" spans="1:12" x14ac:dyDescent="0.3">
      <c r="A8164">
        <v>32501</v>
      </c>
      <c r="B8164" t="s">
        <v>54</v>
      </c>
      <c r="C8164" t="s">
        <v>7990</v>
      </c>
      <c r="D8164" t="s">
        <v>22</v>
      </c>
      <c r="E8164" t="s">
        <v>31504</v>
      </c>
      <c r="F8164" t="s">
        <v>31505</v>
      </c>
      <c r="G8164" t="s">
        <v>324</v>
      </c>
      <c r="H8164" s="1">
        <v>26226</v>
      </c>
      <c r="I8164" t="s">
        <v>31506</v>
      </c>
      <c r="J8164" t="s">
        <v>31507</v>
      </c>
      <c r="K8164">
        <v>50550</v>
      </c>
      <c r="L8164" t="s">
        <v>324</v>
      </c>
    </row>
    <row r="8165" spans="1:12" x14ac:dyDescent="0.3">
      <c r="A8165">
        <v>32503</v>
      </c>
      <c r="B8165" t="s">
        <v>306</v>
      </c>
      <c r="C8165" t="s">
        <v>5988</v>
      </c>
      <c r="D8165" t="s">
        <v>22</v>
      </c>
      <c r="E8165" t="s">
        <v>31508</v>
      </c>
      <c r="F8165" t="s">
        <v>31509</v>
      </c>
      <c r="G8165" t="s">
        <v>595</v>
      </c>
      <c r="H8165" s="1">
        <v>18411</v>
      </c>
      <c r="I8165" t="s">
        <v>31510</v>
      </c>
      <c r="J8165" t="s">
        <v>25304</v>
      </c>
      <c r="K8165">
        <v>62832</v>
      </c>
      <c r="L8165" t="s">
        <v>595</v>
      </c>
    </row>
    <row r="8166" spans="1:12" x14ac:dyDescent="0.3">
      <c r="A8166">
        <v>32504</v>
      </c>
      <c r="B8166" t="s">
        <v>1914</v>
      </c>
      <c r="C8166" t="s">
        <v>998</v>
      </c>
      <c r="D8166" t="s">
        <v>22</v>
      </c>
      <c r="E8166" t="s">
        <v>31511</v>
      </c>
      <c r="F8166" t="s">
        <v>31512</v>
      </c>
      <c r="G8166" t="s">
        <v>124</v>
      </c>
      <c r="H8166" s="1">
        <v>22667</v>
      </c>
      <c r="I8166" t="s">
        <v>31513</v>
      </c>
      <c r="J8166" t="s">
        <v>31514</v>
      </c>
      <c r="K8166">
        <v>79111</v>
      </c>
      <c r="L8166" t="s">
        <v>124</v>
      </c>
    </row>
    <row r="8167" spans="1:12" x14ac:dyDescent="0.3">
      <c r="A8167">
        <v>32505</v>
      </c>
      <c r="B8167" t="s">
        <v>7915</v>
      </c>
      <c r="C8167" t="s">
        <v>2115</v>
      </c>
      <c r="D8167" t="s">
        <v>14</v>
      </c>
      <c r="E8167" t="s">
        <v>31515</v>
      </c>
      <c r="F8167" t="s">
        <v>31516</v>
      </c>
      <c r="G8167" t="s">
        <v>211</v>
      </c>
      <c r="H8167" s="1">
        <v>31772</v>
      </c>
      <c r="I8167" t="s">
        <v>31517</v>
      </c>
      <c r="J8167" t="s">
        <v>2790</v>
      </c>
      <c r="K8167">
        <v>88343</v>
      </c>
      <c r="L8167" t="s">
        <v>211</v>
      </c>
    </row>
    <row r="8168" spans="1:12" x14ac:dyDescent="0.3">
      <c r="A8168">
        <v>32507</v>
      </c>
      <c r="B8168" t="s">
        <v>42</v>
      </c>
      <c r="C8168" t="s">
        <v>1811</v>
      </c>
      <c r="D8168" t="s">
        <v>22</v>
      </c>
      <c r="E8168" t="s">
        <v>31518</v>
      </c>
      <c r="F8168" t="s">
        <v>31519</v>
      </c>
      <c r="G8168" t="s">
        <v>93</v>
      </c>
      <c r="H8168" s="1">
        <v>30952</v>
      </c>
      <c r="I8168" t="s">
        <v>31520</v>
      </c>
      <c r="J8168" t="s">
        <v>31521</v>
      </c>
      <c r="K8168">
        <v>56619</v>
      </c>
      <c r="L8168" t="s">
        <v>93</v>
      </c>
    </row>
    <row r="8169" spans="1:12" x14ac:dyDescent="0.3">
      <c r="A8169">
        <v>32508</v>
      </c>
      <c r="B8169" t="s">
        <v>474</v>
      </c>
      <c r="C8169" t="s">
        <v>12056</v>
      </c>
      <c r="D8169" t="s">
        <v>14</v>
      </c>
      <c r="E8169" t="s">
        <v>31522</v>
      </c>
      <c r="F8169" t="s">
        <v>31523</v>
      </c>
      <c r="G8169" t="s">
        <v>339</v>
      </c>
      <c r="H8169" s="1">
        <v>21243</v>
      </c>
      <c r="I8169" t="s">
        <v>31524</v>
      </c>
      <c r="J8169" t="s">
        <v>31525</v>
      </c>
      <c r="K8169">
        <v>1307</v>
      </c>
      <c r="L8169" t="s">
        <v>339</v>
      </c>
    </row>
    <row r="8170" spans="1:12" x14ac:dyDescent="0.3">
      <c r="A8170">
        <v>32509</v>
      </c>
      <c r="B8170" t="s">
        <v>490</v>
      </c>
      <c r="C8170" t="s">
        <v>85</v>
      </c>
      <c r="D8170" t="s">
        <v>14</v>
      </c>
      <c r="E8170" t="s">
        <v>31526</v>
      </c>
      <c r="F8170" t="s">
        <v>31527</v>
      </c>
      <c r="G8170" t="s">
        <v>261</v>
      </c>
      <c r="H8170" s="1">
        <v>30849</v>
      </c>
      <c r="I8170" t="s">
        <v>31528</v>
      </c>
      <c r="J8170" t="s">
        <v>31529</v>
      </c>
      <c r="K8170">
        <v>13095</v>
      </c>
      <c r="L8170" t="s">
        <v>261</v>
      </c>
    </row>
    <row r="8171" spans="1:12" x14ac:dyDescent="0.3">
      <c r="A8171">
        <v>32510</v>
      </c>
      <c r="B8171" t="s">
        <v>480</v>
      </c>
      <c r="C8171" t="s">
        <v>630</v>
      </c>
      <c r="D8171" t="s">
        <v>14</v>
      </c>
      <c r="E8171" t="s">
        <v>31530</v>
      </c>
      <c r="F8171" t="s">
        <v>31531</v>
      </c>
      <c r="G8171" t="s">
        <v>93</v>
      </c>
      <c r="H8171" s="1">
        <v>26301</v>
      </c>
      <c r="I8171" t="s">
        <v>31532</v>
      </c>
      <c r="J8171" t="s">
        <v>31533</v>
      </c>
      <c r="K8171">
        <v>64405</v>
      </c>
      <c r="L8171" t="s">
        <v>93</v>
      </c>
    </row>
    <row r="8172" spans="1:12" x14ac:dyDescent="0.3">
      <c r="A8172">
        <v>32511</v>
      </c>
      <c r="B8172" t="s">
        <v>747</v>
      </c>
      <c r="C8172" t="s">
        <v>3662</v>
      </c>
      <c r="D8172" t="s">
        <v>22</v>
      </c>
      <c r="E8172" t="s">
        <v>31534</v>
      </c>
      <c r="F8172" t="s">
        <v>31535</v>
      </c>
      <c r="G8172" t="s">
        <v>76</v>
      </c>
      <c r="H8172" s="1">
        <v>38493</v>
      </c>
      <c r="I8172" t="s">
        <v>31536</v>
      </c>
      <c r="J8172" t="s">
        <v>31537</v>
      </c>
      <c r="K8172">
        <v>64869</v>
      </c>
      <c r="L8172" t="s">
        <v>76</v>
      </c>
    </row>
    <row r="8173" spans="1:12" x14ac:dyDescent="0.3">
      <c r="A8173">
        <v>32512</v>
      </c>
      <c r="B8173" t="s">
        <v>1914</v>
      </c>
      <c r="C8173" t="s">
        <v>2912</v>
      </c>
      <c r="D8173" t="s">
        <v>22</v>
      </c>
      <c r="E8173" t="s">
        <v>31538</v>
      </c>
      <c r="F8173" t="s">
        <v>31539</v>
      </c>
      <c r="G8173" t="s">
        <v>744</v>
      </c>
      <c r="H8173" s="1">
        <v>26853</v>
      </c>
      <c r="I8173" t="s">
        <v>31540</v>
      </c>
      <c r="J8173" t="s">
        <v>12496</v>
      </c>
      <c r="K8173">
        <v>88833</v>
      </c>
      <c r="L8173" t="s">
        <v>744</v>
      </c>
    </row>
    <row r="8174" spans="1:12" x14ac:dyDescent="0.3">
      <c r="A8174">
        <v>32513</v>
      </c>
      <c r="B8174" t="s">
        <v>295</v>
      </c>
      <c r="C8174" t="s">
        <v>630</v>
      </c>
      <c r="D8174" t="s">
        <v>14</v>
      </c>
      <c r="E8174" t="s">
        <v>31541</v>
      </c>
      <c r="F8174">
        <v>3043533896</v>
      </c>
      <c r="G8174" t="s">
        <v>164</v>
      </c>
      <c r="H8174" s="1">
        <v>38479</v>
      </c>
      <c r="I8174" t="s">
        <v>31542</v>
      </c>
      <c r="J8174" t="s">
        <v>29219</v>
      </c>
      <c r="K8174">
        <v>27865</v>
      </c>
      <c r="L8174" t="s">
        <v>164</v>
      </c>
    </row>
    <row r="8175" spans="1:12" x14ac:dyDescent="0.3">
      <c r="A8175">
        <v>32515</v>
      </c>
      <c r="B8175" t="s">
        <v>174</v>
      </c>
      <c r="C8175" t="s">
        <v>2918</v>
      </c>
      <c r="D8175" t="s">
        <v>14</v>
      </c>
      <c r="E8175" t="s">
        <v>31543</v>
      </c>
      <c r="F8175" t="s">
        <v>31544</v>
      </c>
      <c r="G8175" t="s">
        <v>231</v>
      </c>
      <c r="H8175" s="1">
        <v>37815</v>
      </c>
      <c r="I8175" t="s">
        <v>31545</v>
      </c>
      <c r="J8175" t="s">
        <v>7366</v>
      </c>
      <c r="K8175">
        <v>25332</v>
      </c>
      <c r="L8175" t="s">
        <v>231</v>
      </c>
    </row>
    <row r="8176" spans="1:12" x14ac:dyDescent="0.3">
      <c r="A8176">
        <v>32518</v>
      </c>
      <c r="B8176" t="s">
        <v>2644</v>
      </c>
      <c r="C8176" t="s">
        <v>161</v>
      </c>
      <c r="D8176" t="s">
        <v>14</v>
      </c>
      <c r="E8176" t="s">
        <v>31546</v>
      </c>
      <c r="F8176" t="s">
        <v>31547</v>
      </c>
      <c r="G8176" t="s">
        <v>595</v>
      </c>
      <c r="H8176" s="1">
        <v>29022</v>
      </c>
      <c r="I8176" t="s">
        <v>31548</v>
      </c>
      <c r="J8176" t="s">
        <v>5849</v>
      </c>
      <c r="K8176">
        <v>69716</v>
      </c>
      <c r="L8176" t="s">
        <v>595</v>
      </c>
    </row>
    <row r="8177" spans="1:12" x14ac:dyDescent="0.3">
      <c r="A8177">
        <v>32520</v>
      </c>
      <c r="B8177" t="s">
        <v>2161</v>
      </c>
      <c r="C8177" t="s">
        <v>6799</v>
      </c>
      <c r="D8177" t="s">
        <v>22</v>
      </c>
      <c r="E8177" t="s">
        <v>31549</v>
      </c>
      <c r="F8177" t="s">
        <v>31550</v>
      </c>
      <c r="G8177" t="s">
        <v>131</v>
      </c>
      <c r="H8177" s="1">
        <v>24395</v>
      </c>
      <c r="I8177" t="s">
        <v>31551</v>
      </c>
      <c r="J8177" t="s">
        <v>16128</v>
      </c>
      <c r="K8177">
        <v>15368</v>
      </c>
      <c r="L8177" t="s">
        <v>131</v>
      </c>
    </row>
    <row r="8178" spans="1:12" x14ac:dyDescent="0.3">
      <c r="A8178">
        <v>32521</v>
      </c>
      <c r="B8178" t="s">
        <v>1054</v>
      </c>
      <c r="C8178" t="s">
        <v>1836</v>
      </c>
      <c r="D8178" t="s">
        <v>14</v>
      </c>
      <c r="E8178" t="s">
        <v>31552</v>
      </c>
      <c r="F8178">
        <v>3748592031</v>
      </c>
      <c r="G8178" t="s">
        <v>368</v>
      </c>
      <c r="H8178" s="1">
        <v>37562</v>
      </c>
      <c r="I8178" t="s">
        <v>31553</v>
      </c>
      <c r="J8178" t="s">
        <v>2648</v>
      </c>
      <c r="K8178">
        <v>3639</v>
      </c>
      <c r="L8178" t="s">
        <v>368</v>
      </c>
    </row>
    <row r="8179" spans="1:12" x14ac:dyDescent="0.3">
      <c r="A8179">
        <v>32522</v>
      </c>
      <c r="B8179" t="s">
        <v>109</v>
      </c>
      <c r="C8179" t="s">
        <v>175</v>
      </c>
      <c r="D8179" t="s">
        <v>14</v>
      </c>
      <c r="E8179" t="s">
        <v>31554</v>
      </c>
      <c r="F8179" t="s">
        <v>31555</v>
      </c>
      <c r="G8179" t="s">
        <v>744</v>
      </c>
      <c r="H8179" s="1">
        <v>33497</v>
      </c>
      <c r="I8179" t="s">
        <v>31556</v>
      </c>
      <c r="J8179" t="s">
        <v>11423</v>
      </c>
      <c r="K8179">
        <v>71892</v>
      </c>
      <c r="L8179" t="s">
        <v>744</v>
      </c>
    </row>
    <row r="8180" spans="1:12" x14ac:dyDescent="0.3">
      <c r="A8180">
        <v>32524</v>
      </c>
      <c r="B8180" t="s">
        <v>4133</v>
      </c>
      <c r="C8180" t="s">
        <v>343</v>
      </c>
      <c r="D8180" t="s">
        <v>22</v>
      </c>
      <c r="E8180" t="s">
        <v>31557</v>
      </c>
      <c r="F8180" t="s">
        <v>31558</v>
      </c>
      <c r="G8180" t="s">
        <v>118</v>
      </c>
      <c r="H8180" s="1">
        <v>29491</v>
      </c>
      <c r="I8180" t="s">
        <v>31559</v>
      </c>
      <c r="J8180" t="s">
        <v>31560</v>
      </c>
      <c r="K8180">
        <v>34940</v>
      </c>
      <c r="L8180" t="s">
        <v>118</v>
      </c>
    </row>
    <row r="8181" spans="1:12" x14ac:dyDescent="0.3">
      <c r="A8181">
        <v>32525</v>
      </c>
      <c r="B8181" t="s">
        <v>127</v>
      </c>
      <c r="C8181" t="s">
        <v>1892</v>
      </c>
      <c r="D8181" t="s">
        <v>14</v>
      </c>
      <c r="E8181" t="s">
        <v>31561</v>
      </c>
      <c r="F8181" t="s">
        <v>31562</v>
      </c>
      <c r="G8181" t="s">
        <v>124</v>
      </c>
      <c r="H8181" s="1">
        <v>27860</v>
      </c>
      <c r="I8181" t="s">
        <v>31563</v>
      </c>
      <c r="J8181" t="s">
        <v>31564</v>
      </c>
      <c r="K8181">
        <v>91231</v>
      </c>
      <c r="L8181" t="s">
        <v>124</v>
      </c>
    </row>
    <row r="8182" spans="1:12" x14ac:dyDescent="0.3">
      <c r="A8182">
        <v>32526</v>
      </c>
      <c r="B8182" t="s">
        <v>3054</v>
      </c>
      <c r="C8182" t="s">
        <v>496</v>
      </c>
      <c r="D8182" t="s">
        <v>22</v>
      </c>
      <c r="E8182" t="s">
        <v>31565</v>
      </c>
      <c r="F8182" t="s">
        <v>31566</v>
      </c>
      <c r="G8182" t="s">
        <v>64</v>
      </c>
      <c r="H8182" s="1">
        <v>32138</v>
      </c>
      <c r="I8182" t="s">
        <v>31567</v>
      </c>
      <c r="J8182" t="s">
        <v>31568</v>
      </c>
      <c r="K8182">
        <v>59946</v>
      </c>
      <c r="L8182" t="s">
        <v>64</v>
      </c>
    </row>
    <row r="8183" spans="1:12" x14ac:dyDescent="0.3">
      <c r="A8183">
        <v>32527</v>
      </c>
      <c r="B8183" t="s">
        <v>1579</v>
      </c>
      <c r="C8183" t="s">
        <v>7167</v>
      </c>
      <c r="D8183" t="s">
        <v>22</v>
      </c>
      <c r="E8183" t="s">
        <v>31569</v>
      </c>
      <c r="F8183" t="s">
        <v>31570</v>
      </c>
      <c r="G8183" t="s">
        <v>24</v>
      </c>
      <c r="H8183" s="1">
        <v>17152</v>
      </c>
      <c r="I8183" t="s">
        <v>31571</v>
      </c>
      <c r="J8183" t="s">
        <v>31572</v>
      </c>
      <c r="K8183">
        <v>43141</v>
      </c>
      <c r="L8183" t="s">
        <v>24</v>
      </c>
    </row>
    <row r="8184" spans="1:12" x14ac:dyDescent="0.3">
      <c r="A8184">
        <v>32531</v>
      </c>
      <c r="B8184" t="s">
        <v>458</v>
      </c>
      <c r="C8184" t="s">
        <v>1093</v>
      </c>
      <c r="D8184" t="s">
        <v>14</v>
      </c>
      <c r="E8184" t="s">
        <v>31573</v>
      </c>
      <c r="F8184" t="s">
        <v>31574</v>
      </c>
      <c r="G8184" t="s">
        <v>124</v>
      </c>
      <c r="H8184" s="1">
        <v>24030</v>
      </c>
      <c r="I8184" t="s">
        <v>31575</v>
      </c>
      <c r="J8184" t="s">
        <v>13859</v>
      </c>
      <c r="K8184">
        <v>48938</v>
      </c>
      <c r="L8184" t="s">
        <v>124</v>
      </c>
    </row>
    <row r="8185" spans="1:12" x14ac:dyDescent="0.3">
      <c r="A8185">
        <v>32532</v>
      </c>
      <c r="B8185" t="s">
        <v>592</v>
      </c>
      <c r="C8185" t="s">
        <v>6116</v>
      </c>
      <c r="D8185" t="s">
        <v>22</v>
      </c>
      <c r="E8185" t="s">
        <v>31576</v>
      </c>
      <c r="F8185">
        <f>1-514-597-3211</f>
        <v>-4321</v>
      </c>
      <c r="G8185" t="s">
        <v>231</v>
      </c>
      <c r="H8185" s="1">
        <v>26087</v>
      </c>
      <c r="I8185" t="s">
        <v>31577</v>
      </c>
      <c r="J8185" t="s">
        <v>8767</v>
      </c>
      <c r="K8185">
        <v>54011</v>
      </c>
      <c r="L8185" t="s">
        <v>231</v>
      </c>
    </row>
    <row r="8186" spans="1:12" x14ac:dyDescent="0.3">
      <c r="A8186">
        <v>32533</v>
      </c>
      <c r="B8186" t="s">
        <v>22077</v>
      </c>
      <c r="C8186" t="s">
        <v>103</v>
      </c>
      <c r="D8186" t="s">
        <v>22</v>
      </c>
      <c r="E8186" t="s">
        <v>31578</v>
      </c>
      <c r="F8186" t="s">
        <v>31579</v>
      </c>
      <c r="G8186" t="s">
        <v>211</v>
      </c>
      <c r="H8186" s="1">
        <v>23519</v>
      </c>
      <c r="I8186" t="s">
        <v>31580</v>
      </c>
      <c r="J8186" t="s">
        <v>31581</v>
      </c>
      <c r="K8186">
        <v>72480</v>
      </c>
      <c r="L8186" t="s">
        <v>211</v>
      </c>
    </row>
    <row r="8187" spans="1:12" x14ac:dyDescent="0.3">
      <c r="A8187">
        <v>32534</v>
      </c>
      <c r="B8187" t="s">
        <v>2383</v>
      </c>
      <c r="C8187" t="s">
        <v>48</v>
      </c>
      <c r="D8187" t="s">
        <v>22</v>
      </c>
      <c r="E8187" t="s">
        <v>31582</v>
      </c>
      <c r="F8187" t="s">
        <v>31583</v>
      </c>
      <c r="G8187" t="s">
        <v>211</v>
      </c>
      <c r="H8187" s="1">
        <v>27194</v>
      </c>
      <c r="I8187" t="s">
        <v>31584</v>
      </c>
      <c r="J8187" t="s">
        <v>16190</v>
      </c>
      <c r="K8187">
        <v>67348</v>
      </c>
      <c r="L8187" t="s">
        <v>211</v>
      </c>
    </row>
    <row r="8188" spans="1:12" x14ac:dyDescent="0.3">
      <c r="A8188">
        <v>32535</v>
      </c>
      <c r="B8188" t="s">
        <v>1024</v>
      </c>
      <c r="C8188" t="s">
        <v>963</v>
      </c>
      <c r="D8188" t="s">
        <v>14</v>
      </c>
      <c r="E8188" t="s">
        <v>31585</v>
      </c>
      <c r="F8188" t="s">
        <v>31586</v>
      </c>
      <c r="G8188" t="s">
        <v>124</v>
      </c>
      <c r="H8188" s="1">
        <v>17601</v>
      </c>
      <c r="I8188" t="s">
        <v>31587</v>
      </c>
      <c r="J8188" t="s">
        <v>6437</v>
      </c>
      <c r="K8188">
        <v>20232</v>
      </c>
      <c r="L8188" t="s">
        <v>124</v>
      </c>
    </row>
    <row r="8189" spans="1:12" x14ac:dyDescent="0.3">
      <c r="A8189">
        <v>32536</v>
      </c>
      <c r="B8189" t="s">
        <v>575</v>
      </c>
      <c r="C8189" t="s">
        <v>4092</v>
      </c>
      <c r="D8189" t="s">
        <v>14</v>
      </c>
      <c r="E8189" t="s">
        <v>31588</v>
      </c>
      <c r="F8189" t="s">
        <v>31589</v>
      </c>
      <c r="G8189" t="s">
        <v>1194</v>
      </c>
      <c r="H8189" s="1">
        <v>31798</v>
      </c>
      <c r="I8189" t="s">
        <v>31590</v>
      </c>
      <c r="J8189" t="s">
        <v>31591</v>
      </c>
      <c r="K8189">
        <v>23761</v>
      </c>
      <c r="L8189" t="s">
        <v>1194</v>
      </c>
    </row>
    <row r="8190" spans="1:12" x14ac:dyDescent="0.3">
      <c r="A8190">
        <v>32538</v>
      </c>
      <c r="B8190" t="s">
        <v>4139</v>
      </c>
      <c r="C8190" t="s">
        <v>19475</v>
      </c>
      <c r="D8190" t="s">
        <v>14</v>
      </c>
      <c r="E8190" t="s">
        <v>31592</v>
      </c>
      <c r="F8190" t="s">
        <v>31593</v>
      </c>
      <c r="G8190" t="s">
        <v>76</v>
      </c>
      <c r="H8190" s="1">
        <v>34541</v>
      </c>
      <c r="I8190" t="s">
        <v>31594</v>
      </c>
      <c r="J8190" t="s">
        <v>31595</v>
      </c>
      <c r="K8190">
        <v>36729</v>
      </c>
      <c r="L8190" t="s">
        <v>76</v>
      </c>
    </row>
    <row r="8191" spans="1:12" x14ac:dyDescent="0.3">
      <c r="A8191">
        <v>32540</v>
      </c>
      <c r="B8191" t="s">
        <v>1037</v>
      </c>
      <c r="C8191" t="s">
        <v>9888</v>
      </c>
      <c r="D8191" t="s">
        <v>14</v>
      </c>
      <c r="E8191" t="s">
        <v>31596</v>
      </c>
      <c r="F8191" t="s">
        <v>31597</v>
      </c>
      <c r="G8191" t="s">
        <v>595</v>
      </c>
      <c r="H8191" s="1">
        <v>31985</v>
      </c>
      <c r="I8191" t="s">
        <v>31598</v>
      </c>
      <c r="J8191" t="s">
        <v>27070</v>
      </c>
      <c r="K8191">
        <v>89317</v>
      </c>
      <c r="L8191" t="s">
        <v>595</v>
      </c>
    </row>
    <row r="8192" spans="1:12" x14ac:dyDescent="0.3">
      <c r="A8192">
        <v>32542</v>
      </c>
      <c r="B8192" t="s">
        <v>747</v>
      </c>
      <c r="C8192" t="s">
        <v>97</v>
      </c>
      <c r="D8192" t="s">
        <v>22</v>
      </c>
      <c r="E8192" t="s">
        <v>31599</v>
      </c>
      <c r="F8192">
        <f>1-307-834-3978</f>
        <v>-5118</v>
      </c>
      <c r="G8192" t="s">
        <v>88</v>
      </c>
      <c r="H8192" s="1">
        <v>24720</v>
      </c>
      <c r="I8192" t="s">
        <v>31600</v>
      </c>
      <c r="J8192" t="s">
        <v>31601</v>
      </c>
      <c r="K8192">
        <v>27241</v>
      </c>
      <c r="L8192" t="s">
        <v>88</v>
      </c>
    </row>
    <row r="8193" spans="1:12" x14ac:dyDescent="0.3">
      <c r="A8193">
        <v>32545</v>
      </c>
      <c r="B8193" t="s">
        <v>1835</v>
      </c>
      <c r="C8193" t="s">
        <v>7322</v>
      </c>
      <c r="D8193" t="s">
        <v>14</v>
      </c>
      <c r="E8193" t="s">
        <v>31602</v>
      </c>
      <c r="F8193" t="s">
        <v>31603</v>
      </c>
      <c r="G8193" t="s">
        <v>44</v>
      </c>
      <c r="H8193" s="1">
        <v>16559</v>
      </c>
      <c r="I8193" t="s">
        <v>31604</v>
      </c>
      <c r="J8193" t="s">
        <v>10319</v>
      </c>
      <c r="K8193">
        <v>26279</v>
      </c>
      <c r="L8193" t="s">
        <v>44</v>
      </c>
    </row>
    <row r="8194" spans="1:12" x14ac:dyDescent="0.3">
      <c r="A8194">
        <v>32548</v>
      </c>
      <c r="B8194" t="s">
        <v>73</v>
      </c>
      <c r="C8194" t="s">
        <v>670</v>
      </c>
      <c r="D8194" t="s">
        <v>14</v>
      </c>
      <c r="E8194" t="s">
        <v>31605</v>
      </c>
      <c r="F8194" t="s">
        <v>31606</v>
      </c>
      <c r="G8194" t="s">
        <v>150</v>
      </c>
      <c r="H8194" s="1">
        <v>31729</v>
      </c>
      <c r="I8194" t="s">
        <v>31607</v>
      </c>
      <c r="J8194" t="s">
        <v>20622</v>
      </c>
      <c r="K8194">
        <v>12942</v>
      </c>
      <c r="L8194" t="s">
        <v>150</v>
      </c>
    </row>
    <row r="8195" spans="1:12" x14ac:dyDescent="0.3">
      <c r="A8195">
        <v>32549</v>
      </c>
      <c r="B8195" t="s">
        <v>1427</v>
      </c>
      <c r="C8195" t="s">
        <v>443</v>
      </c>
      <c r="D8195" t="s">
        <v>22</v>
      </c>
      <c r="E8195" t="s">
        <v>29402</v>
      </c>
      <c r="F8195" t="s">
        <v>31608</v>
      </c>
      <c r="G8195" t="s">
        <v>31</v>
      </c>
      <c r="H8195" s="1">
        <v>36341</v>
      </c>
      <c r="I8195" t="s">
        <v>31609</v>
      </c>
      <c r="J8195" t="s">
        <v>13789</v>
      </c>
      <c r="K8195">
        <v>62170</v>
      </c>
      <c r="L8195" t="s">
        <v>31</v>
      </c>
    </row>
    <row r="8196" spans="1:12" x14ac:dyDescent="0.3">
      <c r="A8196">
        <v>32551</v>
      </c>
      <c r="B8196" t="s">
        <v>448</v>
      </c>
      <c r="C8196" t="s">
        <v>557</v>
      </c>
      <c r="D8196" t="s">
        <v>14</v>
      </c>
      <c r="E8196" t="s">
        <v>31610</v>
      </c>
      <c r="F8196" t="s">
        <v>31611</v>
      </c>
      <c r="G8196" t="s">
        <v>131</v>
      </c>
      <c r="H8196" s="1">
        <v>25679</v>
      </c>
      <c r="I8196" t="s">
        <v>31612</v>
      </c>
      <c r="J8196" t="s">
        <v>320</v>
      </c>
      <c r="K8196">
        <v>65522</v>
      </c>
      <c r="L8196" t="s">
        <v>131</v>
      </c>
    </row>
    <row r="8197" spans="1:12" x14ac:dyDescent="0.3">
      <c r="A8197">
        <v>32552</v>
      </c>
      <c r="B8197" t="s">
        <v>253</v>
      </c>
      <c r="C8197" t="s">
        <v>28</v>
      </c>
      <c r="D8197" t="s">
        <v>14</v>
      </c>
      <c r="E8197" t="s">
        <v>31613</v>
      </c>
      <c r="F8197" t="s">
        <v>31614</v>
      </c>
      <c r="G8197" t="s">
        <v>595</v>
      </c>
      <c r="H8197" s="1">
        <v>34948</v>
      </c>
      <c r="I8197" t="s">
        <v>31615</v>
      </c>
      <c r="J8197" t="s">
        <v>31616</v>
      </c>
      <c r="K8197">
        <v>95126</v>
      </c>
      <c r="L8197" t="s">
        <v>595</v>
      </c>
    </row>
    <row r="8198" spans="1:12" x14ac:dyDescent="0.3">
      <c r="A8198">
        <v>32554</v>
      </c>
      <c r="B8198" t="s">
        <v>4959</v>
      </c>
      <c r="C8198" t="s">
        <v>2896</v>
      </c>
      <c r="D8198" t="s">
        <v>14</v>
      </c>
      <c r="E8198" t="s">
        <v>31617</v>
      </c>
      <c r="F8198" t="s">
        <v>31618</v>
      </c>
      <c r="G8198" t="s">
        <v>335</v>
      </c>
      <c r="H8198" s="1">
        <v>26976</v>
      </c>
      <c r="I8198" t="s">
        <v>31619</v>
      </c>
      <c r="J8198" t="s">
        <v>3805</v>
      </c>
      <c r="K8198">
        <v>78369</v>
      </c>
      <c r="L8198" t="s">
        <v>335</v>
      </c>
    </row>
    <row r="8199" spans="1:12" x14ac:dyDescent="0.3">
      <c r="A8199">
        <v>32557</v>
      </c>
      <c r="B8199" t="s">
        <v>2917</v>
      </c>
      <c r="C8199" t="s">
        <v>6975</v>
      </c>
      <c r="D8199" t="s">
        <v>14</v>
      </c>
      <c r="E8199" t="s">
        <v>31620</v>
      </c>
      <c r="F8199" t="s">
        <v>31621</v>
      </c>
      <c r="G8199" t="s">
        <v>88</v>
      </c>
      <c r="H8199" s="1">
        <v>18871</v>
      </c>
      <c r="I8199" t="s">
        <v>31622</v>
      </c>
      <c r="J8199" t="s">
        <v>31623</v>
      </c>
      <c r="K8199">
        <v>48062</v>
      </c>
      <c r="L8199" t="s">
        <v>88</v>
      </c>
    </row>
    <row r="8200" spans="1:12" x14ac:dyDescent="0.3">
      <c r="A8200">
        <v>32558</v>
      </c>
      <c r="B8200" t="s">
        <v>289</v>
      </c>
      <c r="C8200" t="s">
        <v>74</v>
      </c>
      <c r="D8200" t="s">
        <v>22</v>
      </c>
      <c r="E8200" t="s">
        <v>31624</v>
      </c>
      <c r="F8200" t="s">
        <v>31625</v>
      </c>
      <c r="G8200" t="s">
        <v>31</v>
      </c>
      <c r="H8200" s="1">
        <v>18421</v>
      </c>
      <c r="I8200" t="s">
        <v>31626</v>
      </c>
      <c r="J8200" t="s">
        <v>31627</v>
      </c>
      <c r="K8200">
        <v>75181</v>
      </c>
      <c r="L8200" t="s">
        <v>31</v>
      </c>
    </row>
    <row r="8201" spans="1:12" x14ac:dyDescent="0.3">
      <c r="A8201">
        <v>32560</v>
      </c>
      <c r="B8201" t="s">
        <v>2595</v>
      </c>
      <c r="C8201" t="s">
        <v>2936</v>
      </c>
      <c r="D8201" t="s">
        <v>14</v>
      </c>
      <c r="E8201" t="s">
        <v>31628</v>
      </c>
      <c r="F8201" t="s">
        <v>31629</v>
      </c>
      <c r="G8201" t="s">
        <v>595</v>
      </c>
      <c r="H8201" s="1">
        <v>32777</v>
      </c>
      <c r="I8201" t="s">
        <v>31630</v>
      </c>
      <c r="J8201" t="s">
        <v>31631</v>
      </c>
      <c r="K8201">
        <v>39030</v>
      </c>
      <c r="L8201" t="s">
        <v>595</v>
      </c>
    </row>
    <row r="8202" spans="1:12" x14ac:dyDescent="0.3">
      <c r="A8202">
        <v>32562</v>
      </c>
      <c r="B8202" t="s">
        <v>54</v>
      </c>
      <c r="C8202" t="s">
        <v>234</v>
      </c>
      <c r="D8202" t="s">
        <v>22</v>
      </c>
      <c r="E8202" t="s">
        <v>31632</v>
      </c>
      <c r="F8202" t="s">
        <v>31633</v>
      </c>
      <c r="G8202" t="s">
        <v>1076</v>
      </c>
      <c r="H8202" s="1">
        <v>33567</v>
      </c>
      <c r="I8202" t="s">
        <v>31634</v>
      </c>
      <c r="J8202" t="s">
        <v>31635</v>
      </c>
      <c r="K8202">
        <v>760</v>
      </c>
      <c r="L8202" t="s">
        <v>1076</v>
      </c>
    </row>
    <row r="8203" spans="1:12" x14ac:dyDescent="0.3">
      <c r="A8203">
        <v>32564</v>
      </c>
      <c r="B8203" t="s">
        <v>127</v>
      </c>
      <c r="C8203" t="s">
        <v>3991</v>
      </c>
      <c r="D8203" t="s">
        <v>14</v>
      </c>
      <c r="E8203" t="s">
        <v>31636</v>
      </c>
      <c r="F8203" t="s">
        <v>31637</v>
      </c>
      <c r="G8203" t="s">
        <v>124</v>
      </c>
      <c r="H8203" s="1">
        <v>20048</v>
      </c>
      <c r="I8203" t="s">
        <v>31638</v>
      </c>
      <c r="J8203" t="s">
        <v>31639</v>
      </c>
      <c r="K8203">
        <v>60459</v>
      </c>
      <c r="L8203" t="s">
        <v>124</v>
      </c>
    </row>
    <row r="8204" spans="1:12" x14ac:dyDescent="0.3">
      <c r="A8204">
        <v>32565</v>
      </c>
      <c r="B8204" t="s">
        <v>724</v>
      </c>
      <c r="C8204" t="s">
        <v>931</v>
      </c>
      <c r="D8204" t="s">
        <v>14</v>
      </c>
      <c r="E8204" t="s">
        <v>31640</v>
      </c>
      <c r="F8204" t="s">
        <v>31641</v>
      </c>
      <c r="G8204" t="s">
        <v>124</v>
      </c>
      <c r="H8204" s="1">
        <v>18179</v>
      </c>
      <c r="I8204" t="s">
        <v>31642</v>
      </c>
      <c r="J8204" t="s">
        <v>22012</v>
      </c>
      <c r="K8204">
        <v>13361</v>
      </c>
      <c r="L8204" t="s">
        <v>124</v>
      </c>
    </row>
    <row r="8205" spans="1:12" x14ac:dyDescent="0.3">
      <c r="A8205">
        <v>32566</v>
      </c>
      <c r="B8205" t="s">
        <v>1480</v>
      </c>
      <c r="C8205" t="s">
        <v>3307</v>
      </c>
      <c r="D8205" t="s">
        <v>22</v>
      </c>
      <c r="E8205" t="s">
        <v>31643</v>
      </c>
      <c r="F8205">
        <f>1-920-392-2571</f>
        <v>-3882</v>
      </c>
      <c r="G8205" t="s">
        <v>368</v>
      </c>
      <c r="H8205" s="1">
        <v>23459</v>
      </c>
      <c r="I8205" t="s">
        <v>31644</v>
      </c>
      <c r="J8205" t="s">
        <v>31645</v>
      </c>
      <c r="K8205">
        <v>68062</v>
      </c>
      <c r="L8205" t="s">
        <v>368</v>
      </c>
    </row>
    <row r="8206" spans="1:12" x14ac:dyDescent="0.3">
      <c r="A8206">
        <v>32567</v>
      </c>
      <c r="B8206" t="s">
        <v>1746</v>
      </c>
      <c r="C8206" t="s">
        <v>1093</v>
      </c>
      <c r="D8206" t="s">
        <v>14</v>
      </c>
      <c r="E8206" t="s">
        <v>31646</v>
      </c>
      <c r="F8206" t="s">
        <v>31647</v>
      </c>
      <c r="G8206" t="s">
        <v>157</v>
      </c>
      <c r="H8206" s="1">
        <v>21200</v>
      </c>
      <c r="I8206" t="s">
        <v>31648</v>
      </c>
      <c r="J8206" t="s">
        <v>13578</v>
      </c>
      <c r="K8206">
        <v>912</v>
      </c>
      <c r="L8206" t="s">
        <v>157</v>
      </c>
    </row>
    <row r="8207" spans="1:12" x14ac:dyDescent="0.3">
      <c r="A8207">
        <v>32568</v>
      </c>
      <c r="B8207" t="s">
        <v>295</v>
      </c>
      <c r="C8207" t="s">
        <v>42</v>
      </c>
      <c r="D8207" t="s">
        <v>22</v>
      </c>
      <c r="E8207" t="s">
        <v>31649</v>
      </c>
      <c r="F8207" t="s">
        <v>31650</v>
      </c>
      <c r="G8207" t="s">
        <v>261</v>
      </c>
      <c r="H8207" s="1">
        <v>36381</v>
      </c>
      <c r="I8207" t="s">
        <v>31651</v>
      </c>
      <c r="J8207" t="s">
        <v>31652</v>
      </c>
      <c r="K8207">
        <v>28158</v>
      </c>
      <c r="L8207" t="s">
        <v>261</v>
      </c>
    </row>
    <row r="8208" spans="1:12" x14ac:dyDescent="0.3">
      <c r="A8208">
        <v>32569</v>
      </c>
      <c r="B8208" t="s">
        <v>160</v>
      </c>
      <c r="C8208" t="s">
        <v>3117</v>
      </c>
      <c r="D8208" t="s">
        <v>22</v>
      </c>
      <c r="E8208" t="s">
        <v>31653</v>
      </c>
      <c r="F8208" t="s">
        <v>31654</v>
      </c>
      <c r="G8208" t="s">
        <v>131</v>
      </c>
      <c r="H8208" s="1">
        <v>37316</v>
      </c>
      <c r="I8208" t="s">
        <v>31655</v>
      </c>
      <c r="J8208" t="s">
        <v>31656</v>
      </c>
      <c r="K8208">
        <v>69569</v>
      </c>
      <c r="L8208" t="s">
        <v>131</v>
      </c>
    </row>
    <row r="8209" spans="1:12" x14ac:dyDescent="0.3">
      <c r="A8209">
        <v>32571</v>
      </c>
      <c r="B8209" t="s">
        <v>378</v>
      </c>
      <c r="C8209" t="s">
        <v>4975</v>
      </c>
      <c r="D8209" t="s">
        <v>22</v>
      </c>
      <c r="E8209" t="s">
        <v>31657</v>
      </c>
      <c r="F8209" t="s">
        <v>31658</v>
      </c>
      <c r="G8209" t="s">
        <v>124</v>
      </c>
      <c r="H8209" s="1">
        <v>34355</v>
      </c>
      <c r="I8209" t="s">
        <v>31659</v>
      </c>
      <c r="J8209" t="s">
        <v>4315</v>
      </c>
      <c r="K8209">
        <v>74344</v>
      </c>
      <c r="L8209" t="s">
        <v>124</v>
      </c>
    </row>
    <row r="8210" spans="1:12" x14ac:dyDescent="0.3">
      <c r="A8210">
        <v>32574</v>
      </c>
      <c r="B8210" t="s">
        <v>73</v>
      </c>
      <c r="C8210" t="s">
        <v>6584</v>
      </c>
      <c r="D8210" t="s">
        <v>14</v>
      </c>
      <c r="E8210" t="s">
        <v>31660</v>
      </c>
      <c r="F8210">
        <f>1-718-836-7719</f>
        <v>-9272</v>
      </c>
      <c r="G8210" t="s">
        <v>368</v>
      </c>
      <c r="H8210" s="1">
        <v>21361</v>
      </c>
      <c r="I8210" t="s">
        <v>31661</v>
      </c>
      <c r="J8210" t="s">
        <v>31662</v>
      </c>
      <c r="K8210">
        <v>92499</v>
      </c>
      <c r="L8210" t="s">
        <v>368</v>
      </c>
    </row>
    <row r="8211" spans="1:12" x14ac:dyDescent="0.3">
      <c r="A8211">
        <v>32575</v>
      </c>
      <c r="B8211" t="s">
        <v>940</v>
      </c>
      <c r="C8211" t="s">
        <v>9223</v>
      </c>
      <c r="D8211" t="s">
        <v>22</v>
      </c>
      <c r="E8211" t="s">
        <v>31663</v>
      </c>
      <c r="F8211" t="s">
        <v>31664</v>
      </c>
      <c r="G8211" t="s">
        <v>17</v>
      </c>
      <c r="H8211" s="1">
        <v>24378</v>
      </c>
      <c r="I8211" t="s">
        <v>31665</v>
      </c>
      <c r="J8211" t="s">
        <v>31666</v>
      </c>
      <c r="K8211">
        <v>13513</v>
      </c>
      <c r="L8211" t="s">
        <v>17</v>
      </c>
    </row>
    <row r="8212" spans="1:12" x14ac:dyDescent="0.3">
      <c r="A8212">
        <v>32576</v>
      </c>
      <c r="B8212" t="s">
        <v>1465</v>
      </c>
      <c r="C8212" t="s">
        <v>7508</v>
      </c>
      <c r="D8212" t="s">
        <v>22</v>
      </c>
      <c r="E8212" t="s">
        <v>31667</v>
      </c>
      <c r="F8212" t="s">
        <v>31668</v>
      </c>
      <c r="G8212" t="s">
        <v>567</v>
      </c>
      <c r="H8212" s="1">
        <v>35523</v>
      </c>
      <c r="I8212" t="s">
        <v>31669</v>
      </c>
      <c r="J8212" t="s">
        <v>31670</v>
      </c>
      <c r="K8212">
        <v>19551</v>
      </c>
      <c r="L8212" t="s">
        <v>567</v>
      </c>
    </row>
    <row r="8213" spans="1:12" x14ac:dyDescent="0.3">
      <c r="A8213">
        <v>32577</v>
      </c>
      <c r="B8213" t="s">
        <v>4678</v>
      </c>
      <c r="C8213" t="s">
        <v>592</v>
      </c>
      <c r="D8213" t="s">
        <v>14</v>
      </c>
      <c r="E8213" t="s">
        <v>31671</v>
      </c>
      <c r="F8213" t="s">
        <v>31672</v>
      </c>
      <c r="G8213" t="s">
        <v>335</v>
      </c>
      <c r="H8213" s="1">
        <v>34122</v>
      </c>
      <c r="I8213" t="s">
        <v>31673</v>
      </c>
      <c r="J8213" t="s">
        <v>31674</v>
      </c>
      <c r="K8213">
        <v>9494</v>
      </c>
      <c r="L8213" t="s">
        <v>335</v>
      </c>
    </row>
    <row r="8214" spans="1:12" x14ac:dyDescent="0.3">
      <c r="A8214">
        <v>32578</v>
      </c>
      <c r="B8214" t="s">
        <v>96</v>
      </c>
      <c r="C8214" t="s">
        <v>97</v>
      </c>
      <c r="D8214" t="s">
        <v>22</v>
      </c>
      <c r="E8214" t="s">
        <v>31675</v>
      </c>
      <c r="F8214">
        <v>9862249801</v>
      </c>
      <c r="G8214" t="s">
        <v>335</v>
      </c>
      <c r="H8214" s="1">
        <v>27800</v>
      </c>
      <c r="I8214" t="s">
        <v>31676</v>
      </c>
      <c r="J8214" t="s">
        <v>31677</v>
      </c>
      <c r="K8214">
        <v>940</v>
      </c>
      <c r="L8214" t="s">
        <v>335</v>
      </c>
    </row>
    <row r="8215" spans="1:12" x14ac:dyDescent="0.3">
      <c r="A8215">
        <v>32580</v>
      </c>
      <c r="B8215" t="s">
        <v>306</v>
      </c>
      <c r="C8215" t="s">
        <v>2918</v>
      </c>
      <c r="D8215" t="s">
        <v>14</v>
      </c>
      <c r="E8215" t="s">
        <v>31678</v>
      </c>
      <c r="F8215" t="s">
        <v>31679</v>
      </c>
      <c r="G8215" t="s">
        <v>1194</v>
      </c>
      <c r="H8215" s="1">
        <v>29337</v>
      </c>
      <c r="I8215" t="s">
        <v>31680</v>
      </c>
      <c r="J8215" t="s">
        <v>31681</v>
      </c>
      <c r="K8215">
        <v>43779</v>
      </c>
      <c r="L8215" t="s">
        <v>1194</v>
      </c>
    </row>
    <row r="8216" spans="1:12" x14ac:dyDescent="0.3">
      <c r="A8216">
        <v>32581</v>
      </c>
      <c r="B8216" t="s">
        <v>1264</v>
      </c>
      <c r="C8216" t="s">
        <v>2142</v>
      </c>
      <c r="D8216" t="s">
        <v>14</v>
      </c>
      <c r="E8216" t="s">
        <v>31682</v>
      </c>
      <c r="F8216" t="s">
        <v>31683</v>
      </c>
      <c r="G8216" t="s">
        <v>164</v>
      </c>
      <c r="H8216" s="1">
        <v>16463</v>
      </c>
      <c r="I8216" t="s">
        <v>31684</v>
      </c>
      <c r="J8216" t="s">
        <v>31685</v>
      </c>
      <c r="K8216">
        <v>52429</v>
      </c>
      <c r="L8216" t="s">
        <v>164</v>
      </c>
    </row>
    <row r="8217" spans="1:12" x14ac:dyDescent="0.3">
      <c r="A8217">
        <v>32583</v>
      </c>
      <c r="B8217" t="s">
        <v>5116</v>
      </c>
      <c r="C8217" t="s">
        <v>5095</v>
      </c>
      <c r="D8217" t="s">
        <v>22</v>
      </c>
      <c r="E8217" t="s">
        <v>31686</v>
      </c>
      <c r="F8217" t="s">
        <v>31687</v>
      </c>
      <c r="G8217" t="s">
        <v>131</v>
      </c>
      <c r="H8217" s="1">
        <v>25542</v>
      </c>
      <c r="I8217" t="s">
        <v>31688</v>
      </c>
      <c r="J8217" t="s">
        <v>31689</v>
      </c>
      <c r="K8217">
        <v>28677</v>
      </c>
      <c r="L8217" t="s">
        <v>131</v>
      </c>
    </row>
    <row r="8218" spans="1:12" x14ac:dyDescent="0.3">
      <c r="A8218">
        <v>32584</v>
      </c>
      <c r="B8218" t="s">
        <v>153</v>
      </c>
      <c r="C8218" t="s">
        <v>7544</v>
      </c>
      <c r="D8218" t="s">
        <v>14</v>
      </c>
      <c r="E8218" t="s">
        <v>31690</v>
      </c>
      <c r="F8218" t="s">
        <v>31691</v>
      </c>
      <c r="G8218" t="s">
        <v>335</v>
      </c>
      <c r="H8218" s="1">
        <v>32643</v>
      </c>
      <c r="I8218" t="s">
        <v>31692</v>
      </c>
      <c r="J8218" t="s">
        <v>4750</v>
      </c>
      <c r="K8218">
        <v>86198</v>
      </c>
      <c r="L8218" t="s">
        <v>335</v>
      </c>
    </row>
    <row r="8219" spans="1:12" x14ac:dyDescent="0.3">
      <c r="A8219">
        <v>32585</v>
      </c>
      <c r="B8219" t="s">
        <v>7999</v>
      </c>
      <c r="C8219" t="s">
        <v>576</v>
      </c>
      <c r="D8219" t="s">
        <v>14</v>
      </c>
      <c r="E8219" t="s">
        <v>31693</v>
      </c>
      <c r="F8219" t="s">
        <v>31694</v>
      </c>
      <c r="G8219" t="s">
        <v>744</v>
      </c>
      <c r="H8219" s="1">
        <v>34941</v>
      </c>
      <c r="I8219" t="s">
        <v>31695</v>
      </c>
      <c r="J8219" t="s">
        <v>31696</v>
      </c>
      <c r="K8219">
        <v>71528</v>
      </c>
      <c r="L8219" t="s">
        <v>744</v>
      </c>
    </row>
    <row r="8220" spans="1:12" x14ac:dyDescent="0.3">
      <c r="A8220">
        <v>32587</v>
      </c>
      <c r="B8220" t="s">
        <v>3824</v>
      </c>
      <c r="C8220" t="s">
        <v>6762</v>
      </c>
      <c r="D8220" t="s">
        <v>14</v>
      </c>
      <c r="E8220" t="s">
        <v>31697</v>
      </c>
      <c r="F8220" t="s">
        <v>31698</v>
      </c>
      <c r="G8220" t="s">
        <v>82</v>
      </c>
      <c r="H8220" s="1">
        <v>16282</v>
      </c>
      <c r="I8220" t="s">
        <v>31699</v>
      </c>
      <c r="J8220" t="s">
        <v>31700</v>
      </c>
      <c r="K8220">
        <v>97406</v>
      </c>
      <c r="L8220" t="s">
        <v>82</v>
      </c>
    </row>
    <row r="8221" spans="1:12" x14ac:dyDescent="0.3">
      <c r="A8221">
        <v>32588</v>
      </c>
      <c r="B8221" t="s">
        <v>1455</v>
      </c>
      <c r="C8221" t="s">
        <v>15088</v>
      </c>
      <c r="D8221" t="s">
        <v>22</v>
      </c>
      <c r="E8221" t="s">
        <v>31701</v>
      </c>
      <c r="F8221" t="s">
        <v>31702</v>
      </c>
      <c r="G8221" t="s">
        <v>231</v>
      </c>
      <c r="H8221" s="1">
        <v>18732</v>
      </c>
      <c r="I8221" t="s">
        <v>31703</v>
      </c>
      <c r="J8221" t="s">
        <v>31704</v>
      </c>
      <c r="K8221">
        <v>36391</v>
      </c>
      <c r="L8221" t="s">
        <v>231</v>
      </c>
    </row>
    <row r="8222" spans="1:12" x14ac:dyDescent="0.3">
      <c r="A8222">
        <v>32589</v>
      </c>
      <c r="B8222" t="s">
        <v>767</v>
      </c>
      <c r="C8222" t="s">
        <v>3017</v>
      </c>
      <c r="D8222" t="s">
        <v>22</v>
      </c>
      <c r="E8222" t="s">
        <v>31705</v>
      </c>
      <c r="F8222" t="s">
        <v>31706</v>
      </c>
      <c r="G8222" t="s">
        <v>261</v>
      </c>
      <c r="H8222" s="1">
        <v>26506</v>
      </c>
      <c r="I8222" t="s">
        <v>31707</v>
      </c>
      <c r="J8222" t="s">
        <v>31708</v>
      </c>
      <c r="K8222">
        <v>11865</v>
      </c>
      <c r="L8222" t="s">
        <v>261</v>
      </c>
    </row>
    <row r="8223" spans="1:12" x14ac:dyDescent="0.3">
      <c r="A8223">
        <v>32590</v>
      </c>
      <c r="B8223" t="s">
        <v>5514</v>
      </c>
      <c r="C8223" t="s">
        <v>449</v>
      </c>
      <c r="D8223" t="s">
        <v>14</v>
      </c>
      <c r="E8223" t="s">
        <v>31709</v>
      </c>
      <c r="F8223" t="s">
        <v>31710</v>
      </c>
      <c r="G8223" t="s">
        <v>324</v>
      </c>
      <c r="H8223" s="1">
        <v>21119</v>
      </c>
      <c r="I8223" t="s">
        <v>31711</v>
      </c>
      <c r="J8223" t="s">
        <v>14666</v>
      </c>
      <c r="K8223">
        <v>38781</v>
      </c>
      <c r="L8223" t="s">
        <v>324</v>
      </c>
    </row>
    <row r="8224" spans="1:12" x14ac:dyDescent="0.3">
      <c r="A8224">
        <v>32592</v>
      </c>
      <c r="B8224" t="s">
        <v>295</v>
      </c>
      <c r="C8224" t="s">
        <v>9613</v>
      </c>
      <c r="D8224" t="s">
        <v>14</v>
      </c>
      <c r="E8224" t="s">
        <v>31712</v>
      </c>
      <c r="F8224" t="s">
        <v>31713</v>
      </c>
      <c r="G8224" t="s">
        <v>335</v>
      </c>
      <c r="H8224" s="1">
        <v>34239</v>
      </c>
      <c r="I8224" t="s">
        <v>31714</v>
      </c>
      <c r="J8224" t="s">
        <v>31715</v>
      </c>
      <c r="K8224">
        <v>9892</v>
      </c>
      <c r="L8224" t="s">
        <v>335</v>
      </c>
    </row>
    <row r="8225" spans="1:12" x14ac:dyDescent="0.3">
      <c r="A8225">
        <v>32594</v>
      </c>
      <c r="B8225" t="s">
        <v>19772</v>
      </c>
      <c r="C8225" t="s">
        <v>2147</v>
      </c>
      <c r="D8225" t="s">
        <v>14</v>
      </c>
      <c r="E8225" t="s">
        <v>31716</v>
      </c>
      <c r="F8225" t="s">
        <v>31717</v>
      </c>
      <c r="G8225" t="s">
        <v>250</v>
      </c>
      <c r="H8225" s="1">
        <v>35401</v>
      </c>
      <c r="I8225" t="s">
        <v>31718</v>
      </c>
      <c r="J8225" t="s">
        <v>31719</v>
      </c>
      <c r="K8225">
        <v>57856</v>
      </c>
      <c r="L8225" t="s">
        <v>250</v>
      </c>
    </row>
    <row r="8226" spans="1:12" x14ac:dyDescent="0.3">
      <c r="A8226">
        <v>32595</v>
      </c>
      <c r="B8226" t="s">
        <v>5231</v>
      </c>
      <c r="C8226" t="s">
        <v>3807</v>
      </c>
      <c r="D8226" t="s">
        <v>22</v>
      </c>
      <c r="E8226" t="s">
        <v>31720</v>
      </c>
      <c r="F8226" t="s">
        <v>31721</v>
      </c>
      <c r="G8226" t="s">
        <v>111</v>
      </c>
      <c r="H8226" s="1">
        <v>24601</v>
      </c>
      <c r="I8226" t="s">
        <v>31722</v>
      </c>
      <c r="J8226" t="s">
        <v>21824</v>
      </c>
      <c r="K8226">
        <v>33163</v>
      </c>
      <c r="L8226" t="s">
        <v>111</v>
      </c>
    </row>
    <row r="8227" spans="1:12" x14ac:dyDescent="0.3">
      <c r="A8227">
        <v>32597</v>
      </c>
      <c r="B8227" t="s">
        <v>312</v>
      </c>
      <c r="C8227" t="s">
        <v>1093</v>
      </c>
      <c r="D8227" t="s">
        <v>22</v>
      </c>
      <c r="E8227" t="s">
        <v>31723</v>
      </c>
      <c r="F8227" t="s">
        <v>31724</v>
      </c>
      <c r="G8227" t="s">
        <v>339</v>
      </c>
      <c r="H8227" s="1">
        <v>22516</v>
      </c>
      <c r="I8227" t="s">
        <v>31725</v>
      </c>
      <c r="J8227" t="s">
        <v>31726</v>
      </c>
      <c r="K8227">
        <v>8521</v>
      </c>
      <c r="L8227" t="s">
        <v>339</v>
      </c>
    </row>
    <row r="8228" spans="1:12" x14ac:dyDescent="0.3">
      <c r="A8228">
        <v>32598</v>
      </c>
      <c r="B8228" t="s">
        <v>1996</v>
      </c>
      <c r="C8228" t="s">
        <v>6593</v>
      </c>
      <c r="D8228" t="s">
        <v>14</v>
      </c>
      <c r="E8228" t="s">
        <v>31727</v>
      </c>
      <c r="F8228" t="s">
        <v>31728</v>
      </c>
      <c r="G8228" t="s">
        <v>567</v>
      </c>
      <c r="H8228" s="1">
        <v>20600</v>
      </c>
      <c r="I8228" t="s">
        <v>31729</v>
      </c>
      <c r="J8228" t="s">
        <v>31730</v>
      </c>
      <c r="K8228">
        <v>70140</v>
      </c>
      <c r="L8228" t="s">
        <v>567</v>
      </c>
    </row>
    <row r="8229" spans="1:12" x14ac:dyDescent="0.3">
      <c r="A8229">
        <v>32599</v>
      </c>
      <c r="B8229" t="s">
        <v>5713</v>
      </c>
      <c r="C8229" t="s">
        <v>1162</v>
      </c>
      <c r="D8229" t="s">
        <v>14</v>
      </c>
      <c r="E8229" t="s">
        <v>31731</v>
      </c>
      <c r="F8229" t="s">
        <v>31732</v>
      </c>
      <c r="G8229" t="s">
        <v>124</v>
      </c>
      <c r="H8229" s="1">
        <v>36427</v>
      </c>
      <c r="I8229" t="s">
        <v>31733</v>
      </c>
      <c r="J8229" t="s">
        <v>5691</v>
      </c>
      <c r="K8229">
        <v>88183</v>
      </c>
      <c r="L8229" t="s">
        <v>124</v>
      </c>
    </row>
    <row r="8230" spans="1:12" x14ac:dyDescent="0.3">
      <c r="A8230">
        <v>32600</v>
      </c>
      <c r="B8230" t="s">
        <v>793</v>
      </c>
      <c r="C8230" t="s">
        <v>3816</v>
      </c>
      <c r="D8230" t="s">
        <v>22</v>
      </c>
      <c r="E8230" t="s">
        <v>31734</v>
      </c>
      <c r="F8230" t="s">
        <v>31735</v>
      </c>
      <c r="G8230" t="s">
        <v>124</v>
      </c>
      <c r="H8230" s="1">
        <v>24798</v>
      </c>
      <c r="I8230" t="s">
        <v>31736</v>
      </c>
      <c r="J8230" t="s">
        <v>31737</v>
      </c>
      <c r="K8230">
        <v>56746</v>
      </c>
      <c r="L8230" t="s">
        <v>124</v>
      </c>
    </row>
    <row r="8231" spans="1:12" x14ac:dyDescent="0.3">
      <c r="A8231">
        <v>32601</v>
      </c>
      <c r="B8231" t="s">
        <v>160</v>
      </c>
      <c r="C8231" t="s">
        <v>3597</v>
      </c>
      <c r="D8231" t="s">
        <v>22</v>
      </c>
      <c r="E8231" t="s">
        <v>31738</v>
      </c>
      <c r="F8231" t="s">
        <v>31739</v>
      </c>
      <c r="G8231" t="s">
        <v>51</v>
      </c>
      <c r="H8231" s="1">
        <v>20550</v>
      </c>
      <c r="I8231" t="s">
        <v>31740</v>
      </c>
      <c r="J8231" t="s">
        <v>31741</v>
      </c>
      <c r="K8231">
        <v>38787</v>
      </c>
      <c r="L8231" t="s">
        <v>51</v>
      </c>
    </row>
    <row r="8232" spans="1:12" x14ac:dyDescent="0.3">
      <c r="A8232">
        <v>32603</v>
      </c>
      <c r="B8232" t="s">
        <v>54</v>
      </c>
      <c r="C8232" t="s">
        <v>6673</v>
      </c>
      <c r="D8232" t="s">
        <v>14</v>
      </c>
      <c r="E8232" t="s">
        <v>31742</v>
      </c>
      <c r="F8232" t="s">
        <v>31743</v>
      </c>
      <c r="G8232" t="s">
        <v>88</v>
      </c>
      <c r="H8232" s="1">
        <v>33769</v>
      </c>
      <c r="I8232" t="s">
        <v>31744</v>
      </c>
      <c r="J8232" t="s">
        <v>31745</v>
      </c>
      <c r="K8232">
        <v>33332</v>
      </c>
      <c r="L8232" t="s">
        <v>88</v>
      </c>
    </row>
    <row r="8233" spans="1:12" x14ac:dyDescent="0.3">
      <c r="A8233">
        <v>32604</v>
      </c>
      <c r="B8233" t="s">
        <v>18304</v>
      </c>
      <c r="C8233" t="s">
        <v>2142</v>
      </c>
      <c r="D8233" t="s">
        <v>14</v>
      </c>
      <c r="E8233" t="s">
        <v>31746</v>
      </c>
      <c r="F8233" t="s">
        <v>31747</v>
      </c>
      <c r="G8233" t="s">
        <v>164</v>
      </c>
      <c r="H8233" s="1">
        <v>20417</v>
      </c>
      <c r="I8233" t="s">
        <v>31748</v>
      </c>
      <c r="J8233" t="s">
        <v>31749</v>
      </c>
      <c r="K8233">
        <v>59587</v>
      </c>
      <c r="L8233" t="s">
        <v>164</v>
      </c>
    </row>
    <row r="8234" spans="1:12" x14ac:dyDescent="0.3">
      <c r="A8234">
        <v>32607</v>
      </c>
      <c r="B8234" t="s">
        <v>22197</v>
      </c>
      <c r="C8234" t="s">
        <v>6634</v>
      </c>
      <c r="D8234" t="s">
        <v>14</v>
      </c>
      <c r="E8234" t="s">
        <v>31750</v>
      </c>
      <c r="F8234" t="s">
        <v>31751</v>
      </c>
      <c r="G8234" t="s">
        <v>88</v>
      </c>
      <c r="H8234" s="1">
        <v>35680</v>
      </c>
      <c r="I8234" t="s">
        <v>31752</v>
      </c>
      <c r="J8234" t="s">
        <v>31753</v>
      </c>
      <c r="K8234">
        <v>52629</v>
      </c>
      <c r="L8234" t="s">
        <v>88</v>
      </c>
    </row>
    <row r="8235" spans="1:12" x14ac:dyDescent="0.3">
      <c r="A8235">
        <v>32608</v>
      </c>
      <c r="B8235" t="s">
        <v>1835</v>
      </c>
      <c r="C8235" t="s">
        <v>1538</v>
      </c>
      <c r="D8235" t="s">
        <v>14</v>
      </c>
      <c r="E8235" t="s">
        <v>31754</v>
      </c>
      <c r="F8235" t="s">
        <v>31755</v>
      </c>
      <c r="G8235" t="s">
        <v>243</v>
      </c>
      <c r="H8235" s="1">
        <v>29880</v>
      </c>
      <c r="I8235" t="s">
        <v>31756</v>
      </c>
      <c r="J8235" t="s">
        <v>27613</v>
      </c>
      <c r="K8235">
        <v>93695</v>
      </c>
      <c r="L8235" t="s">
        <v>243</v>
      </c>
    </row>
    <row r="8236" spans="1:12" x14ac:dyDescent="0.3">
      <c r="A8236">
        <v>32609</v>
      </c>
      <c r="B8236" t="s">
        <v>837</v>
      </c>
      <c r="C8236" t="s">
        <v>1109</v>
      </c>
      <c r="D8236" t="s">
        <v>22</v>
      </c>
      <c r="E8236" t="s">
        <v>31757</v>
      </c>
      <c r="F8236" t="s">
        <v>31758</v>
      </c>
      <c r="G8236" t="s">
        <v>24</v>
      </c>
      <c r="H8236" s="1">
        <v>29671</v>
      </c>
      <c r="I8236" t="s">
        <v>31759</v>
      </c>
      <c r="J8236" t="s">
        <v>2685</v>
      </c>
      <c r="K8236">
        <v>14814</v>
      </c>
      <c r="L8236" t="s">
        <v>24</v>
      </c>
    </row>
    <row r="8237" spans="1:12" x14ac:dyDescent="0.3">
      <c r="A8237">
        <v>32610</v>
      </c>
      <c r="B8237" t="s">
        <v>1537</v>
      </c>
      <c r="C8237" t="s">
        <v>349</v>
      </c>
      <c r="D8237" t="s">
        <v>14</v>
      </c>
      <c r="E8237" t="s">
        <v>31760</v>
      </c>
      <c r="F8237" t="s">
        <v>31761</v>
      </c>
      <c r="G8237" t="s">
        <v>131</v>
      </c>
      <c r="H8237" s="1">
        <v>30973</v>
      </c>
      <c r="I8237" t="s">
        <v>31762</v>
      </c>
      <c r="J8237" t="s">
        <v>7963</v>
      </c>
      <c r="K8237">
        <v>55250</v>
      </c>
      <c r="L8237" t="s">
        <v>131</v>
      </c>
    </row>
    <row r="8238" spans="1:12" x14ac:dyDescent="0.3">
      <c r="A8238">
        <v>32612</v>
      </c>
      <c r="B8238" t="s">
        <v>26877</v>
      </c>
      <c r="C8238" t="s">
        <v>4222</v>
      </c>
      <c r="D8238" t="s">
        <v>14</v>
      </c>
      <c r="E8238" t="s">
        <v>31763</v>
      </c>
      <c r="F8238" t="s">
        <v>31764</v>
      </c>
      <c r="G8238" t="s">
        <v>150</v>
      </c>
      <c r="H8238" s="1">
        <v>21233</v>
      </c>
      <c r="I8238" t="s">
        <v>31765</v>
      </c>
      <c r="J8238" t="s">
        <v>15873</v>
      </c>
      <c r="K8238">
        <v>92514</v>
      </c>
      <c r="L8238" t="s">
        <v>150</v>
      </c>
    </row>
    <row r="8239" spans="1:12" x14ac:dyDescent="0.3">
      <c r="A8239">
        <v>32613</v>
      </c>
      <c r="B8239" t="s">
        <v>1914</v>
      </c>
      <c r="C8239" t="s">
        <v>7124</v>
      </c>
      <c r="D8239" t="s">
        <v>22</v>
      </c>
      <c r="E8239" t="s">
        <v>31766</v>
      </c>
      <c r="F8239" t="s">
        <v>31767</v>
      </c>
      <c r="G8239" t="s">
        <v>744</v>
      </c>
      <c r="H8239" s="1">
        <v>15752</v>
      </c>
      <c r="I8239" t="s">
        <v>31768</v>
      </c>
      <c r="J8239" t="s">
        <v>31769</v>
      </c>
      <c r="K8239">
        <v>30868</v>
      </c>
      <c r="L8239" t="s">
        <v>744</v>
      </c>
    </row>
    <row r="8240" spans="1:12" x14ac:dyDescent="0.3">
      <c r="A8240">
        <v>32616</v>
      </c>
      <c r="B8240" t="s">
        <v>34</v>
      </c>
      <c r="C8240" t="s">
        <v>3527</v>
      </c>
      <c r="D8240" t="s">
        <v>14</v>
      </c>
      <c r="E8240" t="s">
        <v>31770</v>
      </c>
      <c r="F8240" t="s">
        <v>31771</v>
      </c>
      <c r="G8240" t="s">
        <v>38</v>
      </c>
      <c r="H8240" s="1">
        <v>22338</v>
      </c>
      <c r="I8240" t="s">
        <v>31772</v>
      </c>
      <c r="J8240" t="s">
        <v>16771</v>
      </c>
      <c r="K8240">
        <v>76286</v>
      </c>
      <c r="L8240" t="s">
        <v>38</v>
      </c>
    </row>
    <row r="8241" spans="1:12" x14ac:dyDescent="0.3">
      <c r="A8241">
        <v>32617</v>
      </c>
      <c r="B8241" t="s">
        <v>146</v>
      </c>
      <c r="C8241" t="s">
        <v>1084</v>
      </c>
      <c r="D8241" t="s">
        <v>22</v>
      </c>
      <c r="E8241" t="s">
        <v>31773</v>
      </c>
      <c r="F8241">
        <f>1-665-806-7691</f>
        <v>-9161</v>
      </c>
      <c r="G8241" t="s">
        <v>24</v>
      </c>
      <c r="H8241" s="1">
        <v>32166</v>
      </c>
      <c r="I8241" t="s">
        <v>31774</v>
      </c>
      <c r="J8241" t="s">
        <v>31775</v>
      </c>
      <c r="K8241">
        <v>47023</v>
      </c>
      <c r="L8241" t="s">
        <v>24</v>
      </c>
    </row>
    <row r="8242" spans="1:12" x14ac:dyDescent="0.3">
      <c r="A8242">
        <v>32618</v>
      </c>
      <c r="B8242" t="s">
        <v>295</v>
      </c>
      <c r="C8242" t="s">
        <v>963</v>
      </c>
      <c r="D8242" t="s">
        <v>14</v>
      </c>
      <c r="E8242" t="s">
        <v>31776</v>
      </c>
      <c r="F8242" t="s">
        <v>31777</v>
      </c>
      <c r="G8242" t="s">
        <v>231</v>
      </c>
      <c r="H8242" s="1">
        <v>16021</v>
      </c>
      <c r="I8242" t="s">
        <v>31778</v>
      </c>
      <c r="J8242" t="s">
        <v>31779</v>
      </c>
      <c r="K8242">
        <v>73778</v>
      </c>
      <c r="L8242" t="s">
        <v>231</v>
      </c>
    </row>
    <row r="8243" spans="1:12" x14ac:dyDescent="0.3">
      <c r="A8243">
        <v>32620</v>
      </c>
      <c r="B8243" t="s">
        <v>1083</v>
      </c>
      <c r="C8243" t="s">
        <v>383</v>
      </c>
      <c r="D8243" t="s">
        <v>14</v>
      </c>
      <c r="E8243" t="s">
        <v>31780</v>
      </c>
      <c r="F8243" t="s">
        <v>31781</v>
      </c>
      <c r="G8243" t="s">
        <v>436</v>
      </c>
      <c r="H8243" s="1">
        <v>17775</v>
      </c>
      <c r="I8243" t="s">
        <v>31782</v>
      </c>
      <c r="J8243" t="s">
        <v>1749</v>
      </c>
      <c r="K8243">
        <v>91273</v>
      </c>
      <c r="L8243" t="s">
        <v>436</v>
      </c>
    </row>
    <row r="8244" spans="1:12" x14ac:dyDescent="0.3">
      <c r="A8244">
        <v>32622</v>
      </c>
      <c r="B8244" t="s">
        <v>22814</v>
      </c>
      <c r="C8244" t="s">
        <v>507</v>
      </c>
      <c r="D8244" t="s">
        <v>14</v>
      </c>
      <c r="E8244" t="s">
        <v>31783</v>
      </c>
      <c r="F8244" t="s">
        <v>31784</v>
      </c>
      <c r="G8244" t="s">
        <v>775</v>
      </c>
      <c r="H8244" s="1">
        <v>36052</v>
      </c>
      <c r="I8244" t="s">
        <v>31785</v>
      </c>
      <c r="J8244" t="s">
        <v>31786</v>
      </c>
      <c r="K8244">
        <v>90478</v>
      </c>
      <c r="L8244" t="s">
        <v>775</v>
      </c>
    </row>
    <row r="8245" spans="1:12" x14ac:dyDescent="0.3">
      <c r="A8245">
        <v>32624</v>
      </c>
      <c r="B8245" t="s">
        <v>1125</v>
      </c>
      <c r="C8245" t="s">
        <v>735</v>
      </c>
      <c r="D8245" t="s">
        <v>14</v>
      </c>
      <c r="E8245" t="s">
        <v>11540</v>
      </c>
      <c r="F8245" t="s">
        <v>31787</v>
      </c>
      <c r="G8245" t="s">
        <v>124</v>
      </c>
      <c r="H8245" s="1">
        <v>35209</v>
      </c>
      <c r="I8245" t="s">
        <v>31788</v>
      </c>
      <c r="J8245" t="s">
        <v>13855</v>
      </c>
      <c r="K8245">
        <v>2710</v>
      </c>
      <c r="L8245" t="s">
        <v>124</v>
      </c>
    </row>
    <row r="8246" spans="1:12" x14ac:dyDescent="0.3">
      <c r="A8246">
        <v>32625</v>
      </c>
      <c r="B8246" t="s">
        <v>474</v>
      </c>
      <c r="C8246" t="s">
        <v>1186</v>
      </c>
      <c r="D8246" t="s">
        <v>14</v>
      </c>
      <c r="E8246" t="s">
        <v>31789</v>
      </c>
      <c r="F8246" t="s">
        <v>31790</v>
      </c>
      <c r="G8246" t="s">
        <v>118</v>
      </c>
      <c r="H8246" s="1">
        <v>34881</v>
      </c>
      <c r="I8246" t="s">
        <v>31791</v>
      </c>
      <c r="J8246" t="s">
        <v>31792</v>
      </c>
      <c r="K8246">
        <v>16511</v>
      </c>
      <c r="L8246" t="s">
        <v>118</v>
      </c>
    </row>
    <row r="8247" spans="1:12" x14ac:dyDescent="0.3">
      <c r="A8247">
        <v>32626</v>
      </c>
      <c r="B8247" t="s">
        <v>312</v>
      </c>
      <c r="C8247" t="s">
        <v>2530</v>
      </c>
      <c r="D8247" t="s">
        <v>14</v>
      </c>
      <c r="E8247" t="s">
        <v>31793</v>
      </c>
      <c r="F8247" t="s">
        <v>31794</v>
      </c>
      <c r="G8247" t="s">
        <v>82</v>
      </c>
      <c r="H8247" s="1">
        <v>15781</v>
      </c>
      <c r="I8247" t="s">
        <v>31795</v>
      </c>
      <c r="J8247" t="s">
        <v>31796</v>
      </c>
      <c r="K8247">
        <v>42562</v>
      </c>
      <c r="L8247" t="s">
        <v>82</v>
      </c>
    </row>
    <row r="8248" spans="1:12" x14ac:dyDescent="0.3">
      <c r="A8248">
        <v>32630</v>
      </c>
      <c r="B8248" t="s">
        <v>541</v>
      </c>
      <c r="C8248" t="s">
        <v>2281</v>
      </c>
      <c r="D8248" t="s">
        <v>14</v>
      </c>
      <c r="E8248" t="s">
        <v>31797</v>
      </c>
      <c r="F8248" t="s">
        <v>31798</v>
      </c>
      <c r="G8248" t="s">
        <v>567</v>
      </c>
      <c r="H8248" s="1">
        <v>36095</v>
      </c>
      <c r="I8248" t="s">
        <v>31799</v>
      </c>
      <c r="J8248" t="s">
        <v>31800</v>
      </c>
      <c r="K8248">
        <v>84607</v>
      </c>
      <c r="L8248" t="s">
        <v>567</v>
      </c>
    </row>
    <row r="8249" spans="1:12" x14ac:dyDescent="0.3">
      <c r="A8249">
        <v>32631</v>
      </c>
      <c r="B8249" t="s">
        <v>269</v>
      </c>
      <c r="C8249" t="s">
        <v>1717</v>
      </c>
      <c r="D8249" t="s">
        <v>14</v>
      </c>
      <c r="E8249" t="s">
        <v>31801</v>
      </c>
      <c r="F8249" t="s">
        <v>31802</v>
      </c>
      <c r="G8249" t="s">
        <v>595</v>
      </c>
      <c r="H8249" s="1">
        <v>20322</v>
      </c>
      <c r="I8249" t="s">
        <v>31803</v>
      </c>
      <c r="J8249" t="s">
        <v>31804</v>
      </c>
      <c r="K8249">
        <v>50735</v>
      </c>
      <c r="L8249" t="s">
        <v>595</v>
      </c>
    </row>
    <row r="8250" spans="1:12" x14ac:dyDescent="0.3">
      <c r="A8250">
        <v>32632</v>
      </c>
      <c r="B8250" t="s">
        <v>31805</v>
      </c>
      <c r="C8250" t="s">
        <v>12905</v>
      </c>
      <c r="D8250" t="s">
        <v>22</v>
      </c>
      <c r="E8250" t="s">
        <v>31806</v>
      </c>
      <c r="F8250">
        <f>1-999-430-4362</f>
        <v>-5790</v>
      </c>
      <c r="G8250" t="s">
        <v>335</v>
      </c>
      <c r="H8250" s="1">
        <v>34345</v>
      </c>
      <c r="I8250" t="s">
        <v>31807</v>
      </c>
      <c r="J8250" t="s">
        <v>31808</v>
      </c>
      <c r="K8250">
        <v>45987</v>
      </c>
      <c r="L8250" t="s">
        <v>335</v>
      </c>
    </row>
    <row r="8251" spans="1:12" x14ac:dyDescent="0.3">
      <c r="A8251">
        <v>32633</v>
      </c>
      <c r="B8251" t="s">
        <v>843</v>
      </c>
      <c r="C8251" t="s">
        <v>3527</v>
      </c>
      <c r="D8251" t="s">
        <v>14</v>
      </c>
      <c r="E8251" t="s">
        <v>31809</v>
      </c>
      <c r="F8251">
        <v>7753950520</v>
      </c>
      <c r="G8251" t="s">
        <v>1076</v>
      </c>
      <c r="H8251" s="1">
        <v>18968</v>
      </c>
      <c r="I8251" t="s">
        <v>31810</v>
      </c>
      <c r="J8251" t="s">
        <v>31811</v>
      </c>
      <c r="K8251">
        <v>23999</v>
      </c>
      <c r="L8251" t="s">
        <v>1076</v>
      </c>
    </row>
    <row r="8252" spans="1:12" x14ac:dyDescent="0.3">
      <c r="A8252">
        <v>32634</v>
      </c>
      <c r="B8252" t="s">
        <v>490</v>
      </c>
      <c r="C8252" t="s">
        <v>270</v>
      </c>
      <c r="D8252" t="s">
        <v>22</v>
      </c>
      <c r="E8252" t="s">
        <v>31812</v>
      </c>
      <c r="F8252" t="s">
        <v>31813</v>
      </c>
      <c r="G8252" t="s">
        <v>71</v>
      </c>
      <c r="H8252" s="1">
        <v>21486</v>
      </c>
      <c r="I8252" t="s">
        <v>31814</v>
      </c>
      <c r="J8252" t="s">
        <v>31815</v>
      </c>
      <c r="K8252">
        <v>47349</v>
      </c>
      <c r="L8252" t="s">
        <v>71</v>
      </c>
    </row>
    <row r="8253" spans="1:12" x14ac:dyDescent="0.3">
      <c r="A8253">
        <v>32636</v>
      </c>
      <c r="B8253" t="s">
        <v>312</v>
      </c>
      <c r="C8253" t="s">
        <v>1093</v>
      </c>
      <c r="D8253" t="s">
        <v>22</v>
      </c>
      <c r="E8253" t="s">
        <v>31816</v>
      </c>
      <c r="F8253" t="s">
        <v>31817</v>
      </c>
      <c r="G8253" t="s">
        <v>17</v>
      </c>
      <c r="H8253" s="1">
        <v>33169</v>
      </c>
      <c r="I8253" t="s">
        <v>31818</v>
      </c>
      <c r="J8253" t="s">
        <v>21254</v>
      </c>
      <c r="K8253">
        <v>18577</v>
      </c>
      <c r="L8253" t="s">
        <v>17</v>
      </c>
    </row>
    <row r="8254" spans="1:12" x14ac:dyDescent="0.3">
      <c r="A8254">
        <v>32638</v>
      </c>
      <c r="B8254" t="s">
        <v>3694</v>
      </c>
      <c r="C8254" t="s">
        <v>11265</v>
      </c>
      <c r="D8254" t="s">
        <v>14</v>
      </c>
      <c r="E8254" t="s">
        <v>31819</v>
      </c>
      <c r="F8254" t="s">
        <v>31820</v>
      </c>
      <c r="G8254" t="s">
        <v>31</v>
      </c>
      <c r="H8254" s="1">
        <v>31539</v>
      </c>
      <c r="I8254" t="s">
        <v>31821</v>
      </c>
      <c r="J8254" t="s">
        <v>31822</v>
      </c>
      <c r="K8254">
        <v>27949</v>
      </c>
      <c r="L8254" t="s">
        <v>31</v>
      </c>
    </row>
    <row r="8255" spans="1:12" x14ac:dyDescent="0.3">
      <c r="A8255">
        <v>32639</v>
      </c>
      <c r="B8255" t="s">
        <v>73</v>
      </c>
      <c r="C8255" t="s">
        <v>29401</v>
      </c>
      <c r="D8255" t="s">
        <v>22</v>
      </c>
      <c r="E8255" t="s">
        <v>31823</v>
      </c>
      <c r="F8255" t="s">
        <v>31824</v>
      </c>
      <c r="G8255" t="s">
        <v>88</v>
      </c>
      <c r="H8255" s="1">
        <v>21565</v>
      </c>
      <c r="I8255" t="s">
        <v>31825</v>
      </c>
      <c r="J8255" t="s">
        <v>31826</v>
      </c>
      <c r="K8255">
        <v>4277</v>
      </c>
      <c r="L8255" t="s">
        <v>88</v>
      </c>
    </row>
    <row r="8256" spans="1:12" x14ac:dyDescent="0.3">
      <c r="A8256">
        <v>32641</v>
      </c>
      <c r="B8256" t="s">
        <v>2014</v>
      </c>
      <c r="C8256" t="s">
        <v>6399</v>
      </c>
      <c r="D8256" t="s">
        <v>22</v>
      </c>
      <c r="E8256" t="s">
        <v>31827</v>
      </c>
      <c r="F8256" t="s">
        <v>31828</v>
      </c>
      <c r="G8256" t="s">
        <v>436</v>
      </c>
      <c r="H8256" s="1">
        <v>21506</v>
      </c>
      <c r="I8256" t="s">
        <v>31829</v>
      </c>
      <c r="J8256" t="s">
        <v>24267</v>
      </c>
      <c r="K8256">
        <v>74390</v>
      </c>
      <c r="L8256" t="s">
        <v>436</v>
      </c>
    </row>
    <row r="8257" spans="1:12" x14ac:dyDescent="0.3">
      <c r="A8257">
        <v>32642</v>
      </c>
      <c r="B8257" t="s">
        <v>1433</v>
      </c>
      <c r="C8257" t="s">
        <v>9756</v>
      </c>
      <c r="D8257" t="s">
        <v>22</v>
      </c>
      <c r="E8257" t="s">
        <v>31830</v>
      </c>
      <c r="F8257" t="s">
        <v>31831</v>
      </c>
      <c r="G8257" t="s">
        <v>124</v>
      </c>
      <c r="H8257" s="1">
        <v>33848</v>
      </c>
      <c r="I8257" t="s">
        <v>31832</v>
      </c>
      <c r="J8257" t="s">
        <v>31833</v>
      </c>
      <c r="K8257">
        <v>39344</v>
      </c>
      <c r="L8257" t="s">
        <v>124</v>
      </c>
    </row>
    <row r="8258" spans="1:12" x14ac:dyDescent="0.3">
      <c r="A8258">
        <v>32643</v>
      </c>
      <c r="B8258" t="s">
        <v>4829</v>
      </c>
      <c r="C8258" t="s">
        <v>4092</v>
      </c>
      <c r="D8258" t="s">
        <v>14</v>
      </c>
      <c r="E8258" t="s">
        <v>31834</v>
      </c>
      <c r="F8258" t="s">
        <v>31835</v>
      </c>
      <c r="G8258" t="s">
        <v>171</v>
      </c>
      <c r="H8258" s="1">
        <v>20980</v>
      </c>
      <c r="I8258" t="s">
        <v>31836</v>
      </c>
      <c r="J8258" t="s">
        <v>31837</v>
      </c>
      <c r="K8258">
        <v>37525</v>
      </c>
      <c r="L8258" t="s">
        <v>171</v>
      </c>
    </row>
    <row r="8259" spans="1:12" x14ac:dyDescent="0.3">
      <c r="A8259">
        <v>32646</v>
      </c>
      <c r="B8259" t="s">
        <v>16909</v>
      </c>
      <c r="C8259" t="s">
        <v>25983</v>
      </c>
      <c r="D8259" t="s">
        <v>22</v>
      </c>
      <c r="E8259" t="s">
        <v>31838</v>
      </c>
      <c r="F8259" t="s">
        <v>31839</v>
      </c>
      <c r="G8259" t="s">
        <v>131</v>
      </c>
      <c r="H8259" s="1">
        <v>33527</v>
      </c>
      <c r="I8259" t="s">
        <v>31840</v>
      </c>
      <c r="J8259" t="s">
        <v>31841</v>
      </c>
      <c r="K8259">
        <v>12077</v>
      </c>
      <c r="L8259" t="s">
        <v>131</v>
      </c>
    </row>
    <row r="8260" spans="1:12" x14ac:dyDescent="0.3">
      <c r="A8260">
        <v>32647</v>
      </c>
      <c r="B8260" t="s">
        <v>31842</v>
      </c>
      <c r="C8260" t="s">
        <v>7014</v>
      </c>
      <c r="D8260" t="s">
        <v>22</v>
      </c>
      <c r="E8260" t="s">
        <v>31843</v>
      </c>
      <c r="F8260" t="s">
        <v>31844</v>
      </c>
      <c r="G8260" t="s">
        <v>1076</v>
      </c>
      <c r="H8260" s="1">
        <v>26368</v>
      </c>
      <c r="I8260" t="s">
        <v>31845</v>
      </c>
      <c r="J8260" t="s">
        <v>7857</v>
      </c>
      <c r="K8260">
        <v>58748</v>
      </c>
      <c r="L8260" t="s">
        <v>1076</v>
      </c>
    </row>
    <row r="8261" spans="1:12" x14ac:dyDescent="0.3">
      <c r="A8261">
        <v>32649</v>
      </c>
      <c r="B8261" t="s">
        <v>7383</v>
      </c>
      <c r="C8261" t="s">
        <v>141</v>
      </c>
      <c r="D8261" t="s">
        <v>14</v>
      </c>
      <c r="E8261" t="s">
        <v>31846</v>
      </c>
      <c r="F8261" t="s">
        <v>31847</v>
      </c>
      <c r="G8261" t="s">
        <v>111</v>
      </c>
      <c r="H8261" s="1">
        <v>25674</v>
      </c>
      <c r="I8261" t="s">
        <v>31848</v>
      </c>
      <c r="J8261" t="s">
        <v>31849</v>
      </c>
      <c r="K8261">
        <v>6620</v>
      </c>
      <c r="L8261" t="s">
        <v>111</v>
      </c>
    </row>
    <row r="8262" spans="1:12" x14ac:dyDescent="0.3">
      <c r="A8262">
        <v>32650</v>
      </c>
      <c r="B8262" t="s">
        <v>1455</v>
      </c>
      <c r="C8262" t="s">
        <v>1944</v>
      </c>
      <c r="D8262" t="s">
        <v>14</v>
      </c>
      <c r="E8262" t="s">
        <v>31850</v>
      </c>
      <c r="F8262">
        <v>2958884109</v>
      </c>
      <c r="G8262" t="s">
        <v>567</v>
      </c>
      <c r="H8262" s="1">
        <v>16535</v>
      </c>
      <c r="I8262" t="s">
        <v>31851</v>
      </c>
      <c r="J8262" t="s">
        <v>31852</v>
      </c>
      <c r="K8262">
        <v>34786</v>
      </c>
      <c r="L8262" t="s">
        <v>567</v>
      </c>
    </row>
    <row r="8263" spans="1:12" x14ac:dyDescent="0.3">
      <c r="A8263">
        <v>32651</v>
      </c>
      <c r="B8263" t="s">
        <v>1264</v>
      </c>
      <c r="C8263" t="s">
        <v>3179</v>
      </c>
      <c r="D8263" t="s">
        <v>14</v>
      </c>
      <c r="E8263" t="s">
        <v>31853</v>
      </c>
      <c r="F8263" t="s">
        <v>31854</v>
      </c>
      <c r="G8263" t="s">
        <v>211</v>
      </c>
      <c r="H8263" s="1">
        <v>25691</v>
      </c>
      <c r="I8263" t="s">
        <v>31855</v>
      </c>
      <c r="J8263" t="s">
        <v>31856</v>
      </c>
      <c r="K8263">
        <v>83052</v>
      </c>
      <c r="L8263" t="s">
        <v>211</v>
      </c>
    </row>
    <row r="8264" spans="1:12" x14ac:dyDescent="0.3">
      <c r="A8264">
        <v>32653</v>
      </c>
      <c r="B8264" t="s">
        <v>1810</v>
      </c>
      <c r="C8264" t="s">
        <v>5972</v>
      </c>
      <c r="D8264" t="s">
        <v>14</v>
      </c>
      <c r="E8264" t="s">
        <v>31857</v>
      </c>
      <c r="F8264" t="s">
        <v>31858</v>
      </c>
      <c r="G8264" t="s">
        <v>744</v>
      </c>
      <c r="H8264" s="1">
        <v>15859</v>
      </c>
      <c r="I8264" t="s">
        <v>31859</v>
      </c>
      <c r="J8264" t="s">
        <v>31860</v>
      </c>
      <c r="K8264">
        <v>84283</v>
      </c>
      <c r="L8264" t="s">
        <v>744</v>
      </c>
    </row>
    <row r="8265" spans="1:12" x14ac:dyDescent="0.3">
      <c r="A8265">
        <v>32655</v>
      </c>
      <c r="B8265" t="s">
        <v>1548</v>
      </c>
      <c r="C8265" t="s">
        <v>42</v>
      </c>
      <c r="D8265" t="s">
        <v>22</v>
      </c>
      <c r="E8265" t="s">
        <v>31861</v>
      </c>
      <c r="F8265" t="s">
        <v>31862</v>
      </c>
      <c r="G8265" t="s">
        <v>368</v>
      </c>
      <c r="H8265" s="1">
        <v>15937</v>
      </c>
      <c r="I8265" t="s">
        <v>31863</v>
      </c>
      <c r="J8265" t="s">
        <v>15200</v>
      </c>
      <c r="K8265">
        <v>42743</v>
      </c>
      <c r="L8265" t="s">
        <v>368</v>
      </c>
    </row>
    <row r="8266" spans="1:12" x14ac:dyDescent="0.3">
      <c r="A8266">
        <v>32657</v>
      </c>
      <c r="B8266" t="s">
        <v>146</v>
      </c>
      <c r="C8266" t="s">
        <v>696</v>
      </c>
      <c r="D8266" t="s">
        <v>22</v>
      </c>
      <c r="E8266" t="s">
        <v>31864</v>
      </c>
      <c r="F8266" t="s">
        <v>31865</v>
      </c>
      <c r="G8266" t="s">
        <v>17</v>
      </c>
      <c r="H8266" s="1">
        <v>32716</v>
      </c>
      <c r="I8266" t="s">
        <v>31866</v>
      </c>
      <c r="J8266" t="s">
        <v>31867</v>
      </c>
      <c r="K8266">
        <v>46006</v>
      </c>
      <c r="L8266" t="s">
        <v>17</v>
      </c>
    </row>
    <row r="8267" spans="1:12" x14ac:dyDescent="0.3">
      <c r="A8267">
        <v>32658</v>
      </c>
      <c r="B8267" t="s">
        <v>1391</v>
      </c>
      <c r="C8267" t="s">
        <v>427</v>
      </c>
      <c r="D8267" t="s">
        <v>22</v>
      </c>
      <c r="E8267" t="s">
        <v>31868</v>
      </c>
      <c r="F8267" t="s">
        <v>31869</v>
      </c>
      <c r="G8267" t="s">
        <v>368</v>
      </c>
      <c r="H8267" s="1">
        <v>19802</v>
      </c>
      <c r="I8267" t="s">
        <v>31870</v>
      </c>
      <c r="J8267" t="s">
        <v>31871</v>
      </c>
      <c r="K8267">
        <v>79333</v>
      </c>
      <c r="L8267" t="s">
        <v>368</v>
      </c>
    </row>
    <row r="8268" spans="1:12" x14ac:dyDescent="0.3">
      <c r="A8268">
        <v>32661</v>
      </c>
      <c r="B8268" t="s">
        <v>197</v>
      </c>
      <c r="C8268" t="s">
        <v>1153</v>
      </c>
      <c r="D8268" t="s">
        <v>14</v>
      </c>
      <c r="E8268" t="s">
        <v>31872</v>
      </c>
      <c r="F8268" t="s">
        <v>31873</v>
      </c>
      <c r="G8268" t="s">
        <v>124</v>
      </c>
      <c r="H8268" s="1">
        <v>27307</v>
      </c>
      <c r="I8268" t="s">
        <v>31874</v>
      </c>
      <c r="J8268" t="s">
        <v>31875</v>
      </c>
      <c r="K8268">
        <v>97788</v>
      </c>
      <c r="L8268" t="s">
        <v>124</v>
      </c>
    </row>
    <row r="8269" spans="1:12" x14ac:dyDescent="0.3">
      <c r="A8269">
        <v>32662</v>
      </c>
      <c r="B8269" t="s">
        <v>289</v>
      </c>
      <c r="C8269" t="s">
        <v>1115</v>
      </c>
      <c r="D8269" t="s">
        <v>22</v>
      </c>
      <c r="E8269" t="s">
        <v>31876</v>
      </c>
      <c r="F8269" t="s">
        <v>31877</v>
      </c>
      <c r="G8269" t="s">
        <v>51</v>
      </c>
      <c r="H8269" s="1">
        <v>20661</v>
      </c>
      <c r="I8269" t="s">
        <v>31878</v>
      </c>
      <c r="J8269" t="s">
        <v>8620</v>
      </c>
      <c r="K8269">
        <v>52858</v>
      </c>
      <c r="L8269" t="s">
        <v>51</v>
      </c>
    </row>
    <row r="8270" spans="1:12" x14ac:dyDescent="0.3">
      <c r="A8270">
        <v>32663</v>
      </c>
      <c r="B8270" t="s">
        <v>96</v>
      </c>
      <c r="C8270" t="s">
        <v>998</v>
      </c>
      <c r="D8270" t="s">
        <v>14</v>
      </c>
      <c r="E8270" t="s">
        <v>31879</v>
      </c>
      <c r="F8270" t="s">
        <v>31880</v>
      </c>
      <c r="G8270" t="s">
        <v>231</v>
      </c>
      <c r="H8270" s="1">
        <v>36740</v>
      </c>
      <c r="I8270" t="s">
        <v>31881</v>
      </c>
      <c r="J8270" t="s">
        <v>31882</v>
      </c>
      <c r="K8270">
        <v>88216</v>
      </c>
      <c r="L8270" t="s">
        <v>231</v>
      </c>
    </row>
    <row r="8271" spans="1:12" x14ac:dyDescent="0.3">
      <c r="A8271">
        <v>32665</v>
      </c>
      <c r="B8271" t="s">
        <v>592</v>
      </c>
      <c r="C8271" t="s">
        <v>7085</v>
      </c>
      <c r="D8271" t="s">
        <v>14</v>
      </c>
      <c r="E8271" t="s">
        <v>31883</v>
      </c>
      <c r="F8271" t="s">
        <v>31884</v>
      </c>
      <c r="G8271" t="s">
        <v>164</v>
      </c>
      <c r="H8271" s="1">
        <v>25508</v>
      </c>
      <c r="I8271" t="s">
        <v>31885</v>
      </c>
      <c r="J8271" t="s">
        <v>31886</v>
      </c>
      <c r="K8271">
        <v>41790</v>
      </c>
      <c r="L8271" t="s">
        <v>164</v>
      </c>
    </row>
    <row r="8272" spans="1:12" x14ac:dyDescent="0.3">
      <c r="A8272">
        <v>32667</v>
      </c>
      <c r="B8272" t="s">
        <v>2810</v>
      </c>
      <c r="C8272" t="s">
        <v>1093</v>
      </c>
      <c r="D8272" t="s">
        <v>22</v>
      </c>
      <c r="E8272" t="s">
        <v>31887</v>
      </c>
      <c r="F8272" t="s">
        <v>31888</v>
      </c>
      <c r="G8272" t="s">
        <v>124</v>
      </c>
      <c r="H8272" s="1">
        <v>22716</v>
      </c>
      <c r="I8272" t="s">
        <v>31889</v>
      </c>
      <c r="J8272" t="s">
        <v>31890</v>
      </c>
      <c r="K8272">
        <v>32288</v>
      </c>
      <c r="L8272" t="s">
        <v>124</v>
      </c>
    </row>
    <row r="8273" spans="1:12" x14ac:dyDescent="0.3">
      <c r="A8273">
        <v>32668</v>
      </c>
      <c r="B8273" t="s">
        <v>930</v>
      </c>
      <c r="C8273" t="s">
        <v>3797</v>
      </c>
      <c r="D8273" t="s">
        <v>14</v>
      </c>
      <c r="E8273" t="s">
        <v>31891</v>
      </c>
      <c r="F8273" t="s">
        <v>31892</v>
      </c>
      <c r="G8273" t="s">
        <v>44</v>
      </c>
      <c r="H8273" s="1">
        <v>36897</v>
      </c>
      <c r="I8273" t="s">
        <v>31893</v>
      </c>
      <c r="J8273" t="s">
        <v>30657</v>
      </c>
      <c r="K8273">
        <v>12675</v>
      </c>
      <c r="L8273" t="s">
        <v>44</v>
      </c>
    </row>
    <row r="8274" spans="1:12" x14ac:dyDescent="0.3">
      <c r="A8274">
        <v>32671</v>
      </c>
      <c r="B8274" t="s">
        <v>778</v>
      </c>
      <c r="C8274" t="s">
        <v>8829</v>
      </c>
      <c r="D8274" t="s">
        <v>14</v>
      </c>
      <c r="E8274" t="s">
        <v>31894</v>
      </c>
      <c r="F8274" t="s">
        <v>31895</v>
      </c>
      <c r="G8274" t="s">
        <v>250</v>
      </c>
      <c r="H8274" s="1">
        <v>28238</v>
      </c>
      <c r="I8274" t="s">
        <v>31896</v>
      </c>
      <c r="J8274" t="s">
        <v>11325</v>
      </c>
      <c r="K8274">
        <v>23828</v>
      </c>
      <c r="L8274" t="s">
        <v>250</v>
      </c>
    </row>
    <row r="8275" spans="1:12" x14ac:dyDescent="0.3">
      <c r="A8275">
        <v>32672</v>
      </c>
      <c r="B8275" t="s">
        <v>2906</v>
      </c>
      <c r="C8275" t="s">
        <v>3212</v>
      </c>
      <c r="D8275" t="s">
        <v>22</v>
      </c>
      <c r="E8275" t="s">
        <v>31897</v>
      </c>
      <c r="F8275" t="s">
        <v>31898</v>
      </c>
      <c r="G8275" t="s">
        <v>335</v>
      </c>
      <c r="H8275" s="1">
        <v>16900</v>
      </c>
      <c r="I8275" t="s">
        <v>31899</v>
      </c>
      <c r="J8275" t="s">
        <v>13703</v>
      </c>
      <c r="K8275">
        <v>91762</v>
      </c>
      <c r="L8275" t="s">
        <v>335</v>
      </c>
    </row>
    <row r="8276" spans="1:12" x14ac:dyDescent="0.3">
      <c r="A8276">
        <v>32677</v>
      </c>
      <c r="B8276" t="s">
        <v>312</v>
      </c>
      <c r="C8276" t="s">
        <v>3565</v>
      </c>
      <c r="D8276" t="s">
        <v>14</v>
      </c>
      <c r="E8276" t="s">
        <v>31900</v>
      </c>
      <c r="F8276" t="s">
        <v>31901</v>
      </c>
      <c r="G8276" t="s">
        <v>261</v>
      </c>
      <c r="H8276" s="1">
        <v>29816</v>
      </c>
      <c r="I8276" t="s">
        <v>31902</v>
      </c>
      <c r="J8276" t="s">
        <v>31903</v>
      </c>
      <c r="K8276">
        <v>59479</v>
      </c>
      <c r="L8276" t="s">
        <v>261</v>
      </c>
    </row>
    <row r="8277" spans="1:12" x14ac:dyDescent="0.3">
      <c r="A8277">
        <v>32680</v>
      </c>
      <c r="B8277" t="s">
        <v>2595</v>
      </c>
      <c r="C8277" t="s">
        <v>2756</v>
      </c>
      <c r="D8277" t="s">
        <v>14</v>
      </c>
      <c r="E8277" t="s">
        <v>31904</v>
      </c>
      <c r="F8277" t="s">
        <v>31905</v>
      </c>
      <c r="G8277" t="s">
        <v>157</v>
      </c>
      <c r="H8277" s="1">
        <v>27447</v>
      </c>
      <c r="I8277" t="s">
        <v>31906</v>
      </c>
      <c r="J8277" t="s">
        <v>31907</v>
      </c>
      <c r="K8277">
        <v>47745</v>
      </c>
      <c r="L8277" t="s">
        <v>157</v>
      </c>
    </row>
    <row r="8278" spans="1:12" x14ac:dyDescent="0.3">
      <c r="A8278">
        <v>32681</v>
      </c>
      <c r="B8278" t="s">
        <v>5116</v>
      </c>
      <c r="C8278" t="s">
        <v>12913</v>
      </c>
      <c r="D8278" t="s">
        <v>22</v>
      </c>
      <c r="E8278" t="s">
        <v>31908</v>
      </c>
      <c r="F8278" t="s">
        <v>31909</v>
      </c>
      <c r="G8278" t="s">
        <v>111</v>
      </c>
      <c r="H8278" s="1">
        <v>24996</v>
      </c>
      <c r="I8278" t="s">
        <v>31910</v>
      </c>
      <c r="J8278" t="s">
        <v>24523</v>
      </c>
      <c r="K8278">
        <v>79206</v>
      </c>
      <c r="L8278" t="s">
        <v>111</v>
      </c>
    </row>
    <row r="8279" spans="1:12" x14ac:dyDescent="0.3">
      <c r="A8279">
        <v>32682</v>
      </c>
      <c r="B8279" t="s">
        <v>1579</v>
      </c>
      <c r="C8279" t="s">
        <v>491</v>
      </c>
      <c r="D8279" t="s">
        <v>14</v>
      </c>
      <c r="E8279" t="s">
        <v>31911</v>
      </c>
      <c r="F8279" t="s">
        <v>31912</v>
      </c>
      <c r="G8279" t="s">
        <v>243</v>
      </c>
      <c r="H8279" s="1">
        <v>19746</v>
      </c>
      <c r="I8279" t="s">
        <v>31913</v>
      </c>
      <c r="J8279" t="s">
        <v>31914</v>
      </c>
      <c r="K8279">
        <v>44828</v>
      </c>
      <c r="L8279" t="s">
        <v>243</v>
      </c>
    </row>
    <row r="8280" spans="1:12" x14ac:dyDescent="0.3">
      <c r="A8280">
        <v>32684</v>
      </c>
      <c r="B8280" t="s">
        <v>10181</v>
      </c>
      <c r="C8280" t="s">
        <v>48</v>
      </c>
      <c r="D8280" t="s">
        <v>22</v>
      </c>
      <c r="E8280" t="s">
        <v>31915</v>
      </c>
      <c r="F8280" t="s">
        <v>31916</v>
      </c>
      <c r="G8280" t="s">
        <v>231</v>
      </c>
      <c r="H8280" s="1">
        <v>24656</v>
      </c>
      <c r="I8280" t="s">
        <v>31917</v>
      </c>
      <c r="J8280" t="s">
        <v>25606</v>
      </c>
      <c r="K8280">
        <v>87179</v>
      </c>
      <c r="L8280" t="s">
        <v>231</v>
      </c>
    </row>
    <row r="8281" spans="1:12" x14ac:dyDescent="0.3">
      <c r="A8281">
        <v>32685</v>
      </c>
      <c r="B8281" t="s">
        <v>480</v>
      </c>
      <c r="C8281" t="s">
        <v>285</v>
      </c>
      <c r="D8281" t="s">
        <v>22</v>
      </c>
      <c r="E8281" t="s">
        <v>31918</v>
      </c>
      <c r="F8281" t="s">
        <v>31919</v>
      </c>
      <c r="G8281" t="s">
        <v>430</v>
      </c>
      <c r="H8281" s="1">
        <v>31621</v>
      </c>
      <c r="I8281" t="s">
        <v>31920</v>
      </c>
      <c r="J8281" t="s">
        <v>31921</v>
      </c>
      <c r="K8281">
        <v>6728</v>
      </c>
      <c r="L8281" t="s">
        <v>430</v>
      </c>
    </row>
    <row r="8282" spans="1:12" x14ac:dyDescent="0.3">
      <c r="A8282">
        <v>32687</v>
      </c>
      <c r="B8282" t="s">
        <v>911</v>
      </c>
      <c r="C8282" t="s">
        <v>9175</v>
      </c>
      <c r="D8282" t="s">
        <v>14</v>
      </c>
      <c r="E8282" t="s">
        <v>31922</v>
      </c>
      <c r="F8282" t="s">
        <v>31923</v>
      </c>
      <c r="G8282" t="s">
        <v>131</v>
      </c>
      <c r="H8282" s="1">
        <v>33346</v>
      </c>
      <c r="I8282" t="s">
        <v>31924</v>
      </c>
      <c r="J8282" t="s">
        <v>31925</v>
      </c>
      <c r="K8282">
        <v>5758</v>
      </c>
      <c r="L8282" t="s">
        <v>131</v>
      </c>
    </row>
    <row r="8283" spans="1:12" x14ac:dyDescent="0.3">
      <c r="A8283">
        <v>32688</v>
      </c>
      <c r="B8283" t="s">
        <v>464</v>
      </c>
      <c r="C8283" t="s">
        <v>141</v>
      </c>
      <c r="D8283" t="s">
        <v>14</v>
      </c>
      <c r="E8283" t="s">
        <v>31926</v>
      </c>
      <c r="F8283" t="s">
        <v>31927</v>
      </c>
      <c r="G8283" t="s">
        <v>93</v>
      </c>
      <c r="H8283" s="1">
        <v>36907</v>
      </c>
      <c r="I8283" t="s">
        <v>31928</v>
      </c>
      <c r="J8283" t="s">
        <v>31929</v>
      </c>
      <c r="K8283">
        <v>77035</v>
      </c>
      <c r="L8283" t="s">
        <v>93</v>
      </c>
    </row>
    <row r="8284" spans="1:12" x14ac:dyDescent="0.3">
      <c r="A8284">
        <v>32689</v>
      </c>
      <c r="B8284" t="s">
        <v>395</v>
      </c>
      <c r="C8284" t="s">
        <v>8917</v>
      </c>
      <c r="D8284" t="s">
        <v>14</v>
      </c>
      <c r="E8284" t="s">
        <v>31930</v>
      </c>
      <c r="F8284" t="s">
        <v>31931</v>
      </c>
      <c r="G8284" t="s">
        <v>368</v>
      </c>
      <c r="H8284" s="1">
        <v>17910</v>
      </c>
      <c r="I8284" t="s">
        <v>31932</v>
      </c>
      <c r="J8284" t="s">
        <v>30827</v>
      </c>
      <c r="K8284">
        <v>81674</v>
      </c>
      <c r="L8284" t="s">
        <v>368</v>
      </c>
    </row>
    <row r="8285" spans="1:12" x14ac:dyDescent="0.3">
      <c r="A8285">
        <v>32691</v>
      </c>
      <c r="B8285" t="s">
        <v>1048</v>
      </c>
      <c r="C8285" t="s">
        <v>1093</v>
      </c>
      <c r="D8285" t="s">
        <v>22</v>
      </c>
      <c r="E8285" t="s">
        <v>31933</v>
      </c>
      <c r="F8285" t="s">
        <v>31934</v>
      </c>
      <c r="G8285" t="s">
        <v>1034</v>
      </c>
      <c r="H8285" s="1">
        <v>33266</v>
      </c>
      <c r="I8285" t="s">
        <v>31935</v>
      </c>
      <c r="J8285" t="s">
        <v>10530</v>
      </c>
      <c r="K8285">
        <v>93693</v>
      </c>
      <c r="L8285" t="s">
        <v>1034</v>
      </c>
    </row>
    <row r="8286" spans="1:12" x14ac:dyDescent="0.3">
      <c r="A8286">
        <v>32692</v>
      </c>
      <c r="B8286" t="s">
        <v>2050</v>
      </c>
      <c r="C8286" t="s">
        <v>354</v>
      </c>
      <c r="D8286" t="s">
        <v>22</v>
      </c>
      <c r="E8286" t="s">
        <v>31936</v>
      </c>
      <c r="F8286" t="s">
        <v>31937</v>
      </c>
      <c r="G8286" t="s">
        <v>131</v>
      </c>
      <c r="H8286" s="1">
        <v>35732</v>
      </c>
      <c r="I8286" t="s">
        <v>31938</v>
      </c>
      <c r="J8286" t="s">
        <v>16327</v>
      </c>
      <c r="K8286">
        <v>69858</v>
      </c>
      <c r="L8286" t="s">
        <v>131</v>
      </c>
    </row>
    <row r="8287" spans="1:12" x14ac:dyDescent="0.3">
      <c r="A8287">
        <v>32693</v>
      </c>
      <c r="B8287" t="s">
        <v>67</v>
      </c>
      <c r="C8287" t="s">
        <v>2823</v>
      </c>
      <c r="D8287" t="s">
        <v>22</v>
      </c>
      <c r="E8287" t="s">
        <v>31939</v>
      </c>
      <c r="F8287" t="s">
        <v>31940</v>
      </c>
      <c r="G8287" t="s">
        <v>339</v>
      </c>
      <c r="H8287" s="1">
        <v>35960</v>
      </c>
      <c r="I8287" t="s">
        <v>31941</v>
      </c>
      <c r="J8287" t="s">
        <v>31942</v>
      </c>
      <c r="K8287">
        <v>66817</v>
      </c>
      <c r="L8287" t="s">
        <v>339</v>
      </c>
    </row>
    <row r="8288" spans="1:12" x14ac:dyDescent="0.3">
      <c r="A8288">
        <v>32695</v>
      </c>
      <c r="B8288" t="s">
        <v>1037</v>
      </c>
      <c r="C8288" t="s">
        <v>1455</v>
      </c>
      <c r="D8288" t="s">
        <v>14</v>
      </c>
      <c r="E8288" t="s">
        <v>31943</v>
      </c>
      <c r="F8288" t="s">
        <v>31944</v>
      </c>
      <c r="G8288" t="s">
        <v>93</v>
      </c>
      <c r="H8288" s="1">
        <v>28363</v>
      </c>
      <c r="I8288" t="s">
        <v>31945</v>
      </c>
      <c r="J8288" t="s">
        <v>31946</v>
      </c>
      <c r="K8288">
        <v>61483</v>
      </c>
      <c r="L8288" t="s">
        <v>93</v>
      </c>
    </row>
    <row r="8289" spans="1:12" x14ac:dyDescent="0.3">
      <c r="A8289">
        <v>32697</v>
      </c>
      <c r="B8289" t="s">
        <v>778</v>
      </c>
      <c r="C8289" t="s">
        <v>1717</v>
      </c>
      <c r="D8289" t="s">
        <v>14</v>
      </c>
      <c r="E8289" t="s">
        <v>31947</v>
      </c>
      <c r="F8289" t="s">
        <v>31948</v>
      </c>
      <c r="G8289" t="s">
        <v>218</v>
      </c>
      <c r="H8289" s="1">
        <v>27988</v>
      </c>
      <c r="I8289" t="s">
        <v>31949</v>
      </c>
      <c r="J8289" t="s">
        <v>31950</v>
      </c>
      <c r="K8289">
        <v>33187</v>
      </c>
      <c r="L8289" t="s">
        <v>218</v>
      </c>
    </row>
    <row r="8290" spans="1:12" x14ac:dyDescent="0.3">
      <c r="A8290">
        <v>32700</v>
      </c>
      <c r="B8290" t="s">
        <v>778</v>
      </c>
      <c r="C8290" t="s">
        <v>3699</v>
      </c>
      <c r="D8290" t="s">
        <v>14</v>
      </c>
      <c r="E8290" t="s">
        <v>31951</v>
      </c>
      <c r="F8290">
        <v>4407589089</v>
      </c>
      <c r="G8290" t="s">
        <v>76</v>
      </c>
      <c r="H8290" s="1">
        <v>23844</v>
      </c>
      <c r="I8290" t="s">
        <v>31952</v>
      </c>
      <c r="J8290" t="s">
        <v>31953</v>
      </c>
      <c r="K8290">
        <v>88542</v>
      </c>
      <c r="L8290" t="s">
        <v>76</v>
      </c>
    </row>
    <row r="8291" spans="1:12" x14ac:dyDescent="0.3">
      <c r="A8291">
        <v>32705</v>
      </c>
      <c r="B8291" t="s">
        <v>1433</v>
      </c>
      <c r="C8291" t="s">
        <v>343</v>
      </c>
      <c r="D8291" t="s">
        <v>22</v>
      </c>
      <c r="E8291" t="s">
        <v>31954</v>
      </c>
      <c r="F8291" t="s">
        <v>31955</v>
      </c>
      <c r="G8291" t="s">
        <v>339</v>
      </c>
      <c r="H8291" s="1">
        <v>17259</v>
      </c>
      <c r="I8291" t="s">
        <v>31956</v>
      </c>
      <c r="J8291" t="s">
        <v>6535</v>
      </c>
      <c r="K8291">
        <v>25435</v>
      </c>
      <c r="L8291" t="s">
        <v>339</v>
      </c>
    </row>
    <row r="8292" spans="1:12" x14ac:dyDescent="0.3">
      <c r="A8292">
        <v>32706</v>
      </c>
      <c r="B8292" t="s">
        <v>42</v>
      </c>
      <c r="C8292" t="s">
        <v>2835</v>
      </c>
      <c r="D8292" t="s">
        <v>22</v>
      </c>
      <c r="E8292" t="s">
        <v>31957</v>
      </c>
      <c r="F8292" t="s">
        <v>31958</v>
      </c>
      <c r="G8292" t="s">
        <v>567</v>
      </c>
      <c r="H8292" s="1">
        <v>19719</v>
      </c>
      <c r="I8292" t="s">
        <v>31959</v>
      </c>
      <c r="J8292" t="s">
        <v>31960</v>
      </c>
      <c r="K8292">
        <v>50125</v>
      </c>
      <c r="L8292" t="s">
        <v>567</v>
      </c>
    </row>
    <row r="8293" spans="1:12" x14ac:dyDescent="0.3">
      <c r="A8293">
        <v>32710</v>
      </c>
      <c r="B8293" t="s">
        <v>10692</v>
      </c>
      <c r="C8293" t="s">
        <v>1357</v>
      </c>
      <c r="D8293" t="s">
        <v>22</v>
      </c>
      <c r="E8293" t="s">
        <v>31961</v>
      </c>
      <c r="F8293" t="s">
        <v>31962</v>
      </c>
      <c r="G8293" t="s">
        <v>595</v>
      </c>
      <c r="H8293" s="1">
        <v>36790</v>
      </c>
      <c r="I8293" t="s">
        <v>31963</v>
      </c>
      <c r="J8293" t="s">
        <v>31964</v>
      </c>
      <c r="K8293">
        <v>83696</v>
      </c>
      <c r="L8293" t="s">
        <v>595</v>
      </c>
    </row>
    <row r="8294" spans="1:12" x14ac:dyDescent="0.3">
      <c r="A8294">
        <v>32711</v>
      </c>
      <c r="B8294" t="s">
        <v>328</v>
      </c>
      <c r="C8294" t="s">
        <v>3518</v>
      </c>
      <c r="D8294" t="s">
        <v>22</v>
      </c>
      <c r="E8294" t="s">
        <v>31965</v>
      </c>
      <c r="F8294" t="s">
        <v>31966</v>
      </c>
      <c r="G8294" t="s">
        <v>82</v>
      </c>
      <c r="H8294" s="1">
        <v>34338</v>
      </c>
      <c r="I8294" t="s">
        <v>31967</v>
      </c>
      <c r="J8294" t="s">
        <v>31968</v>
      </c>
      <c r="K8294">
        <v>60360</v>
      </c>
      <c r="L8294" t="s">
        <v>82</v>
      </c>
    </row>
    <row r="8295" spans="1:12" x14ac:dyDescent="0.3">
      <c r="A8295">
        <v>32712</v>
      </c>
      <c r="B8295" t="s">
        <v>1548</v>
      </c>
      <c r="C8295" t="s">
        <v>2874</v>
      </c>
      <c r="D8295" t="s">
        <v>14</v>
      </c>
      <c r="E8295" t="s">
        <v>31969</v>
      </c>
      <c r="F8295" t="s">
        <v>31970</v>
      </c>
      <c r="G8295" t="s">
        <v>131</v>
      </c>
      <c r="H8295" s="1">
        <v>15790</v>
      </c>
      <c r="I8295" t="s">
        <v>31971</v>
      </c>
      <c r="J8295" t="s">
        <v>24478</v>
      </c>
      <c r="K8295">
        <v>84515</v>
      </c>
      <c r="L8295" t="s">
        <v>131</v>
      </c>
    </row>
    <row r="8296" spans="1:12" x14ac:dyDescent="0.3">
      <c r="A8296">
        <v>32714</v>
      </c>
      <c r="B8296" t="s">
        <v>19939</v>
      </c>
      <c r="C8296" t="s">
        <v>2335</v>
      </c>
      <c r="D8296" t="s">
        <v>14</v>
      </c>
      <c r="E8296" t="s">
        <v>31972</v>
      </c>
      <c r="F8296" t="s">
        <v>31973</v>
      </c>
      <c r="G8296" t="s">
        <v>31</v>
      </c>
      <c r="H8296" s="1">
        <v>26713</v>
      </c>
      <c r="I8296" t="s">
        <v>31974</v>
      </c>
      <c r="J8296" t="s">
        <v>31975</v>
      </c>
      <c r="K8296">
        <v>24327</v>
      </c>
      <c r="L8296" t="s">
        <v>31</v>
      </c>
    </row>
    <row r="8297" spans="1:12" x14ac:dyDescent="0.3">
      <c r="A8297">
        <v>32715</v>
      </c>
      <c r="B8297" t="s">
        <v>2050</v>
      </c>
      <c r="C8297" t="s">
        <v>2015</v>
      </c>
      <c r="D8297" t="s">
        <v>14</v>
      </c>
      <c r="E8297" t="s">
        <v>31976</v>
      </c>
      <c r="F8297" t="s">
        <v>31977</v>
      </c>
      <c r="G8297" t="s">
        <v>51</v>
      </c>
      <c r="H8297" s="1">
        <v>35107</v>
      </c>
      <c r="I8297" t="s">
        <v>31978</v>
      </c>
      <c r="J8297" t="s">
        <v>10017</v>
      </c>
      <c r="K8297">
        <v>9613</v>
      </c>
      <c r="L8297" t="s">
        <v>51</v>
      </c>
    </row>
    <row r="8298" spans="1:12" x14ac:dyDescent="0.3">
      <c r="A8298">
        <v>32716</v>
      </c>
      <c r="B8298" t="s">
        <v>724</v>
      </c>
      <c r="C8298" t="s">
        <v>1570</v>
      </c>
      <c r="D8298" t="s">
        <v>14</v>
      </c>
      <c r="E8298" t="s">
        <v>31979</v>
      </c>
      <c r="F8298">
        <f>1-776-901-7325</f>
        <v>-9001</v>
      </c>
      <c r="G8298" t="s">
        <v>31</v>
      </c>
      <c r="H8298" s="1">
        <v>22455</v>
      </c>
      <c r="I8298" t="s">
        <v>31980</v>
      </c>
      <c r="J8298" t="s">
        <v>31981</v>
      </c>
      <c r="K8298">
        <v>95829</v>
      </c>
      <c r="L8298" t="s">
        <v>31</v>
      </c>
    </row>
    <row r="8299" spans="1:12" x14ac:dyDescent="0.3">
      <c r="A8299">
        <v>32717</v>
      </c>
      <c r="B8299" t="s">
        <v>448</v>
      </c>
      <c r="C8299" t="s">
        <v>11265</v>
      </c>
      <c r="D8299" t="s">
        <v>14</v>
      </c>
      <c r="E8299" t="s">
        <v>31982</v>
      </c>
      <c r="F8299" t="s">
        <v>31983</v>
      </c>
      <c r="G8299" t="s">
        <v>243</v>
      </c>
      <c r="H8299" s="1">
        <v>29963</v>
      </c>
      <c r="I8299" t="s">
        <v>31984</v>
      </c>
      <c r="J8299" t="s">
        <v>31985</v>
      </c>
      <c r="K8299">
        <v>10387</v>
      </c>
      <c r="L8299" t="s">
        <v>243</v>
      </c>
    </row>
    <row r="8300" spans="1:12" x14ac:dyDescent="0.3">
      <c r="A8300">
        <v>32718</v>
      </c>
      <c r="B8300" t="s">
        <v>54</v>
      </c>
      <c r="C8300" t="s">
        <v>42</v>
      </c>
      <c r="D8300" t="s">
        <v>14</v>
      </c>
      <c r="E8300" t="s">
        <v>31986</v>
      </c>
      <c r="F8300" t="s">
        <v>31987</v>
      </c>
      <c r="G8300" t="s">
        <v>131</v>
      </c>
      <c r="H8300" s="1">
        <v>22529</v>
      </c>
      <c r="I8300" t="s">
        <v>31988</v>
      </c>
      <c r="J8300" t="s">
        <v>31989</v>
      </c>
      <c r="K8300">
        <v>96294</v>
      </c>
      <c r="L8300" t="s">
        <v>131</v>
      </c>
    </row>
    <row r="8301" spans="1:12" x14ac:dyDescent="0.3">
      <c r="A8301">
        <v>32719</v>
      </c>
      <c r="B8301" t="s">
        <v>1584</v>
      </c>
      <c r="C8301" t="s">
        <v>15386</v>
      </c>
      <c r="D8301" t="s">
        <v>22</v>
      </c>
      <c r="E8301" t="s">
        <v>31990</v>
      </c>
      <c r="F8301" t="s">
        <v>31991</v>
      </c>
      <c r="G8301" t="s">
        <v>243</v>
      </c>
      <c r="H8301" s="1">
        <v>21278</v>
      </c>
      <c r="I8301" t="s">
        <v>31992</v>
      </c>
      <c r="J8301" t="s">
        <v>14287</v>
      </c>
      <c r="K8301">
        <v>21057</v>
      </c>
      <c r="L8301" t="s">
        <v>243</v>
      </c>
    </row>
    <row r="8302" spans="1:12" x14ac:dyDescent="0.3">
      <c r="A8302">
        <v>32721</v>
      </c>
      <c r="B8302" t="s">
        <v>405</v>
      </c>
      <c r="C8302" t="s">
        <v>3462</v>
      </c>
      <c r="D8302" t="s">
        <v>22</v>
      </c>
      <c r="E8302" t="s">
        <v>31993</v>
      </c>
      <c r="F8302" t="s">
        <v>31994</v>
      </c>
      <c r="G8302" t="s">
        <v>71</v>
      </c>
      <c r="H8302" s="1">
        <v>18927</v>
      </c>
      <c r="I8302" t="s">
        <v>31995</v>
      </c>
      <c r="J8302" t="s">
        <v>31996</v>
      </c>
      <c r="K8302">
        <v>50423</v>
      </c>
      <c r="L8302" t="s">
        <v>71</v>
      </c>
    </row>
    <row r="8303" spans="1:12" x14ac:dyDescent="0.3">
      <c r="A8303">
        <v>32722</v>
      </c>
      <c r="B8303" t="s">
        <v>861</v>
      </c>
      <c r="C8303" t="s">
        <v>570</v>
      </c>
      <c r="D8303" t="s">
        <v>22</v>
      </c>
      <c r="E8303" t="s">
        <v>31997</v>
      </c>
      <c r="F8303" t="s">
        <v>31998</v>
      </c>
      <c r="G8303" t="s">
        <v>131</v>
      </c>
      <c r="H8303" s="1">
        <v>36945</v>
      </c>
      <c r="I8303" t="s">
        <v>31999</v>
      </c>
      <c r="J8303" t="s">
        <v>15304</v>
      </c>
      <c r="K8303">
        <v>44783</v>
      </c>
      <c r="L8303" t="s">
        <v>131</v>
      </c>
    </row>
    <row r="8304" spans="1:12" x14ac:dyDescent="0.3">
      <c r="A8304">
        <v>32724</v>
      </c>
      <c r="B8304" t="s">
        <v>146</v>
      </c>
      <c r="C8304" t="s">
        <v>4177</v>
      </c>
      <c r="D8304" t="s">
        <v>22</v>
      </c>
      <c r="E8304" t="s">
        <v>32000</v>
      </c>
      <c r="F8304" t="s">
        <v>32001</v>
      </c>
      <c r="G8304" t="s">
        <v>339</v>
      </c>
      <c r="H8304" s="1">
        <v>25258</v>
      </c>
      <c r="I8304" t="s">
        <v>32002</v>
      </c>
      <c r="J8304" t="s">
        <v>32003</v>
      </c>
      <c r="K8304">
        <v>81157</v>
      </c>
      <c r="L8304" t="s">
        <v>339</v>
      </c>
    </row>
    <row r="8305" spans="1:12" x14ac:dyDescent="0.3">
      <c r="A8305">
        <v>32725</v>
      </c>
      <c r="B8305" t="s">
        <v>5626</v>
      </c>
      <c r="C8305" t="s">
        <v>135</v>
      </c>
      <c r="D8305" t="s">
        <v>14</v>
      </c>
      <c r="E8305" t="s">
        <v>32004</v>
      </c>
      <c r="F8305" t="s">
        <v>32005</v>
      </c>
      <c r="G8305" t="s">
        <v>51</v>
      </c>
      <c r="H8305" s="1">
        <v>26808</v>
      </c>
      <c r="I8305" t="s">
        <v>32006</v>
      </c>
      <c r="J8305" t="s">
        <v>32007</v>
      </c>
      <c r="K8305">
        <v>21286</v>
      </c>
      <c r="L8305" t="s">
        <v>51</v>
      </c>
    </row>
    <row r="8306" spans="1:12" x14ac:dyDescent="0.3">
      <c r="A8306">
        <v>32726</v>
      </c>
      <c r="B8306" t="s">
        <v>15015</v>
      </c>
      <c r="C8306" t="s">
        <v>9113</v>
      </c>
      <c r="D8306" t="s">
        <v>14</v>
      </c>
      <c r="E8306" t="s">
        <v>32008</v>
      </c>
      <c r="F8306" t="s">
        <v>32009</v>
      </c>
      <c r="G8306" t="s">
        <v>324</v>
      </c>
      <c r="H8306" s="1">
        <v>16134</v>
      </c>
      <c r="I8306" t="s">
        <v>32010</v>
      </c>
      <c r="J8306" t="s">
        <v>32011</v>
      </c>
      <c r="K8306">
        <v>1568</v>
      </c>
      <c r="L8306" t="s">
        <v>324</v>
      </c>
    </row>
    <row r="8307" spans="1:12" x14ac:dyDescent="0.3">
      <c r="A8307">
        <v>32730</v>
      </c>
      <c r="B8307" t="s">
        <v>1125</v>
      </c>
      <c r="C8307" t="s">
        <v>3221</v>
      </c>
      <c r="D8307" t="s">
        <v>14</v>
      </c>
      <c r="E8307" t="s">
        <v>32012</v>
      </c>
      <c r="F8307" t="s">
        <v>32013</v>
      </c>
      <c r="G8307" t="s">
        <v>231</v>
      </c>
      <c r="H8307" s="1">
        <v>29300</v>
      </c>
      <c r="I8307" t="s">
        <v>32014</v>
      </c>
      <c r="J8307" t="s">
        <v>16137</v>
      </c>
      <c r="K8307">
        <v>78924</v>
      </c>
      <c r="L8307" t="s">
        <v>231</v>
      </c>
    </row>
    <row r="8308" spans="1:12" x14ac:dyDescent="0.3">
      <c r="A8308">
        <v>32731</v>
      </c>
      <c r="B8308" t="s">
        <v>1030</v>
      </c>
      <c r="C8308" t="s">
        <v>7233</v>
      </c>
      <c r="D8308" t="s">
        <v>14</v>
      </c>
      <c r="E8308" t="s">
        <v>32015</v>
      </c>
      <c r="F8308" t="s">
        <v>32016</v>
      </c>
      <c r="G8308" t="s">
        <v>24</v>
      </c>
      <c r="H8308" s="1">
        <v>18787</v>
      </c>
      <c r="I8308" t="s">
        <v>32017</v>
      </c>
      <c r="J8308" t="s">
        <v>32018</v>
      </c>
      <c r="K8308">
        <v>88414</v>
      </c>
      <c r="L8308" t="s">
        <v>24</v>
      </c>
    </row>
    <row r="8309" spans="1:12" x14ac:dyDescent="0.3">
      <c r="A8309">
        <v>32732</v>
      </c>
      <c r="B8309" t="s">
        <v>2050</v>
      </c>
      <c r="C8309" t="s">
        <v>97</v>
      </c>
      <c r="D8309" t="s">
        <v>14</v>
      </c>
      <c r="E8309" t="s">
        <v>32019</v>
      </c>
      <c r="F8309" t="s">
        <v>32020</v>
      </c>
      <c r="G8309" t="s">
        <v>211</v>
      </c>
      <c r="H8309" s="1">
        <v>34973</v>
      </c>
      <c r="I8309" t="s">
        <v>32021</v>
      </c>
      <c r="J8309" t="s">
        <v>32022</v>
      </c>
      <c r="K8309">
        <v>40999</v>
      </c>
      <c r="L8309" t="s">
        <v>211</v>
      </c>
    </row>
    <row r="8310" spans="1:12" x14ac:dyDescent="0.3">
      <c r="A8310">
        <v>32735</v>
      </c>
      <c r="B8310" t="s">
        <v>825</v>
      </c>
      <c r="C8310" t="s">
        <v>48</v>
      </c>
      <c r="D8310" t="s">
        <v>22</v>
      </c>
      <c r="E8310" t="s">
        <v>32023</v>
      </c>
      <c r="F8310" t="s">
        <v>32024</v>
      </c>
      <c r="G8310" t="s">
        <v>93</v>
      </c>
      <c r="H8310" s="1">
        <v>20786</v>
      </c>
      <c r="I8310" t="s">
        <v>32025</v>
      </c>
      <c r="J8310" t="s">
        <v>32026</v>
      </c>
      <c r="K8310">
        <v>94977</v>
      </c>
      <c r="L8310" t="s">
        <v>93</v>
      </c>
    </row>
    <row r="8311" spans="1:12" x14ac:dyDescent="0.3">
      <c r="A8311">
        <v>32736</v>
      </c>
      <c r="B8311" t="s">
        <v>3679</v>
      </c>
      <c r="C8311" t="s">
        <v>4754</v>
      </c>
      <c r="D8311" t="s">
        <v>14</v>
      </c>
      <c r="E8311" t="s">
        <v>32027</v>
      </c>
      <c r="F8311" t="s">
        <v>32028</v>
      </c>
      <c r="G8311" t="s">
        <v>31</v>
      </c>
      <c r="H8311" s="1">
        <v>35021</v>
      </c>
      <c r="I8311" t="s">
        <v>32029</v>
      </c>
      <c r="J8311" t="s">
        <v>10947</v>
      </c>
      <c r="K8311">
        <v>73003</v>
      </c>
      <c r="L8311" t="s">
        <v>31</v>
      </c>
    </row>
    <row r="8312" spans="1:12" x14ac:dyDescent="0.3">
      <c r="A8312">
        <v>32737</v>
      </c>
      <c r="B8312" t="s">
        <v>9866</v>
      </c>
      <c r="C8312" t="s">
        <v>5157</v>
      </c>
      <c r="D8312" t="s">
        <v>14</v>
      </c>
      <c r="E8312" t="s">
        <v>32030</v>
      </c>
      <c r="F8312" t="s">
        <v>32031</v>
      </c>
      <c r="G8312" t="s">
        <v>17</v>
      </c>
      <c r="H8312" s="1">
        <v>24723</v>
      </c>
      <c r="I8312" t="s">
        <v>32032</v>
      </c>
      <c r="J8312" t="s">
        <v>32033</v>
      </c>
      <c r="K8312">
        <v>88494</v>
      </c>
      <c r="L8312" t="s">
        <v>17</v>
      </c>
    </row>
    <row r="8313" spans="1:12" x14ac:dyDescent="0.3">
      <c r="A8313">
        <v>32738</v>
      </c>
      <c r="B8313" t="s">
        <v>174</v>
      </c>
      <c r="C8313" t="s">
        <v>3447</v>
      </c>
      <c r="D8313" t="s">
        <v>14</v>
      </c>
      <c r="E8313" t="s">
        <v>32034</v>
      </c>
      <c r="F8313" t="s">
        <v>32035</v>
      </c>
      <c r="G8313" t="s">
        <v>118</v>
      </c>
      <c r="H8313" s="1">
        <v>21980</v>
      </c>
      <c r="I8313" t="s">
        <v>32036</v>
      </c>
      <c r="J8313" t="s">
        <v>9490</v>
      </c>
      <c r="K8313">
        <v>34335</v>
      </c>
      <c r="L8313" t="s">
        <v>118</v>
      </c>
    </row>
    <row r="8314" spans="1:12" x14ac:dyDescent="0.3">
      <c r="A8314">
        <v>32739</v>
      </c>
      <c r="B8314" t="s">
        <v>724</v>
      </c>
      <c r="C8314" t="s">
        <v>9976</v>
      </c>
      <c r="D8314" t="s">
        <v>14</v>
      </c>
      <c r="E8314" t="s">
        <v>32037</v>
      </c>
      <c r="F8314" t="s">
        <v>32038</v>
      </c>
      <c r="G8314" t="s">
        <v>368</v>
      </c>
      <c r="H8314" s="1">
        <v>32696</v>
      </c>
      <c r="I8314" t="s">
        <v>32039</v>
      </c>
      <c r="J8314" t="s">
        <v>53</v>
      </c>
      <c r="K8314">
        <v>75273</v>
      </c>
      <c r="L8314" t="s">
        <v>368</v>
      </c>
    </row>
    <row r="8315" spans="1:12" x14ac:dyDescent="0.3">
      <c r="A8315">
        <v>32740</v>
      </c>
      <c r="B8315" t="s">
        <v>253</v>
      </c>
      <c r="C8315" t="s">
        <v>3896</v>
      </c>
      <c r="D8315" t="s">
        <v>14</v>
      </c>
      <c r="E8315" t="s">
        <v>32040</v>
      </c>
      <c r="F8315" t="s">
        <v>32041</v>
      </c>
      <c r="G8315" t="s">
        <v>44</v>
      </c>
      <c r="H8315" s="1">
        <v>33427</v>
      </c>
      <c r="I8315" t="s">
        <v>32042</v>
      </c>
      <c r="J8315" t="s">
        <v>32043</v>
      </c>
      <c r="K8315">
        <v>58271</v>
      </c>
      <c r="L8315" t="s">
        <v>44</v>
      </c>
    </row>
    <row r="8316" spans="1:12" x14ac:dyDescent="0.3">
      <c r="A8316">
        <v>32742</v>
      </c>
      <c r="B8316" t="s">
        <v>2686</v>
      </c>
      <c r="C8316" t="s">
        <v>21</v>
      </c>
      <c r="D8316" t="s">
        <v>14</v>
      </c>
      <c r="E8316" t="s">
        <v>32044</v>
      </c>
      <c r="F8316" t="s">
        <v>32045</v>
      </c>
      <c r="G8316" t="s">
        <v>250</v>
      </c>
      <c r="H8316" s="1">
        <v>19686</v>
      </c>
      <c r="I8316" t="s">
        <v>32046</v>
      </c>
      <c r="J8316" t="s">
        <v>32047</v>
      </c>
      <c r="K8316">
        <v>76951</v>
      </c>
      <c r="L8316" t="s">
        <v>250</v>
      </c>
    </row>
    <row r="8317" spans="1:12" x14ac:dyDescent="0.3">
      <c r="A8317">
        <v>32744</v>
      </c>
      <c r="B8317" t="s">
        <v>327</v>
      </c>
      <c r="C8317" t="s">
        <v>5541</v>
      </c>
      <c r="D8317" t="s">
        <v>22</v>
      </c>
      <c r="E8317" t="s">
        <v>32048</v>
      </c>
      <c r="F8317" t="s">
        <v>32049</v>
      </c>
      <c r="G8317" t="s">
        <v>335</v>
      </c>
      <c r="H8317" s="1">
        <v>21138</v>
      </c>
      <c r="I8317" t="s">
        <v>32050</v>
      </c>
      <c r="J8317" t="s">
        <v>32051</v>
      </c>
      <c r="K8317">
        <v>70758</v>
      </c>
      <c r="L8317" t="s">
        <v>335</v>
      </c>
    </row>
    <row r="8318" spans="1:12" x14ac:dyDescent="0.3">
      <c r="A8318">
        <v>32745</v>
      </c>
      <c r="B8318" t="s">
        <v>9755</v>
      </c>
      <c r="C8318" t="s">
        <v>475</v>
      </c>
      <c r="D8318" t="s">
        <v>14</v>
      </c>
      <c r="E8318" t="s">
        <v>32052</v>
      </c>
      <c r="F8318" t="s">
        <v>32053</v>
      </c>
      <c r="G8318" t="s">
        <v>44</v>
      </c>
      <c r="H8318" s="1">
        <v>36950</v>
      </c>
      <c r="I8318" t="s">
        <v>32054</v>
      </c>
      <c r="J8318" t="s">
        <v>32055</v>
      </c>
      <c r="K8318">
        <v>39963</v>
      </c>
      <c r="L8318" t="s">
        <v>44</v>
      </c>
    </row>
    <row r="8319" spans="1:12" x14ac:dyDescent="0.3">
      <c r="A8319">
        <v>32752</v>
      </c>
      <c r="B8319" t="s">
        <v>724</v>
      </c>
      <c r="C8319" t="s">
        <v>3017</v>
      </c>
      <c r="D8319" t="s">
        <v>14</v>
      </c>
      <c r="E8319" t="s">
        <v>32056</v>
      </c>
      <c r="F8319">
        <v>7057173980</v>
      </c>
      <c r="G8319" t="s">
        <v>31</v>
      </c>
      <c r="H8319" s="1">
        <v>24270</v>
      </c>
      <c r="I8319" t="s">
        <v>32057</v>
      </c>
      <c r="J8319" t="s">
        <v>32058</v>
      </c>
      <c r="K8319">
        <v>20385</v>
      </c>
      <c r="L8319" t="s">
        <v>31</v>
      </c>
    </row>
    <row r="8320" spans="1:12" x14ac:dyDescent="0.3">
      <c r="A8320">
        <v>32756</v>
      </c>
      <c r="B8320" t="s">
        <v>3012</v>
      </c>
      <c r="C8320" t="s">
        <v>963</v>
      </c>
      <c r="D8320" t="s">
        <v>22</v>
      </c>
      <c r="E8320" t="s">
        <v>32059</v>
      </c>
      <c r="F8320" t="s">
        <v>32060</v>
      </c>
      <c r="G8320" t="s">
        <v>76</v>
      </c>
      <c r="H8320" s="1">
        <v>32797</v>
      </c>
      <c r="I8320" t="s">
        <v>32061</v>
      </c>
      <c r="J8320" t="s">
        <v>32062</v>
      </c>
      <c r="K8320">
        <v>59470</v>
      </c>
      <c r="L8320" t="s">
        <v>76</v>
      </c>
    </row>
    <row r="8321" spans="1:12" x14ac:dyDescent="0.3">
      <c r="A8321">
        <v>32758</v>
      </c>
      <c r="B8321" t="s">
        <v>724</v>
      </c>
      <c r="C8321" t="s">
        <v>17146</v>
      </c>
      <c r="D8321" t="s">
        <v>22</v>
      </c>
      <c r="E8321" t="s">
        <v>32063</v>
      </c>
      <c r="F8321" t="s">
        <v>32064</v>
      </c>
      <c r="G8321" t="s">
        <v>157</v>
      </c>
      <c r="H8321" s="1">
        <v>22547</v>
      </c>
      <c r="I8321" t="s">
        <v>32065</v>
      </c>
      <c r="J8321" t="s">
        <v>32066</v>
      </c>
      <c r="K8321">
        <v>26012</v>
      </c>
      <c r="L8321" t="s">
        <v>157</v>
      </c>
    </row>
    <row r="8322" spans="1:12" x14ac:dyDescent="0.3">
      <c r="A8322">
        <v>32761</v>
      </c>
      <c r="B8322" t="s">
        <v>3926</v>
      </c>
      <c r="C8322" t="s">
        <v>74</v>
      </c>
      <c r="D8322" t="s">
        <v>22</v>
      </c>
      <c r="E8322" t="s">
        <v>32067</v>
      </c>
      <c r="F8322">
        <v>3559829491</v>
      </c>
      <c r="G8322" t="s">
        <v>164</v>
      </c>
      <c r="H8322" s="1">
        <v>36400</v>
      </c>
      <c r="I8322" t="s">
        <v>32068</v>
      </c>
      <c r="J8322" t="s">
        <v>8985</v>
      </c>
      <c r="K8322">
        <v>77242</v>
      </c>
      <c r="L8322" t="s">
        <v>164</v>
      </c>
    </row>
    <row r="8323" spans="1:12" x14ac:dyDescent="0.3">
      <c r="A8323">
        <v>32764</v>
      </c>
      <c r="B8323" t="s">
        <v>1024</v>
      </c>
      <c r="C8323" t="s">
        <v>1830</v>
      </c>
      <c r="D8323" t="s">
        <v>22</v>
      </c>
      <c r="E8323" t="s">
        <v>32069</v>
      </c>
      <c r="F8323">
        <f>1-359-838-4587</f>
        <v>-5783</v>
      </c>
      <c r="G8323" t="s">
        <v>567</v>
      </c>
      <c r="H8323" s="1">
        <v>38137</v>
      </c>
      <c r="I8323" t="s">
        <v>32070</v>
      </c>
      <c r="J8323" t="s">
        <v>13349</v>
      </c>
      <c r="K8323">
        <v>86251</v>
      </c>
      <c r="L8323" t="s">
        <v>567</v>
      </c>
    </row>
    <row r="8324" spans="1:12" x14ac:dyDescent="0.3">
      <c r="A8324">
        <v>32765</v>
      </c>
      <c r="B8324" t="s">
        <v>289</v>
      </c>
      <c r="C8324" t="s">
        <v>9263</v>
      </c>
      <c r="D8324" t="s">
        <v>22</v>
      </c>
      <c r="E8324" t="s">
        <v>32071</v>
      </c>
      <c r="F8324">
        <f>1-447-773-5146</f>
        <v>-6365</v>
      </c>
      <c r="G8324" t="s">
        <v>218</v>
      </c>
      <c r="H8324" s="1">
        <v>32330</v>
      </c>
      <c r="I8324" t="s">
        <v>32072</v>
      </c>
      <c r="J8324" t="s">
        <v>32073</v>
      </c>
      <c r="K8324">
        <v>37785</v>
      </c>
      <c r="L8324" t="s">
        <v>218</v>
      </c>
    </row>
    <row r="8325" spans="1:12" x14ac:dyDescent="0.3">
      <c r="A8325">
        <v>32766</v>
      </c>
      <c r="B8325" t="s">
        <v>54</v>
      </c>
      <c r="C8325" t="s">
        <v>963</v>
      </c>
      <c r="D8325" t="s">
        <v>14</v>
      </c>
      <c r="E8325" t="s">
        <v>32074</v>
      </c>
      <c r="F8325" t="s">
        <v>32075</v>
      </c>
      <c r="G8325" t="s">
        <v>595</v>
      </c>
      <c r="H8325" s="1">
        <v>16987</v>
      </c>
      <c r="I8325" t="s">
        <v>32076</v>
      </c>
      <c r="J8325" t="s">
        <v>19681</v>
      </c>
      <c r="K8325">
        <v>93648</v>
      </c>
      <c r="L8325" t="s">
        <v>595</v>
      </c>
    </row>
    <row r="8326" spans="1:12" x14ac:dyDescent="0.3">
      <c r="A8326">
        <v>32768</v>
      </c>
      <c r="B8326" t="s">
        <v>1666</v>
      </c>
      <c r="C8326" t="s">
        <v>475</v>
      </c>
      <c r="D8326" t="s">
        <v>14</v>
      </c>
      <c r="E8326" t="s">
        <v>32077</v>
      </c>
      <c r="F8326" t="s">
        <v>32078</v>
      </c>
      <c r="G8326" t="s">
        <v>250</v>
      </c>
      <c r="H8326" s="1">
        <v>36225</v>
      </c>
      <c r="I8326" t="s">
        <v>32079</v>
      </c>
      <c r="J8326" t="s">
        <v>8860</v>
      </c>
      <c r="K8326">
        <v>52551</v>
      </c>
      <c r="L8326" t="s">
        <v>250</v>
      </c>
    </row>
    <row r="8327" spans="1:12" x14ac:dyDescent="0.3">
      <c r="A8327">
        <v>32769</v>
      </c>
      <c r="B8327" t="s">
        <v>592</v>
      </c>
      <c r="C8327" t="s">
        <v>6197</v>
      </c>
      <c r="D8327" t="s">
        <v>14</v>
      </c>
      <c r="E8327" t="s">
        <v>32080</v>
      </c>
      <c r="F8327" t="s">
        <v>32081</v>
      </c>
      <c r="G8327" t="s">
        <v>31</v>
      </c>
      <c r="H8327" s="1">
        <v>35345</v>
      </c>
      <c r="I8327" t="s">
        <v>32082</v>
      </c>
      <c r="J8327" t="s">
        <v>7522</v>
      </c>
      <c r="K8327">
        <v>71618</v>
      </c>
      <c r="L8327" t="s">
        <v>31</v>
      </c>
    </row>
    <row r="8328" spans="1:12" x14ac:dyDescent="0.3">
      <c r="A8328">
        <v>32770</v>
      </c>
      <c r="B8328" t="s">
        <v>680</v>
      </c>
      <c r="C8328" t="s">
        <v>4187</v>
      </c>
      <c r="D8328" t="s">
        <v>22</v>
      </c>
      <c r="E8328" t="s">
        <v>32083</v>
      </c>
      <c r="F8328" t="s">
        <v>32084</v>
      </c>
      <c r="G8328" t="s">
        <v>124</v>
      </c>
      <c r="H8328" s="1">
        <v>31099</v>
      </c>
      <c r="I8328" t="s">
        <v>32085</v>
      </c>
      <c r="J8328" t="s">
        <v>4245</v>
      </c>
      <c r="K8328">
        <v>97761</v>
      </c>
      <c r="L8328" t="s">
        <v>124</v>
      </c>
    </row>
    <row r="8329" spans="1:12" x14ac:dyDescent="0.3">
      <c r="A8329">
        <v>32771</v>
      </c>
      <c r="B8329" t="s">
        <v>295</v>
      </c>
      <c r="C8329" t="s">
        <v>48</v>
      </c>
      <c r="D8329" t="s">
        <v>14</v>
      </c>
      <c r="E8329" t="s">
        <v>32086</v>
      </c>
      <c r="F8329" t="s">
        <v>32087</v>
      </c>
      <c r="G8329" t="s">
        <v>231</v>
      </c>
      <c r="H8329" s="1">
        <v>28832</v>
      </c>
      <c r="I8329" t="s">
        <v>32088</v>
      </c>
      <c r="J8329" t="s">
        <v>32089</v>
      </c>
      <c r="K8329">
        <v>67877</v>
      </c>
      <c r="L8329" t="s">
        <v>231</v>
      </c>
    </row>
    <row r="8330" spans="1:12" x14ac:dyDescent="0.3">
      <c r="A8330">
        <v>32772</v>
      </c>
      <c r="B8330" t="s">
        <v>1268</v>
      </c>
      <c r="C8330" t="s">
        <v>481</v>
      </c>
      <c r="D8330" t="s">
        <v>22</v>
      </c>
      <c r="E8330" t="s">
        <v>25871</v>
      </c>
      <c r="F8330" t="s">
        <v>32090</v>
      </c>
      <c r="G8330" t="s">
        <v>31</v>
      </c>
      <c r="H8330" s="1">
        <v>34466</v>
      </c>
      <c r="I8330" t="s">
        <v>32091</v>
      </c>
      <c r="J8330" t="s">
        <v>32092</v>
      </c>
      <c r="K8330">
        <v>5437</v>
      </c>
      <c r="L8330" t="s">
        <v>31</v>
      </c>
    </row>
    <row r="8331" spans="1:12" x14ac:dyDescent="0.3">
      <c r="A8331">
        <v>32773</v>
      </c>
      <c r="B8331" t="s">
        <v>180</v>
      </c>
      <c r="C8331" t="s">
        <v>6469</v>
      </c>
      <c r="D8331" t="s">
        <v>22</v>
      </c>
      <c r="E8331" t="s">
        <v>32093</v>
      </c>
      <c r="F8331" t="s">
        <v>32094</v>
      </c>
      <c r="G8331" t="s">
        <v>93</v>
      </c>
      <c r="H8331" s="1">
        <v>38468</v>
      </c>
      <c r="I8331" t="s">
        <v>32095</v>
      </c>
      <c r="J8331" t="s">
        <v>32096</v>
      </c>
      <c r="K8331">
        <v>13996</v>
      </c>
      <c r="L8331" t="s">
        <v>93</v>
      </c>
    </row>
    <row r="8332" spans="1:12" x14ac:dyDescent="0.3">
      <c r="A8332">
        <v>32774</v>
      </c>
      <c r="B8332" t="s">
        <v>312</v>
      </c>
      <c r="C8332" t="s">
        <v>3569</v>
      </c>
      <c r="D8332" t="s">
        <v>14</v>
      </c>
      <c r="E8332" t="s">
        <v>32097</v>
      </c>
      <c r="F8332" t="s">
        <v>32098</v>
      </c>
      <c r="G8332" t="s">
        <v>124</v>
      </c>
      <c r="H8332" s="1">
        <v>27177</v>
      </c>
      <c r="I8332" t="s">
        <v>32099</v>
      </c>
      <c r="J8332" t="s">
        <v>32100</v>
      </c>
      <c r="K8332">
        <v>32269</v>
      </c>
      <c r="L8332" t="s">
        <v>124</v>
      </c>
    </row>
    <row r="8333" spans="1:12" x14ac:dyDescent="0.3">
      <c r="A8333">
        <v>32777</v>
      </c>
      <c r="B8333" t="s">
        <v>724</v>
      </c>
      <c r="C8333" t="s">
        <v>354</v>
      </c>
      <c r="D8333" t="s">
        <v>14</v>
      </c>
      <c r="E8333" t="s">
        <v>32101</v>
      </c>
      <c r="F8333" t="s">
        <v>32102</v>
      </c>
      <c r="G8333" t="s">
        <v>124</v>
      </c>
      <c r="H8333" s="1">
        <v>31025</v>
      </c>
      <c r="I8333" t="s">
        <v>32103</v>
      </c>
      <c r="J8333" t="s">
        <v>32104</v>
      </c>
      <c r="K8333">
        <v>74453</v>
      </c>
      <c r="L8333" t="s">
        <v>124</v>
      </c>
    </row>
    <row r="8334" spans="1:12" x14ac:dyDescent="0.3">
      <c r="A8334">
        <v>32780</v>
      </c>
      <c r="B8334" t="s">
        <v>47</v>
      </c>
      <c r="C8334" t="s">
        <v>1997</v>
      </c>
      <c r="D8334" t="s">
        <v>14</v>
      </c>
      <c r="E8334" t="s">
        <v>32105</v>
      </c>
      <c r="F8334" t="s">
        <v>32106</v>
      </c>
      <c r="G8334" t="s">
        <v>261</v>
      </c>
      <c r="H8334" s="1">
        <v>33502</v>
      </c>
      <c r="I8334" t="s">
        <v>32107</v>
      </c>
      <c r="J8334" t="s">
        <v>8082</v>
      </c>
      <c r="K8334">
        <v>98672</v>
      </c>
      <c r="L8334" t="s">
        <v>261</v>
      </c>
    </row>
    <row r="8335" spans="1:12" x14ac:dyDescent="0.3">
      <c r="A8335">
        <v>32781</v>
      </c>
      <c r="B8335" t="s">
        <v>6055</v>
      </c>
      <c r="C8335" t="s">
        <v>1671</v>
      </c>
      <c r="D8335" t="s">
        <v>14</v>
      </c>
      <c r="E8335" t="s">
        <v>15475</v>
      </c>
      <c r="F8335" t="s">
        <v>32108</v>
      </c>
      <c r="G8335" t="s">
        <v>58</v>
      </c>
      <c r="H8335" s="1">
        <v>21601</v>
      </c>
      <c r="I8335" t="s">
        <v>32109</v>
      </c>
      <c r="J8335" t="s">
        <v>32110</v>
      </c>
      <c r="K8335">
        <v>99171</v>
      </c>
      <c r="L8335" t="s">
        <v>58</v>
      </c>
    </row>
    <row r="8336" spans="1:12" x14ac:dyDescent="0.3">
      <c r="A8336">
        <v>32782</v>
      </c>
      <c r="B8336" t="s">
        <v>1584</v>
      </c>
      <c r="C8336" t="s">
        <v>6300</v>
      </c>
      <c r="D8336" t="s">
        <v>22</v>
      </c>
      <c r="E8336" t="s">
        <v>32111</v>
      </c>
      <c r="F8336" t="s">
        <v>32112</v>
      </c>
      <c r="G8336" t="s">
        <v>567</v>
      </c>
      <c r="H8336" s="1">
        <v>22098</v>
      </c>
      <c r="I8336" t="s">
        <v>32113</v>
      </c>
      <c r="J8336" t="s">
        <v>32114</v>
      </c>
      <c r="K8336">
        <v>90967</v>
      </c>
      <c r="L8336" t="s">
        <v>567</v>
      </c>
    </row>
    <row r="8337" spans="1:12" x14ac:dyDescent="0.3">
      <c r="A8337">
        <v>32784</v>
      </c>
      <c r="B8337" t="s">
        <v>557</v>
      </c>
      <c r="C8337" t="s">
        <v>1875</v>
      </c>
      <c r="D8337" t="s">
        <v>22</v>
      </c>
      <c r="E8337" t="s">
        <v>32115</v>
      </c>
      <c r="F8337" t="s">
        <v>32116</v>
      </c>
      <c r="G8337" t="s">
        <v>567</v>
      </c>
      <c r="H8337" s="1">
        <v>16523</v>
      </c>
      <c r="I8337" t="s">
        <v>32117</v>
      </c>
      <c r="J8337" t="s">
        <v>32118</v>
      </c>
      <c r="K8337">
        <v>34893</v>
      </c>
      <c r="L8337" t="s">
        <v>567</v>
      </c>
    </row>
    <row r="8338" spans="1:12" x14ac:dyDescent="0.3">
      <c r="A8338">
        <v>32787</v>
      </c>
      <c r="B8338" t="s">
        <v>814</v>
      </c>
      <c r="C8338" t="s">
        <v>1277</v>
      </c>
      <c r="D8338" t="s">
        <v>22</v>
      </c>
      <c r="E8338" t="s">
        <v>32119</v>
      </c>
      <c r="F8338">
        <f>1-392-950-5627</f>
        <v>-6968</v>
      </c>
      <c r="G8338" t="s">
        <v>1076</v>
      </c>
      <c r="H8338" s="1">
        <v>29093</v>
      </c>
      <c r="I8338" t="s">
        <v>32120</v>
      </c>
      <c r="J8338" t="s">
        <v>32121</v>
      </c>
      <c r="K8338">
        <v>15116</v>
      </c>
      <c r="L8338" t="s">
        <v>1076</v>
      </c>
    </row>
    <row r="8339" spans="1:12" x14ac:dyDescent="0.3">
      <c r="A8339">
        <v>32788</v>
      </c>
      <c r="B8339" t="s">
        <v>1773</v>
      </c>
      <c r="C8339" t="s">
        <v>285</v>
      </c>
      <c r="D8339" t="s">
        <v>22</v>
      </c>
      <c r="E8339" t="s">
        <v>32122</v>
      </c>
      <c r="F8339" t="s">
        <v>32123</v>
      </c>
      <c r="G8339" t="s">
        <v>51</v>
      </c>
      <c r="H8339" s="1">
        <v>19063</v>
      </c>
      <c r="I8339" t="s">
        <v>32124</v>
      </c>
      <c r="J8339" t="s">
        <v>32125</v>
      </c>
      <c r="K8339">
        <v>90378</v>
      </c>
      <c r="L8339" t="s">
        <v>51</v>
      </c>
    </row>
    <row r="8340" spans="1:12" x14ac:dyDescent="0.3">
      <c r="A8340">
        <v>32789</v>
      </c>
      <c r="B8340" t="s">
        <v>1202</v>
      </c>
      <c r="C8340" t="s">
        <v>2548</v>
      </c>
      <c r="D8340" t="s">
        <v>14</v>
      </c>
      <c r="E8340" t="s">
        <v>32126</v>
      </c>
      <c r="F8340" t="s">
        <v>32127</v>
      </c>
      <c r="G8340" t="s">
        <v>17</v>
      </c>
      <c r="H8340" s="1">
        <v>38324</v>
      </c>
      <c r="I8340" t="s">
        <v>32128</v>
      </c>
      <c r="J8340" t="s">
        <v>32129</v>
      </c>
      <c r="K8340">
        <v>45733</v>
      </c>
      <c r="L8340" t="s">
        <v>17</v>
      </c>
    </row>
    <row r="8341" spans="1:12" x14ac:dyDescent="0.3">
      <c r="A8341">
        <v>32793</v>
      </c>
      <c r="B8341" t="s">
        <v>91</v>
      </c>
      <c r="C8341" t="s">
        <v>2045</v>
      </c>
      <c r="D8341" t="s">
        <v>22</v>
      </c>
      <c r="E8341" t="s">
        <v>32130</v>
      </c>
      <c r="F8341" t="s">
        <v>32131</v>
      </c>
      <c r="G8341" t="s">
        <v>88</v>
      </c>
      <c r="H8341" s="1">
        <v>19528</v>
      </c>
      <c r="I8341" t="s">
        <v>32132</v>
      </c>
      <c r="J8341" t="s">
        <v>13440</v>
      </c>
      <c r="K8341">
        <v>48400</v>
      </c>
      <c r="L8341" t="s">
        <v>88</v>
      </c>
    </row>
    <row r="8342" spans="1:12" x14ac:dyDescent="0.3">
      <c r="A8342">
        <v>32797</v>
      </c>
      <c r="B8342" t="s">
        <v>96</v>
      </c>
      <c r="C8342" t="s">
        <v>3226</v>
      </c>
      <c r="D8342" t="s">
        <v>22</v>
      </c>
      <c r="E8342" t="s">
        <v>32133</v>
      </c>
      <c r="F8342" t="s">
        <v>32134</v>
      </c>
      <c r="G8342" t="s">
        <v>1076</v>
      </c>
      <c r="H8342" s="1">
        <v>26019</v>
      </c>
      <c r="I8342" t="s">
        <v>32135</v>
      </c>
      <c r="J8342" t="s">
        <v>9132</v>
      </c>
      <c r="K8342">
        <v>35682</v>
      </c>
      <c r="L8342" t="s">
        <v>1076</v>
      </c>
    </row>
    <row r="8343" spans="1:12" x14ac:dyDescent="0.3">
      <c r="A8343">
        <v>32798</v>
      </c>
      <c r="B8343" t="s">
        <v>3279</v>
      </c>
      <c r="C8343" t="s">
        <v>2865</v>
      </c>
      <c r="D8343" t="s">
        <v>14</v>
      </c>
      <c r="E8343" t="s">
        <v>32136</v>
      </c>
      <c r="F8343" t="s">
        <v>32137</v>
      </c>
      <c r="G8343" t="s">
        <v>93</v>
      </c>
      <c r="H8343" s="1">
        <v>21595</v>
      </c>
      <c r="I8343" t="s">
        <v>32138</v>
      </c>
      <c r="J8343" t="s">
        <v>32139</v>
      </c>
      <c r="K8343">
        <v>84790</v>
      </c>
      <c r="L8343" t="s">
        <v>93</v>
      </c>
    </row>
    <row r="8344" spans="1:12" x14ac:dyDescent="0.3">
      <c r="A8344">
        <v>32803</v>
      </c>
      <c r="B8344" t="s">
        <v>7475</v>
      </c>
      <c r="C8344" t="s">
        <v>1671</v>
      </c>
      <c r="D8344" t="s">
        <v>22</v>
      </c>
      <c r="E8344" t="s">
        <v>32140</v>
      </c>
      <c r="F8344" t="s">
        <v>32141</v>
      </c>
      <c r="G8344" t="s">
        <v>567</v>
      </c>
      <c r="H8344" s="1">
        <v>27554</v>
      </c>
      <c r="I8344" t="s">
        <v>32142</v>
      </c>
      <c r="J8344" t="s">
        <v>32143</v>
      </c>
      <c r="K8344">
        <v>55263</v>
      </c>
      <c r="L8344" t="s">
        <v>567</v>
      </c>
    </row>
    <row r="8345" spans="1:12" x14ac:dyDescent="0.3">
      <c r="A8345">
        <v>32804</v>
      </c>
      <c r="B8345" t="s">
        <v>1427</v>
      </c>
      <c r="C8345" t="s">
        <v>3493</v>
      </c>
      <c r="D8345" t="s">
        <v>22</v>
      </c>
      <c r="E8345" t="s">
        <v>32144</v>
      </c>
      <c r="F8345" t="s">
        <v>32145</v>
      </c>
      <c r="G8345" t="s">
        <v>218</v>
      </c>
      <c r="H8345" s="1">
        <v>21758</v>
      </c>
      <c r="I8345" t="s">
        <v>32146</v>
      </c>
      <c r="J8345" t="s">
        <v>32147</v>
      </c>
      <c r="K8345">
        <v>59461</v>
      </c>
      <c r="L8345" t="s">
        <v>218</v>
      </c>
    </row>
    <row r="8346" spans="1:12" x14ac:dyDescent="0.3">
      <c r="A8346">
        <v>32805</v>
      </c>
      <c r="B8346" t="s">
        <v>2595</v>
      </c>
      <c r="C8346" t="s">
        <v>3134</v>
      </c>
      <c r="D8346" t="s">
        <v>14</v>
      </c>
      <c r="E8346" t="s">
        <v>32148</v>
      </c>
      <c r="F8346" t="s">
        <v>32149</v>
      </c>
      <c r="G8346" t="s">
        <v>157</v>
      </c>
      <c r="H8346" s="1">
        <v>21362</v>
      </c>
      <c r="I8346" t="s">
        <v>32150</v>
      </c>
      <c r="J8346" t="s">
        <v>32151</v>
      </c>
      <c r="K8346">
        <v>58508</v>
      </c>
      <c r="L8346" t="s">
        <v>157</v>
      </c>
    </row>
    <row r="8347" spans="1:12" x14ac:dyDescent="0.3">
      <c r="A8347">
        <v>32806</v>
      </c>
      <c r="B8347" t="s">
        <v>1287</v>
      </c>
      <c r="C8347" t="s">
        <v>788</v>
      </c>
      <c r="D8347" t="s">
        <v>14</v>
      </c>
      <c r="E8347" t="s">
        <v>32152</v>
      </c>
      <c r="F8347" t="s">
        <v>32153</v>
      </c>
      <c r="G8347" t="s">
        <v>124</v>
      </c>
      <c r="H8347" s="1">
        <v>23521</v>
      </c>
      <c r="I8347" t="s">
        <v>32154</v>
      </c>
      <c r="J8347" t="s">
        <v>32155</v>
      </c>
      <c r="K8347">
        <v>593</v>
      </c>
      <c r="L8347" t="s">
        <v>124</v>
      </c>
    </row>
    <row r="8348" spans="1:12" x14ac:dyDescent="0.3">
      <c r="A8348">
        <v>32807</v>
      </c>
      <c r="B8348" t="s">
        <v>405</v>
      </c>
      <c r="C8348" t="s">
        <v>8168</v>
      </c>
      <c r="D8348" t="s">
        <v>22</v>
      </c>
      <c r="E8348" t="s">
        <v>32156</v>
      </c>
      <c r="F8348" t="s">
        <v>32157</v>
      </c>
      <c r="G8348" t="s">
        <v>368</v>
      </c>
      <c r="H8348" s="1">
        <v>17642</v>
      </c>
      <c r="I8348" t="s">
        <v>32158</v>
      </c>
      <c r="J8348" t="s">
        <v>32159</v>
      </c>
      <c r="K8348">
        <v>58426</v>
      </c>
      <c r="L8348" t="s">
        <v>368</v>
      </c>
    </row>
    <row r="8349" spans="1:12" x14ac:dyDescent="0.3">
      <c r="A8349">
        <v>32808</v>
      </c>
      <c r="B8349" t="s">
        <v>464</v>
      </c>
      <c r="C8349" t="s">
        <v>2852</v>
      </c>
      <c r="D8349" t="s">
        <v>14</v>
      </c>
      <c r="E8349" t="s">
        <v>32160</v>
      </c>
      <c r="F8349">
        <v>4477326455</v>
      </c>
      <c r="G8349" t="s">
        <v>58</v>
      </c>
      <c r="H8349" s="1">
        <v>33753</v>
      </c>
      <c r="I8349" t="s">
        <v>32161</v>
      </c>
      <c r="J8349" t="s">
        <v>32162</v>
      </c>
      <c r="K8349">
        <v>55884</v>
      </c>
      <c r="L8349" t="s">
        <v>58</v>
      </c>
    </row>
    <row r="8350" spans="1:12" x14ac:dyDescent="0.3">
      <c r="A8350">
        <v>32809</v>
      </c>
      <c r="B8350" t="s">
        <v>464</v>
      </c>
      <c r="C8350" t="s">
        <v>2335</v>
      </c>
      <c r="D8350" t="s">
        <v>14</v>
      </c>
      <c r="E8350" t="s">
        <v>32163</v>
      </c>
      <c r="F8350" t="s">
        <v>32164</v>
      </c>
      <c r="G8350" t="s">
        <v>38</v>
      </c>
      <c r="H8350" s="1">
        <v>35478</v>
      </c>
      <c r="I8350" t="s">
        <v>32165</v>
      </c>
      <c r="J8350" t="s">
        <v>32166</v>
      </c>
      <c r="K8350">
        <v>72354</v>
      </c>
      <c r="L8350" t="s">
        <v>38</v>
      </c>
    </row>
    <row r="8351" spans="1:12" x14ac:dyDescent="0.3">
      <c r="A8351">
        <v>32810</v>
      </c>
      <c r="B8351" t="s">
        <v>753</v>
      </c>
      <c r="C8351" t="s">
        <v>26175</v>
      </c>
      <c r="D8351" t="s">
        <v>14</v>
      </c>
      <c r="E8351" t="s">
        <v>32167</v>
      </c>
      <c r="F8351" t="s">
        <v>32168</v>
      </c>
      <c r="G8351" t="s">
        <v>124</v>
      </c>
      <c r="H8351" s="1">
        <v>32062</v>
      </c>
      <c r="I8351" t="s">
        <v>32169</v>
      </c>
      <c r="J8351" t="s">
        <v>32170</v>
      </c>
      <c r="K8351">
        <v>78122</v>
      </c>
      <c r="L8351" t="s">
        <v>124</v>
      </c>
    </row>
    <row r="8352" spans="1:12" x14ac:dyDescent="0.3">
      <c r="A8352">
        <v>32814</v>
      </c>
      <c r="B8352" t="s">
        <v>73</v>
      </c>
      <c r="C8352" t="s">
        <v>1249</v>
      </c>
      <c r="D8352" t="s">
        <v>14</v>
      </c>
      <c r="E8352" t="s">
        <v>32171</v>
      </c>
      <c r="F8352" t="s">
        <v>32172</v>
      </c>
      <c r="G8352" t="s">
        <v>171</v>
      </c>
      <c r="H8352" s="1">
        <v>28992</v>
      </c>
      <c r="I8352" t="s">
        <v>32173</v>
      </c>
      <c r="J8352" t="s">
        <v>32174</v>
      </c>
      <c r="K8352">
        <v>61648</v>
      </c>
      <c r="L8352" t="s">
        <v>171</v>
      </c>
    </row>
    <row r="8353" spans="1:12" x14ac:dyDescent="0.3">
      <c r="A8353">
        <v>32815</v>
      </c>
      <c r="B8353" t="s">
        <v>1152</v>
      </c>
      <c r="C8353" t="s">
        <v>2562</v>
      </c>
      <c r="D8353" t="s">
        <v>22</v>
      </c>
      <c r="E8353" t="s">
        <v>32175</v>
      </c>
      <c r="F8353">
        <f>1-484-639-550</f>
        <v>-1672</v>
      </c>
      <c r="G8353" t="s">
        <v>231</v>
      </c>
      <c r="H8353" s="1">
        <v>25550</v>
      </c>
      <c r="I8353" t="s">
        <v>32176</v>
      </c>
      <c r="J8353" t="s">
        <v>32177</v>
      </c>
      <c r="K8353">
        <v>87953</v>
      </c>
      <c r="L8353" t="s">
        <v>231</v>
      </c>
    </row>
    <row r="8354" spans="1:12" x14ac:dyDescent="0.3">
      <c r="A8354">
        <v>32816</v>
      </c>
      <c r="B8354" t="s">
        <v>3806</v>
      </c>
      <c r="C8354" t="s">
        <v>696</v>
      </c>
      <c r="D8354" t="s">
        <v>14</v>
      </c>
      <c r="E8354" t="s">
        <v>32178</v>
      </c>
      <c r="F8354" t="s">
        <v>32179</v>
      </c>
      <c r="G8354" t="s">
        <v>430</v>
      </c>
      <c r="H8354" s="1">
        <v>34872</v>
      </c>
      <c r="I8354" t="s">
        <v>32180</v>
      </c>
      <c r="J8354" t="s">
        <v>32181</v>
      </c>
      <c r="K8354">
        <v>42850</v>
      </c>
      <c r="L8354" t="s">
        <v>430</v>
      </c>
    </row>
    <row r="8355" spans="1:12" x14ac:dyDescent="0.3">
      <c r="A8355">
        <v>32818</v>
      </c>
      <c r="B8355" t="s">
        <v>680</v>
      </c>
      <c r="C8355" t="s">
        <v>4182</v>
      </c>
      <c r="D8355" t="s">
        <v>14</v>
      </c>
      <c r="E8355" t="s">
        <v>32182</v>
      </c>
      <c r="F8355" t="s">
        <v>32183</v>
      </c>
      <c r="G8355" t="s">
        <v>164</v>
      </c>
      <c r="H8355" s="1">
        <v>29876</v>
      </c>
      <c r="I8355" t="s">
        <v>32184</v>
      </c>
      <c r="J8355" t="s">
        <v>32185</v>
      </c>
      <c r="K8355">
        <v>17659</v>
      </c>
      <c r="L8355" t="s">
        <v>164</v>
      </c>
    </row>
    <row r="8356" spans="1:12" x14ac:dyDescent="0.3">
      <c r="A8356">
        <v>32820</v>
      </c>
      <c r="B8356" t="s">
        <v>1131</v>
      </c>
      <c r="C8356" t="s">
        <v>5236</v>
      </c>
      <c r="D8356" t="s">
        <v>14</v>
      </c>
      <c r="E8356" t="s">
        <v>32186</v>
      </c>
      <c r="F8356" t="s">
        <v>32187</v>
      </c>
      <c r="G8356" t="s">
        <v>131</v>
      </c>
      <c r="H8356" s="1">
        <v>19318</v>
      </c>
      <c r="I8356" t="s">
        <v>32188</v>
      </c>
      <c r="J8356" t="s">
        <v>32189</v>
      </c>
      <c r="K8356">
        <v>99782</v>
      </c>
      <c r="L8356" t="s">
        <v>131</v>
      </c>
    </row>
    <row r="8357" spans="1:12" x14ac:dyDescent="0.3">
      <c r="A8357">
        <v>32821</v>
      </c>
      <c r="B8357" t="s">
        <v>680</v>
      </c>
      <c r="C8357" t="s">
        <v>384</v>
      </c>
      <c r="D8357" t="s">
        <v>22</v>
      </c>
      <c r="E8357" t="s">
        <v>32190</v>
      </c>
      <c r="F8357">
        <v>8436379686</v>
      </c>
      <c r="G8357" t="s">
        <v>24</v>
      </c>
      <c r="H8357" s="1">
        <v>17470</v>
      </c>
      <c r="I8357" t="s">
        <v>32191</v>
      </c>
      <c r="J8357" t="s">
        <v>32192</v>
      </c>
      <c r="K8357">
        <v>33635</v>
      </c>
      <c r="L8357" t="s">
        <v>24</v>
      </c>
    </row>
    <row r="8358" spans="1:12" x14ac:dyDescent="0.3">
      <c r="A8358">
        <v>32822</v>
      </c>
      <c r="B8358" t="s">
        <v>1302</v>
      </c>
      <c r="C8358" t="s">
        <v>10139</v>
      </c>
      <c r="D8358" t="s">
        <v>22</v>
      </c>
      <c r="E8358" t="s">
        <v>32193</v>
      </c>
      <c r="F8358" t="s">
        <v>32194</v>
      </c>
      <c r="G8358" t="s">
        <v>44</v>
      </c>
      <c r="H8358" s="1">
        <v>20060</v>
      </c>
      <c r="I8358" t="s">
        <v>32195</v>
      </c>
      <c r="J8358" t="s">
        <v>32196</v>
      </c>
      <c r="K8358">
        <v>60275</v>
      </c>
      <c r="L8358" t="s">
        <v>44</v>
      </c>
    </row>
    <row r="8359" spans="1:12" x14ac:dyDescent="0.3">
      <c r="A8359">
        <v>32826</v>
      </c>
      <c r="B8359" t="s">
        <v>29129</v>
      </c>
      <c r="C8359" t="s">
        <v>5375</v>
      </c>
      <c r="D8359" t="s">
        <v>14</v>
      </c>
      <c r="E8359" t="s">
        <v>32197</v>
      </c>
      <c r="F8359" t="s">
        <v>32198</v>
      </c>
      <c r="G8359" t="s">
        <v>71</v>
      </c>
      <c r="H8359" s="1">
        <v>27859</v>
      </c>
      <c r="I8359" t="s">
        <v>32199</v>
      </c>
      <c r="J8359" t="s">
        <v>10940</v>
      </c>
      <c r="K8359">
        <v>35522</v>
      </c>
      <c r="L8359" t="s">
        <v>71</v>
      </c>
    </row>
    <row r="8360" spans="1:12" x14ac:dyDescent="0.3">
      <c r="A8360">
        <v>32828</v>
      </c>
      <c r="B8360" t="s">
        <v>9369</v>
      </c>
      <c r="C8360" t="s">
        <v>3288</v>
      </c>
      <c r="D8360" t="s">
        <v>22</v>
      </c>
      <c r="E8360" t="s">
        <v>32200</v>
      </c>
      <c r="F8360" t="s">
        <v>32201</v>
      </c>
      <c r="G8360" t="s">
        <v>111</v>
      </c>
      <c r="H8360" s="1">
        <v>29635</v>
      </c>
      <c r="I8360" t="s">
        <v>32202</v>
      </c>
      <c r="J8360" t="s">
        <v>6638</v>
      </c>
      <c r="K8360">
        <v>30885</v>
      </c>
      <c r="L8360" t="s">
        <v>111</v>
      </c>
    </row>
    <row r="8361" spans="1:12" x14ac:dyDescent="0.3">
      <c r="A8361">
        <v>32829</v>
      </c>
      <c r="B8361" t="s">
        <v>1465</v>
      </c>
      <c r="C8361" t="s">
        <v>9491</v>
      </c>
      <c r="D8361" t="s">
        <v>22</v>
      </c>
      <c r="E8361" t="s">
        <v>32203</v>
      </c>
      <c r="F8361" t="s">
        <v>32204</v>
      </c>
      <c r="G8361" t="s">
        <v>118</v>
      </c>
      <c r="H8361" s="1">
        <v>19311</v>
      </c>
      <c r="I8361" t="s">
        <v>32205</v>
      </c>
      <c r="J8361" t="s">
        <v>32206</v>
      </c>
      <c r="K8361">
        <v>7490</v>
      </c>
      <c r="L8361" t="s">
        <v>118</v>
      </c>
    </row>
    <row r="8362" spans="1:12" x14ac:dyDescent="0.3">
      <c r="A8362">
        <v>32832</v>
      </c>
      <c r="B8362" t="s">
        <v>96</v>
      </c>
      <c r="C8362" t="s">
        <v>135</v>
      </c>
      <c r="D8362" t="s">
        <v>14</v>
      </c>
      <c r="E8362" t="s">
        <v>32207</v>
      </c>
      <c r="F8362" t="s">
        <v>32208</v>
      </c>
      <c r="G8362" t="s">
        <v>76</v>
      </c>
      <c r="H8362" s="1">
        <v>23887</v>
      </c>
      <c r="I8362" t="s">
        <v>32209</v>
      </c>
      <c r="J8362" t="s">
        <v>32210</v>
      </c>
      <c r="K8362">
        <v>56130</v>
      </c>
      <c r="L8362" t="s">
        <v>76</v>
      </c>
    </row>
    <row r="8363" spans="1:12" x14ac:dyDescent="0.3">
      <c r="A8363">
        <v>32835</v>
      </c>
      <c r="B8363" t="s">
        <v>2941</v>
      </c>
      <c r="C8363" t="s">
        <v>630</v>
      </c>
      <c r="D8363" t="s">
        <v>22</v>
      </c>
      <c r="E8363" t="s">
        <v>32211</v>
      </c>
      <c r="F8363" t="s">
        <v>32212</v>
      </c>
      <c r="G8363" t="s">
        <v>76</v>
      </c>
      <c r="H8363" s="1">
        <v>34761</v>
      </c>
      <c r="I8363" t="s">
        <v>32213</v>
      </c>
      <c r="J8363" t="s">
        <v>5518</v>
      </c>
      <c r="K8363">
        <v>64505</v>
      </c>
      <c r="L8363" t="s">
        <v>76</v>
      </c>
    </row>
    <row r="8364" spans="1:12" x14ac:dyDescent="0.3">
      <c r="A8364">
        <v>32836</v>
      </c>
      <c r="B8364" t="s">
        <v>146</v>
      </c>
      <c r="C8364" t="s">
        <v>6429</v>
      </c>
      <c r="D8364" t="s">
        <v>14</v>
      </c>
      <c r="E8364" t="s">
        <v>32214</v>
      </c>
      <c r="F8364" t="s">
        <v>32215</v>
      </c>
      <c r="G8364" t="s">
        <v>261</v>
      </c>
      <c r="H8364" s="1">
        <v>35444</v>
      </c>
      <c r="I8364" t="s">
        <v>32216</v>
      </c>
      <c r="J8364" t="s">
        <v>32217</v>
      </c>
      <c r="K8364">
        <v>27402</v>
      </c>
      <c r="L8364" t="s">
        <v>261</v>
      </c>
    </row>
    <row r="8365" spans="1:12" x14ac:dyDescent="0.3">
      <c r="A8365">
        <v>32838</v>
      </c>
      <c r="B8365" t="s">
        <v>13399</v>
      </c>
      <c r="C8365" t="s">
        <v>4954</v>
      </c>
      <c r="D8365" t="s">
        <v>22</v>
      </c>
      <c r="E8365" t="s">
        <v>32218</v>
      </c>
      <c r="F8365" t="s">
        <v>32219</v>
      </c>
      <c r="G8365" t="s">
        <v>368</v>
      </c>
      <c r="H8365" s="1">
        <v>30617</v>
      </c>
      <c r="I8365" t="s">
        <v>32220</v>
      </c>
      <c r="J8365" t="s">
        <v>32221</v>
      </c>
      <c r="K8365">
        <v>46420</v>
      </c>
      <c r="L8365" t="s">
        <v>368</v>
      </c>
    </row>
    <row r="8366" spans="1:12" x14ac:dyDescent="0.3">
      <c r="A8366">
        <v>32839</v>
      </c>
      <c r="B8366" t="s">
        <v>2917</v>
      </c>
      <c r="C8366" t="s">
        <v>11621</v>
      </c>
      <c r="D8366" t="s">
        <v>22</v>
      </c>
      <c r="E8366" t="s">
        <v>32222</v>
      </c>
      <c r="F8366" t="s">
        <v>32223</v>
      </c>
      <c r="G8366" t="s">
        <v>44</v>
      </c>
      <c r="H8366" s="1">
        <v>35594</v>
      </c>
      <c r="I8366" t="s">
        <v>32224</v>
      </c>
      <c r="J8366" t="s">
        <v>32225</v>
      </c>
      <c r="K8366">
        <v>57564</v>
      </c>
      <c r="L8366" t="s">
        <v>44</v>
      </c>
    </row>
    <row r="8367" spans="1:12" x14ac:dyDescent="0.3">
      <c r="A8367">
        <v>32840</v>
      </c>
      <c r="B8367" t="s">
        <v>2383</v>
      </c>
      <c r="C8367" t="s">
        <v>16031</v>
      </c>
      <c r="D8367" t="s">
        <v>14</v>
      </c>
      <c r="E8367" t="s">
        <v>32226</v>
      </c>
      <c r="F8367" t="s">
        <v>32227</v>
      </c>
      <c r="G8367" t="s">
        <v>1194</v>
      </c>
      <c r="H8367" s="1">
        <v>32789</v>
      </c>
      <c r="I8367" t="s">
        <v>32228</v>
      </c>
      <c r="J8367" t="s">
        <v>32229</v>
      </c>
      <c r="K8367">
        <v>61773</v>
      </c>
      <c r="L8367" t="s">
        <v>1194</v>
      </c>
    </row>
    <row r="8368" spans="1:12" x14ac:dyDescent="0.3">
      <c r="A8368">
        <v>32842</v>
      </c>
      <c r="B8368" t="s">
        <v>328</v>
      </c>
      <c r="C8368" t="s">
        <v>475</v>
      </c>
      <c r="D8368" t="s">
        <v>14</v>
      </c>
      <c r="E8368" t="s">
        <v>32230</v>
      </c>
      <c r="F8368" t="s">
        <v>32231</v>
      </c>
      <c r="G8368" t="s">
        <v>93</v>
      </c>
      <c r="H8368" s="1">
        <v>34736</v>
      </c>
      <c r="I8368" t="s">
        <v>32232</v>
      </c>
      <c r="J8368" t="s">
        <v>32233</v>
      </c>
      <c r="K8368">
        <v>73388</v>
      </c>
      <c r="L8368" t="s">
        <v>93</v>
      </c>
    </row>
    <row r="8369" spans="1:12" x14ac:dyDescent="0.3">
      <c r="A8369">
        <v>32845</v>
      </c>
      <c r="B8369" t="s">
        <v>5610</v>
      </c>
      <c r="C8369" t="s">
        <v>222</v>
      </c>
      <c r="D8369" t="s">
        <v>22</v>
      </c>
      <c r="E8369" t="s">
        <v>32234</v>
      </c>
      <c r="F8369" t="s">
        <v>32235</v>
      </c>
      <c r="G8369" t="s">
        <v>17</v>
      </c>
      <c r="H8369" s="1">
        <v>28621</v>
      </c>
      <c r="I8369" t="s">
        <v>32236</v>
      </c>
      <c r="J8369" t="s">
        <v>32237</v>
      </c>
      <c r="K8369">
        <v>3246</v>
      </c>
      <c r="L8369" t="s">
        <v>17</v>
      </c>
    </row>
    <row r="8370" spans="1:12" x14ac:dyDescent="0.3">
      <c r="A8370">
        <v>32846</v>
      </c>
      <c r="B8370" t="s">
        <v>333</v>
      </c>
      <c r="C8370" t="s">
        <v>496</v>
      </c>
      <c r="D8370" t="s">
        <v>14</v>
      </c>
      <c r="E8370" t="s">
        <v>32238</v>
      </c>
      <c r="F8370" t="s">
        <v>32239</v>
      </c>
      <c r="G8370" t="s">
        <v>111</v>
      </c>
      <c r="H8370" s="1">
        <v>17232</v>
      </c>
      <c r="I8370" t="s">
        <v>32240</v>
      </c>
      <c r="J8370" t="s">
        <v>40</v>
      </c>
      <c r="K8370">
        <v>2621</v>
      </c>
      <c r="L8370" t="s">
        <v>111</v>
      </c>
    </row>
    <row r="8371" spans="1:12" x14ac:dyDescent="0.3">
      <c r="A8371">
        <v>32848</v>
      </c>
      <c r="B8371" t="s">
        <v>1391</v>
      </c>
      <c r="C8371" t="s">
        <v>844</v>
      </c>
      <c r="D8371" t="s">
        <v>14</v>
      </c>
      <c r="E8371" t="s">
        <v>32241</v>
      </c>
      <c r="F8371">
        <v>9173402509</v>
      </c>
      <c r="G8371" t="s">
        <v>567</v>
      </c>
      <c r="H8371" s="1">
        <v>25638</v>
      </c>
      <c r="I8371" t="s">
        <v>32242</v>
      </c>
      <c r="J8371" t="s">
        <v>29315</v>
      </c>
      <c r="K8371">
        <v>2320</v>
      </c>
      <c r="L8371" t="s">
        <v>567</v>
      </c>
    </row>
    <row r="8372" spans="1:12" x14ac:dyDescent="0.3">
      <c r="A8372">
        <v>32849</v>
      </c>
      <c r="B8372" t="s">
        <v>203</v>
      </c>
      <c r="C8372" t="s">
        <v>3221</v>
      </c>
      <c r="D8372" t="s">
        <v>22</v>
      </c>
      <c r="E8372" t="s">
        <v>32243</v>
      </c>
      <c r="F8372" t="s">
        <v>32244</v>
      </c>
      <c r="G8372" t="s">
        <v>118</v>
      </c>
      <c r="H8372" s="1">
        <v>37665</v>
      </c>
      <c r="I8372" t="s">
        <v>32245</v>
      </c>
      <c r="J8372" t="s">
        <v>24970</v>
      </c>
      <c r="K8372">
        <v>6717</v>
      </c>
      <c r="L8372" t="s">
        <v>118</v>
      </c>
    </row>
    <row r="8373" spans="1:12" x14ac:dyDescent="0.3">
      <c r="A8373">
        <v>32850</v>
      </c>
      <c r="B8373" t="s">
        <v>8700</v>
      </c>
      <c r="C8373" t="s">
        <v>1031</v>
      </c>
      <c r="D8373" t="s">
        <v>14</v>
      </c>
      <c r="E8373" t="s">
        <v>32246</v>
      </c>
      <c r="F8373" t="s">
        <v>32247</v>
      </c>
      <c r="G8373" t="s">
        <v>31</v>
      </c>
      <c r="H8373" s="1">
        <v>38194</v>
      </c>
      <c r="I8373" t="s">
        <v>32248</v>
      </c>
      <c r="J8373" t="s">
        <v>24347</v>
      </c>
      <c r="K8373">
        <v>96980</v>
      </c>
      <c r="L8373" t="s">
        <v>31</v>
      </c>
    </row>
    <row r="8374" spans="1:12" x14ac:dyDescent="0.3">
      <c r="A8374">
        <v>32851</v>
      </c>
      <c r="B8374" t="s">
        <v>174</v>
      </c>
      <c r="C8374" t="s">
        <v>4954</v>
      </c>
      <c r="D8374" t="s">
        <v>14</v>
      </c>
      <c r="E8374" t="s">
        <v>32249</v>
      </c>
      <c r="F8374">
        <f>1-551-433-3862</f>
        <v>-4845</v>
      </c>
      <c r="G8374" t="s">
        <v>436</v>
      </c>
      <c r="H8374" s="1">
        <v>16924</v>
      </c>
      <c r="I8374" t="s">
        <v>32250</v>
      </c>
      <c r="J8374" t="s">
        <v>32251</v>
      </c>
      <c r="K8374">
        <v>1382</v>
      </c>
      <c r="L8374" t="s">
        <v>436</v>
      </c>
    </row>
    <row r="8375" spans="1:12" x14ac:dyDescent="0.3">
      <c r="A8375">
        <v>32852</v>
      </c>
      <c r="B8375" t="s">
        <v>474</v>
      </c>
      <c r="C8375" t="s">
        <v>2953</v>
      </c>
      <c r="D8375" t="s">
        <v>22</v>
      </c>
      <c r="E8375" t="s">
        <v>32252</v>
      </c>
      <c r="F8375" t="s">
        <v>32253</v>
      </c>
      <c r="G8375" t="s">
        <v>157</v>
      </c>
      <c r="H8375" s="1">
        <v>24659</v>
      </c>
      <c r="I8375" t="s">
        <v>32254</v>
      </c>
      <c r="J8375" t="s">
        <v>14498</v>
      </c>
      <c r="K8375">
        <v>35292</v>
      </c>
      <c r="L8375" t="s">
        <v>157</v>
      </c>
    </row>
    <row r="8376" spans="1:12" x14ac:dyDescent="0.3">
      <c r="A8376">
        <v>32854</v>
      </c>
      <c r="B8376" t="s">
        <v>4678</v>
      </c>
      <c r="C8376" t="s">
        <v>198</v>
      </c>
      <c r="D8376" t="s">
        <v>22</v>
      </c>
      <c r="E8376" t="s">
        <v>32255</v>
      </c>
      <c r="F8376" t="s">
        <v>32256</v>
      </c>
      <c r="G8376" t="s">
        <v>744</v>
      </c>
      <c r="H8376" s="1">
        <v>21965</v>
      </c>
      <c r="I8376" t="s">
        <v>32257</v>
      </c>
      <c r="J8376" t="s">
        <v>28443</v>
      </c>
      <c r="K8376">
        <v>78690</v>
      </c>
      <c r="L8376" t="s">
        <v>744</v>
      </c>
    </row>
    <row r="8377" spans="1:12" x14ac:dyDescent="0.3">
      <c r="A8377">
        <v>32856</v>
      </c>
      <c r="B8377" t="s">
        <v>3694</v>
      </c>
      <c r="C8377" t="s">
        <v>475</v>
      </c>
      <c r="D8377" t="s">
        <v>14</v>
      </c>
      <c r="E8377" t="s">
        <v>32258</v>
      </c>
      <c r="F8377" t="s">
        <v>32259</v>
      </c>
      <c r="G8377" t="s">
        <v>88</v>
      </c>
      <c r="H8377" s="1">
        <v>16652</v>
      </c>
      <c r="I8377" t="s">
        <v>32260</v>
      </c>
      <c r="J8377" t="s">
        <v>32261</v>
      </c>
      <c r="K8377">
        <v>10024</v>
      </c>
      <c r="L8377" t="s">
        <v>88</v>
      </c>
    </row>
    <row r="8378" spans="1:12" x14ac:dyDescent="0.3">
      <c r="A8378">
        <v>32857</v>
      </c>
      <c r="B8378" t="s">
        <v>1319</v>
      </c>
      <c r="C8378" t="s">
        <v>365</v>
      </c>
      <c r="D8378" t="s">
        <v>22</v>
      </c>
      <c r="E8378" t="s">
        <v>32262</v>
      </c>
      <c r="F8378" t="s">
        <v>32263</v>
      </c>
      <c r="G8378" t="s">
        <v>567</v>
      </c>
      <c r="H8378" s="1">
        <v>28412</v>
      </c>
      <c r="I8378" t="s">
        <v>32264</v>
      </c>
      <c r="J8378" t="s">
        <v>30881</v>
      </c>
      <c r="K8378">
        <v>52484</v>
      </c>
      <c r="L8378" t="s">
        <v>567</v>
      </c>
    </row>
    <row r="8379" spans="1:12" x14ac:dyDescent="0.3">
      <c r="A8379">
        <v>32865</v>
      </c>
      <c r="B8379" t="s">
        <v>5370</v>
      </c>
      <c r="C8379" t="s">
        <v>4720</v>
      </c>
      <c r="D8379" t="s">
        <v>22</v>
      </c>
      <c r="E8379" t="s">
        <v>32265</v>
      </c>
      <c r="F8379" t="s">
        <v>32266</v>
      </c>
      <c r="G8379" t="s">
        <v>93</v>
      </c>
      <c r="H8379" s="1">
        <v>20982</v>
      </c>
      <c r="I8379" t="s">
        <v>32267</v>
      </c>
      <c r="J8379" t="s">
        <v>32268</v>
      </c>
      <c r="K8379">
        <v>35438</v>
      </c>
      <c r="L8379" t="s">
        <v>93</v>
      </c>
    </row>
    <row r="8380" spans="1:12" x14ac:dyDescent="0.3">
      <c r="A8380">
        <v>32868</v>
      </c>
      <c r="B8380" t="s">
        <v>1433</v>
      </c>
      <c r="C8380" t="s">
        <v>7411</v>
      </c>
      <c r="D8380" t="s">
        <v>22</v>
      </c>
      <c r="E8380" t="s">
        <v>32269</v>
      </c>
      <c r="F8380" t="s">
        <v>32270</v>
      </c>
      <c r="G8380" t="s">
        <v>93</v>
      </c>
      <c r="H8380" s="1">
        <v>18770</v>
      </c>
      <c r="I8380" t="s">
        <v>32271</v>
      </c>
      <c r="J8380" t="s">
        <v>2547</v>
      </c>
      <c r="K8380">
        <v>24817</v>
      </c>
      <c r="L8380" t="s">
        <v>93</v>
      </c>
    </row>
    <row r="8381" spans="1:12" x14ac:dyDescent="0.3">
      <c r="A8381">
        <v>32870</v>
      </c>
      <c r="B8381" t="s">
        <v>378</v>
      </c>
      <c r="C8381" t="s">
        <v>691</v>
      </c>
      <c r="D8381" t="s">
        <v>22</v>
      </c>
      <c r="E8381" t="s">
        <v>32272</v>
      </c>
      <c r="F8381" t="s">
        <v>32273</v>
      </c>
      <c r="G8381" t="s">
        <v>595</v>
      </c>
      <c r="H8381" s="1">
        <v>36413</v>
      </c>
      <c r="I8381" t="s">
        <v>32274</v>
      </c>
      <c r="J8381" t="s">
        <v>11072</v>
      </c>
      <c r="K8381">
        <v>87469</v>
      </c>
      <c r="L8381" t="s">
        <v>595</v>
      </c>
    </row>
    <row r="8382" spans="1:12" x14ac:dyDescent="0.3">
      <c r="A8382">
        <v>32871</v>
      </c>
      <c r="B8382" t="s">
        <v>778</v>
      </c>
      <c r="C8382" t="s">
        <v>8306</v>
      </c>
      <c r="D8382" t="s">
        <v>22</v>
      </c>
      <c r="E8382" t="s">
        <v>32275</v>
      </c>
      <c r="F8382" t="s">
        <v>32276</v>
      </c>
      <c r="G8382" t="s">
        <v>150</v>
      </c>
      <c r="H8382" s="1">
        <v>29690</v>
      </c>
      <c r="I8382" t="s">
        <v>32277</v>
      </c>
      <c r="J8382" t="s">
        <v>32278</v>
      </c>
      <c r="K8382">
        <v>36936</v>
      </c>
      <c r="L8382" t="s">
        <v>150</v>
      </c>
    </row>
    <row r="8383" spans="1:12" x14ac:dyDescent="0.3">
      <c r="A8383">
        <v>32872</v>
      </c>
      <c r="B8383" t="s">
        <v>4678</v>
      </c>
      <c r="C8383" t="s">
        <v>1564</v>
      </c>
      <c r="D8383" t="s">
        <v>14</v>
      </c>
      <c r="E8383" t="s">
        <v>32279</v>
      </c>
      <c r="F8383" t="s">
        <v>32280</v>
      </c>
      <c r="G8383" t="s">
        <v>430</v>
      </c>
      <c r="H8383" s="1">
        <v>15900</v>
      </c>
      <c r="I8383" t="s">
        <v>32281</v>
      </c>
      <c r="J8383" t="s">
        <v>32282</v>
      </c>
      <c r="K8383">
        <v>14902</v>
      </c>
      <c r="L8383" t="s">
        <v>430</v>
      </c>
    </row>
    <row r="8384" spans="1:12" x14ac:dyDescent="0.3">
      <c r="A8384">
        <v>32875</v>
      </c>
      <c r="B8384" t="s">
        <v>1628</v>
      </c>
      <c r="C8384" t="s">
        <v>8938</v>
      </c>
      <c r="D8384" t="s">
        <v>22</v>
      </c>
      <c r="E8384" t="s">
        <v>32283</v>
      </c>
      <c r="F8384" t="s">
        <v>32284</v>
      </c>
      <c r="G8384" t="s">
        <v>1194</v>
      </c>
      <c r="H8384" s="1">
        <v>22260</v>
      </c>
      <c r="I8384" t="s">
        <v>32285</v>
      </c>
      <c r="J8384" t="s">
        <v>32286</v>
      </c>
      <c r="K8384">
        <v>51290</v>
      </c>
      <c r="L8384" t="s">
        <v>1194</v>
      </c>
    </row>
    <row r="8385" spans="1:12" x14ac:dyDescent="0.3">
      <c r="A8385">
        <v>32878</v>
      </c>
      <c r="B8385" t="s">
        <v>490</v>
      </c>
      <c r="C8385" t="s">
        <v>28</v>
      </c>
      <c r="D8385" t="s">
        <v>14</v>
      </c>
      <c r="E8385" t="s">
        <v>32287</v>
      </c>
      <c r="F8385">
        <f>1-432-645-6751</f>
        <v>-7827</v>
      </c>
      <c r="G8385" t="s">
        <v>118</v>
      </c>
      <c r="H8385" s="1">
        <v>24391</v>
      </c>
      <c r="I8385" t="s">
        <v>32288</v>
      </c>
      <c r="J8385" t="s">
        <v>32289</v>
      </c>
      <c r="K8385">
        <v>94631</v>
      </c>
      <c r="L8385" t="s">
        <v>118</v>
      </c>
    </row>
    <row r="8386" spans="1:12" x14ac:dyDescent="0.3">
      <c r="A8386">
        <v>32879</v>
      </c>
      <c r="B8386" t="s">
        <v>490</v>
      </c>
      <c r="C8386" t="s">
        <v>1132</v>
      </c>
      <c r="D8386" t="s">
        <v>22</v>
      </c>
      <c r="E8386" t="s">
        <v>32290</v>
      </c>
      <c r="F8386" t="s">
        <v>32291</v>
      </c>
      <c r="G8386" t="s">
        <v>171</v>
      </c>
      <c r="H8386" s="1">
        <v>37887</v>
      </c>
      <c r="I8386" t="s">
        <v>32292</v>
      </c>
      <c r="J8386" t="s">
        <v>32293</v>
      </c>
      <c r="K8386">
        <v>7749</v>
      </c>
      <c r="L8386" t="s">
        <v>171</v>
      </c>
    </row>
    <row r="8387" spans="1:12" x14ac:dyDescent="0.3">
      <c r="A8387">
        <v>32880</v>
      </c>
      <c r="B8387" t="s">
        <v>1628</v>
      </c>
      <c r="C8387" t="s">
        <v>475</v>
      </c>
      <c r="D8387" t="s">
        <v>22</v>
      </c>
      <c r="E8387" t="s">
        <v>32294</v>
      </c>
      <c r="F8387" t="s">
        <v>32295</v>
      </c>
      <c r="G8387" t="s">
        <v>231</v>
      </c>
      <c r="H8387" s="1">
        <v>17086</v>
      </c>
      <c r="I8387" t="s">
        <v>32296</v>
      </c>
      <c r="J8387" t="s">
        <v>17141</v>
      </c>
      <c r="K8387">
        <v>37382</v>
      </c>
      <c r="L8387" t="s">
        <v>231</v>
      </c>
    </row>
    <row r="8388" spans="1:12" x14ac:dyDescent="0.3">
      <c r="A8388">
        <v>32882</v>
      </c>
      <c r="B8388" t="s">
        <v>12448</v>
      </c>
      <c r="C8388" t="s">
        <v>1490</v>
      </c>
      <c r="D8388" t="s">
        <v>22</v>
      </c>
      <c r="E8388" t="s">
        <v>32297</v>
      </c>
      <c r="F8388" t="s">
        <v>32298</v>
      </c>
      <c r="G8388" t="s">
        <v>261</v>
      </c>
      <c r="H8388" s="1">
        <v>32827</v>
      </c>
      <c r="I8388" t="s">
        <v>32299</v>
      </c>
      <c r="J8388" t="s">
        <v>32300</v>
      </c>
      <c r="K8388">
        <v>33275</v>
      </c>
      <c r="L8388" t="s">
        <v>261</v>
      </c>
    </row>
    <row r="8389" spans="1:12" x14ac:dyDescent="0.3">
      <c r="A8389">
        <v>32883</v>
      </c>
      <c r="B8389" t="s">
        <v>953</v>
      </c>
      <c r="C8389" t="s">
        <v>731</v>
      </c>
      <c r="D8389" t="s">
        <v>14</v>
      </c>
      <c r="E8389" t="s">
        <v>32301</v>
      </c>
      <c r="F8389" t="s">
        <v>32302</v>
      </c>
      <c r="G8389" t="s">
        <v>124</v>
      </c>
      <c r="H8389" s="1">
        <v>25425</v>
      </c>
      <c r="I8389" t="s">
        <v>32303</v>
      </c>
      <c r="J8389" t="s">
        <v>26414</v>
      </c>
      <c r="K8389">
        <v>78637</v>
      </c>
      <c r="L8389" t="s">
        <v>124</v>
      </c>
    </row>
    <row r="8390" spans="1:12" x14ac:dyDescent="0.3">
      <c r="A8390">
        <v>32884</v>
      </c>
      <c r="B8390" t="s">
        <v>3287</v>
      </c>
      <c r="C8390" t="s">
        <v>270</v>
      </c>
      <c r="D8390" t="s">
        <v>22</v>
      </c>
      <c r="E8390" t="s">
        <v>32304</v>
      </c>
      <c r="F8390" t="s">
        <v>32305</v>
      </c>
      <c r="G8390" t="s">
        <v>430</v>
      </c>
      <c r="H8390" s="1">
        <v>26366</v>
      </c>
      <c r="I8390" t="s">
        <v>32306</v>
      </c>
      <c r="J8390" t="s">
        <v>32307</v>
      </c>
      <c r="K8390">
        <v>62573</v>
      </c>
      <c r="L8390" t="s">
        <v>430</v>
      </c>
    </row>
    <row r="8391" spans="1:12" x14ac:dyDescent="0.3">
      <c r="A8391">
        <v>32885</v>
      </c>
      <c r="B8391" t="s">
        <v>32308</v>
      </c>
      <c r="C8391" t="s">
        <v>6061</v>
      </c>
      <c r="D8391" t="s">
        <v>14</v>
      </c>
      <c r="E8391" t="s">
        <v>32309</v>
      </c>
      <c r="F8391" t="s">
        <v>32310</v>
      </c>
      <c r="G8391" t="s">
        <v>595</v>
      </c>
      <c r="H8391" s="1">
        <v>30218</v>
      </c>
      <c r="I8391" t="s">
        <v>32311</v>
      </c>
      <c r="J8391" t="s">
        <v>10214</v>
      </c>
      <c r="K8391">
        <v>40725</v>
      </c>
      <c r="L8391" t="s">
        <v>595</v>
      </c>
    </row>
    <row r="8392" spans="1:12" x14ac:dyDescent="0.3">
      <c r="A8392">
        <v>32886</v>
      </c>
      <c r="B8392" t="s">
        <v>997</v>
      </c>
      <c r="C8392" t="s">
        <v>18171</v>
      </c>
      <c r="D8392" t="s">
        <v>22</v>
      </c>
      <c r="E8392" t="s">
        <v>32312</v>
      </c>
      <c r="F8392">
        <v>5022477853</v>
      </c>
      <c r="G8392" t="s">
        <v>124</v>
      </c>
      <c r="H8392" s="1">
        <v>21515</v>
      </c>
      <c r="I8392" t="s">
        <v>32313</v>
      </c>
      <c r="J8392" t="s">
        <v>32314</v>
      </c>
      <c r="K8392">
        <v>27017</v>
      </c>
      <c r="L8392" t="s">
        <v>124</v>
      </c>
    </row>
    <row r="8393" spans="1:12" x14ac:dyDescent="0.3">
      <c r="A8393">
        <v>32887</v>
      </c>
      <c r="B8393" t="s">
        <v>405</v>
      </c>
      <c r="C8393" t="s">
        <v>5392</v>
      </c>
      <c r="D8393" t="s">
        <v>14</v>
      </c>
      <c r="E8393" t="s">
        <v>32315</v>
      </c>
      <c r="F8393">
        <f>1-891-665-542</f>
        <v>-2097</v>
      </c>
      <c r="G8393" t="s">
        <v>150</v>
      </c>
      <c r="H8393" s="1">
        <v>30455</v>
      </c>
      <c r="I8393" t="s">
        <v>32316</v>
      </c>
      <c r="J8393" t="s">
        <v>32317</v>
      </c>
      <c r="K8393">
        <v>80717</v>
      </c>
      <c r="L8393" t="s">
        <v>150</v>
      </c>
    </row>
    <row r="8394" spans="1:12" x14ac:dyDescent="0.3">
      <c r="A8394">
        <v>32889</v>
      </c>
      <c r="B8394" t="s">
        <v>464</v>
      </c>
      <c r="C8394" t="s">
        <v>5392</v>
      </c>
      <c r="D8394" t="s">
        <v>14</v>
      </c>
      <c r="E8394" t="s">
        <v>32318</v>
      </c>
      <c r="F8394" t="s">
        <v>32319</v>
      </c>
      <c r="G8394" t="s">
        <v>231</v>
      </c>
      <c r="H8394" s="1">
        <v>28646</v>
      </c>
      <c r="I8394" t="s">
        <v>32320</v>
      </c>
      <c r="J8394" t="s">
        <v>19623</v>
      </c>
      <c r="K8394">
        <v>73605</v>
      </c>
      <c r="L8394" t="s">
        <v>231</v>
      </c>
    </row>
    <row r="8395" spans="1:12" x14ac:dyDescent="0.3">
      <c r="A8395">
        <v>32890</v>
      </c>
      <c r="B8395" t="s">
        <v>34</v>
      </c>
      <c r="C8395" t="s">
        <v>6779</v>
      </c>
      <c r="D8395" t="s">
        <v>22</v>
      </c>
      <c r="E8395" t="s">
        <v>32321</v>
      </c>
      <c r="F8395">
        <v>6645000409</v>
      </c>
      <c r="G8395" t="s">
        <v>93</v>
      </c>
      <c r="H8395" s="1">
        <v>22386</v>
      </c>
      <c r="I8395" t="s">
        <v>32322</v>
      </c>
      <c r="J8395" t="s">
        <v>32323</v>
      </c>
      <c r="K8395">
        <v>24340</v>
      </c>
      <c r="L8395" t="s">
        <v>93</v>
      </c>
    </row>
    <row r="8396" spans="1:12" x14ac:dyDescent="0.3">
      <c r="A8396">
        <v>32891</v>
      </c>
      <c r="B8396" t="s">
        <v>4829</v>
      </c>
      <c r="C8396" t="s">
        <v>570</v>
      </c>
      <c r="D8396" t="s">
        <v>14</v>
      </c>
      <c r="E8396" t="s">
        <v>32324</v>
      </c>
      <c r="F8396" t="s">
        <v>32325</v>
      </c>
      <c r="G8396" t="s">
        <v>51</v>
      </c>
      <c r="H8396" s="1">
        <v>29009</v>
      </c>
      <c r="I8396" t="s">
        <v>32326</v>
      </c>
      <c r="J8396" t="s">
        <v>12710</v>
      </c>
      <c r="K8396">
        <v>59463</v>
      </c>
      <c r="L8396" t="s">
        <v>51</v>
      </c>
    </row>
    <row r="8397" spans="1:12" x14ac:dyDescent="0.3">
      <c r="A8397">
        <v>32894</v>
      </c>
      <c r="B8397" t="s">
        <v>1088</v>
      </c>
      <c r="C8397" t="s">
        <v>28</v>
      </c>
      <c r="D8397" t="s">
        <v>22</v>
      </c>
      <c r="E8397" t="s">
        <v>32327</v>
      </c>
      <c r="F8397">
        <v>8805827487</v>
      </c>
      <c r="G8397" t="s">
        <v>250</v>
      </c>
      <c r="H8397" s="1">
        <v>16810</v>
      </c>
      <c r="I8397" t="s">
        <v>32328</v>
      </c>
      <c r="J8397" t="s">
        <v>3466</v>
      </c>
      <c r="K8397">
        <v>71779</v>
      </c>
      <c r="L8397" t="s">
        <v>250</v>
      </c>
    </row>
    <row r="8398" spans="1:12" x14ac:dyDescent="0.3">
      <c r="A8398">
        <v>32897</v>
      </c>
      <c r="B8398" t="s">
        <v>1287</v>
      </c>
      <c r="C8398" t="s">
        <v>2530</v>
      </c>
      <c r="D8398" t="s">
        <v>22</v>
      </c>
      <c r="E8398" t="s">
        <v>32329</v>
      </c>
      <c r="F8398" t="s">
        <v>32330</v>
      </c>
      <c r="G8398" t="s">
        <v>17</v>
      </c>
      <c r="H8398" s="1">
        <v>37066</v>
      </c>
      <c r="I8398" t="s">
        <v>32331</v>
      </c>
      <c r="J8398" t="s">
        <v>32332</v>
      </c>
      <c r="K8398">
        <v>20057</v>
      </c>
      <c r="L8398" t="s">
        <v>17</v>
      </c>
    </row>
    <row r="8399" spans="1:12" x14ac:dyDescent="0.3">
      <c r="A8399">
        <v>32898</v>
      </c>
      <c r="B8399" t="s">
        <v>18654</v>
      </c>
      <c r="C8399" t="s">
        <v>48</v>
      </c>
      <c r="D8399" t="s">
        <v>22</v>
      </c>
      <c r="E8399" t="s">
        <v>32333</v>
      </c>
      <c r="F8399" t="s">
        <v>32334</v>
      </c>
      <c r="G8399" t="s">
        <v>775</v>
      </c>
      <c r="H8399" s="1">
        <v>17506</v>
      </c>
      <c r="I8399" t="s">
        <v>32335</v>
      </c>
      <c r="J8399" t="s">
        <v>10947</v>
      </c>
      <c r="K8399">
        <v>72219</v>
      </c>
      <c r="L8399" t="s">
        <v>775</v>
      </c>
    </row>
    <row r="8400" spans="1:12" x14ac:dyDescent="0.3">
      <c r="A8400">
        <v>32899</v>
      </c>
      <c r="B8400" t="s">
        <v>1125</v>
      </c>
      <c r="C8400" t="s">
        <v>1585</v>
      </c>
      <c r="D8400" t="s">
        <v>14</v>
      </c>
      <c r="E8400" t="s">
        <v>32336</v>
      </c>
      <c r="F8400" t="s">
        <v>32337</v>
      </c>
      <c r="G8400" t="s">
        <v>44</v>
      </c>
      <c r="H8400" s="1">
        <v>17543</v>
      </c>
      <c r="I8400" t="s">
        <v>32338</v>
      </c>
      <c r="J8400" t="s">
        <v>16543</v>
      </c>
      <c r="K8400">
        <v>50254</v>
      </c>
      <c r="L8400" t="s">
        <v>44</v>
      </c>
    </row>
    <row r="8401" spans="1:12" x14ac:dyDescent="0.3">
      <c r="A8401">
        <v>32900</v>
      </c>
      <c r="B8401" t="s">
        <v>127</v>
      </c>
      <c r="C8401" t="s">
        <v>16643</v>
      </c>
      <c r="D8401" t="s">
        <v>14</v>
      </c>
      <c r="E8401" t="s">
        <v>32339</v>
      </c>
      <c r="F8401" t="s">
        <v>32340</v>
      </c>
      <c r="G8401" t="s">
        <v>124</v>
      </c>
      <c r="H8401" s="1">
        <v>36665</v>
      </c>
      <c r="I8401" t="s">
        <v>32341</v>
      </c>
      <c r="J8401" t="s">
        <v>457</v>
      </c>
      <c r="K8401">
        <v>36507</v>
      </c>
      <c r="L8401" t="s">
        <v>124</v>
      </c>
    </row>
    <row r="8402" spans="1:12" x14ac:dyDescent="0.3">
      <c r="A8402">
        <v>32901</v>
      </c>
      <c r="B8402" t="s">
        <v>1741</v>
      </c>
      <c r="C8402" t="s">
        <v>1132</v>
      </c>
      <c r="D8402" t="s">
        <v>22</v>
      </c>
      <c r="E8402" t="s">
        <v>32342</v>
      </c>
      <c r="F8402" t="s">
        <v>32343</v>
      </c>
      <c r="G8402" t="s">
        <v>171</v>
      </c>
      <c r="H8402" s="1">
        <v>37415</v>
      </c>
      <c r="I8402" t="s">
        <v>32344</v>
      </c>
      <c r="J8402" t="s">
        <v>28439</v>
      </c>
      <c r="K8402">
        <v>19497</v>
      </c>
      <c r="L8402" t="s">
        <v>171</v>
      </c>
    </row>
    <row r="8403" spans="1:12" x14ac:dyDescent="0.3">
      <c r="A8403">
        <v>32903</v>
      </c>
      <c r="B8403" t="s">
        <v>1455</v>
      </c>
      <c r="C8403" t="s">
        <v>2800</v>
      </c>
      <c r="D8403" t="s">
        <v>22</v>
      </c>
      <c r="E8403" t="s">
        <v>32345</v>
      </c>
      <c r="F8403" t="s">
        <v>32346</v>
      </c>
      <c r="G8403" t="s">
        <v>24</v>
      </c>
      <c r="H8403" s="1">
        <v>32739</v>
      </c>
      <c r="I8403" t="s">
        <v>32347</v>
      </c>
      <c r="J8403" t="s">
        <v>32348</v>
      </c>
      <c r="K8403">
        <v>6756</v>
      </c>
      <c r="L8403" t="s">
        <v>24</v>
      </c>
    </row>
    <row r="8404" spans="1:12" x14ac:dyDescent="0.3">
      <c r="A8404">
        <v>32904</v>
      </c>
      <c r="B8404" t="s">
        <v>6934</v>
      </c>
      <c r="C8404" t="s">
        <v>204</v>
      </c>
      <c r="D8404" t="s">
        <v>14</v>
      </c>
      <c r="E8404" t="s">
        <v>32349</v>
      </c>
      <c r="F8404" t="s">
        <v>32350</v>
      </c>
      <c r="G8404" t="s">
        <v>111</v>
      </c>
      <c r="H8404" s="1">
        <v>19373</v>
      </c>
      <c r="I8404" t="s">
        <v>32351</v>
      </c>
      <c r="J8404" t="s">
        <v>15075</v>
      </c>
      <c r="K8404">
        <v>73257</v>
      </c>
      <c r="L8404" t="s">
        <v>111</v>
      </c>
    </row>
    <row r="8405" spans="1:12" x14ac:dyDescent="0.3">
      <c r="A8405">
        <v>32905</v>
      </c>
      <c r="B8405" t="s">
        <v>940</v>
      </c>
      <c r="C8405" t="s">
        <v>1093</v>
      </c>
      <c r="D8405" t="s">
        <v>22</v>
      </c>
      <c r="E8405" t="s">
        <v>32352</v>
      </c>
      <c r="F8405">
        <v>5486791006</v>
      </c>
      <c r="G8405" t="s">
        <v>131</v>
      </c>
      <c r="H8405" s="1">
        <v>28413</v>
      </c>
      <c r="I8405" t="s">
        <v>32353</v>
      </c>
      <c r="J8405" t="s">
        <v>6304</v>
      </c>
      <c r="K8405">
        <v>28263</v>
      </c>
      <c r="L8405" t="s">
        <v>131</v>
      </c>
    </row>
    <row r="8406" spans="1:12" x14ac:dyDescent="0.3">
      <c r="A8406">
        <v>32906</v>
      </c>
      <c r="B8406" t="s">
        <v>541</v>
      </c>
      <c r="C8406" t="s">
        <v>1481</v>
      </c>
      <c r="D8406" t="s">
        <v>14</v>
      </c>
      <c r="E8406" t="s">
        <v>32354</v>
      </c>
      <c r="F8406" t="s">
        <v>32355</v>
      </c>
      <c r="G8406" t="s">
        <v>31</v>
      </c>
      <c r="H8406" s="1">
        <v>20215</v>
      </c>
      <c r="I8406" t="s">
        <v>32356</v>
      </c>
      <c r="J8406" t="s">
        <v>32357</v>
      </c>
      <c r="K8406">
        <v>12370</v>
      </c>
      <c r="L8406" t="s">
        <v>31</v>
      </c>
    </row>
    <row r="8407" spans="1:12" x14ac:dyDescent="0.3">
      <c r="A8407">
        <v>32908</v>
      </c>
      <c r="B8407" t="s">
        <v>405</v>
      </c>
      <c r="C8407" t="s">
        <v>360</v>
      </c>
      <c r="D8407" t="s">
        <v>22</v>
      </c>
      <c r="E8407" t="s">
        <v>32358</v>
      </c>
      <c r="F8407" t="s">
        <v>32359</v>
      </c>
      <c r="G8407" t="s">
        <v>93</v>
      </c>
      <c r="H8407" s="1">
        <v>31465</v>
      </c>
      <c r="I8407" t="s">
        <v>32360</v>
      </c>
      <c r="J8407" t="s">
        <v>32361</v>
      </c>
      <c r="K8407">
        <v>28133</v>
      </c>
      <c r="L8407" t="s">
        <v>93</v>
      </c>
    </row>
    <row r="8408" spans="1:12" x14ac:dyDescent="0.3">
      <c r="A8408">
        <v>32909</v>
      </c>
      <c r="B8408" t="s">
        <v>79</v>
      </c>
      <c r="C8408" t="s">
        <v>630</v>
      </c>
      <c r="D8408" t="s">
        <v>22</v>
      </c>
      <c r="E8408" t="s">
        <v>32362</v>
      </c>
      <c r="F8408" t="s">
        <v>32363</v>
      </c>
      <c r="G8408" t="s">
        <v>164</v>
      </c>
      <c r="H8408" s="1">
        <v>17531</v>
      </c>
      <c r="I8408" t="s">
        <v>32364</v>
      </c>
      <c r="J8408" t="s">
        <v>32365</v>
      </c>
      <c r="K8408">
        <v>46384</v>
      </c>
      <c r="L8408" t="s">
        <v>164</v>
      </c>
    </row>
    <row r="8409" spans="1:12" x14ac:dyDescent="0.3">
      <c r="A8409">
        <v>32910</v>
      </c>
      <c r="B8409" t="s">
        <v>592</v>
      </c>
      <c r="C8409" t="s">
        <v>3316</v>
      </c>
      <c r="D8409" t="s">
        <v>22</v>
      </c>
      <c r="E8409" t="s">
        <v>32366</v>
      </c>
      <c r="F8409">
        <v>2884992078</v>
      </c>
      <c r="G8409" t="s">
        <v>51</v>
      </c>
      <c r="H8409" s="1">
        <v>31781</v>
      </c>
      <c r="I8409" t="s">
        <v>32367</v>
      </c>
      <c r="J8409" t="s">
        <v>32368</v>
      </c>
      <c r="K8409">
        <v>37878</v>
      </c>
      <c r="L8409" t="s">
        <v>51</v>
      </c>
    </row>
    <row r="8410" spans="1:12" x14ac:dyDescent="0.3">
      <c r="A8410">
        <v>32911</v>
      </c>
      <c r="B8410" t="s">
        <v>134</v>
      </c>
      <c r="C8410" t="s">
        <v>3226</v>
      </c>
      <c r="D8410" t="s">
        <v>14</v>
      </c>
      <c r="E8410" t="s">
        <v>32369</v>
      </c>
      <c r="F8410" t="s">
        <v>32370</v>
      </c>
      <c r="G8410" t="s">
        <v>76</v>
      </c>
      <c r="H8410" s="1">
        <v>21513</v>
      </c>
      <c r="I8410" t="s">
        <v>32371</v>
      </c>
      <c r="J8410" t="s">
        <v>32372</v>
      </c>
      <c r="K8410">
        <v>12393</v>
      </c>
      <c r="L8410" t="s">
        <v>76</v>
      </c>
    </row>
    <row r="8411" spans="1:12" x14ac:dyDescent="0.3">
      <c r="A8411">
        <v>32912</v>
      </c>
      <c r="B8411" t="s">
        <v>378</v>
      </c>
      <c r="C8411" t="s">
        <v>3498</v>
      </c>
      <c r="D8411" t="s">
        <v>14</v>
      </c>
      <c r="E8411" t="s">
        <v>32373</v>
      </c>
      <c r="F8411" t="s">
        <v>32374</v>
      </c>
      <c r="G8411" t="s">
        <v>76</v>
      </c>
      <c r="H8411" s="1">
        <v>22434</v>
      </c>
      <c r="I8411" t="s">
        <v>32375</v>
      </c>
      <c r="J8411" t="s">
        <v>32376</v>
      </c>
      <c r="K8411">
        <v>98330</v>
      </c>
      <c r="L8411" t="s">
        <v>76</v>
      </c>
    </row>
    <row r="8412" spans="1:12" x14ac:dyDescent="0.3">
      <c r="A8412">
        <v>32915</v>
      </c>
      <c r="B8412" t="s">
        <v>2998</v>
      </c>
      <c r="C8412" t="s">
        <v>1914</v>
      </c>
      <c r="D8412" t="s">
        <v>14</v>
      </c>
      <c r="E8412" t="s">
        <v>32377</v>
      </c>
      <c r="F8412" t="s">
        <v>32378</v>
      </c>
      <c r="G8412" t="s">
        <v>1194</v>
      </c>
      <c r="H8412" s="1">
        <v>31071</v>
      </c>
      <c r="I8412" t="s">
        <v>32379</v>
      </c>
      <c r="J8412" t="s">
        <v>32380</v>
      </c>
      <c r="K8412">
        <v>11742</v>
      </c>
      <c r="L8412" t="s">
        <v>1194</v>
      </c>
    </row>
    <row r="8413" spans="1:12" x14ac:dyDescent="0.3">
      <c r="A8413">
        <v>32917</v>
      </c>
      <c r="B8413" t="s">
        <v>675</v>
      </c>
      <c r="C8413" t="s">
        <v>416</v>
      </c>
      <c r="D8413" t="s">
        <v>22</v>
      </c>
      <c r="E8413" t="s">
        <v>32381</v>
      </c>
      <c r="F8413" t="s">
        <v>32382</v>
      </c>
      <c r="G8413" t="s">
        <v>64</v>
      </c>
      <c r="H8413" s="1">
        <v>20671</v>
      </c>
      <c r="I8413" t="s">
        <v>32383</v>
      </c>
      <c r="J8413" t="s">
        <v>540</v>
      </c>
      <c r="K8413">
        <v>14871</v>
      </c>
      <c r="L8413" t="s">
        <v>64</v>
      </c>
    </row>
    <row r="8414" spans="1:12" x14ac:dyDescent="0.3">
      <c r="A8414">
        <v>32918</v>
      </c>
      <c r="B8414" t="s">
        <v>54</v>
      </c>
      <c r="C8414" t="s">
        <v>630</v>
      </c>
      <c r="D8414" t="s">
        <v>14</v>
      </c>
      <c r="E8414" t="s">
        <v>32384</v>
      </c>
      <c r="F8414" t="s">
        <v>32385</v>
      </c>
      <c r="G8414" t="s">
        <v>24</v>
      </c>
      <c r="H8414" s="1">
        <v>17925</v>
      </c>
      <c r="I8414" t="s">
        <v>32386</v>
      </c>
      <c r="J8414" t="s">
        <v>32387</v>
      </c>
      <c r="K8414">
        <v>72321</v>
      </c>
      <c r="L8414" t="s">
        <v>24</v>
      </c>
    </row>
    <row r="8415" spans="1:12" x14ac:dyDescent="0.3">
      <c r="A8415">
        <v>32919</v>
      </c>
      <c r="B8415" t="s">
        <v>2654</v>
      </c>
      <c r="C8415" t="s">
        <v>4134</v>
      </c>
      <c r="D8415" t="s">
        <v>22</v>
      </c>
      <c r="E8415" t="s">
        <v>32388</v>
      </c>
      <c r="F8415" t="s">
        <v>32389</v>
      </c>
      <c r="G8415" t="s">
        <v>51</v>
      </c>
      <c r="H8415" s="1">
        <v>18244</v>
      </c>
      <c r="I8415" t="s">
        <v>32390</v>
      </c>
      <c r="J8415" t="s">
        <v>1501</v>
      </c>
      <c r="K8415">
        <v>29733</v>
      </c>
      <c r="L8415" t="s">
        <v>51</v>
      </c>
    </row>
    <row r="8416" spans="1:12" x14ac:dyDescent="0.3">
      <c r="A8416">
        <v>32924</v>
      </c>
      <c r="B8416" t="s">
        <v>395</v>
      </c>
      <c r="C8416" t="s">
        <v>2548</v>
      </c>
      <c r="D8416" t="s">
        <v>14</v>
      </c>
      <c r="E8416" t="s">
        <v>32391</v>
      </c>
      <c r="F8416" t="s">
        <v>32392</v>
      </c>
      <c r="G8416" t="s">
        <v>775</v>
      </c>
      <c r="H8416" s="1">
        <v>15785</v>
      </c>
      <c r="I8416" t="s">
        <v>32393</v>
      </c>
      <c r="J8416" t="s">
        <v>32394</v>
      </c>
      <c r="K8416">
        <v>97588</v>
      </c>
      <c r="L8416" t="s">
        <v>775</v>
      </c>
    </row>
    <row r="8417" spans="1:12" x14ac:dyDescent="0.3">
      <c r="A8417">
        <v>32925</v>
      </c>
      <c r="B8417" t="s">
        <v>4678</v>
      </c>
      <c r="C8417" t="s">
        <v>1073</v>
      </c>
      <c r="D8417" t="s">
        <v>14</v>
      </c>
      <c r="E8417" t="s">
        <v>32395</v>
      </c>
      <c r="F8417" t="s">
        <v>32396</v>
      </c>
      <c r="G8417" t="s">
        <v>51</v>
      </c>
      <c r="H8417" s="1">
        <v>21082</v>
      </c>
      <c r="I8417" t="s">
        <v>32397</v>
      </c>
      <c r="J8417" t="s">
        <v>32398</v>
      </c>
      <c r="K8417">
        <v>21501</v>
      </c>
      <c r="L8417" t="s">
        <v>51</v>
      </c>
    </row>
    <row r="8418" spans="1:12" x14ac:dyDescent="0.3">
      <c r="A8418">
        <v>32929</v>
      </c>
      <c r="B8418" t="s">
        <v>1024</v>
      </c>
      <c r="C8418" t="s">
        <v>2896</v>
      </c>
      <c r="D8418" t="s">
        <v>14</v>
      </c>
      <c r="E8418" t="s">
        <v>32399</v>
      </c>
      <c r="F8418" t="s">
        <v>32400</v>
      </c>
      <c r="G8418" t="s">
        <v>335</v>
      </c>
      <c r="H8418" s="1">
        <v>29249</v>
      </c>
      <c r="I8418" t="s">
        <v>32401</v>
      </c>
      <c r="J8418" t="s">
        <v>32402</v>
      </c>
      <c r="K8418">
        <v>39204</v>
      </c>
      <c r="L8418" t="s">
        <v>335</v>
      </c>
    </row>
    <row r="8419" spans="1:12" x14ac:dyDescent="0.3">
      <c r="A8419">
        <v>32930</v>
      </c>
      <c r="B8419" t="s">
        <v>1083</v>
      </c>
      <c r="C8419" t="s">
        <v>696</v>
      </c>
      <c r="D8419" t="s">
        <v>14</v>
      </c>
      <c r="E8419" t="s">
        <v>32403</v>
      </c>
      <c r="F8419">
        <v>9224121268</v>
      </c>
      <c r="G8419" t="s">
        <v>150</v>
      </c>
      <c r="H8419" s="1">
        <v>18217</v>
      </c>
      <c r="I8419" t="s">
        <v>32404</v>
      </c>
      <c r="J8419" t="s">
        <v>5474</v>
      </c>
      <c r="K8419">
        <v>75719</v>
      </c>
      <c r="L8419" t="s">
        <v>150</v>
      </c>
    </row>
    <row r="8420" spans="1:12" x14ac:dyDescent="0.3">
      <c r="A8420">
        <v>32934</v>
      </c>
      <c r="B8420" t="s">
        <v>378</v>
      </c>
      <c r="C8420" t="s">
        <v>3231</v>
      </c>
      <c r="D8420" t="s">
        <v>14</v>
      </c>
      <c r="E8420" t="s">
        <v>32405</v>
      </c>
      <c r="F8420" t="s">
        <v>32406</v>
      </c>
      <c r="G8420" t="s">
        <v>595</v>
      </c>
      <c r="H8420" s="1">
        <v>19565</v>
      </c>
      <c r="I8420" t="s">
        <v>32407</v>
      </c>
      <c r="J8420" t="s">
        <v>32408</v>
      </c>
      <c r="K8420">
        <v>63031</v>
      </c>
      <c r="L8420" t="s">
        <v>595</v>
      </c>
    </row>
    <row r="8421" spans="1:12" x14ac:dyDescent="0.3">
      <c r="A8421">
        <v>32937</v>
      </c>
      <c r="B8421" t="s">
        <v>1773</v>
      </c>
      <c r="C8421" t="s">
        <v>6486</v>
      </c>
      <c r="D8421" t="s">
        <v>22</v>
      </c>
      <c r="E8421" t="s">
        <v>32409</v>
      </c>
      <c r="F8421" t="s">
        <v>32410</v>
      </c>
      <c r="G8421" t="s">
        <v>231</v>
      </c>
      <c r="H8421" s="1">
        <v>18104</v>
      </c>
      <c r="I8421" t="s">
        <v>32411</v>
      </c>
      <c r="J8421" t="s">
        <v>32412</v>
      </c>
      <c r="K8421">
        <v>8964</v>
      </c>
      <c r="L8421" t="s">
        <v>231</v>
      </c>
    </row>
    <row r="8422" spans="1:12" x14ac:dyDescent="0.3">
      <c r="A8422">
        <v>32938</v>
      </c>
      <c r="B8422" t="s">
        <v>1152</v>
      </c>
      <c r="C8422" t="s">
        <v>696</v>
      </c>
      <c r="D8422" t="s">
        <v>14</v>
      </c>
      <c r="E8422" t="s">
        <v>32413</v>
      </c>
      <c r="F8422" t="s">
        <v>32414</v>
      </c>
      <c r="G8422" t="s">
        <v>44</v>
      </c>
      <c r="H8422" s="1">
        <v>31305</v>
      </c>
      <c r="I8422" t="s">
        <v>32415</v>
      </c>
      <c r="J8422" t="s">
        <v>32416</v>
      </c>
      <c r="K8422">
        <v>17133</v>
      </c>
      <c r="L8422" t="s">
        <v>44</v>
      </c>
    </row>
    <row r="8423" spans="1:12" x14ac:dyDescent="0.3">
      <c r="A8423">
        <v>32939</v>
      </c>
      <c r="B8423" t="s">
        <v>512</v>
      </c>
      <c r="C8423" t="s">
        <v>1944</v>
      </c>
      <c r="D8423" t="s">
        <v>22</v>
      </c>
      <c r="E8423" t="s">
        <v>32417</v>
      </c>
      <c r="F8423" t="s">
        <v>32418</v>
      </c>
      <c r="G8423" t="s">
        <v>231</v>
      </c>
      <c r="H8423" s="1">
        <v>30794</v>
      </c>
      <c r="I8423" t="s">
        <v>32419</v>
      </c>
      <c r="J8423" t="s">
        <v>32420</v>
      </c>
      <c r="K8423">
        <v>50208</v>
      </c>
      <c r="L8423" t="s">
        <v>231</v>
      </c>
    </row>
    <row r="8424" spans="1:12" x14ac:dyDescent="0.3">
      <c r="A8424">
        <v>32943</v>
      </c>
      <c r="B8424" t="s">
        <v>180</v>
      </c>
      <c r="C8424" t="s">
        <v>10416</v>
      </c>
      <c r="D8424" t="s">
        <v>14</v>
      </c>
      <c r="E8424" t="s">
        <v>32421</v>
      </c>
      <c r="F8424" t="s">
        <v>32422</v>
      </c>
      <c r="G8424" t="s">
        <v>131</v>
      </c>
      <c r="H8424" s="1">
        <v>17672</v>
      </c>
      <c r="I8424" t="s">
        <v>32423</v>
      </c>
      <c r="J8424" t="s">
        <v>30249</v>
      </c>
      <c r="K8424">
        <v>20983</v>
      </c>
      <c r="L8424" t="s">
        <v>131</v>
      </c>
    </row>
    <row r="8425" spans="1:12" x14ac:dyDescent="0.3">
      <c r="A8425">
        <v>32945</v>
      </c>
      <c r="B8425" t="s">
        <v>16247</v>
      </c>
      <c r="C8425" t="s">
        <v>576</v>
      </c>
      <c r="D8425" t="s">
        <v>22</v>
      </c>
      <c r="E8425" t="s">
        <v>32424</v>
      </c>
      <c r="F8425" t="s">
        <v>32425</v>
      </c>
      <c r="G8425" t="s">
        <v>17</v>
      </c>
      <c r="H8425" s="1">
        <v>19441</v>
      </c>
      <c r="I8425" t="s">
        <v>32426</v>
      </c>
      <c r="J8425" t="s">
        <v>32427</v>
      </c>
      <c r="K8425">
        <v>24975</v>
      </c>
      <c r="L8425" t="s">
        <v>17</v>
      </c>
    </row>
    <row r="8426" spans="1:12" x14ac:dyDescent="0.3">
      <c r="A8426">
        <v>32946</v>
      </c>
      <c r="B8426" t="s">
        <v>3270</v>
      </c>
      <c r="C8426" t="s">
        <v>2015</v>
      </c>
      <c r="D8426" t="s">
        <v>14</v>
      </c>
      <c r="E8426" t="s">
        <v>32428</v>
      </c>
      <c r="F8426" t="s">
        <v>32429</v>
      </c>
      <c r="G8426" t="s">
        <v>131</v>
      </c>
      <c r="H8426" s="1">
        <v>23652</v>
      </c>
      <c r="I8426" t="s">
        <v>32430</v>
      </c>
      <c r="J8426" t="s">
        <v>32431</v>
      </c>
      <c r="K8426">
        <v>83549</v>
      </c>
      <c r="L8426" t="s">
        <v>131</v>
      </c>
    </row>
    <row r="8427" spans="1:12" x14ac:dyDescent="0.3">
      <c r="A8427">
        <v>32947</v>
      </c>
      <c r="B8427" t="s">
        <v>857</v>
      </c>
      <c r="C8427" t="s">
        <v>48</v>
      </c>
      <c r="D8427" t="s">
        <v>22</v>
      </c>
      <c r="E8427" t="s">
        <v>32432</v>
      </c>
      <c r="F8427">
        <v>4807345042</v>
      </c>
      <c r="G8427" t="s">
        <v>76</v>
      </c>
      <c r="H8427" s="1">
        <v>26923</v>
      </c>
      <c r="I8427" t="s">
        <v>32433</v>
      </c>
      <c r="J8427" t="s">
        <v>31106</v>
      </c>
      <c r="K8427">
        <v>54248</v>
      </c>
      <c r="L8427" t="s">
        <v>76</v>
      </c>
    </row>
    <row r="8428" spans="1:12" x14ac:dyDescent="0.3">
      <c r="A8428">
        <v>32949</v>
      </c>
      <c r="B8428" t="s">
        <v>96</v>
      </c>
      <c r="C8428" t="s">
        <v>8168</v>
      </c>
      <c r="D8428" t="s">
        <v>22</v>
      </c>
      <c r="E8428" t="s">
        <v>32434</v>
      </c>
      <c r="F8428" t="s">
        <v>32435</v>
      </c>
      <c r="G8428" t="s">
        <v>150</v>
      </c>
      <c r="H8428" s="1">
        <v>38335</v>
      </c>
      <c r="I8428" t="s">
        <v>32436</v>
      </c>
      <c r="J8428" t="s">
        <v>32437</v>
      </c>
      <c r="K8428">
        <v>52501</v>
      </c>
      <c r="L8428" t="s">
        <v>150</v>
      </c>
    </row>
    <row r="8429" spans="1:12" x14ac:dyDescent="0.3">
      <c r="A8429">
        <v>32950</v>
      </c>
      <c r="B8429" t="s">
        <v>1030</v>
      </c>
      <c r="C8429" t="s">
        <v>4302</v>
      </c>
      <c r="D8429" t="s">
        <v>22</v>
      </c>
      <c r="E8429" t="s">
        <v>32438</v>
      </c>
      <c r="F8429" t="s">
        <v>32439</v>
      </c>
      <c r="G8429" t="s">
        <v>82</v>
      </c>
      <c r="H8429" s="1">
        <v>15916</v>
      </c>
      <c r="I8429" t="s">
        <v>32440</v>
      </c>
      <c r="J8429" t="s">
        <v>18875</v>
      </c>
      <c r="K8429">
        <v>65827</v>
      </c>
      <c r="L8429" t="s">
        <v>82</v>
      </c>
    </row>
    <row r="8430" spans="1:12" x14ac:dyDescent="0.3">
      <c r="A8430">
        <v>32951</v>
      </c>
      <c r="B8430" t="s">
        <v>1125</v>
      </c>
      <c r="C8430" t="s">
        <v>8283</v>
      </c>
      <c r="D8430" t="s">
        <v>22</v>
      </c>
      <c r="E8430" t="s">
        <v>32441</v>
      </c>
      <c r="F8430" t="s">
        <v>32442</v>
      </c>
      <c r="G8430" t="s">
        <v>211</v>
      </c>
      <c r="H8430" s="1">
        <v>24382</v>
      </c>
      <c r="I8430" t="s">
        <v>32443</v>
      </c>
      <c r="J8430" t="s">
        <v>32444</v>
      </c>
      <c r="K8430">
        <v>73464</v>
      </c>
      <c r="L8430" t="s">
        <v>211</v>
      </c>
    </row>
    <row r="8431" spans="1:12" x14ac:dyDescent="0.3">
      <c r="A8431">
        <v>32954</v>
      </c>
      <c r="B8431" t="s">
        <v>4221</v>
      </c>
      <c r="C8431" t="s">
        <v>2358</v>
      </c>
      <c r="D8431" t="s">
        <v>22</v>
      </c>
      <c r="E8431" t="s">
        <v>32445</v>
      </c>
      <c r="F8431" t="s">
        <v>32446</v>
      </c>
      <c r="G8431" t="s">
        <v>775</v>
      </c>
      <c r="H8431" s="1">
        <v>20555</v>
      </c>
      <c r="I8431" t="s">
        <v>32447</v>
      </c>
      <c r="J8431" t="s">
        <v>32448</v>
      </c>
      <c r="K8431">
        <v>24251</v>
      </c>
      <c r="L8431" t="s">
        <v>775</v>
      </c>
    </row>
    <row r="8432" spans="1:12" x14ac:dyDescent="0.3">
      <c r="A8432">
        <v>32955</v>
      </c>
      <c r="B8432" t="s">
        <v>312</v>
      </c>
      <c r="C8432" t="s">
        <v>8176</v>
      </c>
      <c r="D8432" t="s">
        <v>22</v>
      </c>
      <c r="E8432" t="s">
        <v>32449</v>
      </c>
      <c r="F8432" t="s">
        <v>32450</v>
      </c>
      <c r="G8432" t="s">
        <v>17</v>
      </c>
      <c r="H8432" s="1">
        <v>17135</v>
      </c>
      <c r="I8432" t="s">
        <v>32451</v>
      </c>
      <c r="J8432" t="s">
        <v>25262</v>
      </c>
      <c r="K8432">
        <v>74769</v>
      </c>
      <c r="L8432" t="s">
        <v>17</v>
      </c>
    </row>
    <row r="8433" spans="1:12" x14ac:dyDescent="0.3">
      <c r="A8433">
        <v>32956</v>
      </c>
      <c r="B8433" t="s">
        <v>6014</v>
      </c>
      <c r="C8433" t="s">
        <v>3662</v>
      </c>
      <c r="D8433" t="s">
        <v>14</v>
      </c>
      <c r="E8433" t="s">
        <v>32452</v>
      </c>
      <c r="F8433" t="s">
        <v>32453</v>
      </c>
      <c r="G8433" t="s">
        <v>71</v>
      </c>
      <c r="H8433" s="1">
        <v>17151</v>
      </c>
      <c r="I8433" t="s">
        <v>32454</v>
      </c>
      <c r="J8433" t="s">
        <v>32455</v>
      </c>
      <c r="K8433">
        <v>33816</v>
      </c>
      <c r="L8433" t="s">
        <v>71</v>
      </c>
    </row>
    <row r="8434" spans="1:12" x14ac:dyDescent="0.3">
      <c r="A8434">
        <v>32957</v>
      </c>
      <c r="B8434" t="s">
        <v>1018</v>
      </c>
      <c r="C8434" t="s">
        <v>85</v>
      </c>
      <c r="D8434" t="s">
        <v>14</v>
      </c>
      <c r="E8434" t="s">
        <v>32456</v>
      </c>
      <c r="F8434" t="s">
        <v>32457</v>
      </c>
      <c r="G8434" t="s">
        <v>93</v>
      </c>
      <c r="H8434" s="1">
        <v>17961</v>
      </c>
      <c r="I8434" t="s">
        <v>32458</v>
      </c>
      <c r="J8434" t="s">
        <v>1791</v>
      </c>
      <c r="K8434">
        <v>21698</v>
      </c>
      <c r="L8434" t="s">
        <v>93</v>
      </c>
    </row>
    <row r="8435" spans="1:12" x14ac:dyDescent="0.3">
      <c r="A8435">
        <v>32958</v>
      </c>
      <c r="B8435" t="s">
        <v>153</v>
      </c>
      <c r="C8435" t="s">
        <v>28</v>
      </c>
      <c r="D8435" t="s">
        <v>22</v>
      </c>
      <c r="E8435" t="s">
        <v>32459</v>
      </c>
      <c r="F8435" t="s">
        <v>32460</v>
      </c>
      <c r="G8435" t="s">
        <v>171</v>
      </c>
      <c r="H8435" s="1">
        <v>37971</v>
      </c>
      <c r="I8435" t="s">
        <v>32461</v>
      </c>
      <c r="J8435" t="s">
        <v>12485</v>
      </c>
      <c r="K8435">
        <v>55748</v>
      </c>
      <c r="L8435" t="s">
        <v>171</v>
      </c>
    </row>
    <row r="8436" spans="1:12" x14ac:dyDescent="0.3">
      <c r="A8436">
        <v>32959</v>
      </c>
      <c r="B8436" t="s">
        <v>174</v>
      </c>
      <c r="C8436" t="s">
        <v>6081</v>
      </c>
      <c r="D8436" t="s">
        <v>22</v>
      </c>
      <c r="E8436" t="s">
        <v>32462</v>
      </c>
      <c r="F8436" t="s">
        <v>32463</v>
      </c>
      <c r="G8436" t="s">
        <v>124</v>
      </c>
      <c r="H8436" s="1">
        <v>31346</v>
      </c>
      <c r="I8436" t="s">
        <v>32464</v>
      </c>
      <c r="J8436" t="s">
        <v>32465</v>
      </c>
      <c r="K8436">
        <v>62004</v>
      </c>
      <c r="L8436" t="s">
        <v>124</v>
      </c>
    </row>
    <row r="8437" spans="1:12" x14ac:dyDescent="0.3">
      <c r="A8437">
        <v>32960</v>
      </c>
      <c r="B8437" t="s">
        <v>512</v>
      </c>
      <c r="C8437" t="s">
        <v>2335</v>
      </c>
      <c r="D8437" t="s">
        <v>22</v>
      </c>
      <c r="E8437" t="s">
        <v>32466</v>
      </c>
      <c r="F8437" t="s">
        <v>32467</v>
      </c>
      <c r="G8437" t="s">
        <v>243</v>
      </c>
      <c r="H8437" s="1">
        <v>35946</v>
      </c>
      <c r="I8437" t="s">
        <v>32468</v>
      </c>
      <c r="J8437" t="s">
        <v>32469</v>
      </c>
      <c r="K8437">
        <v>53503</v>
      </c>
      <c r="L8437" t="s">
        <v>243</v>
      </c>
    </row>
    <row r="8438" spans="1:12" x14ac:dyDescent="0.3">
      <c r="A8438">
        <v>32961</v>
      </c>
      <c r="B8438" t="s">
        <v>857</v>
      </c>
      <c r="C8438" t="s">
        <v>3721</v>
      </c>
      <c r="D8438" t="s">
        <v>22</v>
      </c>
      <c r="E8438" t="s">
        <v>32470</v>
      </c>
      <c r="F8438">
        <f>1-210-779-6488</f>
        <v>-7476</v>
      </c>
      <c r="G8438" t="s">
        <v>231</v>
      </c>
      <c r="H8438" s="1">
        <v>26276</v>
      </c>
      <c r="I8438" t="s">
        <v>32471</v>
      </c>
      <c r="J8438" t="s">
        <v>32472</v>
      </c>
      <c r="K8438">
        <v>80752</v>
      </c>
      <c r="L8438" t="s">
        <v>231</v>
      </c>
    </row>
    <row r="8439" spans="1:12" x14ac:dyDescent="0.3">
      <c r="A8439">
        <v>32962</v>
      </c>
      <c r="B8439" t="s">
        <v>28022</v>
      </c>
      <c r="C8439" t="s">
        <v>1585</v>
      </c>
      <c r="D8439" t="s">
        <v>22</v>
      </c>
      <c r="E8439" t="s">
        <v>32473</v>
      </c>
      <c r="F8439" t="s">
        <v>32474</v>
      </c>
      <c r="G8439" t="s">
        <v>51</v>
      </c>
      <c r="H8439" s="1">
        <v>35185</v>
      </c>
      <c r="I8439" t="s">
        <v>32475</v>
      </c>
      <c r="J8439" t="s">
        <v>32476</v>
      </c>
      <c r="K8439">
        <v>49647</v>
      </c>
      <c r="L8439" t="s">
        <v>51</v>
      </c>
    </row>
    <row r="8440" spans="1:12" x14ac:dyDescent="0.3">
      <c r="A8440">
        <v>32966</v>
      </c>
      <c r="B8440" t="s">
        <v>371</v>
      </c>
      <c r="C8440" t="s">
        <v>5236</v>
      </c>
      <c r="D8440" t="s">
        <v>22</v>
      </c>
      <c r="E8440" t="s">
        <v>32477</v>
      </c>
      <c r="F8440" t="s">
        <v>32478</v>
      </c>
      <c r="G8440" t="s">
        <v>17</v>
      </c>
      <c r="H8440" s="1">
        <v>20610</v>
      </c>
      <c r="I8440" t="s">
        <v>32479</v>
      </c>
      <c r="J8440" t="s">
        <v>32480</v>
      </c>
      <c r="K8440">
        <v>49152</v>
      </c>
      <c r="L8440" t="s">
        <v>17</v>
      </c>
    </row>
    <row r="8441" spans="1:12" x14ac:dyDescent="0.3">
      <c r="A8441">
        <v>32969</v>
      </c>
      <c r="B8441" t="s">
        <v>747</v>
      </c>
      <c r="C8441" t="s">
        <v>11171</v>
      </c>
      <c r="D8441" t="s">
        <v>22</v>
      </c>
      <c r="E8441" t="s">
        <v>32481</v>
      </c>
      <c r="F8441" t="s">
        <v>32482</v>
      </c>
      <c r="G8441" t="s">
        <v>111</v>
      </c>
      <c r="H8441" s="1">
        <v>29141</v>
      </c>
      <c r="I8441" t="s">
        <v>32483</v>
      </c>
      <c r="J8441" t="s">
        <v>739</v>
      </c>
      <c r="K8441">
        <v>81209</v>
      </c>
      <c r="L8441" t="s">
        <v>111</v>
      </c>
    </row>
    <row r="8442" spans="1:12" x14ac:dyDescent="0.3">
      <c r="A8442">
        <v>32971</v>
      </c>
      <c r="B8442" t="s">
        <v>11354</v>
      </c>
      <c r="C8442" t="s">
        <v>485</v>
      </c>
      <c r="D8442" t="s">
        <v>14</v>
      </c>
      <c r="E8442" t="s">
        <v>32484</v>
      </c>
      <c r="F8442" t="s">
        <v>32485</v>
      </c>
      <c r="G8442" t="s">
        <v>82</v>
      </c>
      <c r="H8442" s="1">
        <v>27561</v>
      </c>
      <c r="I8442" t="s">
        <v>32486</v>
      </c>
      <c r="J8442" t="s">
        <v>5424</v>
      </c>
      <c r="K8442">
        <v>42221</v>
      </c>
      <c r="L8442" t="s">
        <v>82</v>
      </c>
    </row>
    <row r="8443" spans="1:12" x14ac:dyDescent="0.3">
      <c r="A8443">
        <v>32974</v>
      </c>
      <c r="B8443" t="s">
        <v>10724</v>
      </c>
      <c r="C8443" t="s">
        <v>1554</v>
      </c>
      <c r="D8443" t="s">
        <v>14</v>
      </c>
      <c r="E8443" t="s">
        <v>32487</v>
      </c>
      <c r="F8443" t="s">
        <v>32488</v>
      </c>
      <c r="G8443" t="s">
        <v>124</v>
      </c>
      <c r="H8443" s="1">
        <v>29715</v>
      </c>
      <c r="I8443" t="s">
        <v>32489</v>
      </c>
      <c r="J8443" t="s">
        <v>32490</v>
      </c>
      <c r="K8443">
        <v>51437</v>
      </c>
      <c r="L8443" t="s">
        <v>124</v>
      </c>
    </row>
    <row r="8444" spans="1:12" x14ac:dyDescent="0.3">
      <c r="A8444">
        <v>32977</v>
      </c>
      <c r="B8444" t="s">
        <v>32491</v>
      </c>
      <c r="C8444" t="s">
        <v>2953</v>
      </c>
      <c r="D8444" t="s">
        <v>22</v>
      </c>
      <c r="E8444" t="s">
        <v>32492</v>
      </c>
      <c r="F8444" t="s">
        <v>32493</v>
      </c>
      <c r="G8444" t="s">
        <v>44</v>
      </c>
      <c r="H8444" s="1">
        <v>23247</v>
      </c>
      <c r="I8444" t="s">
        <v>32494</v>
      </c>
      <c r="J8444" t="s">
        <v>8524</v>
      </c>
      <c r="K8444">
        <v>21363</v>
      </c>
      <c r="L8444" t="s">
        <v>44</v>
      </c>
    </row>
    <row r="8445" spans="1:12" x14ac:dyDescent="0.3">
      <c r="A8445">
        <v>32978</v>
      </c>
      <c r="B8445" t="s">
        <v>91</v>
      </c>
      <c r="C8445" t="s">
        <v>3217</v>
      </c>
      <c r="D8445" t="s">
        <v>14</v>
      </c>
      <c r="E8445" t="s">
        <v>32495</v>
      </c>
      <c r="F8445">
        <v>7776254112</v>
      </c>
      <c r="G8445" t="s">
        <v>118</v>
      </c>
      <c r="H8445" s="1">
        <v>29884</v>
      </c>
      <c r="I8445" t="s">
        <v>32496</v>
      </c>
      <c r="J8445" t="s">
        <v>32497</v>
      </c>
      <c r="K8445">
        <v>71312</v>
      </c>
      <c r="L8445" t="s">
        <v>118</v>
      </c>
    </row>
    <row r="8446" spans="1:12" x14ac:dyDescent="0.3">
      <c r="A8446">
        <v>32980</v>
      </c>
      <c r="B8446" t="s">
        <v>239</v>
      </c>
      <c r="C8446" t="s">
        <v>1450</v>
      </c>
      <c r="D8446" t="s">
        <v>22</v>
      </c>
      <c r="E8446" t="s">
        <v>32498</v>
      </c>
      <c r="F8446" t="s">
        <v>32499</v>
      </c>
      <c r="G8446" t="s">
        <v>44</v>
      </c>
      <c r="H8446" s="1">
        <v>32931</v>
      </c>
      <c r="I8446" t="s">
        <v>32500</v>
      </c>
      <c r="J8446" t="s">
        <v>32501</v>
      </c>
      <c r="K8446">
        <v>43923</v>
      </c>
      <c r="L8446" t="s">
        <v>44</v>
      </c>
    </row>
    <row r="8447" spans="1:12" x14ac:dyDescent="0.3">
      <c r="A8447">
        <v>32981</v>
      </c>
      <c r="B8447" t="s">
        <v>724</v>
      </c>
      <c r="C8447" t="s">
        <v>8393</v>
      </c>
      <c r="D8447" t="s">
        <v>14</v>
      </c>
      <c r="E8447" t="s">
        <v>32502</v>
      </c>
      <c r="F8447">
        <v>6827292866</v>
      </c>
      <c r="G8447" t="s">
        <v>171</v>
      </c>
      <c r="H8447" s="1">
        <v>29135</v>
      </c>
      <c r="I8447" t="s">
        <v>32503</v>
      </c>
      <c r="J8447" t="s">
        <v>32504</v>
      </c>
      <c r="K8447">
        <v>92753</v>
      </c>
      <c r="L8447" t="s">
        <v>171</v>
      </c>
    </row>
    <row r="8448" spans="1:12" x14ac:dyDescent="0.3">
      <c r="A8448">
        <v>32985</v>
      </c>
      <c r="B8448" t="s">
        <v>753</v>
      </c>
      <c r="C8448" t="s">
        <v>1120</v>
      </c>
      <c r="D8448" t="s">
        <v>22</v>
      </c>
      <c r="E8448" t="s">
        <v>32505</v>
      </c>
      <c r="F8448" t="s">
        <v>32506</v>
      </c>
      <c r="G8448" t="s">
        <v>567</v>
      </c>
      <c r="H8448" s="1">
        <v>20670</v>
      </c>
      <c r="I8448" t="s">
        <v>32507</v>
      </c>
      <c r="J8448" t="s">
        <v>32508</v>
      </c>
      <c r="K8448">
        <v>63296</v>
      </c>
      <c r="L8448" t="s">
        <v>567</v>
      </c>
    </row>
    <row r="8449" spans="1:12" x14ac:dyDescent="0.3">
      <c r="A8449">
        <v>32987</v>
      </c>
      <c r="B8449" t="s">
        <v>2586</v>
      </c>
      <c r="C8449" t="s">
        <v>1009</v>
      </c>
      <c r="D8449" t="s">
        <v>14</v>
      </c>
      <c r="E8449" t="s">
        <v>32509</v>
      </c>
      <c r="F8449" t="s">
        <v>32510</v>
      </c>
      <c r="G8449" t="s">
        <v>595</v>
      </c>
      <c r="H8449" s="1">
        <v>22709</v>
      </c>
      <c r="I8449" t="s">
        <v>32511</v>
      </c>
      <c r="J8449" t="s">
        <v>32512</v>
      </c>
      <c r="K8449">
        <v>54032</v>
      </c>
      <c r="L8449" t="s">
        <v>595</v>
      </c>
    </row>
    <row r="8450" spans="1:12" x14ac:dyDescent="0.3">
      <c r="A8450">
        <v>32989</v>
      </c>
      <c r="B8450" t="s">
        <v>96</v>
      </c>
      <c r="C8450" t="s">
        <v>28</v>
      </c>
      <c r="D8450" t="s">
        <v>14</v>
      </c>
      <c r="E8450" t="s">
        <v>32513</v>
      </c>
      <c r="F8450" t="s">
        <v>32514</v>
      </c>
      <c r="G8450" t="s">
        <v>335</v>
      </c>
      <c r="H8450" s="1">
        <v>24111</v>
      </c>
      <c r="I8450" t="s">
        <v>32515</v>
      </c>
      <c r="J8450" t="s">
        <v>10823</v>
      </c>
      <c r="K8450">
        <v>84161</v>
      </c>
      <c r="L8450" t="s">
        <v>335</v>
      </c>
    </row>
    <row r="8451" spans="1:12" x14ac:dyDescent="0.3">
      <c r="A8451">
        <v>32991</v>
      </c>
      <c r="B8451" t="s">
        <v>30351</v>
      </c>
      <c r="C8451" t="s">
        <v>240</v>
      </c>
      <c r="D8451" t="s">
        <v>14</v>
      </c>
      <c r="E8451" t="s">
        <v>32516</v>
      </c>
      <c r="F8451" t="s">
        <v>32517</v>
      </c>
      <c r="G8451" t="s">
        <v>64</v>
      </c>
      <c r="H8451" s="1">
        <v>21465</v>
      </c>
      <c r="I8451" t="s">
        <v>32518</v>
      </c>
      <c r="J8451" t="s">
        <v>32519</v>
      </c>
      <c r="K8451">
        <v>95047</v>
      </c>
      <c r="L8451" t="s">
        <v>64</v>
      </c>
    </row>
    <row r="8452" spans="1:12" x14ac:dyDescent="0.3">
      <c r="A8452">
        <v>32992</v>
      </c>
      <c r="B8452" t="s">
        <v>1773</v>
      </c>
      <c r="C8452" t="s">
        <v>7598</v>
      </c>
      <c r="D8452" t="s">
        <v>14</v>
      </c>
      <c r="E8452" t="s">
        <v>32520</v>
      </c>
      <c r="F8452" t="s">
        <v>32521</v>
      </c>
      <c r="G8452" t="s">
        <v>82</v>
      </c>
      <c r="H8452" s="1">
        <v>30063</v>
      </c>
      <c r="I8452" t="s">
        <v>32522</v>
      </c>
      <c r="J8452" t="s">
        <v>32523</v>
      </c>
      <c r="K8452">
        <v>89352</v>
      </c>
      <c r="L8452" t="s">
        <v>82</v>
      </c>
    </row>
    <row r="8453" spans="1:12" x14ac:dyDescent="0.3">
      <c r="A8453">
        <v>32994</v>
      </c>
      <c r="B8453" t="s">
        <v>364</v>
      </c>
      <c r="C8453" t="s">
        <v>5466</v>
      </c>
      <c r="D8453" t="s">
        <v>22</v>
      </c>
      <c r="E8453" t="s">
        <v>32524</v>
      </c>
      <c r="F8453">
        <v>5602490031</v>
      </c>
      <c r="G8453" t="s">
        <v>744</v>
      </c>
      <c r="H8453" s="1">
        <v>17704</v>
      </c>
      <c r="I8453" t="s">
        <v>32525</v>
      </c>
      <c r="J8453" t="s">
        <v>32526</v>
      </c>
      <c r="K8453">
        <v>33417</v>
      </c>
      <c r="L8453" t="s">
        <v>744</v>
      </c>
    </row>
    <row r="8454" spans="1:12" x14ac:dyDescent="0.3">
      <c r="A8454">
        <v>32995</v>
      </c>
      <c r="B8454" t="s">
        <v>15537</v>
      </c>
      <c r="C8454" t="s">
        <v>906</v>
      </c>
      <c r="D8454" t="s">
        <v>14</v>
      </c>
      <c r="E8454" t="s">
        <v>32527</v>
      </c>
      <c r="F8454" t="s">
        <v>32528</v>
      </c>
      <c r="G8454" t="s">
        <v>124</v>
      </c>
      <c r="H8454" s="1">
        <v>18353</v>
      </c>
      <c r="I8454" t="s">
        <v>32529</v>
      </c>
      <c r="J8454" t="s">
        <v>32530</v>
      </c>
      <c r="K8454">
        <v>90234</v>
      </c>
      <c r="L8454" t="s">
        <v>124</v>
      </c>
    </row>
    <row r="8455" spans="1:12" x14ac:dyDescent="0.3">
      <c r="A8455">
        <v>32999</v>
      </c>
      <c r="B8455" t="s">
        <v>2755</v>
      </c>
      <c r="C8455" t="s">
        <v>1717</v>
      </c>
      <c r="D8455" t="s">
        <v>22</v>
      </c>
      <c r="E8455" t="s">
        <v>32531</v>
      </c>
      <c r="F8455" t="s">
        <v>32532</v>
      </c>
      <c r="G8455" t="s">
        <v>430</v>
      </c>
      <c r="H8455" s="1">
        <v>28166</v>
      </c>
      <c r="I8455" t="s">
        <v>32533</v>
      </c>
      <c r="J8455" t="s">
        <v>32534</v>
      </c>
      <c r="K8455">
        <v>58331</v>
      </c>
      <c r="L8455" t="s">
        <v>430</v>
      </c>
    </row>
    <row r="8456" spans="1:12" x14ac:dyDescent="0.3">
      <c r="A8456">
        <v>33000</v>
      </c>
      <c r="B8456" t="s">
        <v>501</v>
      </c>
      <c r="C8456" t="s">
        <v>2277</v>
      </c>
      <c r="D8456" t="s">
        <v>14</v>
      </c>
      <c r="E8456" t="s">
        <v>32535</v>
      </c>
      <c r="F8456" t="s">
        <v>32536</v>
      </c>
      <c r="G8456" t="s">
        <v>150</v>
      </c>
      <c r="H8456" s="1">
        <v>36582</v>
      </c>
      <c r="I8456" t="s">
        <v>32537</v>
      </c>
      <c r="J8456" t="s">
        <v>32538</v>
      </c>
      <c r="K8456">
        <v>88275</v>
      </c>
      <c r="L8456" t="s">
        <v>150</v>
      </c>
    </row>
    <row r="8457" spans="1:12" x14ac:dyDescent="0.3">
      <c r="A8457">
        <v>33001</v>
      </c>
      <c r="B8457" t="s">
        <v>4829</v>
      </c>
      <c r="C8457" t="s">
        <v>48</v>
      </c>
      <c r="D8457" t="s">
        <v>14</v>
      </c>
      <c r="E8457" t="s">
        <v>32539</v>
      </c>
      <c r="F8457" t="s">
        <v>32540</v>
      </c>
      <c r="G8457" t="s">
        <v>44</v>
      </c>
      <c r="H8457" s="1">
        <v>29809</v>
      </c>
      <c r="I8457" t="s">
        <v>32541</v>
      </c>
      <c r="J8457" t="s">
        <v>40</v>
      </c>
      <c r="K8457">
        <v>96428</v>
      </c>
      <c r="L8457" t="s">
        <v>44</v>
      </c>
    </row>
    <row r="8458" spans="1:12" x14ac:dyDescent="0.3">
      <c r="A8458">
        <v>33002</v>
      </c>
      <c r="B8458" t="s">
        <v>3791</v>
      </c>
      <c r="C8458" t="s">
        <v>570</v>
      </c>
      <c r="D8458" t="s">
        <v>22</v>
      </c>
      <c r="E8458" t="s">
        <v>32542</v>
      </c>
      <c r="F8458">
        <v>2014377114</v>
      </c>
      <c r="G8458" t="s">
        <v>131</v>
      </c>
      <c r="H8458" s="1">
        <v>25939</v>
      </c>
      <c r="I8458" t="s">
        <v>32543</v>
      </c>
      <c r="J8458" t="s">
        <v>2516</v>
      </c>
      <c r="K8458">
        <v>83472</v>
      </c>
      <c r="L8458" t="s">
        <v>131</v>
      </c>
    </row>
    <row r="8459" spans="1:12" x14ac:dyDescent="0.3">
      <c r="A8459">
        <v>33004</v>
      </c>
      <c r="B8459" t="s">
        <v>34</v>
      </c>
      <c r="C8459" t="s">
        <v>1162</v>
      </c>
      <c r="D8459" t="s">
        <v>22</v>
      </c>
      <c r="E8459" t="s">
        <v>32544</v>
      </c>
      <c r="F8459" t="s">
        <v>32545</v>
      </c>
      <c r="G8459" t="s">
        <v>17</v>
      </c>
      <c r="H8459" s="1">
        <v>28574</v>
      </c>
      <c r="I8459" t="s">
        <v>32546</v>
      </c>
      <c r="J8459" t="s">
        <v>15778</v>
      </c>
      <c r="K8459">
        <v>70767</v>
      </c>
      <c r="L8459" t="s">
        <v>17</v>
      </c>
    </row>
    <row r="8460" spans="1:12" x14ac:dyDescent="0.3">
      <c r="A8460">
        <v>33005</v>
      </c>
      <c r="B8460" t="s">
        <v>54</v>
      </c>
      <c r="C8460" t="s">
        <v>805</v>
      </c>
      <c r="D8460" t="s">
        <v>14</v>
      </c>
      <c r="E8460" t="s">
        <v>32547</v>
      </c>
      <c r="F8460" t="s">
        <v>32548</v>
      </c>
      <c r="G8460" t="s">
        <v>93</v>
      </c>
      <c r="H8460" s="1">
        <v>20384</v>
      </c>
      <c r="I8460" t="s">
        <v>32549</v>
      </c>
      <c r="J8460" t="s">
        <v>20336</v>
      </c>
      <c r="K8460">
        <v>80653</v>
      </c>
      <c r="L8460" t="s">
        <v>93</v>
      </c>
    </row>
    <row r="8461" spans="1:12" x14ac:dyDescent="0.3">
      <c r="A8461">
        <v>33009</v>
      </c>
      <c r="B8461" t="s">
        <v>5116</v>
      </c>
      <c r="C8461" t="s">
        <v>630</v>
      </c>
      <c r="D8461" t="s">
        <v>22</v>
      </c>
      <c r="E8461" t="s">
        <v>32550</v>
      </c>
      <c r="F8461" t="s">
        <v>32551</v>
      </c>
      <c r="G8461" t="s">
        <v>124</v>
      </c>
      <c r="H8461" s="1">
        <v>26913</v>
      </c>
      <c r="I8461" t="s">
        <v>32552</v>
      </c>
      <c r="J8461" t="s">
        <v>32553</v>
      </c>
      <c r="K8461">
        <v>24567</v>
      </c>
      <c r="L8461" t="s">
        <v>124</v>
      </c>
    </row>
    <row r="8462" spans="1:12" x14ac:dyDescent="0.3">
      <c r="A8462">
        <v>33010</v>
      </c>
      <c r="B8462" t="s">
        <v>221</v>
      </c>
      <c r="C8462" t="s">
        <v>11380</v>
      </c>
      <c r="D8462" t="s">
        <v>22</v>
      </c>
      <c r="E8462" t="s">
        <v>25958</v>
      </c>
      <c r="F8462" t="s">
        <v>32554</v>
      </c>
      <c r="G8462" t="s">
        <v>430</v>
      </c>
      <c r="H8462" s="1">
        <v>28384</v>
      </c>
      <c r="I8462" t="s">
        <v>32555</v>
      </c>
      <c r="J8462" t="s">
        <v>32556</v>
      </c>
      <c r="K8462">
        <v>75578</v>
      </c>
      <c r="L8462" t="s">
        <v>430</v>
      </c>
    </row>
    <row r="8463" spans="1:12" x14ac:dyDescent="0.3">
      <c r="A8463">
        <v>33011</v>
      </c>
      <c r="B8463" t="s">
        <v>34</v>
      </c>
      <c r="C8463" t="s">
        <v>1073</v>
      </c>
      <c r="D8463" t="s">
        <v>22</v>
      </c>
      <c r="E8463" t="s">
        <v>32557</v>
      </c>
      <c r="F8463" t="s">
        <v>32558</v>
      </c>
      <c r="G8463" t="s">
        <v>76</v>
      </c>
      <c r="H8463" s="1">
        <v>25976</v>
      </c>
      <c r="I8463" t="s">
        <v>32559</v>
      </c>
      <c r="J8463" t="s">
        <v>32560</v>
      </c>
      <c r="K8463">
        <v>51605</v>
      </c>
      <c r="L8463" t="s">
        <v>76</v>
      </c>
    </row>
    <row r="8464" spans="1:12" x14ac:dyDescent="0.3">
      <c r="A8464">
        <v>33014</v>
      </c>
      <c r="B8464" t="s">
        <v>2325</v>
      </c>
      <c r="C8464" t="s">
        <v>10088</v>
      </c>
      <c r="D8464" t="s">
        <v>22</v>
      </c>
      <c r="E8464" t="s">
        <v>5100</v>
      </c>
      <c r="F8464" t="s">
        <v>32561</v>
      </c>
      <c r="G8464" t="s">
        <v>335</v>
      </c>
      <c r="H8464" s="1">
        <v>30103</v>
      </c>
      <c r="I8464" t="s">
        <v>32562</v>
      </c>
      <c r="J8464" t="s">
        <v>32563</v>
      </c>
      <c r="K8464">
        <v>87987</v>
      </c>
      <c r="L8464" t="s">
        <v>335</v>
      </c>
    </row>
    <row r="8465" spans="1:12" x14ac:dyDescent="0.3">
      <c r="A8465">
        <v>33017</v>
      </c>
      <c r="B8465" t="s">
        <v>490</v>
      </c>
      <c r="C8465" t="s">
        <v>1805</v>
      </c>
      <c r="D8465" t="s">
        <v>22</v>
      </c>
      <c r="E8465" t="s">
        <v>32564</v>
      </c>
      <c r="F8465" t="s">
        <v>32565</v>
      </c>
      <c r="G8465" t="s">
        <v>261</v>
      </c>
      <c r="H8465" s="1">
        <v>38330</v>
      </c>
      <c r="I8465" t="s">
        <v>32566</v>
      </c>
      <c r="J8465" t="s">
        <v>32567</v>
      </c>
      <c r="K8465">
        <v>24626</v>
      </c>
      <c r="L8465" t="s">
        <v>261</v>
      </c>
    </row>
    <row r="8466" spans="1:12" x14ac:dyDescent="0.3">
      <c r="A8466">
        <v>33019</v>
      </c>
      <c r="B8466" t="s">
        <v>54</v>
      </c>
      <c r="C8466" t="s">
        <v>48</v>
      </c>
      <c r="D8466" t="s">
        <v>14</v>
      </c>
      <c r="E8466" t="s">
        <v>32568</v>
      </c>
      <c r="F8466" t="s">
        <v>32569</v>
      </c>
      <c r="G8466" t="s">
        <v>744</v>
      </c>
      <c r="H8466" s="1">
        <v>17170</v>
      </c>
      <c r="I8466" t="s">
        <v>32570</v>
      </c>
      <c r="J8466" t="s">
        <v>32571</v>
      </c>
      <c r="K8466">
        <v>85822</v>
      </c>
      <c r="L8466" t="s">
        <v>744</v>
      </c>
    </row>
    <row r="8467" spans="1:12" x14ac:dyDescent="0.3">
      <c r="A8467">
        <v>33020</v>
      </c>
      <c r="B8467" t="s">
        <v>953</v>
      </c>
      <c r="C8467" t="s">
        <v>2626</v>
      </c>
      <c r="D8467" t="s">
        <v>22</v>
      </c>
      <c r="E8467" t="s">
        <v>32572</v>
      </c>
      <c r="F8467">
        <v>9987049871</v>
      </c>
      <c r="G8467" t="s">
        <v>231</v>
      </c>
      <c r="H8467" s="1">
        <v>20596</v>
      </c>
      <c r="I8467" t="s">
        <v>32573</v>
      </c>
      <c r="J8467" t="s">
        <v>18685</v>
      </c>
      <c r="K8467">
        <v>63898</v>
      </c>
      <c r="L8467" t="s">
        <v>231</v>
      </c>
    </row>
    <row r="8468" spans="1:12" x14ac:dyDescent="0.3">
      <c r="A8468">
        <v>33024</v>
      </c>
      <c r="B8468" t="s">
        <v>724</v>
      </c>
      <c r="C8468" t="s">
        <v>701</v>
      </c>
      <c r="D8468" t="s">
        <v>14</v>
      </c>
      <c r="E8468" t="s">
        <v>32574</v>
      </c>
      <c r="F8468" t="s">
        <v>32575</v>
      </c>
      <c r="G8468" t="s">
        <v>335</v>
      </c>
      <c r="H8468" s="1">
        <v>35431</v>
      </c>
      <c r="I8468" t="s">
        <v>32576</v>
      </c>
      <c r="J8468" t="s">
        <v>32577</v>
      </c>
      <c r="K8468">
        <v>16078</v>
      </c>
      <c r="L8468" t="s">
        <v>335</v>
      </c>
    </row>
    <row r="8469" spans="1:12" x14ac:dyDescent="0.3">
      <c r="A8469">
        <v>33027</v>
      </c>
      <c r="B8469" t="s">
        <v>2998</v>
      </c>
      <c r="C8469" t="s">
        <v>1502</v>
      </c>
      <c r="D8469" t="s">
        <v>14</v>
      </c>
      <c r="E8469" t="s">
        <v>32578</v>
      </c>
      <c r="F8469" t="s">
        <v>32579</v>
      </c>
      <c r="G8469" t="s">
        <v>595</v>
      </c>
      <c r="H8469" s="1">
        <v>36460</v>
      </c>
      <c r="I8469" t="s">
        <v>32580</v>
      </c>
      <c r="J8469" t="s">
        <v>32581</v>
      </c>
      <c r="K8469">
        <v>20225</v>
      </c>
      <c r="L8469" t="s">
        <v>595</v>
      </c>
    </row>
    <row r="8470" spans="1:12" x14ac:dyDescent="0.3">
      <c r="A8470">
        <v>33028</v>
      </c>
      <c r="B8470" t="s">
        <v>464</v>
      </c>
      <c r="C8470" t="s">
        <v>5236</v>
      </c>
      <c r="D8470" t="s">
        <v>14</v>
      </c>
      <c r="E8470" t="s">
        <v>32582</v>
      </c>
      <c r="F8470" t="s">
        <v>32583</v>
      </c>
      <c r="G8470" t="s">
        <v>1076</v>
      </c>
      <c r="H8470" s="1">
        <v>35089</v>
      </c>
      <c r="I8470" t="s">
        <v>32584</v>
      </c>
      <c r="J8470" t="s">
        <v>32585</v>
      </c>
      <c r="K8470">
        <v>34979</v>
      </c>
      <c r="L8470" t="s">
        <v>1076</v>
      </c>
    </row>
    <row r="8471" spans="1:12" x14ac:dyDescent="0.3">
      <c r="A8471">
        <v>33033</v>
      </c>
      <c r="B8471" t="s">
        <v>1628</v>
      </c>
      <c r="C8471" t="s">
        <v>1497</v>
      </c>
      <c r="D8471" t="s">
        <v>14</v>
      </c>
      <c r="E8471" t="s">
        <v>32586</v>
      </c>
      <c r="F8471" t="s">
        <v>32587</v>
      </c>
      <c r="G8471" t="s">
        <v>436</v>
      </c>
      <c r="H8471" s="1">
        <v>25155</v>
      </c>
      <c r="I8471" t="s">
        <v>32588</v>
      </c>
      <c r="J8471" t="s">
        <v>10214</v>
      </c>
      <c r="K8471">
        <v>12950</v>
      </c>
      <c r="L8471" t="s">
        <v>436</v>
      </c>
    </row>
    <row r="8472" spans="1:12" x14ac:dyDescent="0.3">
      <c r="A8472">
        <v>33034</v>
      </c>
      <c r="B8472" t="s">
        <v>490</v>
      </c>
      <c r="C8472" t="s">
        <v>3429</v>
      </c>
      <c r="D8472" t="s">
        <v>22</v>
      </c>
      <c r="E8472" t="s">
        <v>32589</v>
      </c>
      <c r="F8472" t="s">
        <v>32590</v>
      </c>
      <c r="G8472" t="s">
        <v>436</v>
      </c>
      <c r="H8472" s="1">
        <v>16526</v>
      </c>
      <c r="I8472" t="s">
        <v>32591</v>
      </c>
      <c r="J8472" t="s">
        <v>32592</v>
      </c>
      <c r="K8472">
        <v>96224</v>
      </c>
      <c r="L8472" t="s">
        <v>436</v>
      </c>
    </row>
    <row r="8473" spans="1:12" x14ac:dyDescent="0.3">
      <c r="A8473">
        <v>33035</v>
      </c>
      <c r="B8473" t="s">
        <v>7612</v>
      </c>
      <c r="C8473" t="s">
        <v>9100</v>
      </c>
      <c r="D8473" t="s">
        <v>22</v>
      </c>
      <c r="E8473" t="s">
        <v>32593</v>
      </c>
      <c r="F8473">
        <v>8317495650</v>
      </c>
      <c r="G8473" t="s">
        <v>124</v>
      </c>
      <c r="H8473" s="1">
        <v>18593</v>
      </c>
      <c r="I8473" t="s">
        <v>32594</v>
      </c>
      <c r="J8473" t="s">
        <v>23508</v>
      </c>
      <c r="K8473">
        <v>23183</v>
      </c>
      <c r="L8473" t="s">
        <v>124</v>
      </c>
    </row>
    <row r="8474" spans="1:12" x14ac:dyDescent="0.3">
      <c r="A8474">
        <v>33038</v>
      </c>
      <c r="B8474" t="s">
        <v>67</v>
      </c>
      <c r="C8474" t="s">
        <v>11380</v>
      </c>
      <c r="D8474" t="s">
        <v>14</v>
      </c>
      <c r="E8474" t="s">
        <v>32595</v>
      </c>
      <c r="F8474" t="s">
        <v>32596</v>
      </c>
      <c r="G8474" t="s">
        <v>150</v>
      </c>
      <c r="H8474" s="1">
        <v>23369</v>
      </c>
      <c r="I8474" t="s">
        <v>32597</v>
      </c>
      <c r="J8474" t="s">
        <v>32598</v>
      </c>
      <c r="K8474">
        <v>52154</v>
      </c>
      <c r="L8474" t="s">
        <v>150</v>
      </c>
    </row>
    <row r="8475" spans="1:12" x14ac:dyDescent="0.3">
      <c r="A8475">
        <v>33039</v>
      </c>
      <c r="B8475" t="s">
        <v>1996</v>
      </c>
      <c r="C8475" t="s">
        <v>203</v>
      </c>
      <c r="D8475" t="s">
        <v>22</v>
      </c>
      <c r="E8475" t="s">
        <v>32599</v>
      </c>
      <c r="F8475" t="s">
        <v>32600</v>
      </c>
      <c r="G8475" t="s">
        <v>339</v>
      </c>
      <c r="H8475" s="1">
        <v>16219</v>
      </c>
      <c r="I8475" t="s">
        <v>32601</v>
      </c>
      <c r="J8475" t="s">
        <v>32602</v>
      </c>
      <c r="K8475">
        <v>29246</v>
      </c>
      <c r="L8475" t="s">
        <v>339</v>
      </c>
    </row>
    <row r="8476" spans="1:12" x14ac:dyDescent="0.3">
      <c r="A8476">
        <v>33041</v>
      </c>
      <c r="B8476" t="s">
        <v>4498</v>
      </c>
      <c r="C8476" t="s">
        <v>805</v>
      </c>
      <c r="D8476" t="s">
        <v>22</v>
      </c>
      <c r="E8476" t="s">
        <v>32603</v>
      </c>
      <c r="F8476" t="s">
        <v>32604</v>
      </c>
      <c r="G8476" t="s">
        <v>595</v>
      </c>
      <c r="H8476" s="1">
        <v>31697</v>
      </c>
      <c r="I8476" t="s">
        <v>32605</v>
      </c>
      <c r="J8476" t="s">
        <v>5495</v>
      </c>
      <c r="K8476">
        <v>34420</v>
      </c>
      <c r="L8476" t="s">
        <v>595</v>
      </c>
    </row>
    <row r="8477" spans="1:12" x14ac:dyDescent="0.3">
      <c r="A8477">
        <v>33042</v>
      </c>
      <c r="B8477" t="s">
        <v>1131</v>
      </c>
      <c r="C8477" t="s">
        <v>1517</v>
      </c>
      <c r="D8477" t="s">
        <v>22</v>
      </c>
      <c r="E8477" t="s">
        <v>32606</v>
      </c>
      <c r="F8477" t="s">
        <v>32607</v>
      </c>
      <c r="G8477" t="s">
        <v>131</v>
      </c>
      <c r="H8477" s="1">
        <v>28462</v>
      </c>
      <c r="I8477" t="s">
        <v>32608</v>
      </c>
      <c r="J8477" t="s">
        <v>12439</v>
      </c>
      <c r="K8477">
        <v>61343</v>
      </c>
      <c r="L8477" t="s">
        <v>131</v>
      </c>
    </row>
    <row r="8478" spans="1:12" x14ac:dyDescent="0.3">
      <c r="A8478">
        <v>33043</v>
      </c>
      <c r="B8478" t="s">
        <v>4133</v>
      </c>
      <c r="C8478" t="s">
        <v>496</v>
      </c>
      <c r="D8478" t="s">
        <v>22</v>
      </c>
      <c r="E8478" t="s">
        <v>32609</v>
      </c>
      <c r="F8478" t="s">
        <v>32610</v>
      </c>
      <c r="G8478" t="s">
        <v>124</v>
      </c>
      <c r="H8478" s="1">
        <v>18226</v>
      </c>
      <c r="I8478" t="s">
        <v>32611</v>
      </c>
      <c r="J8478" t="s">
        <v>32612</v>
      </c>
      <c r="K8478">
        <v>19464</v>
      </c>
      <c r="L8478" t="s">
        <v>124</v>
      </c>
    </row>
    <row r="8479" spans="1:12" x14ac:dyDescent="0.3">
      <c r="A8479">
        <v>33044</v>
      </c>
      <c r="B8479" t="s">
        <v>1787</v>
      </c>
      <c r="C8479" t="s">
        <v>28</v>
      </c>
      <c r="D8479" t="s">
        <v>14</v>
      </c>
      <c r="E8479" t="s">
        <v>32613</v>
      </c>
      <c r="F8479" t="s">
        <v>32614</v>
      </c>
      <c r="G8479" t="s">
        <v>17</v>
      </c>
      <c r="H8479" s="1">
        <v>21498</v>
      </c>
      <c r="I8479" t="s">
        <v>32615</v>
      </c>
      <c r="J8479" t="s">
        <v>1879</v>
      </c>
      <c r="K8479">
        <v>44624</v>
      </c>
      <c r="L8479" t="s">
        <v>17</v>
      </c>
    </row>
    <row r="8480" spans="1:12" x14ac:dyDescent="0.3">
      <c r="A8480">
        <v>33045</v>
      </c>
      <c r="B8480" t="s">
        <v>3694</v>
      </c>
      <c r="C8480" t="s">
        <v>4214</v>
      </c>
      <c r="D8480" t="s">
        <v>14</v>
      </c>
      <c r="E8480" t="s">
        <v>32616</v>
      </c>
      <c r="F8480" t="s">
        <v>32617</v>
      </c>
      <c r="G8480" t="s">
        <v>157</v>
      </c>
      <c r="H8480" s="1">
        <v>29462</v>
      </c>
      <c r="I8480" t="s">
        <v>32618</v>
      </c>
      <c r="J8480" t="s">
        <v>7519</v>
      </c>
      <c r="K8480">
        <v>4819</v>
      </c>
      <c r="L8480" t="s">
        <v>157</v>
      </c>
    </row>
    <row r="8481" spans="1:12" x14ac:dyDescent="0.3">
      <c r="A8481">
        <v>33046</v>
      </c>
      <c r="B8481" t="s">
        <v>1391</v>
      </c>
      <c r="C8481" t="s">
        <v>32619</v>
      </c>
      <c r="D8481" t="s">
        <v>22</v>
      </c>
      <c r="E8481" t="s">
        <v>32620</v>
      </c>
      <c r="F8481" t="s">
        <v>32621</v>
      </c>
      <c r="G8481" t="s">
        <v>38</v>
      </c>
      <c r="H8481" s="1">
        <v>16084</v>
      </c>
      <c r="I8481" t="s">
        <v>32622</v>
      </c>
      <c r="J8481" t="s">
        <v>32623</v>
      </c>
      <c r="K8481">
        <v>38261</v>
      </c>
      <c r="L8481" t="s">
        <v>38</v>
      </c>
    </row>
    <row r="8482" spans="1:12" x14ac:dyDescent="0.3">
      <c r="A8482">
        <v>33049</v>
      </c>
      <c r="B8482" t="s">
        <v>1821</v>
      </c>
      <c r="C8482" t="s">
        <v>2896</v>
      </c>
      <c r="D8482" t="s">
        <v>14</v>
      </c>
      <c r="E8482" t="s">
        <v>32624</v>
      </c>
      <c r="F8482" t="s">
        <v>32625</v>
      </c>
      <c r="G8482" t="s">
        <v>231</v>
      </c>
      <c r="H8482" s="1">
        <v>31549</v>
      </c>
      <c r="I8482" t="s">
        <v>32626</v>
      </c>
      <c r="J8482" t="s">
        <v>32627</v>
      </c>
      <c r="K8482">
        <v>8032</v>
      </c>
      <c r="L8482" t="s">
        <v>231</v>
      </c>
    </row>
    <row r="8483" spans="1:12" x14ac:dyDescent="0.3">
      <c r="A8483">
        <v>33050</v>
      </c>
      <c r="B8483" t="s">
        <v>15015</v>
      </c>
      <c r="C8483" t="s">
        <v>2975</v>
      </c>
      <c r="D8483" t="s">
        <v>22</v>
      </c>
      <c r="E8483" t="s">
        <v>32628</v>
      </c>
      <c r="F8483" t="s">
        <v>32629</v>
      </c>
      <c r="G8483" t="s">
        <v>118</v>
      </c>
      <c r="H8483" s="1">
        <v>36973</v>
      </c>
      <c r="I8483" t="s">
        <v>32630</v>
      </c>
      <c r="J8483" t="s">
        <v>32631</v>
      </c>
      <c r="K8483">
        <v>5359</v>
      </c>
      <c r="L8483" t="s">
        <v>118</v>
      </c>
    </row>
    <row r="8484" spans="1:12" x14ac:dyDescent="0.3">
      <c r="A8484">
        <v>33052</v>
      </c>
      <c r="B8484" t="s">
        <v>12056</v>
      </c>
      <c r="C8484" t="s">
        <v>10340</v>
      </c>
      <c r="D8484" t="s">
        <v>14</v>
      </c>
      <c r="E8484" t="s">
        <v>32632</v>
      </c>
      <c r="F8484" t="s">
        <v>32633</v>
      </c>
      <c r="G8484" t="s">
        <v>76</v>
      </c>
      <c r="H8484" s="1">
        <v>24003</v>
      </c>
      <c r="I8484" t="s">
        <v>32634</v>
      </c>
      <c r="J8484" t="s">
        <v>32635</v>
      </c>
      <c r="K8484">
        <v>82872</v>
      </c>
      <c r="L8484" t="s">
        <v>76</v>
      </c>
    </row>
    <row r="8485" spans="1:12" x14ac:dyDescent="0.3">
      <c r="A8485">
        <v>33055</v>
      </c>
      <c r="B8485" t="s">
        <v>1244</v>
      </c>
      <c r="C8485" t="s">
        <v>844</v>
      </c>
      <c r="D8485" t="s">
        <v>22</v>
      </c>
      <c r="E8485" t="s">
        <v>32636</v>
      </c>
      <c r="F8485" t="s">
        <v>32637</v>
      </c>
      <c r="G8485" t="s">
        <v>124</v>
      </c>
      <c r="H8485" s="1">
        <v>21155</v>
      </c>
      <c r="I8485" t="s">
        <v>32638</v>
      </c>
      <c r="J8485" t="s">
        <v>32639</v>
      </c>
      <c r="K8485">
        <v>39065</v>
      </c>
      <c r="L8485" t="s">
        <v>124</v>
      </c>
    </row>
    <row r="8486" spans="1:12" x14ac:dyDescent="0.3">
      <c r="A8486">
        <v>33057</v>
      </c>
      <c r="B8486" t="s">
        <v>12</v>
      </c>
      <c r="C8486" t="s">
        <v>32640</v>
      </c>
      <c r="D8486" t="s">
        <v>14</v>
      </c>
      <c r="E8486" t="s">
        <v>32641</v>
      </c>
      <c r="F8486" t="s">
        <v>32642</v>
      </c>
      <c r="G8486" t="s">
        <v>324</v>
      </c>
      <c r="H8486" s="1">
        <v>28074</v>
      </c>
      <c r="I8486" t="s">
        <v>32643</v>
      </c>
      <c r="J8486" t="s">
        <v>32644</v>
      </c>
      <c r="K8486">
        <v>90474</v>
      </c>
      <c r="L8486" t="s">
        <v>324</v>
      </c>
    </row>
    <row r="8487" spans="1:12" x14ac:dyDescent="0.3">
      <c r="A8487">
        <v>33062</v>
      </c>
      <c r="B8487" t="s">
        <v>34</v>
      </c>
      <c r="C8487" t="s">
        <v>11898</v>
      </c>
      <c r="D8487" t="s">
        <v>22</v>
      </c>
      <c r="E8487" t="s">
        <v>32645</v>
      </c>
      <c r="F8487" t="s">
        <v>32646</v>
      </c>
      <c r="G8487" t="s">
        <v>1076</v>
      </c>
      <c r="H8487" s="1">
        <v>31461</v>
      </c>
      <c r="I8487" t="s">
        <v>32647</v>
      </c>
      <c r="J8487" t="s">
        <v>5874</v>
      </c>
      <c r="K8487">
        <v>94624</v>
      </c>
      <c r="L8487" t="s">
        <v>1076</v>
      </c>
    </row>
    <row r="8488" spans="1:12" x14ac:dyDescent="0.3">
      <c r="A8488">
        <v>33063</v>
      </c>
      <c r="B8488" t="s">
        <v>295</v>
      </c>
      <c r="C8488" t="s">
        <v>23785</v>
      </c>
      <c r="D8488" t="s">
        <v>14</v>
      </c>
      <c r="E8488" t="s">
        <v>32648</v>
      </c>
      <c r="F8488">
        <v>6314738293</v>
      </c>
      <c r="G8488" t="s">
        <v>44</v>
      </c>
      <c r="H8488" s="1">
        <v>26144</v>
      </c>
      <c r="I8488" t="s">
        <v>32649</v>
      </c>
      <c r="J8488" t="s">
        <v>32650</v>
      </c>
      <c r="K8488">
        <v>67776</v>
      </c>
      <c r="L8488" t="s">
        <v>44</v>
      </c>
    </row>
    <row r="8489" spans="1:12" x14ac:dyDescent="0.3">
      <c r="A8489">
        <v>33065</v>
      </c>
      <c r="B8489" t="s">
        <v>837</v>
      </c>
      <c r="C8489" t="s">
        <v>141</v>
      </c>
      <c r="D8489" t="s">
        <v>22</v>
      </c>
      <c r="E8489" t="s">
        <v>32651</v>
      </c>
      <c r="F8489" t="s">
        <v>32652</v>
      </c>
      <c r="G8489" t="s">
        <v>595</v>
      </c>
      <c r="H8489" s="1">
        <v>27670</v>
      </c>
      <c r="I8489" t="s">
        <v>32653</v>
      </c>
      <c r="J8489" t="s">
        <v>16515</v>
      </c>
      <c r="K8489">
        <v>80168</v>
      </c>
      <c r="L8489" t="s">
        <v>595</v>
      </c>
    </row>
    <row r="8490" spans="1:12" x14ac:dyDescent="0.3">
      <c r="A8490">
        <v>33066</v>
      </c>
      <c r="B8490" t="s">
        <v>275</v>
      </c>
      <c r="C8490" t="s">
        <v>1944</v>
      </c>
      <c r="D8490" t="s">
        <v>14</v>
      </c>
      <c r="E8490" t="s">
        <v>32654</v>
      </c>
      <c r="F8490" t="s">
        <v>32655</v>
      </c>
      <c r="G8490" t="s">
        <v>157</v>
      </c>
      <c r="H8490" s="1">
        <v>31450</v>
      </c>
      <c r="I8490" t="s">
        <v>32656</v>
      </c>
      <c r="J8490" t="s">
        <v>32657</v>
      </c>
      <c r="K8490">
        <v>6873</v>
      </c>
      <c r="L8490" t="s">
        <v>157</v>
      </c>
    </row>
    <row r="8491" spans="1:12" x14ac:dyDescent="0.3">
      <c r="A8491">
        <v>33067</v>
      </c>
      <c r="B8491" t="s">
        <v>778</v>
      </c>
      <c r="C8491" t="s">
        <v>54</v>
      </c>
      <c r="D8491" t="s">
        <v>22</v>
      </c>
      <c r="E8491" t="s">
        <v>32658</v>
      </c>
      <c r="F8491" t="s">
        <v>32659</v>
      </c>
      <c r="G8491" t="s">
        <v>31</v>
      </c>
      <c r="H8491" s="1">
        <v>23164</v>
      </c>
      <c r="I8491" t="s">
        <v>32660</v>
      </c>
      <c r="J8491" t="s">
        <v>32661</v>
      </c>
      <c r="K8491">
        <v>74949</v>
      </c>
      <c r="L8491" t="s">
        <v>31</v>
      </c>
    </row>
    <row r="8492" spans="1:12" x14ac:dyDescent="0.3">
      <c r="A8492">
        <v>33069</v>
      </c>
      <c r="B8492" t="s">
        <v>2161</v>
      </c>
      <c r="C8492" t="s">
        <v>838</v>
      </c>
      <c r="D8492" t="s">
        <v>14</v>
      </c>
      <c r="E8492" t="s">
        <v>32662</v>
      </c>
      <c r="F8492" t="s">
        <v>32663</v>
      </c>
      <c r="G8492" t="s">
        <v>157</v>
      </c>
      <c r="H8492" s="1">
        <v>34677</v>
      </c>
      <c r="I8492" t="s">
        <v>32664</v>
      </c>
      <c r="J8492" t="s">
        <v>21274</v>
      </c>
      <c r="K8492">
        <v>92804</v>
      </c>
      <c r="L8492" t="s">
        <v>157</v>
      </c>
    </row>
    <row r="8493" spans="1:12" x14ac:dyDescent="0.3">
      <c r="A8493">
        <v>33070</v>
      </c>
      <c r="B8493" t="s">
        <v>13448</v>
      </c>
      <c r="C8493" t="s">
        <v>2059</v>
      </c>
      <c r="D8493" t="s">
        <v>14</v>
      </c>
      <c r="E8493" t="s">
        <v>32665</v>
      </c>
      <c r="F8493">
        <v>7836975311</v>
      </c>
      <c r="G8493" t="s">
        <v>124</v>
      </c>
      <c r="H8493" s="1">
        <v>38471</v>
      </c>
      <c r="I8493" t="s">
        <v>32666</v>
      </c>
      <c r="J8493" t="s">
        <v>32667</v>
      </c>
      <c r="K8493">
        <v>18421</v>
      </c>
      <c r="L8493" t="s">
        <v>124</v>
      </c>
    </row>
    <row r="8494" spans="1:12" x14ac:dyDescent="0.3">
      <c r="A8494">
        <v>33071</v>
      </c>
      <c r="B8494" t="s">
        <v>541</v>
      </c>
      <c r="C8494" t="s">
        <v>3072</v>
      </c>
      <c r="D8494" t="s">
        <v>22</v>
      </c>
      <c r="E8494" t="s">
        <v>32668</v>
      </c>
      <c r="F8494" t="s">
        <v>32669</v>
      </c>
      <c r="G8494" t="s">
        <v>17</v>
      </c>
      <c r="H8494" s="1">
        <v>22065</v>
      </c>
      <c r="I8494" t="s">
        <v>32670</v>
      </c>
      <c r="J8494" t="s">
        <v>25154</v>
      </c>
      <c r="K8494">
        <v>47745</v>
      </c>
      <c r="L8494" t="s">
        <v>17</v>
      </c>
    </row>
    <row r="8495" spans="1:12" x14ac:dyDescent="0.3">
      <c r="A8495">
        <v>33072</v>
      </c>
      <c r="B8495" t="s">
        <v>7638</v>
      </c>
      <c r="C8495" t="s">
        <v>5073</v>
      </c>
      <c r="D8495" t="s">
        <v>22</v>
      </c>
      <c r="E8495" t="s">
        <v>32671</v>
      </c>
      <c r="F8495" t="s">
        <v>32672</v>
      </c>
      <c r="G8495" t="s">
        <v>231</v>
      </c>
      <c r="H8495" s="1">
        <v>36745</v>
      </c>
      <c r="I8495" t="s">
        <v>32673</v>
      </c>
      <c r="J8495" t="s">
        <v>32674</v>
      </c>
      <c r="K8495">
        <v>9235</v>
      </c>
      <c r="L8495" t="s">
        <v>231</v>
      </c>
    </row>
    <row r="8496" spans="1:12" x14ac:dyDescent="0.3">
      <c r="A8496">
        <v>33075</v>
      </c>
      <c r="B8496" t="s">
        <v>96</v>
      </c>
      <c r="C8496" t="s">
        <v>390</v>
      </c>
      <c r="D8496" t="s">
        <v>22</v>
      </c>
      <c r="E8496" t="s">
        <v>32675</v>
      </c>
      <c r="F8496" t="s">
        <v>32676</v>
      </c>
      <c r="G8496" t="s">
        <v>171</v>
      </c>
      <c r="H8496" s="1">
        <v>30540</v>
      </c>
      <c r="I8496" t="s">
        <v>32677</v>
      </c>
      <c r="J8496" t="s">
        <v>32678</v>
      </c>
      <c r="K8496">
        <v>82178</v>
      </c>
      <c r="L8496" t="s">
        <v>171</v>
      </c>
    </row>
    <row r="8497" spans="1:12" x14ac:dyDescent="0.3">
      <c r="A8497">
        <v>33076</v>
      </c>
      <c r="B8497" t="s">
        <v>5116</v>
      </c>
      <c r="C8497" t="s">
        <v>5375</v>
      </c>
      <c r="D8497" t="s">
        <v>22</v>
      </c>
      <c r="E8497" t="s">
        <v>32679</v>
      </c>
      <c r="F8497">
        <f>1-763-229-3801</f>
        <v>-4792</v>
      </c>
      <c r="G8497" t="s">
        <v>567</v>
      </c>
      <c r="H8497" s="1">
        <v>17825</v>
      </c>
      <c r="I8497" t="s">
        <v>32680</v>
      </c>
      <c r="J8497" t="s">
        <v>5769</v>
      </c>
      <c r="K8497">
        <v>74349</v>
      </c>
      <c r="L8497" t="s">
        <v>567</v>
      </c>
    </row>
    <row r="8498" spans="1:12" x14ac:dyDescent="0.3">
      <c r="A8498">
        <v>33077</v>
      </c>
      <c r="B8498" t="s">
        <v>3471</v>
      </c>
      <c r="C8498" t="s">
        <v>228</v>
      </c>
      <c r="D8498" t="s">
        <v>14</v>
      </c>
      <c r="E8498" t="s">
        <v>32681</v>
      </c>
      <c r="F8498" t="s">
        <v>32682</v>
      </c>
      <c r="G8498" t="s">
        <v>124</v>
      </c>
      <c r="H8498" s="1">
        <v>20354</v>
      </c>
      <c r="I8498" t="s">
        <v>32683</v>
      </c>
      <c r="J8498" t="s">
        <v>658</v>
      </c>
      <c r="K8498">
        <v>94549</v>
      </c>
      <c r="L8498" t="s">
        <v>124</v>
      </c>
    </row>
    <row r="8499" spans="1:12" x14ac:dyDescent="0.3">
      <c r="A8499">
        <v>33079</v>
      </c>
      <c r="B8499" t="s">
        <v>6209</v>
      </c>
      <c r="C8499" t="s">
        <v>27293</v>
      </c>
      <c r="D8499" t="s">
        <v>14</v>
      </c>
      <c r="E8499" t="s">
        <v>32684</v>
      </c>
      <c r="F8499" t="s">
        <v>32685</v>
      </c>
      <c r="G8499" t="s">
        <v>430</v>
      </c>
      <c r="H8499" s="1">
        <v>22120</v>
      </c>
      <c r="I8499" t="s">
        <v>32686</v>
      </c>
      <c r="J8499" t="s">
        <v>4908</v>
      </c>
      <c r="K8499">
        <v>30962</v>
      </c>
      <c r="L8499" t="s">
        <v>430</v>
      </c>
    </row>
    <row r="8500" spans="1:12" x14ac:dyDescent="0.3">
      <c r="A8500">
        <v>33081</v>
      </c>
      <c r="B8500" t="s">
        <v>160</v>
      </c>
      <c r="C8500" t="s">
        <v>735</v>
      </c>
      <c r="D8500" t="s">
        <v>22</v>
      </c>
      <c r="E8500" t="s">
        <v>32687</v>
      </c>
      <c r="F8500">
        <v>2828691553</v>
      </c>
      <c r="G8500" t="s">
        <v>17</v>
      </c>
      <c r="H8500" s="1">
        <v>36804</v>
      </c>
      <c r="I8500" t="s">
        <v>32688</v>
      </c>
      <c r="J8500" t="s">
        <v>32689</v>
      </c>
      <c r="K8500">
        <v>41426</v>
      </c>
      <c r="L8500" t="s">
        <v>17</v>
      </c>
    </row>
    <row r="8501" spans="1:12" x14ac:dyDescent="0.3">
      <c r="A8501">
        <v>33082</v>
      </c>
      <c r="B8501" t="s">
        <v>793</v>
      </c>
      <c r="C8501" t="s">
        <v>285</v>
      </c>
      <c r="D8501" t="s">
        <v>22</v>
      </c>
      <c r="E8501" t="s">
        <v>32690</v>
      </c>
      <c r="F8501" t="s">
        <v>32691</v>
      </c>
      <c r="G8501" t="s">
        <v>93</v>
      </c>
      <c r="H8501" s="1">
        <v>21210</v>
      </c>
      <c r="I8501" t="s">
        <v>32692</v>
      </c>
      <c r="J8501" t="s">
        <v>32693</v>
      </c>
      <c r="K8501">
        <v>65833</v>
      </c>
      <c r="L8501" t="s">
        <v>93</v>
      </c>
    </row>
    <row r="8502" spans="1:12" x14ac:dyDescent="0.3">
      <c r="A8502">
        <v>33083</v>
      </c>
      <c r="B8502" t="s">
        <v>778</v>
      </c>
      <c r="C8502" t="s">
        <v>1923</v>
      </c>
      <c r="D8502" t="s">
        <v>22</v>
      </c>
      <c r="E8502" t="s">
        <v>32694</v>
      </c>
      <c r="F8502" t="s">
        <v>32695</v>
      </c>
      <c r="G8502" t="s">
        <v>24</v>
      </c>
      <c r="H8502" s="1">
        <v>32822</v>
      </c>
      <c r="I8502" t="s">
        <v>32696</v>
      </c>
      <c r="J8502" t="s">
        <v>32697</v>
      </c>
      <c r="K8502">
        <v>33343</v>
      </c>
      <c r="L8502" t="s">
        <v>24</v>
      </c>
    </row>
    <row r="8503" spans="1:12" x14ac:dyDescent="0.3">
      <c r="A8503">
        <v>33085</v>
      </c>
      <c r="B8503" t="s">
        <v>34</v>
      </c>
      <c r="C8503" t="s">
        <v>1176</v>
      </c>
      <c r="D8503" t="s">
        <v>22</v>
      </c>
      <c r="E8503" t="s">
        <v>32698</v>
      </c>
      <c r="F8503" t="s">
        <v>32699</v>
      </c>
      <c r="G8503" t="s">
        <v>44</v>
      </c>
      <c r="H8503" s="1">
        <v>24655</v>
      </c>
      <c r="I8503" t="s">
        <v>32700</v>
      </c>
      <c r="J8503" t="s">
        <v>15547</v>
      </c>
      <c r="K8503">
        <v>17582</v>
      </c>
      <c r="L8503" t="s">
        <v>44</v>
      </c>
    </row>
    <row r="8504" spans="1:12" x14ac:dyDescent="0.3">
      <c r="A8504">
        <v>33087</v>
      </c>
      <c r="B8504" t="s">
        <v>2281</v>
      </c>
      <c r="C8504" t="s">
        <v>1938</v>
      </c>
      <c r="D8504" t="s">
        <v>14</v>
      </c>
      <c r="E8504" t="s">
        <v>32701</v>
      </c>
      <c r="F8504" t="s">
        <v>32702</v>
      </c>
      <c r="G8504" t="s">
        <v>211</v>
      </c>
      <c r="H8504" s="1">
        <v>20925</v>
      </c>
      <c r="I8504" t="s">
        <v>32703</v>
      </c>
      <c r="J8504" t="s">
        <v>32704</v>
      </c>
      <c r="K8504">
        <v>56146</v>
      </c>
      <c r="L8504" t="s">
        <v>211</v>
      </c>
    </row>
    <row r="8505" spans="1:12" x14ac:dyDescent="0.3">
      <c r="A8505">
        <v>33088</v>
      </c>
      <c r="B8505" t="s">
        <v>383</v>
      </c>
      <c r="C8505" t="s">
        <v>1822</v>
      </c>
      <c r="D8505" t="s">
        <v>22</v>
      </c>
      <c r="E8505" t="s">
        <v>32705</v>
      </c>
      <c r="F8505" t="s">
        <v>32706</v>
      </c>
      <c r="G8505" t="s">
        <v>1076</v>
      </c>
      <c r="H8505" s="1">
        <v>24718</v>
      </c>
      <c r="I8505" t="s">
        <v>32707</v>
      </c>
      <c r="J8505" t="s">
        <v>32708</v>
      </c>
      <c r="K8505">
        <v>77649</v>
      </c>
      <c r="L8505" t="s">
        <v>1076</v>
      </c>
    </row>
    <row r="8506" spans="1:12" x14ac:dyDescent="0.3">
      <c r="A8506">
        <v>33089</v>
      </c>
      <c r="B8506" t="s">
        <v>1287</v>
      </c>
      <c r="C8506" t="s">
        <v>998</v>
      </c>
      <c r="D8506" t="s">
        <v>14</v>
      </c>
      <c r="E8506" t="s">
        <v>32709</v>
      </c>
      <c r="F8506" t="s">
        <v>32710</v>
      </c>
      <c r="G8506" t="s">
        <v>51</v>
      </c>
      <c r="H8506" s="1">
        <v>25105</v>
      </c>
      <c r="I8506" t="s">
        <v>32711</v>
      </c>
      <c r="J8506" t="s">
        <v>32712</v>
      </c>
      <c r="K8506">
        <v>51011</v>
      </c>
      <c r="L8506" t="s">
        <v>51</v>
      </c>
    </row>
    <row r="8507" spans="1:12" x14ac:dyDescent="0.3">
      <c r="A8507">
        <v>33091</v>
      </c>
      <c r="B8507" t="s">
        <v>167</v>
      </c>
      <c r="C8507" t="s">
        <v>28</v>
      </c>
      <c r="D8507" t="s">
        <v>22</v>
      </c>
      <c r="E8507" t="s">
        <v>32713</v>
      </c>
      <c r="F8507" t="s">
        <v>32714</v>
      </c>
      <c r="G8507" t="s">
        <v>231</v>
      </c>
      <c r="H8507" s="1">
        <v>16963</v>
      </c>
      <c r="I8507" t="s">
        <v>32715</v>
      </c>
      <c r="J8507" t="s">
        <v>32716</v>
      </c>
      <c r="K8507">
        <v>64448</v>
      </c>
      <c r="L8507" t="s">
        <v>231</v>
      </c>
    </row>
    <row r="8508" spans="1:12" x14ac:dyDescent="0.3">
      <c r="A8508">
        <v>33092</v>
      </c>
      <c r="B8508" t="s">
        <v>1584</v>
      </c>
      <c r="C8508" t="s">
        <v>570</v>
      </c>
      <c r="D8508" t="s">
        <v>14</v>
      </c>
      <c r="E8508" t="s">
        <v>32717</v>
      </c>
      <c r="F8508" t="s">
        <v>32718</v>
      </c>
      <c r="G8508" t="s">
        <v>93</v>
      </c>
      <c r="H8508" s="1">
        <v>26141</v>
      </c>
      <c r="I8508" t="s">
        <v>32719</v>
      </c>
      <c r="J8508" t="s">
        <v>4289</v>
      </c>
      <c r="K8508">
        <v>48871</v>
      </c>
      <c r="L8508" t="s">
        <v>93</v>
      </c>
    </row>
    <row r="8509" spans="1:12" x14ac:dyDescent="0.3">
      <c r="A8509">
        <v>33094</v>
      </c>
      <c r="B8509" t="s">
        <v>490</v>
      </c>
      <c r="C8509" t="s">
        <v>3949</v>
      </c>
      <c r="D8509" t="s">
        <v>22</v>
      </c>
      <c r="E8509" t="s">
        <v>32720</v>
      </c>
      <c r="F8509" t="s">
        <v>32721</v>
      </c>
      <c r="G8509" t="s">
        <v>775</v>
      </c>
      <c r="H8509" s="1">
        <v>28986</v>
      </c>
      <c r="I8509" t="s">
        <v>32722</v>
      </c>
      <c r="J8509" t="s">
        <v>9790</v>
      </c>
      <c r="K8509">
        <v>36131</v>
      </c>
      <c r="L8509" t="s">
        <v>775</v>
      </c>
    </row>
    <row r="8510" spans="1:12" x14ac:dyDescent="0.3">
      <c r="A8510">
        <v>33097</v>
      </c>
      <c r="B8510" t="s">
        <v>395</v>
      </c>
      <c r="C8510" t="s">
        <v>328</v>
      </c>
      <c r="D8510" t="s">
        <v>14</v>
      </c>
      <c r="E8510" t="s">
        <v>32723</v>
      </c>
      <c r="F8510" t="s">
        <v>32724</v>
      </c>
      <c r="G8510" t="s">
        <v>64</v>
      </c>
      <c r="H8510" s="1">
        <v>34468</v>
      </c>
      <c r="I8510" t="s">
        <v>32725</v>
      </c>
      <c r="J8510" t="s">
        <v>19828</v>
      </c>
      <c r="K8510">
        <v>92892</v>
      </c>
      <c r="L8510" t="s">
        <v>64</v>
      </c>
    </row>
    <row r="8511" spans="1:12" x14ac:dyDescent="0.3">
      <c r="A8511">
        <v>33099</v>
      </c>
      <c r="B8511" t="s">
        <v>54</v>
      </c>
      <c r="C8511" t="s">
        <v>1475</v>
      </c>
      <c r="D8511" t="s">
        <v>22</v>
      </c>
      <c r="E8511" t="s">
        <v>32726</v>
      </c>
      <c r="F8511" t="s">
        <v>32727</v>
      </c>
      <c r="G8511" t="s">
        <v>171</v>
      </c>
      <c r="H8511" s="1">
        <v>38639</v>
      </c>
      <c r="I8511" t="s">
        <v>32728</v>
      </c>
      <c r="J8511" t="s">
        <v>23681</v>
      </c>
      <c r="K8511">
        <v>47410</v>
      </c>
      <c r="L8511" t="s">
        <v>171</v>
      </c>
    </row>
    <row r="8512" spans="1:12" x14ac:dyDescent="0.3">
      <c r="A8512">
        <v>33100</v>
      </c>
      <c r="B8512" t="s">
        <v>1152</v>
      </c>
      <c r="C8512" t="s">
        <v>2181</v>
      </c>
      <c r="D8512" t="s">
        <v>22</v>
      </c>
      <c r="E8512" t="s">
        <v>32729</v>
      </c>
      <c r="F8512" t="s">
        <v>32730</v>
      </c>
      <c r="G8512" t="s">
        <v>31</v>
      </c>
      <c r="H8512" s="1">
        <v>23912</v>
      </c>
      <c r="I8512" t="s">
        <v>32731</v>
      </c>
      <c r="J8512" t="s">
        <v>1286</v>
      </c>
      <c r="K8512">
        <v>60053</v>
      </c>
      <c r="L8512" t="s">
        <v>31</v>
      </c>
    </row>
    <row r="8513" spans="1:12" x14ac:dyDescent="0.3">
      <c r="A8513">
        <v>33102</v>
      </c>
      <c r="B8513" t="s">
        <v>12260</v>
      </c>
      <c r="C8513" t="s">
        <v>6061</v>
      </c>
      <c r="D8513" t="s">
        <v>14</v>
      </c>
      <c r="E8513" t="s">
        <v>32732</v>
      </c>
      <c r="F8513" t="s">
        <v>32733</v>
      </c>
      <c r="G8513" t="s">
        <v>118</v>
      </c>
      <c r="H8513" s="1">
        <v>31850</v>
      </c>
      <c r="I8513" t="s">
        <v>32734</v>
      </c>
      <c r="J8513" t="s">
        <v>32735</v>
      </c>
      <c r="K8513">
        <v>49155</v>
      </c>
      <c r="L8513" t="s">
        <v>118</v>
      </c>
    </row>
    <row r="8514" spans="1:12" x14ac:dyDescent="0.3">
      <c r="A8514">
        <v>33104</v>
      </c>
      <c r="B8514" t="s">
        <v>2444</v>
      </c>
      <c r="C8514" t="s">
        <v>62</v>
      </c>
      <c r="D8514" t="s">
        <v>14</v>
      </c>
      <c r="E8514" t="s">
        <v>32736</v>
      </c>
      <c r="F8514">
        <f>1-219-452-9774</f>
        <v>-10444</v>
      </c>
      <c r="G8514" t="s">
        <v>744</v>
      </c>
      <c r="H8514" s="1">
        <v>27560</v>
      </c>
      <c r="I8514" t="s">
        <v>32737</v>
      </c>
      <c r="J8514" t="s">
        <v>32738</v>
      </c>
      <c r="K8514">
        <v>22511</v>
      </c>
      <c r="L8514" t="s">
        <v>744</v>
      </c>
    </row>
    <row r="8515" spans="1:12" x14ac:dyDescent="0.3">
      <c r="A8515">
        <v>33105</v>
      </c>
      <c r="B8515" t="s">
        <v>312</v>
      </c>
      <c r="C8515" t="s">
        <v>557</v>
      </c>
      <c r="D8515" t="s">
        <v>22</v>
      </c>
      <c r="E8515" t="s">
        <v>32739</v>
      </c>
      <c r="F8515">
        <f>1-351-428-1780</f>
        <v>-2558</v>
      </c>
      <c r="G8515" t="s">
        <v>775</v>
      </c>
      <c r="H8515" s="1">
        <v>36692</v>
      </c>
      <c r="I8515" t="s">
        <v>32740</v>
      </c>
      <c r="J8515" t="s">
        <v>32741</v>
      </c>
      <c r="K8515">
        <v>58571</v>
      </c>
      <c r="L8515" t="s">
        <v>775</v>
      </c>
    </row>
    <row r="8516" spans="1:12" x14ac:dyDescent="0.3">
      <c r="A8516">
        <v>33108</v>
      </c>
      <c r="B8516" t="s">
        <v>541</v>
      </c>
      <c r="C8516" t="s">
        <v>630</v>
      </c>
      <c r="D8516" t="s">
        <v>14</v>
      </c>
      <c r="E8516" t="s">
        <v>32742</v>
      </c>
      <c r="F8516" t="s">
        <v>32743</v>
      </c>
      <c r="G8516" t="s">
        <v>51</v>
      </c>
      <c r="H8516" s="1">
        <v>35067</v>
      </c>
      <c r="I8516" t="s">
        <v>32744</v>
      </c>
      <c r="J8516" t="s">
        <v>24487</v>
      </c>
      <c r="K8516">
        <v>34391</v>
      </c>
      <c r="L8516" t="s">
        <v>51</v>
      </c>
    </row>
    <row r="8517" spans="1:12" x14ac:dyDescent="0.3">
      <c r="A8517">
        <v>33109</v>
      </c>
      <c r="B8517" t="s">
        <v>9369</v>
      </c>
      <c r="C8517" t="s">
        <v>1953</v>
      </c>
      <c r="D8517" t="s">
        <v>22</v>
      </c>
      <c r="E8517" t="s">
        <v>32745</v>
      </c>
      <c r="F8517">
        <f>1-409-320-4704</f>
        <v>-5432</v>
      </c>
      <c r="G8517" t="s">
        <v>51</v>
      </c>
      <c r="H8517" s="1">
        <v>22489</v>
      </c>
      <c r="I8517" t="s">
        <v>32746</v>
      </c>
      <c r="J8517" t="s">
        <v>32747</v>
      </c>
      <c r="K8517">
        <v>60544</v>
      </c>
      <c r="L8517" t="s">
        <v>51</v>
      </c>
    </row>
    <row r="8518" spans="1:12" x14ac:dyDescent="0.3">
      <c r="A8518">
        <v>33111</v>
      </c>
      <c r="B8518" t="s">
        <v>1584</v>
      </c>
      <c r="C8518" t="s">
        <v>12905</v>
      </c>
      <c r="D8518" t="s">
        <v>14</v>
      </c>
      <c r="E8518" t="s">
        <v>32748</v>
      </c>
      <c r="F8518" t="s">
        <v>32749</v>
      </c>
      <c r="G8518" t="s">
        <v>51</v>
      </c>
      <c r="H8518" s="1">
        <v>34274</v>
      </c>
      <c r="I8518" t="s">
        <v>32750</v>
      </c>
      <c r="J8518" t="s">
        <v>32751</v>
      </c>
      <c r="K8518">
        <v>61998</v>
      </c>
      <c r="L8518" t="s">
        <v>51</v>
      </c>
    </row>
    <row r="8519" spans="1:12" x14ac:dyDescent="0.3">
      <c r="A8519">
        <v>33112</v>
      </c>
      <c r="B8519" t="s">
        <v>8537</v>
      </c>
      <c r="C8519" t="s">
        <v>1249</v>
      </c>
      <c r="D8519" t="s">
        <v>14</v>
      </c>
      <c r="E8519" t="s">
        <v>32752</v>
      </c>
      <c r="F8519" t="s">
        <v>32753</v>
      </c>
      <c r="G8519" t="s">
        <v>211</v>
      </c>
      <c r="H8519" s="1">
        <v>28902</v>
      </c>
      <c r="I8519" t="s">
        <v>32754</v>
      </c>
      <c r="J8519" t="s">
        <v>26348</v>
      </c>
      <c r="K8519">
        <v>1601</v>
      </c>
      <c r="L8519" t="s">
        <v>211</v>
      </c>
    </row>
    <row r="8520" spans="1:12" x14ac:dyDescent="0.3">
      <c r="A8520">
        <v>33113</v>
      </c>
      <c r="B8520" t="s">
        <v>2805</v>
      </c>
      <c r="C8520" t="s">
        <v>6601</v>
      </c>
      <c r="D8520" t="s">
        <v>22</v>
      </c>
      <c r="E8520" t="s">
        <v>32755</v>
      </c>
      <c r="F8520" t="s">
        <v>32756</v>
      </c>
      <c r="G8520" t="s">
        <v>76</v>
      </c>
      <c r="H8520" s="1">
        <v>31977</v>
      </c>
      <c r="I8520" t="s">
        <v>32757</v>
      </c>
      <c r="J8520" t="s">
        <v>32758</v>
      </c>
      <c r="K8520">
        <v>43627</v>
      </c>
      <c r="L8520" t="s">
        <v>76</v>
      </c>
    </row>
    <row r="8521" spans="1:12" x14ac:dyDescent="0.3">
      <c r="A8521">
        <v>33114</v>
      </c>
      <c r="B8521" t="s">
        <v>675</v>
      </c>
      <c r="C8521" t="s">
        <v>1014</v>
      </c>
      <c r="D8521" t="s">
        <v>22</v>
      </c>
      <c r="E8521" t="s">
        <v>32759</v>
      </c>
      <c r="F8521" t="s">
        <v>32760</v>
      </c>
      <c r="G8521" t="s">
        <v>82</v>
      </c>
      <c r="H8521" s="1">
        <v>27491</v>
      </c>
      <c r="I8521" t="s">
        <v>32761</v>
      </c>
      <c r="J8521" t="s">
        <v>24172</v>
      </c>
      <c r="K8521">
        <v>83911</v>
      </c>
      <c r="L8521" t="s">
        <v>82</v>
      </c>
    </row>
    <row r="8522" spans="1:12" x14ac:dyDescent="0.3">
      <c r="A8522">
        <v>33116</v>
      </c>
      <c r="B8522" t="s">
        <v>506</v>
      </c>
      <c r="C8522" t="s">
        <v>23036</v>
      </c>
      <c r="D8522" t="s">
        <v>22</v>
      </c>
      <c r="E8522" t="s">
        <v>7307</v>
      </c>
      <c r="F8522" t="s">
        <v>32762</v>
      </c>
      <c r="G8522" t="s">
        <v>124</v>
      </c>
      <c r="H8522" s="1">
        <v>17519</v>
      </c>
      <c r="I8522" t="s">
        <v>32763</v>
      </c>
      <c r="J8522" t="s">
        <v>1639</v>
      </c>
      <c r="K8522">
        <v>19874</v>
      </c>
      <c r="L8522" t="s">
        <v>124</v>
      </c>
    </row>
    <row r="8523" spans="1:12" x14ac:dyDescent="0.3">
      <c r="A8523">
        <v>33118</v>
      </c>
      <c r="B8523" t="s">
        <v>1244</v>
      </c>
      <c r="C8523" t="s">
        <v>1044</v>
      </c>
      <c r="D8523" t="s">
        <v>14</v>
      </c>
      <c r="E8523" t="s">
        <v>32764</v>
      </c>
      <c r="F8523" t="s">
        <v>32765</v>
      </c>
      <c r="G8523" t="s">
        <v>82</v>
      </c>
      <c r="H8523" s="1">
        <v>25363</v>
      </c>
      <c r="I8523" t="s">
        <v>32766</v>
      </c>
      <c r="J8523" t="s">
        <v>32767</v>
      </c>
      <c r="K8523">
        <v>45125</v>
      </c>
      <c r="L8523" t="s">
        <v>82</v>
      </c>
    </row>
    <row r="8524" spans="1:12" x14ac:dyDescent="0.3">
      <c r="A8524">
        <v>33121</v>
      </c>
      <c r="B8524" t="s">
        <v>1104</v>
      </c>
      <c r="C8524" t="s">
        <v>62</v>
      </c>
      <c r="D8524" t="s">
        <v>22</v>
      </c>
      <c r="E8524" t="s">
        <v>32768</v>
      </c>
      <c r="F8524" t="s">
        <v>32769</v>
      </c>
      <c r="G8524" t="s">
        <v>124</v>
      </c>
      <c r="H8524" s="1">
        <v>37760</v>
      </c>
      <c r="I8524" t="s">
        <v>32770</v>
      </c>
      <c r="J8524" t="s">
        <v>4100</v>
      </c>
      <c r="K8524">
        <v>60268</v>
      </c>
      <c r="L8524" t="s">
        <v>124</v>
      </c>
    </row>
    <row r="8525" spans="1:12" x14ac:dyDescent="0.3">
      <c r="A8525">
        <v>33126</v>
      </c>
      <c r="B8525" t="s">
        <v>1465</v>
      </c>
      <c r="C8525" t="s">
        <v>349</v>
      </c>
      <c r="D8525" t="s">
        <v>22</v>
      </c>
      <c r="E8525" t="s">
        <v>32771</v>
      </c>
      <c r="F8525" t="s">
        <v>32772</v>
      </c>
      <c r="G8525" t="s">
        <v>250</v>
      </c>
      <c r="H8525" s="1">
        <v>22568</v>
      </c>
      <c r="I8525" t="s">
        <v>32773</v>
      </c>
      <c r="J8525" t="s">
        <v>7714</v>
      </c>
      <c r="K8525">
        <v>40962</v>
      </c>
      <c r="L8525" t="s">
        <v>250</v>
      </c>
    </row>
    <row r="8526" spans="1:12" x14ac:dyDescent="0.3">
      <c r="A8526">
        <v>33129</v>
      </c>
      <c r="B8526" t="s">
        <v>1773</v>
      </c>
      <c r="C8526" t="s">
        <v>14325</v>
      </c>
      <c r="D8526" t="s">
        <v>22</v>
      </c>
      <c r="E8526" t="s">
        <v>32774</v>
      </c>
      <c r="F8526" t="s">
        <v>32775</v>
      </c>
      <c r="G8526" t="s">
        <v>51</v>
      </c>
      <c r="H8526" s="1">
        <v>17310</v>
      </c>
      <c r="I8526" t="s">
        <v>32776</v>
      </c>
      <c r="J8526" t="s">
        <v>32777</v>
      </c>
      <c r="K8526">
        <v>50169</v>
      </c>
      <c r="L8526" t="s">
        <v>51</v>
      </c>
    </row>
    <row r="8527" spans="1:12" x14ac:dyDescent="0.3">
      <c r="A8527">
        <v>33130</v>
      </c>
      <c r="B8527" t="s">
        <v>814</v>
      </c>
      <c r="C8527" t="s">
        <v>3878</v>
      </c>
      <c r="D8527" t="s">
        <v>22</v>
      </c>
      <c r="E8527" t="s">
        <v>32778</v>
      </c>
      <c r="F8527" t="s">
        <v>32779</v>
      </c>
      <c r="G8527" t="s">
        <v>1076</v>
      </c>
      <c r="H8527" s="1">
        <v>22894</v>
      </c>
      <c r="I8527" t="s">
        <v>32780</v>
      </c>
      <c r="J8527" t="s">
        <v>11933</v>
      </c>
      <c r="K8527">
        <v>93550</v>
      </c>
      <c r="L8527" t="s">
        <v>1076</v>
      </c>
    </row>
    <row r="8528" spans="1:12" x14ac:dyDescent="0.3">
      <c r="A8528">
        <v>33131</v>
      </c>
      <c r="B8528" t="s">
        <v>4921</v>
      </c>
      <c r="C8528" t="s">
        <v>6268</v>
      </c>
      <c r="D8528" t="s">
        <v>14</v>
      </c>
      <c r="E8528" t="s">
        <v>32781</v>
      </c>
      <c r="F8528" t="s">
        <v>32782</v>
      </c>
      <c r="G8528" t="s">
        <v>131</v>
      </c>
      <c r="H8528" s="1">
        <v>24058</v>
      </c>
      <c r="I8528" t="s">
        <v>32783</v>
      </c>
      <c r="J8528" t="s">
        <v>32784</v>
      </c>
      <c r="K8528">
        <v>44579</v>
      </c>
      <c r="L8528" t="s">
        <v>131</v>
      </c>
    </row>
    <row r="8529" spans="1:12" x14ac:dyDescent="0.3">
      <c r="A8529">
        <v>33132</v>
      </c>
      <c r="B8529" t="s">
        <v>61</v>
      </c>
      <c r="C8529" t="s">
        <v>1009</v>
      </c>
      <c r="D8529" t="s">
        <v>22</v>
      </c>
      <c r="E8529" t="s">
        <v>32785</v>
      </c>
      <c r="F8529" t="s">
        <v>32786</v>
      </c>
      <c r="G8529" t="s">
        <v>261</v>
      </c>
      <c r="H8529" s="1">
        <v>25722</v>
      </c>
      <c r="I8529" t="s">
        <v>32787</v>
      </c>
      <c r="J8529" t="s">
        <v>32788</v>
      </c>
      <c r="K8529">
        <v>63883</v>
      </c>
      <c r="L8529" t="s">
        <v>261</v>
      </c>
    </row>
    <row r="8530" spans="1:12" x14ac:dyDescent="0.3">
      <c r="A8530">
        <v>33133</v>
      </c>
      <c r="B8530" t="s">
        <v>79</v>
      </c>
      <c r="C8530" t="s">
        <v>630</v>
      </c>
      <c r="D8530" t="s">
        <v>22</v>
      </c>
      <c r="E8530" t="s">
        <v>32789</v>
      </c>
      <c r="F8530" t="s">
        <v>32790</v>
      </c>
      <c r="G8530" t="s">
        <v>131</v>
      </c>
      <c r="H8530" s="1">
        <v>28638</v>
      </c>
      <c r="I8530" t="s">
        <v>32791</v>
      </c>
      <c r="J8530" t="s">
        <v>32792</v>
      </c>
      <c r="K8530">
        <v>58937</v>
      </c>
      <c r="L8530" t="s">
        <v>131</v>
      </c>
    </row>
    <row r="8531" spans="1:12" x14ac:dyDescent="0.3">
      <c r="A8531">
        <v>33134</v>
      </c>
      <c r="B8531" t="s">
        <v>174</v>
      </c>
      <c r="C8531" t="s">
        <v>215</v>
      </c>
      <c r="D8531" t="s">
        <v>22</v>
      </c>
      <c r="E8531" t="s">
        <v>32793</v>
      </c>
      <c r="F8531" t="s">
        <v>32794</v>
      </c>
      <c r="G8531" t="s">
        <v>31</v>
      </c>
      <c r="H8531" s="1">
        <v>26237</v>
      </c>
      <c r="I8531" t="s">
        <v>32795</v>
      </c>
      <c r="J8531" t="s">
        <v>32796</v>
      </c>
      <c r="K8531">
        <v>1318</v>
      </c>
      <c r="L8531" t="s">
        <v>31</v>
      </c>
    </row>
    <row r="8532" spans="1:12" x14ac:dyDescent="0.3">
      <c r="A8532">
        <v>33136</v>
      </c>
      <c r="B8532" t="s">
        <v>2631</v>
      </c>
      <c r="C8532" t="s">
        <v>342</v>
      </c>
      <c r="D8532" t="s">
        <v>14</v>
      </c>
      <c r="E8532" t="s">
        <v>32797</v>
      </c>
      <c r="F8532" t="s">
        <v>32798</v>
      </c>
      <c r="G8532" t="s">
        <v>567</v>
      </c>
      <c r="H8532" s="1">
        <v>21790</v>
      </c>
      <c r="I8532" t="s">
        <v>32799</v>
      </c>
      <c r="J8532" t="s">
        <v>32800</v>
      </c>
      <c r="K8532">
        <v>49521</v>
      </c>
      <c r="L8532" t="s">
        <v>567</v>
      </c>
    </row>
    <row r="8533" spans="1:12" x14ac:dyDescent="0.3">
      <c r="A8533">
        <v>33137</v>
      </c>
      <c r="B8533" t="s">
        <v>2927</v>
      </c>
      <c r="C8533" t="s">
        <v>276</v>
      </c>
      <c r="D8533" t="s">
        <v>22</v>
      </c>
      <c r="E8533" t="s">
        <v>32801</v>
      </c>
      <c r="F8533" t="s">
        <v>32802</v>
      </c>
      <c r="G8533" t="s">
        <v>24</v>
      </c>
      <c r="H8533" s="1">
        <v>21641</v>
      </c>
      <c r="I8533" t="s">
        <v>32803</v>
      </c>
      <c r="J8533" t="s">
        <v>12792</v>
      </c>
      <c r="K8533">
        <v>69295</v>
      </c>
      <c r="L8533" t="s">
        <v>24</v>
      </c>
    </row>
    <row r="8534" spans="1:12" x14ac:dyDescent="0.3">
      <c r="A8534">
        <v>33139</v>
      </c>
      <c r="B8534" t="s">
        <v>91</v>
      </c>
      <c r="C8534" t="s">
        <v>1132</v>
      </c>
      <c r="D8534" t="s">
        <v>14</v>
      </c>
      <c r="E8534" t="s">
        <v>32804</v>
      </c>
      <c r="F8534" t="s">
        <v>32805</v>
      </c>
      <c r="G8534" t="s">
        <v>335</v>
      </c>
      <c r="H8534" s="1">
        <v>17032</v>
      </c>
      <c r="I8534" t="s">
        <v>32806</v>
      </c>
      <c r="J8534" t="s">
        <v>24103</v>
      </c>
      <c r="K8534">
        <v>58635</v>
      </c>
      <c r="L8534" t="s">
        <v>335</v>
      </c>
    </row>
    <row r="8535" spans="1:12" x14ac:dyDescent="0.3">
      <c r="A8535">
        <v>33140</v>
      </c>
      <c r="B8535" t="s">
        <v>1152</v>
      </c>
      <c r="C8535" t="s">
        <v>4585</v>
      </c>
      <c r="D8535" t="s">
        <v>14</v>
      </c>
      <c r="E8535" t="s">
        <v>32807</v>
      </c>
      <c r="F8535">
        <v>8052201135</v>
      </c>
      <c r="G8535" t="s">
        <v>124</v>
      </c>
      <c r="H8535" s="1">
        <v>20796</v>
      </c>
      <c r="I8535" t="s">
        <v>32808</v>
      </c>
      <c r="J8535" t="s">
        <v>32809</v>
      </c>
      <c r="K8535">
        <v>53769</v>
      </c>
      <c r="L8535" t="s">
        <v>124</v>
      </c>
    </row>
    <row r="8536" spans="1:12" x14ac:dyDescent="0.3">
      <c r="A8536">
        <v>33141</v>
      </c>
      <c r="B8536" t="s">
        <v>153</v>
      </c>
      <c r="C8536" t="s">
        <v>4246</v>
      </c>
      <c r="D8536" t="s">
        <v>22</v>
      </c>
      <c r="E8536" t="s">
        <v>32810</v>
      </c>
      <c r="F8536" t="s">
        <v>32811</v>
      </c>
      <c r="G8536" t="s">
        <v>231</v>
      </c>
      <c r="H8536" s="1">
        <v>38727</v>
      </c>
      <c r="I8536" t="s">
        <v>32812</v>
      </c>
      <c r="J8536" t="s">
        <v>32813</v>
      </c>
      <c r="K8536">
        <v>94292</v>
      </c>
      <c r="L8536" t="s">
        <v>231</v>
      </c>
    </row>
    <row r="8537" spans="1:12" x14ac:dyDescent="0.3">
      <c r="A8537">
        <v>33142</v>
      </c>
      <c r="B8537" t="s">
        <v>2166</v>
      </c>
      <c r="C8537" t="s">
        <v>1897</v>
      </c>
      <c r="D8537" t="s">
        <v>14</v>
      </c>
      <c r="E8537" t="s">
        <v>29130</v>
      </c>
      <c r="F8537" t="s">
        <v>32814</v>
      </c>
      <c r="G8537" t="s">
        <v>368</v>
      </c>
      <c r="H8537" s="1">
        <v>31331</v>
      </c>
      <c r="I8537" t="s">
        <v>32815</v>
      </c>
      <c r="J8537" t="s">
        <v>32816</v>
      </c>
      <c r="K8537">
        <v>32936</v>
      </c>
      <c r="L8537" t="s">
        <v>368</v>
      </c>
    </row>
    <row r="8538" spans="1:12" x14ac:dyDescent="0.3">
      <c r="A8538">
        <v>33143</v>
      </c>
      <c r="B8538" t="s">
        <v>79</v>
      </c>
      <c r="C8538" t="s">
        <v>3518</v>
      </c>
      <c r="D8538" t="s">
        <v>22</v>
      </c>
      <c r="E8538" t="s">
        <v>32817</v>
      </c>
      <c r="F8538">
        <f>1-610-412-9276</f>
        <v>-10297</v>
      </c>
      <c r="G8538" t="s">
        <v>261</v>
      </c>
      <c r="H8538" s="1">
        <v>30677</v>
      </c>
      <c r="I8538" t="s">
        <v>32818</v>
      </c>
      <c r="J8538" t="s">
        <v>32819</v>
      </c>
      <c r="K8538">
        <v>76487</v>
      </c>
      <c r="L8538" t="s">
        <v>261</v>
      </c>
    </row>
    <row r="8539" spans="1:12" x14ac:dyDescent="0.3">
      <c r="A8539">
        <v>33144</v>
      </c>
      <c r="B8539" t="s">
        <v>490</v>
      </c>
      <c r="C8539" t="s">
        <v>390</v>
      </c>
      <c r="D8539" t="s">
        <v>14</v>
      </c>
      <c r="E8539" t="s">
        <v>1367</v>
      </c>
      <c r="F8539">
        <v>6457046051</v>
      </c>
      <c r="G8539" t="s">
        <v>567</v>
      </c>
      <c r="H8539" s="1">
        <v>36169</v>
      </c>
      <c r="I8539" t="s">
        <v>32820</v>
      </c>
      <c r="J8539" t="s">
        <v>27891</v>
      </c>
      <c r="K8539">
        <v>2026</v>
      </c>
      <c r="L8539" t="s">
        <v>567</v>
      </c>
    </row>
    <row r="8540" spans="1:12" x14ac:dyDescent="0.3">
      <c r="A8540">
        <v>33145</v>
      </c>
      <c r="B8540" t="s">
        <v>1548</v>
      </c>
      <c r="C8540" t="s">
        <v>4954</v>
      </c>
      <c r="D8540" t="s">
        <v>22</v>
      </c>
      <c r="E8540" t="s">
        <v>32821</v>
      </c>
      <c r="F8540" t="s">
        <v>32822</v>
      </c>
      <c r="G8540" t="s">
        <v>44</v>
      </c>
      <c r="H8540" s="1">
        <v>23197</v>
      </c>
      <c r="I8540" t="s">
        <v>32823</v>
      </c>
      <c r="J8540" t="s">
        <v>32824</v>
      </c>
      <c r="K8540">
        <v>65345</v>
      </c>
      <c r="L8540" t="s">
        <v>44</v>
      </c>
    </row>
    <row r="8541" spans="1:12" x14ac:dyDescent="0.3">
      <c r="A8541">
        <v>33147</v>
      </c>
      <c r="B8541" t="s">
        <v>2470</v>
      </c>
      <c r="C8541" t="s">
        <v>68</v>
      </c>
      <c r="D8541" t="s">
        <v>22</v>
      </c>
      <c r="E8541" t="s">
        <v>32825</v>
      </c>
      <c r="F8541" t="s">
        <v>32826</v>
      </c>
      <c r="G8541" t="s">
        <v>567</v>
      </c>
      <c r="H8541" s="1">
        <v>24995</v>
      </c>
      <c r="I8541" t="s">
        <v>32827</v>
      </c>
      <c r="J8541" t="s">
        <v>32828</v>
      </c>
      <c r="K8541">
        <v>30359</v>
      </c>
      <c r="L8541" t="s">
        <v>567</v>
      </c>
    </row>
    <row r="8542" spans="1:12" x14ac:dyDescent="0.3">
      <c r="A8542">
        <v>33148</v>
      </c>
      <c r="B8542" t="s">
        <v>371</v>
      </c>
      <c r="C8542" t="s">
        <v>6799</v>
      </c>
      <c r="D8542" t="s">
        <v>22</v>
      </c>
      <c r="E8542" t="s">
        <v>32829</v>
      </c>
      <c r="F8542" t="s">
        <v>32830</v>
      </c>
      <c r="G8542" t="s">
        <v>31</v>
      </c>
      <c r="H8542" s="1">
        <v>36618</v>
      </c>
      <c r="I8542" t="s">
        <v>32831</v>
      </c>
      <c r="J8542" t="s">
        <v>32832</v>
      </c>
      <c r="K8542">
        <v>52187</v>
      </c>
      <c r="L8542" t="s">
        <v>31</v>
      </c>
    </row>
    <row r="8543" spans="1:12" x14ac:dyDescent="0.3">
      <c r="A8543">
        <v>33149</v>
      </c>
      <c r="B8543" t="s">
        <v>1048</v>
      </c>
      <c r="C8543" t="s">
        <v>2213</v>
      </c>
      <c r="D8543" t="s">
        <v>22</v>
      </c>
      <c r="E8543" t="s">
        <v>32833</v>
      </c>
      <c r="F8543" t="s">
        <v>32834</v>
      </c>
      <c r="G8543" t="s">
        <v>775</v>
      </c>
      <c r="H8543" s="1">
        <v>30401</v>
      </c>
      <c r="I8543" t="s">
        <v>32835</v>
      </c>
      <c r="J8543" t="s">
        <v>4160</v>
      </c>
      <c r="K8543">
        <v>57813</v>
      </c>
      <c r="L8543" t="s">
        <v>775</v>
      </c>
    </row>
    <row r="8544" spans="1:12" x14ac:dyDescent="0.3">
      <c r="A8544">
        <v>33150</v>
      </c>
      <c r="B8544" t="s">
        <v>1018</v>
      </c>
      <c r="C8544" t="s">
        <v>2581</v>
      </c>
      <c r="D8544" t="s">
        <v>22</v>
      </c>
      <c r="E8544" t="s">
        <v>32836</v>
      </c>
      <c r="F8544" t="s">
        <v>32837</v>
      </c>
      <c r="G8544" t="s">
        <v>150</v>
      </c>
      <c r="H8544" s="1">
        <v>22956</v>
      </c>
      <c r="I8544" t="s">
        <v>32838</v>
      </c>
      <c r="J8544" t="s">
        <v>11807</v>
      </c>
      <c r="K8544">
        <v>27191</v>
      </c>
      <c r="L8544" t="s">
        <v>150</v>
      </c>
    </row>
    <row r="8545" spans="1:12" x14ac:dyDescent="0.3">
      <c r="A8545">
        <v>33152</v>
      </c>
      <c r="B8545" t="s">
        <v>953</v>
      </c>
      <c r="C8545" t="s">
        <v>3221</v>
      </c>
      <c r="D8545" t="s">
        <v>14</v>
      </c>
      <c r="E8545" t="s">
        <v>32839</v>
      </c>
      <c r="F8545" t="s">
        <v>32840</v>
      </c>
      <c r="G8545" t="s">
        <v>368</v>
      </c>
      <c r="H8545" s="1">
        <v>28916</v>
      </c>
      <c r="I8545" t="s">
        <v>32841</v>
      </c>
      <c r="J8545" t="s">
        <v>32842</v>
      </c>
      <c r="K8545">
        <v>47037</v>
      </c>
      <c r="L8545" t="s">
        <v>368</v>
      </c>
    </row>
    <row r="8546" spans="1:12" x14ac:dyDescent="0.3">
      <c r="A8546">
        <v>33155</v>
      </c>
      <c r="B8546" t="s">
        <v>3102</v>
      </c>
      <c r="C8546" t="s">
        <v>48</v>
      </c>
      <c r="D8546" t="s">
        <v>22</v>
      </c>
      <c r="E8546" t="s">
        <v>32843</v>
      </c>
      <c r="F8546" t="s">
        <v>32844</v>
      </c>
      <c r="G8546" t="s">
        <v>567</v>
      </c>
      <c r="H8546" s="1">
        <v>25974</v>
      </c>
      <c r="I8546" t="s">
        <v>32845</v>
      </c>
      <c r="J8546" t="s">
        <v>32846</v>
      </c>
      <c r="K8546">
        <v>73732</v>
      </c>
      <c r="L8546" t="s">
        <v>567</v>
      </c>
    </row>
    <row r="8547" spans="1:12" x14ac:dyDescent="0.3">
      <c r="A8547">
        <v>33156</v>
      </c>
      <c r="B8547" t="s">
        <v>2567</v>
      </c>
      <c r="C8547" t="s">
        <v>1830</v>
      </c>
      <c r="D8547" t="s">
        <v>14</v>
      </c>
      <c r="E8547" t="s">
        <v>32847</v>
      </c>
      <c r="F8547" t="s">
        <v>32848</v>
      </c>
      <c r="G8547" t="s">
        <v>744</v>
      </c>
      <c r="H8547" s="1">
        <v>35746</v>
      </c>
      <c r="I8547" t="s">
        <v>32849</v>
      </c>
      <c r="J8547" t="s">
        <v>32850</v>
      </c>
      <c r="K8547">
        <v>99185</v>
      </c>
      <c r="L8547" t="s">
        <v>744</v>
      </c>
    </row>
    <row r="8548" spans="1:12" x14ac:dyDescent="0.3">
      <c r="A8548">
        <v>33157</v>
      </c>
      <c r="B8548" t="s">
        <v>127</v>
      </c>
      <c r="C8548" t="s">
        <v>54</v>
      </c>
      <c r="D8548" t="s">
        <v>22</v>
      </c>
      <c r="E8548" t="s">
        <v>32851</v>
      </c>
      <c r="F8548" t="s">
        <v>32852</v>
      </c>
      <c r="G8548" t="s">
        <v>243</v>
      </c>
      <c r="H8548" s="1">
        <v>29327</v>
      </c>
      <c r="I8548" t="s">
        <v>32853</v>
      </c>
      <c r="J8548" t="s">
        <v>32854</v>
      </c>
      <c r="K8548">
        <v>28111</v>
      </c>
      <c r="L8548" t="s">
        <v>243</v>
      </c>
    </row>
    <row r="8549" spans="1:12" x14ac:dyDescent="0.3">
      <c r="A8549">
        <v>33158</v>
      </c>
      <c r="B8549" t="s">
        <v>1064</v>
      </c>
      <c r="C8549" t="s">
        <v>1887</v>
      </c>
      <c r="D8549" t="s">
        <v>14</v>
      </c>
      <c r="E8549" t="s">
        <v>32855</v>
      </c>
      <c r="F8549" t="s">
        <v>32856</v>
      </c>
      <c r="G8549" t="s">
        <v>324</v>
      </c>
      <c r="H8549" s="1">
        <v>17721</v>
      </c>
      <c r="I8549" t="s">
        <v>32857</v>
      </c>
      <c r="J8549" t="s">
        <v>32858</v>
      </c>
      <c r="K8549">
        <v>69868</v>
      </c>
      <c r="L8549" t="s">
        <v>324</v>
      </c>
    </row>
    <row r="8550" spans="1:12" x14ac:dyDescent="0.3">
      <c r="A8550">
        <v>33159</v>
      </c>
      <c r="B8550" t="s">
        <v>575</v>
      </c>
      <c r="C8550" t="s">
        <v>5134</v>
      </c>
      <c r="D8550" t="s">
        <v>22</v>
      </c>
      <c r="E8550" t="s">
        <v>32859</v>
      </c>
      <c r="F8550" t="s">
        <v>32860</v>
      </c>
      <c r="G8550" t="s">
        <v>31</v>
      </c>
      <c r="H8550" s="1">
        <v>26401</v>
      </c>
      <c r="I8550" t="s">
        <v>32861</v>
      </c>
      <c r="J8550" t="s">
        <v>31334</v>
      </c>
      <c r="K8550">
        <v>94327</v>
      </c>
      <c r="L8550" t="s">
        <v>31</v>
      </c>
    </row>
    <row r="8551" spans="1:12" x14ac:dyDescent="0.3">
      <c r="A8551">
        <v>33161</v>
      </c>
      <c r="B8551" t="s">
        <v>9755</v>
      </c>
      <c r="C8551" t="s">
        <v>7951</v>
      </c>
      <c r="D8551" t="s">
        <v>14</v>
      </c>
      <c r="E8551" t="s">
        <v>32862</v>
      </c>
      <c r="F8551">
        <v>2426873466</v>
      </c>
      <c r="G8551" t="s">
        <v>131</v>
      </c>
      <c r="H8551" s="1">
        <v>24501</v>
      </c>
      <c r="I8551" t="s">
        <v>32863</v>
      </c>
      <c r="J8551" t="s">
        <v>9690</v>
      </c>
      <c r="K8551">
        <v>84371</v>
      </c>
      <c r="L8551" t="s">
        <v>131</v>
      </c>
    </row>
    <row r="8552" spans="1:12" x14ac:dyDescent="0.3">
      <c r="A8552">
        <v>33163</v>
      </c>
      <c r="B8552" t="s">
        <v>1914</v>
      </c>
      <c r="C8552" t="s">
        <v>1897</v>
      </c>
      <c r="D8552" t="s">
        <v>22</v>
      </c>
      <c r="E8552" t="s">
        <v>32864</v>
      </c>
      <c r="F8552" t="s">
        <v>32865</v>
      </c>
      <c r="G8552" t="s">
        <v>157</v>
      </c>
      <c r="H8552" s="1">
        <v>25804</v>
      </c>
      <c r="I8552" t="s">
        <v>32866</v>
      </c>
      <c r="J8552" t="s">
        <v>32867</v>
      </c>
      <c r="K8552">
        <v>49324</v>
      </c>
      <c r="L8552" t="s">
        <v>157</v>
      </c>
    </row>
    <row r="8553" spans="1:12" x14ac:dyDescent="0.3">
      <c r="A8553">
        <v>33164</v>
      </c>
      <c r="B8553" t="s">
        <v>1821</v>
      </c>
      <c r="C8553" t="s">
        <v>48</v>
      </c>
      <c r="D8553" t="s">
        <v>14</v>
      </c>
      <c r="E8553" t="s">
        <v>32868</v>
      </c>
      <c r="F8553" t="s">
        <v>32869</v>
      </c>
      <c r="G8553" t="s">
        <v>1194</v>
      </c>
      <c r="H8553" s="1">
        <v>20554</v>
      </c>
      <c r="I8553" t="s">
        <v>32870</v>
      </c>
      <c r="J8553" t="s">
        <v>32871</v>
      </c>
      <c r="K8553">
        <v>87221</v>
      </c>
      <c r="L8553" t="s">
        <v>1194</v>
      </c>
    </row>
    <row r="8554" spans="1:12" x14ac:dyDescent="0.3">
      <c r="A8554">
        <v>33165</v>
      </c>
      <c r="B8554" t="s">
        <v>2325</v>
      </c>
      <c r="C8554" t="s">
        <v>1585</v>
      </c>
      <c r="D8554" t="s">
        <v>22</v>
      </c>
      <c r="E8554" t="s">
        <v>32872</v>
      </c>
      <c r="F8554" t="s">
        <v>32873</v>
      </c>
      <c r="G8554" t="s">
        <v>595</v>
      </c>
      <c r="H8554" s="1">
        <v>21996</v>
      </c>
      <c r="I8554" t="s">
        <v>32874</v>
      </c>
      <c r="J8554" t="s">
        <v>32875</v>
      </c>
      <c r="K8554">
        <v>95845</v>
      </c>
      <c r="L8554" t="s">
        <v>595</v>
      </c>
    </row>
    <row r="8555" spans="1:12" x14ac:dyDescent="0.3">
      <c r="A8555">
        <v>33166</v>
      </c>
      <c r="B8555" t="s">
        <v>312</v>
      </c>
      <c r="C8555" t="s">
        <v>1603</v>
      </c>
      <c r="D8555" t="s">
        <v>22</v>
      </c>
      <c r="E8555" t="s">
        <v>32876</v>
      </c>
      <c r="F8555" t="s">
        <v>32877</v>
      </c>
      <c r="G8555" t="s">
        <v>231</v>
      </c>
      <c r="H8555" s="1">
        <v>31803</v>
      </c>
      <c r="I8555" t="s">
        <v>32878</v>
      </c>
      <c r="J8555" t="s">
        <v>32879</v>
      </c>
      <c r="K8555">
        <v>93429</v>
      </c>
      <c r="L8555" t="s">
        <v>231</v>
      </c>
    </row>
    <row r="8556" spans="1:12" x14ac:dyDescent="0.3">
      <c r="A8556">
        <v>33167</v>
      </c>
      <c r="B8556" t="s">
        <v>289</v>
      </c>
      <c r="C8556" t="s">
        <v>9040</v>
      </c>
      <c r="D8556" t="s">
        <v>14</v>
      </c>
      <c r="E8556" t="s">
        <v>32880</v>
      </c>
      <c r="F8556" t="s">
        <v>32881</v>
      </c>
      <c r="G8556" t="s">
        <v>595</v>
      </c>
      <c r="H8556" s="1">
        <v>23071</v>
      </c>
      <c r="I8556" t="s">
        <v>32882</v>
      </c>
      <c r="J8556" t="s">
        <v>32883</v>
      </c>
      <c r="K8556">
        <v>45860</v>
      </c>
      <c r="L8556" t="s">
        <v>595</v>
      </c>
    </row>
    <row r="8557" spans="1:12" x14ac:dyDescent="0.3">
      <c r="A8557">
        <v>33168</v>
      </c>
      <c r="B8557" t="s">
        <v>1104</v>
      </c>
      <c r="C8557" t="s">
        <v>1132</v>
      </c>
      <c r="D8557" t="s">
        <v>14</v>
      </c>
      <c r="E8557" t="s">
        <v>32884</v>
      </c>
      <c r="F8557" t="s">
        <v>32885</v>
      </c>
      <c r="G8557" t="s">
        <v>744</v>
      </c>
      <c r="H8557" s="1">
        <v>23062</v>
      </c>
      <c r="I8557" t="s">
        <v>32886</v>
      </c>
      <c r="J8557" t="s">
        <v>32887</v>
      </c>
      <c r="K8557">
        <v>24339</v>
      </c>
      <c r="L8557" t="s">
        <v>744</v>
      </c>
    </row>
    <row r="8558" spans="1:12" x14ac:dyDescent="0.3">
      <c r="A8558">
        <v>33170</v>
      </c>
      <c r="B8558" t="s">
        <v>2444</v>
      </c>
      <c r="C8558" t="s">
        <v>12760</v>
      </c>
      <c r="D8558" t="s">
        <v>22</v>
      </c>
      <c r="E8558" t="s">
        <v>32888</v>
      </c>
      <c r="F8558" t="s">
        <v>32889</v>
      </c>
      <c r="G8558" t="s">
        <v>218</v>
      </c>
      <c r="H8558" s="1">
        <v>33107</v>
      </c>
      <c r="I8558" t="s">
        <v>32890</v>
      </c>
      <c r="J8558" t="s">
        <v>32891</v>
      </c>
      <c r="K8558">
        <v>19004</v>
      </c>
      <c r="L8558" t="s">
        <v>218</v>
      </c>
    </row>
    <row r="8559" spans="1:12" x14ac:dyDescent="0.3">
      <c r="A8559">
        <v>33171</v>
      </c>
      <c r="B8559" t="s">
        <v>474</v>
      </c>
      <c r="C8559" t="s">
        <v>28</v>
      </c>
      <c r="D8559" t="s">
        <v>14</v>
      </c>
      <c r="E8559" t="s">
        <v>32892</v>
      </c>
      <c r="F8559" t="s">
        <v>32893</v>
      </c>
      <c r="G8559" t="s">
        <v>335</v>
      </c>
      <c r="H8559" s="1">
        <v>19112</v>
      </c>
      <c r="I8559" t="s">
        <v>32894</v>
      </c>
      <c r="J8559" t="s">
        <v>32895</v>
      </c>
      <c r="K8559">
        <v>31303</v>
      </c>
      <c r="L8559" t="s">
        <v>335</v>
      </c>
    </row>
    <row r="8560" spans="1:12" x14ac:dyDescent="0.3">
      <c r="A8560">
        <v>33172</v>
      </c>
      <c r="B8560" t="s">
        <v>7549</v>
      </c>
      <c r="C8560" t="s">
        <v>3708</v>
      </c>
      <c r="D8560" t="s">
        <v>22</v>
      </c>
      <c r="E8560" t="s">
        <v>32896</v>
      </c>
      <c r="F8560" t="s">
        <v>32897</v>
      </c>
      <c r="G8560" t="s">
        <v>64</v>
      </c>
      <c r="H8560" s="1">
        <v>36771</v>
      </c>
      <c r="I8560" t="s">
        <v>32898</v>
      </c>
      <c r="J8560" t="s">
        <v>32899</v>
      </c>
      <c r="K8560">
        <v>83538</v>
      </c>
      <c r="L8560" t="s">
        <v>64</v>
      </c>
    </row>
    <row r="8561" spans="1:12" x14ac:dyDescent="0.3">
      <c r="A8561">
        <v>33173</v>
      </c>
      <c r="B8561" t="s">
        <v>67</v>
      </c>
      <c r="C8561" t="s">
        <v>3226</v>
      </c>
      <c r="D8561" t="s">
        <v>14</v>
      </c>
      <c r="E8561" t="s">
        <v>32900</v>
      </c>
      <c r="F8561" t="s">
        <v>32901</v>
      </c>
      <c r="G8561" t="s">
        <v>368</v>
      </c>
      <c r="H8561" s="1">
        <v>22681</v>
      </c>
      <c r="I8561" t="s">
        <v>32902</v>
      </c>
      <c r="J8561" t="s">
        <v>32903</v>
      </c>
      <c r="K8561">
        <v>47435</v>
      </c>
      <c r="L8561" t="s">
        <v>368</v>
      </c>
    </row>
    <row r="8562" spans="1:12" x14ac:dyDescent="0.3">
      <c r="A8562">
        <v>33174</v>
      </c>
      <c r="B8562" t="s">
        <v>843</v>
      </c>
      <c r="C8562" t="s">
        <v>3508</v>
      </c>
      <c r="D8562" t="s">
        <v>14</v>
      </c>
      <c r="E8562" t="s">
        <v>32904</v>
      </c>
      <c r="F8562" t="s">
        <v>32905</v>
      </c>
      <c r="G8562" t="s">
        <v>171</v>
      </c>
      <c r="H8562" s="1">
        <v>26694</v>
      </c>
      <c r="I8562" t="s">
        <v>32906</v>
      </c>
      <c r="J8562" t="s">
        <v>32907</v>
      </c>
      <c r="K8562">
        <v>13660</v>
      </c>
      <c r="L8562" t="s">
        <v>171</v>
      </c>
    </row>
    <row r="8563" spans="1:12" x14ac:dyDescent="0.3">
      <c r="A8563">
        <v>33175</v>
      </c>
      <c r="B8563" t="s">
        <v>1962</v>
      </c>
      <c r="C8563" t="s">
        <v>1897</v>
      </c>
      <c r="D8563" t="s">
        <v>22</v>
      </c>
      <c r="E8563" t="s">
        <v>32908</v>
      </c>
      <c r="F8563">
        <v>3526206328</v>
      </c>
      <c r="G8563" t="s">
        <v>111</v>
      </c>
      <c r="H8563" s="1">
        <v>20369</v>
      </c>
      <c r="I8563" t="s">
        <v>32909</v>
      </c>
      <c r="J8563" t="s">
        <v>21704</v>
      </c>
      <c r="K8563">
        <v>18971</v>
      </c>
      <c r="L8563" t="s">
        <v>111</v>
      </c>
    </row>
    <row r="8564" spans="1:12" x14ac:dyDescent="0.3">
      <c r="A8564">
        <v>33176</v>
      </c>
      <c r="B8564" t="s">
        <v>490</v>
      </c>
      <c r="C8564" t="s">
        <v>901</v>
      </c>
      <c r="D8564" t="s">
        <v>14</v>
      </c>
      <c r="E8564" t="s">
        <v>32910</v>
      </c>
      <c r="F8564" t="s">
        <v>32911</v>
      </c>
      <c r="G8564" t="s">
        <v>124</v>
      </c>
      <c r="H8564" s="1">
        <v>27700</v>
      </c>
      <c r="I8564" t="s">
        <v>32912</v>
      </c>
      <c r="J8564" t="s">
        <v>32913</v>
      </c>
      <c r="K8564">
        <v>38995</v>
      </c>
      <c r="L8564" t="s">
        <v>124</v>
      </c>
    </row>
    <row r="8565" spans="1:12" x14ac:dyDescent="0.3">
      <c r="A8565">
        <v>33178</v>
      </c>
      <c r="B8565" t="s">
        <v>54</v>
      </c>
      <c r="C8565" t="s">
        <v>5300</v>
      </c>
      <c r="D8565" t="s">
        <v>22</v>
      </c>
      <c r="E8565" t="s">
        <v>32914</v>
      </c>
      <c r="F8565" t="s">
        <v>32915</v>
      </c>
      <c r="G8565" t="s">
        <v>118</v>
      </c>
      <c r="H8565" s="1">
        <v>36419</v>
      </c>
      <c r="I8565" t="s">
        <v>32916</v>
      </c>
      <c r="J8565" t="s">
        <v>14310</v>
      </c>
      <c r="K8565">
        <v>20476</v>
      </c>
      <c r="L8565" t="s">
        <v>118</v>
      </c>
    </row>
    <row r="8566" spans="1:12" x14ac:dyDescent="0.3">
      <c r="A8566">
        <v>33179</v>
      </c>
      <c r="B8566" t="s">
        <v>953</v>
      </c>
      <c r="C8566" t="s">
        <v>4545</v>
      </c>
      <c r="D8566" t="s">
        <v>14</v>
      </c>
      <c r="E8566" t="s">
        <v>32917</v>
      </c>
      <c r="F8566" t="s">
        <v>32918</v>
      </c>
      <c r="G8566" t="s">
        <v>88</v>
      </c>
      <c r="H8566" s="1">
        <v>17913</v>
      </c>
      <c r="I8566" t="s">
        <v>32919</v>
      </c>
      <c r="J8566" t="s">
        <v>32920</v>
      </c>
      <c r="K8566">
        <v>9815</v>
      </c>
      <c r="L8566" t="s">
        <v>88</v>
      </c>
    </row>
    <row r="8567" spans="1:12" x14ac:dyDescent="0.3">
      <c r="A8567">
        <v>33180</v>
      </c>
      <c r="B8567" t="s">
        <v>258</v>
      </c>
      <c r="C8567" t="s">
        <v>587</v>
      </c>
      <c r="D8567" t="s">
        <v>22</v>
      </c>
      <c r="E8567" t="s">
        <v>32921</v>
      </c>
      <c r="F8567" t="s">
        <v>32922</v>
      </c>
      <c r="G8567" t="s">
        <v>1076</v>
      </c>
      <c r="H8567" s="1">
        <v>19329</v>
      </c>
      <c r="I8567" t="s">
        <v>32923</v>
      </c>
      <c r="J8567" t="s">
        <v>24487</v>
      </c>
      <c r="K8567">
        <v>86434</v>
      </c>
      <c r="L8567" t="s">
        <v>1076</v>
      </c>
    </row>
    <row r="8568" spans="1:12" x14ac:dyDescent="0.3">
      <c r="A8568">
        <v>33182</v>
      </c>
      <c r="B8568" t="s">
        <v>2631</v>
      </c>
      <c r="C8568" t="s">
        <v>97</v>
      </c>
      <c r="D8568" t="s">
        <v>22</v>
      </c>
      <c r="E8568" t="s">
        <v>32924</v>
      </c>
      <c r="F8568" t="s">
        <v>32925</v>
      </c>
      <c r="G8568" t="s">
        <v>82</v>
      </c>
      <c r="H8568" s="1">
        <v>27481</v>
      </c>
      <c r="I8568" t="s">
        <v>32926</v>
      </c>
      <c r="J8568" t="s">
        <v>32927</v>
      </c>
      <c r="K8568">
        <v>70621</v>
      </c>
      <c r="L8568" t="s">
        <v>82</v>
      </c>
    </row>
    <row r="8569" spans="1:12" x14ac:dyDescent="0.3">
      <c r="A8569">
        <v>33183</v>
      </c>
      <c r="B8569" t="s">
        <v>992</v>
      </c>
      <c r="C8569" t="s">
        <v>135</v>
      </c>
      <c r="D8569" t="s">
        <v>22</v>
      </c>
      <c r="E8569" t="s">
        <v>32928</v>
      </c>
      <c r="F8569" t="s">
        <v>32929</v>
      </c>
      <c r="G8569" t="s">
        <v>31</v>
      </c>
      <c r="H8569" s="1">
        <v>22617</v>
      </c>
      <c r="I8569" t="s">
        <v>32930</v>
      </c>
      <c r="J8569" t="s">
        <v>32931</v>
      </c>
      <c r="K8569">
        <v>80311</v>
      </c>
      <c r="L8569" t="s">
        <v>31</v>
      </c>
    </row>
    <row r="8570" spans="1:12" x14ac:dyDescent="0.3">
      <c r="A8570">
        <v>33184</v>
      </c>
      <c r="B8570" t="s">
        <v>814</v>
      </c>
      <c r="C8570" t="s">
        <v>570</v>
      </c>
      <c r="D8570" t="s">
        <v>22</v>
      </c>
      <c r="E8570" t="s">
        <v>32932</v>
      </c>
      <c r="F8570" t="s">
        <v>32933</v>
      </c>
      <c r="G8570" t="s">
        <v>157</v>
      </c>
      <c r="H8570" s="1">
        <v>17608</v>
      </c>
      <c r="I8570" t="s">
        <v>32934</v>
      </c>
      <c r="J8570" t="s">
        <v>28735</v>
      </c>
      <c r="K8570">
        <v>64834</v>
      </c>
      <c r="L8570" t="s">
        <v>157</v>
      </c>
    </row>
    <row r="8571" spans="1:12" x14ac:dyDescent="0.3">
      <c r="A8571">
        <v>33185</v>
      </c>
      <c r="B8571" t="s">
        <v>146</v>
      </c>
      <c r="C8571" t="s">
        <v>4895</v>
      </c>
      <c r="D8571" t="s">
        <v>14</v>
      </c>
      <c r="E8571" t="s">
        <v>32935</v>
      </c>
      <c r="F8571" t="s">
        <v>32936</v>
      </c>
      <c r="G8571" t="s">
        <v>368</v>
      </c>
      <c r="H8571" s="1">
        <v>35306</v>
      </c>
      <c r="I8571" t="s">
        <v>32937</v>
      </c>
      <c r="J8571" t="s">
        <v>32938</v>
      </c>
      <c r="K8571">
        <v>17443</v>
      </c>
      <c r="L8571" t="s">
        <v>368</v>
      </c>
    </row>
    <row r="8572" spans="1:12" x14ac:dyDescent="0.3">
      <c r="A8572">
        <v>33189</v>
      </c>
      <c r="B8572" t="s">
        <v>6378</v>
      </c>
      <c r="C8572" t="s">
        <v>20</v>
      </c>
      <c r="D8572" t="s">
        <v>14</v>
      </c>
      <c r="E8572" t="s">
        <v>32939</v>
      </c>
      <c r="F8572" t="s">
        <v>32940</v>
      </c>
      <c r="G8572" t="s">
        <v>64</v>
      </c>
      <c r="H8572" s="1">
        <v>26125</v>
      </c>
      <c r="I8572" t="s">
        <v>32941</v>
      </c>
      <c r="J8572" t="s">
        <v>32942</v>
      </c>
      <c r="K8572">
        <v>84628</v>
      </c>
      <c r="L8572" t="s">
        <v>64</v>
      </c>
    </row>
    <row r="8573" spans="1:12" x14ac:dyDescent="0.3">
      <c r="A8573">
        <v>33192</v>
      </c>
      <c r="B8573" t="s">
        <v>5116</v>
      </c>
      <c r="C8573" t="s">
        <v>1231</v>
      </c>
      <c r="D8573" t="s">
        <v>14</v>
      </c>
      <c r="E8573" t="s">
        <v>32943</v>
      </c>
      <c r="F8573" t="s">
        <v>32944</v>
      </c>
      <c r="G8573" t="s">
        <v>324</v>
      </c>
      <c r="H8573" s="1">
        <v>17693</v>
      </c>
      <c r="I8573" t="s">
        <v>32945</v>
      </c>
      <c r="J8573" t="s">
        <v>14698</v>
      </c>
      <c r="K8573">
        <v>90327</v>
      </c>
      <c r="L8573" t="s">
        <v>324</v>
      </c>
    </row>
    <row r="8574" spans="1:12" x14ac:dyDescent="0.3">
      <c r="A8574">
        <v>33193</v>
      </c>
      <c r="B8574" t="s">
        <v>490</v>
      </c>
      <c r="C8574" t="s">
        <v>14392</v>
      </c>
      <c r="D8574" t="s">
        <v>14</v>
      </c>
      <c r="E8574" t="s">
        <v>32946</v>
      </c>
      <c r="F8574" t="s">
        <v>32947</v>
      </c>
      <c r="G8574" t="s">
        <v>231</v>
      </c>
      <c r="H8574" s="1">
        <v>33509</v>
      </c>
      <c r="I8574" t="s">
        <v>32948</v>
      </c>
      <c r="J8574" t="s">
        <v>32949</v>
      </c>
      <c r="K8574">
        <v>90617</v>
      </c>
      <c r="L8574" t="s">
        <v>231</v>
      </c>
    </row>
    <row r="8575" spans="1:12" x14ac:dyDescent="0.3">
      <c r="A8575">
        <v>33194</v>
      </c>
      <c r="B8575" t="s">
        <v>2631</v>
      </c>
      <c r="C8575" t="s">
        <v>963</v>
      </c>
      <c r="D8575" t="s">
        <v>22</v>
      </c>
      <c r="E8575" t="s">
        <v>32950</v>
      </c>
      <c r="F8575" t="s">
        <v>32951</v>
      </c>
      <c r="G8575" t="s">
        <v>88</v>
      </c>
      <c r="H8575" s="1">
        <v>36630</v>
      </c>
      <c r="I8575" t="s">
        <v>32952</v>
      </c>
      <c r="J8575" t="s">
        <v>12929</v>
      </c>
      <c r="K8575">
        <v>89063</v>
      </c>
      <c r="L8575" t="s">
        <v>88</v>
      </c>
    </row>
    <row r="8576" spans="1:12" x14ac:dyDescent="0.3">
      <c r="A8576">
        <v>33195</v>
      </c>
      <c r="B8576" t="s">
        <v>239</v>
      </c>
      <c r="C8576" t="s">
        <v>342</v>
      </c>
      <c r="D8576" t="s">
        <v>22</v>
      </c>
      <c r="E8576" t="s">
        <v>32953</v>
      </c>
      <c r="F8576" t="s">
        <v>32954</v>
      </c>
      <c r="G8576" t="s">
        <v>211</v>
      </c>
      <c r="H8576" s="1">
        <v>37148</v>
      </c>
      <c r="I8576" t="s">
        <v>32955</v>
      </c>
      <c r="J8576" t="s">
        <v>32956</v>
      </c>
      <c r="K8576">
        <v>58628</v>
      </c>
      <c r="L8576" t="s">
        <v>211</v>
      </c>
    </row>
    <row r="8577" spans="1:12" x14ac:dyDescent="0.3">
      <c r="A8577">
        <v>33196</v>
      </c>
      <c r="B8577" t="s">
        <v>1914</v>
      </c>
      <c r="C8577" t="s">
        <v>1176</v>
      </c>
      <c r="D8577" t="s">
        <v>22</v>
      </c>
      <c r="E8577" t="s">
        <v>32957</v>
      </c>
      <c r="F8577" t="s">
        <v>32958</v>
      </c>
      <c r="G8577" t="s">
        <v>157</v>
      </c>
      <c r="H8577" s="1">
        <v>33123</v>
      </c>
      <c r="I8577" t="s">
        <v>32959</v>
      </c>
      <c r="J8577" t="s">
        <v>24642</v>
      </c>
      <c r="K8577">
        <v>88372</v>
      </c>
      <c r="L8577" t="s">
        <v>157</v>
      </c>
    </row>
    <row r="8578" spans="1:12" x14ac:dyDescent="0.3">
      <c r="A8578">
        <v>33198</v>
      </c>
      <c r="B8578" t="s">
        <v>73</v>
      </c>
      <c r="C8578" t="s">
        <v>587</v>
      </c>
      <c r="D8578" t="s">
        <v>22</v>
      </c>
      <c r="E8578" t="s">
        <v>32960</v>
      </c>
      <c r="F8578" t="s">
        <v>32961</v>
      </c>
      <c r="G8578" t="s">
        <v>595</v>
      </c>
      <c r="H8578" s="1">
        <v>35403</v>
      </c>
      <c r="I8578" t="s">
        <v>32962</v>
      </c>
      <c r="J8578" t="s">
        <v>32963</v>
      </c>
      <c r="K8578">
        <v>23497</v>
      </c>
      <c r="L8578" t="s">
        <v>595</v>
      </c>
    </row>
    <row r="8579" spans="1:12" x14ac:dyDescent="0.3">
      <c r="A8579">
        <v>33201</v>
      </c>
      <c r="B8579" t="s">
        <v>474</v>
      </c>
      <c r="C8579" t="s">
        <v>3662</v>
      </c>
      <c r="D8579" t="s">
        <v>22</v>
      </c>
      <c r="E8579" t="s">
        <v>32964</v>
      </c>
      <c r="F8579">
        <f>1-799-834-1832</f>
        <v>-3464</v>
      </c>
      <c r="G8579" t="s">
        <v>88</v>
      </c>
      <c r="H8579" s="1">
        <v>38153</v>
      </c>
      <c r="I8579" t="s">
        <v>32965</v>
      </c>
      <c r="J8579" t="s">
        <v>32966</v>
      </c>
      <c r="K8579">
        <v>70433</v>
      </c>
      <c r="L8579" t="s">
        <v>88</v>
      </c>
    </row>
    <row r="8580" spans="1:12" x14ac:dyDescent="0.3">
      <c r="A8580">
        <v>33202</v>
      </c>
      <c r="B8580" t="s">
        <v>295</v>
      </c>
      <c r="C8580" t="s">
        <v>55</v>
      </c>
      <c r="D8580" t="s">
        <v>14</v>
      </c>
      <c r="E8580" t="s">
        <v>32967</v>
      </c>
      <c r="F8580" t="s">
        <v>32968</v>
      </c>
      <c r="G8580" t="s">
        <v>150</v>
      </c>
      <c r="H8580" s="1">
        <v>18582</v>
      </c>
      <c r="I8580" t="s">
        <v>32969</v>
      </c>
      <c r="J8580" t="s">
        <v>32970</v>
      </c>
      <c r="K8580">
        <v>38034</v>
      </c>
      <c r="L8580" t="s">
        <v>150</v>
      </c>
    </row>
    <row r="8581" spans="1:12" x14ac:dyDescent="0.3">
      <c r="A8581">
        <v>33204</v>
      </c>
      <c r="B8581" t="s">
        <v>992</v>
      </c>
      <c r="C8581" t="s">
        <v>9617</v>
      </c>
      <c r="D8581" t="s">
        <v>22</v>
      </c>
      <c r="E8581" t="s">
        <v>32971</v>
      </c>
      <c r="F8581" t="s">
        <v>32972</v>
      </c>
      <c r="G8581" t="s">
        <v>131</v>
      </c>
      <c r="H8581" s="1">
        <v>26819</v>
      </c>
      <c r="I8581" t="s">
        <v>32973</v>
      </c>
      <c r="J8581" t="s">
        <v>32974</v>
      </c>
      <c r="K8581">
        <v>22031</v>
      </c>
      <c r="L8581" t="s">
        <v>131</v>
      </c>
    </row>
    <row r="8582" spans="1:12" x14ac:dyDescent="0.3">
      <c r="A8582">
        <v>33205</v>
      </c>
      <c r="B8582" t="s">
        <v>1845</v>
      </c>
      <c r="C8582" t="s">
        <v>360</v>
      </c>
      <c r="D8582" t="s">
        <v>14</v>
      </c>
      <c r="E8582" t="s">
        <v>32975</v>
      </c>
      <c r="F8582" t="s">
        <v>32976</v>
      </c>
      <c r="G8582" t="s">
        <v>595</v>
      </c>
      <c r="H8582" s="1">
        <v>24781</v>
      </c>
      <c r="I8582" t="s">
        <v>32977</v>
      </c>
      <c r="J8582" t="s">
        <v>32978</v>
      </c>
      <c r="K8582">
        <v>29309</v>
      </c>
      <c r="L8582" t="s">
        <v>595</v>
      </c>
    </row>
    <row r="8583" spans="1:12" x14ac:dyDescent="0.3">
      <c r="A8583">
        <v>33206</v>
      </c>
      <c r="B8583" t="s">
        <v>1465</v>
      </c>
      <c r="C8583" t="s">
        <v>8555</v>
      </c>
      <c r="D8583" t="s">
        <v>14</v>
      </c>
      <c r="E8583" t="s">
        <v>32979</v>
      </c>
      <c r="F8583" t="s">
        <v>32980</v>
      </c>
      <c r="G8583" t="s">
        <v>93</v>
      </c>
      <c r="H8583" s="1">
        <v>38406</v>
      </c>
      <c r="I8583" t="s">
        <v>32981</v>
      </c>
      <c r="J8583" t="s">
        <v>4100</v>
      </c>
      <c r="K8583">
        <v>17485</v>
      </c>
      <c r="L8583" t="s">
        <v>93</v>
      </c>
    </row>
    <row r="8584" spans="1:12" x14ac:dyDescent="0.3">
      <c r="A8584">
        <v>33207</v>
      </c>
      <c r="B8584" t="s">
        <v>1098</v>
      </c>
      <c r="C8584" t="s">
        <v>1491</v>
      </c>
      <c r="D8584" t="s">
        <v>22</v>
      </c>
      <c r="E8584" t="s">
        <v>32982</v>
      </c>
      <c r="F8584" t="s">
        <v>32983</v>
      </c>
      <c r="G8584" t="s">
        <v>64</v>
      </c>
      <c r="H8584" s="1">
        <v>34336</v>
      </c>
      <c r="I8584" t="s">
        <v>32984</v>
      </c>
      <c r="J8584" t="s">
        <v>32985</v>
      </c>
      <c r="K8584">
        <v>32503</v>
      </c>
      <c r="L8584" t="s">
        <v>64</v>
      </c>
    </row>
    <row r="8585" spans="1:12" x14ac:dyDescent="0.3">
      <c r="A8585">
        <v>33208</v>
      </c>
      <c r="B8585" t="s">
        <v>6014</v>
      </c>
      <c r="C8585" t="s">
        <v>1475</v>
      </c>
      <c r="D8585" t="s">
        <v>22</v>
      </c>
      <c r="E8585" t="s">
        <v>32986</v>
      </c>
      <c r="F8585" t="s">
        <v>32987</v>
      </c>
      <c r="G8585" t="s">
        <v>71</v>
      </c>
      <c r="H8585" s="1">
        <v>24511</v>
      </c>
      <c r="I8585" t="s">
        <v>32988</v>
      </c>
      <c r="J8585" t="s">
        <v>32989</v>
      </c>
      <c r="K8585">
        <v>73640</v>
      </c>
      <c r="L8585" t="s">
        <v>71</v>
      </c>
    </row>
    <row r="8586" spans="1:12" x14ac:dyDescent="0.3">
      <c r="A8586">
        <v>33211</v>
      </c>
      <c r="B8586" t="s">
        <v>1835</v>
      </c>
      <c r="C8586" t="s">
        <v>963</v>
      </c>
      <c r="D8586" t="s">
        <v>22</v>
      </c>
      <c r="E8586" t="s">
        <v>32990</v>
      </c>
      <c r="F8586" t="s">
        <v>32991</v>
      </c>
      <c r="G8586" t="s">
        <v>58</v>
      </c>
      <c r="H8586" s="1">
        <v>32429</v>
      </c>
      <c r="I8586" t="s">
        <v>32992</v>
      </c>
      <c r="J8586" t="s">
        <v>2556</v>
      </c>
      <c r="K8586">
        <v>96430</v>
      </c>
      <c r="L8586" t="s">
        <v>58</v>
      </c>
    </row>
    <row r="8587" spans="1:12" x14ac:dyDescent="0.3">
      <c r="A8587">
        <v>33212</v>
      </c>
      <c r="B8587" t="s">
        <v>675</v>
      </c>
      <c r="C8587" t="s">
        <v>9695</v>
      </c>
      <c r="D8587" t="s">
        <v>14</v>
      </c>
      <c r="E8587" t="s">
        <v>32993</v>
      </c>
      <c r="F8587" t="s">
        <v>32994</v>
      </c>
      <c r="G8587" t="s">
        <v>31</v>
      </c>
      <c r="H8587" s="1">
        <v>21304</v>
      </c>
      <c r="I8587" t="s">
        <v>32995</v>
      </c>
      <c r="J8587" t="s">
        <v>32996</v>
      </c>
      <c r="K8587">
        <v>17141</v>
      </c>
      <c r="L8587" t="s">
        <v>31</v>
      </c>
    </row>
    <row r="8588" spans="1:12" x14ac:dyDescent="0.3">
      <c r="A8588">
        <v>33213</v>
      </c>
      <c r="B8588" t="s">
        <v>1088</v>
      </c>
      <c r="C8588" t="s">
        <v>4934</v>
      </c>
      <c r="D8588" t="s">
        <v>22</v>
      </c>
      <c r="E8588" t="s">
        <v>32997</v>
      </c>
      <c r="F8588" t="s">
        <v>32998</v>
      </c>
      <c r="G8588" t="s">
        <v>231</v>
      </c>
      <c r="H8588" s="1">
        <v>24896</v>
      </c>
      <c r="I8588" t="s">
        <v>32999</v>
      </c>
      <c r="J8588" t="s">
        <v>18311</v>
      </c>
      <c r="K8588">
        <v>37558</v>
      </c>
      <c r="L8588" t="s">
        <v>231</v>
      </c>
    </row>
    <row r="8589" spans="1:12" x14ac:dyDescent="0.3">
      <c r="A8589">
        <v>33215</v>
      </c>
      <c r="B8589" t="s">
        <v>490</v>
      </c>
      <c r="C8589" t="s">
        <v>530</v>
      </c>
      <c r="D8589" t="s">
        <v>22</v>
      </c>
      <c r="E8589" t="s">
        <v>33000</v>
      </c>
      <c r="F8589" t="s">
        <v>33001</v>
      </c>
      <c r="G8589" t="s">
        <v>58</v>
      </c>
      <c r="H8589" s="1">
        <v>37162</v>
      </c>
      <c r="I8589" t="s">
        <v>33002</v>
      </c>
      <c r="J8589" t="s">
        <v>33003</v>
      </c>
      <c r="K8589">
        <v>95246</v>
      </c>
      <c r="L8589" t="s">
        <v>58</v>
      </c>
    </row>
    <row r="8590" spans="1:12" x14ac:dyDescent="0.3">
      <c r="A8590">
        <v>33216</v>
      </c>
      <c r="B8590" t="s">
        <v>793</v>
      </c>
      <c r="C8590" t="s">
        <v>6486</v>
      </c>
      <c r="D8590" t="s">
        <v>22</v>
      </c>
      <c r="E8590" t="s">
        <v>33004</v>
      </c>
      <c r="F8590" t="s">
        <v>33005</v>
      </c>
      <c r="G8590" t="s">
        <v>1076</v>
      </c>
      <c r="H8590" s="1">
        <v>17686</v>
      </c>
      <c r="I8590" t="s">
        <v>33006</v>
      </c>
      <c r="J8590" t="s">
        <v>33007</v>
      </c>
      <c r="K8590">
        <v>91046</v>
      </c>
      <c r="L8590" t="s">
        <v>1076</v>
      </c>
    </row>
    <row r="8591" spans="1:12" x14ac:dyDescent="0.3">
      <c r="A8591">
        <v>33217</v>
      </c>
      <c r="B8591" t="s">
        <v>146</v>
      </c>
      <c r="C8591" t="s">
        <v>97</v>
      </c>
      <c r="D8591" t="s">
        <v>22</v>
      </c>
      <c r="E8591" t="s">
        <v>33008</v>
      </c>
      <c r="F8591" t="s">
        <v>33009</v>
      </c>
      <c r="G8591" t="s">
        <v>171</v>
      </c>
      <c r="H8591" s="1">
        <v>29400</v>
      </c>
      <c r="I8591" t="s">
        <v>33010</v>
      </c>
      <c r="J8591" t="s">
        <v>11815</v>
      </c>
      <c r="K8591">
        <v>48648</v>
      </c>
      <c r="L8591" t="s">
        <v>171</v>
      </c>
    </row>
    <row r="8592" spans="1:12" x14ac:dyDescent="0.3">
      <c r="A8592">
        <v>33218</v>
      </c>
      <c r="B8592" t="s">
        <v>953</v>
      </c>
      <c r="C8592" t="s">
        <v>4222</v>
      </c>
      <c r="D8592" t="s">
        <v>14</v>
      </c>
      <c r="E8592" t="s">
        <v>33011</v>
      </c>
      <c r="F8592" t="s">
        <v>33012</v>
      </c>
      <c r="G8592" t="s">
        <v>157</v>
      </c>
      <c r="H8592" s="1">
        <v>16369</v>
      </c>
      <c r="I8592" t="s">
        <v>33013</v>
      </c>
      <c r="J8592" t="s">
        <v>33014</v>
      </c>
      <c r="K8592">
        <v>40134</v>
      </c>
      <c r="L8592" t="s">
        <v>157</v>
      </c>
    </row>
    <row r="8593" spans="1:12" x14ac:dyDescent="0.3">
      <c r="A8593">
        <v>33221</v>
      </c>
      <c r="B8593" t="s">
        <v>2567</v>
      </c>
      <c r="C8593" t="s">
        <v>2161</v>
      </c>
      <c r="D8593" t="s">
        <v>22</v>
      </c>
      <c r="E8593" t="s">
        <v>33015</v>
      </c>
      <c r="F8593" t="s">
        <v>33016</v>
      </c>
      <c r="G8593" t="s">
        <v>595</v>
      </c>
      <c r="H8593" s="1">
        <v>25180</v>
      </c>
      <c r="I8593" t="s">
        <v>33017</v>
      </c>
      <c r="J8593" t="s">
        <v>15385</v>
      </c>
      <c r="K8593">
        <v>23390</v>
      </c>
      <c r="L8593" t="s">
        <v>595</v>
      </c>
    </row>
    <row r="8594" spans="1:12" x14ac:dyDescent="0.3">
      <c r="A8594">
        <v>33222</v>
      </c>
      <c r="B8594" t="s">
        <v>9866</v>
      </c>
      <c r="C8594" t="s">
        <v>285</v>
      </c>
      <c r="D8594" t="s">
        <v>22</v>
      </c>
      <c r="E8594" t="s">
        <v>33018</v>
      </c>
      <c r="F8594" t="s">
        <v>33019</v>
      </c>
      <c r="G8594" t="s">
        <v>44</v>
      </c>
      <c r="H8594" s="1">
        <v>29529</v>
      </c>
      <c r="I8594" t="s">
        <v>33020</v>
      </c>
      <c r="J8594" t="s">
        <v>8690</v>
      </c>
      <c r="K8594">
        <v>58561</v>
      </c>
      <c r="L8594" t="s">
        <v>44</v>
      </c>
    </row>
    <row r="8595" spans="1:12" x14ac:dyDescent="0.3">
      <c r="A8595">
        <v>33223</v>
      </c>
      <c r="B8595" t="s">
        <v>174</v>
      </c>
      <c r="C8595" t="s">
        <v>5962</v>
      </c>
      <c r="D8595" t="s">
        <v>22</v>
      </c>
      <c r="E8595" t="s">
        <v>33021</v>
      </c>
      <c r="F8595" t="s">
        <v>33022</v>
      </c>
      <c r="G8595" t="s">
        <v>157</v>
      </c>
      <c r="H8595" s="1">
        <v>19748</v>
      </c>
      <c r="I8595" t="s">
        <v>33023</v>
      </c>
      <c r="J8595" t="s">
        <v>13300</v>
      </c>
      <c r="K8595">
        <v>6105</v>
      </c>
      <c r="L8595" t="s">
        <v>157</v>
      </c>
    </row>
    <row r="8596" spans="1:12" x14ac:dyDescent="0.3">
      <c r="A8596">
        <v>33226</v>
      </c>
      <c r="B8596" t="s">
        <v>146</v>
      </c>
      <c r="C8596" t="s">
        <v>731</v>
      </c>
      <c r="D8596" t="s">
        <v>22</v>
      </c>
      <c r="E8596" t="s">
        <v>33024</v>
      </c>
      <c r="F8596" t="s">
        <v>33025</v>
      </c>
      <c r="G8596" t="s">
        <v>17</v>
      </c>
      <c r="H8596" s="1">
        <v>35449</v>
      </c>
      <c r="I8596" t="s">
        <v>33026</v>
      </c>
      <c r="J8596" t="s">
        <v>33027</v>
      </c>
      <c r="K8596">
        <v>40909</v>
      </c>
      <c r="L8596" t="s">
        <v>17</v>
      </c>
    </row>
    <row r="8597" spans="1:12" x14ac:dyDescent="0.3">
      <c r="A8597">
        <v>33228</v>
      </c>
      <c r="B8597" t="s">
        <v>395</v>
      </c>
      <c r="C8597" t="s">
        <v>931</v>
      </c>
      <c r="D8597" t="s">
        <v>22</v>
      </c>
      <c r="E8597" t="s">
        <v>33028</v>
      </c>
      <c r="F8597" t="s">
        <v>33029</v>
      </c>
      <c r="G8597" t="s">
        <v>171</v>
      </c>
      <c r="H8597" s="1">
        <v>23199</v>
      </c>
      <c r="I8597" t="s">
        <v>33030</v>
      </c>
      <c r="J8597" t="s">
        <v>33031</v>
      </c>
      <c r="K8597">
        <v>44577</v>
      </c>
      <c r="L8597" t="s">
        <v>171</v>
      </c>
    </row>
    <row r="8598" spans="1:12" x14ac:dyDescent="0.3">
      <c r="A8598">
        <v>33229</v>
      </c>
      <c r="B8598" t="s">
        <v>6055</v>
      </c>
      <c r="C8598" t="s">
        <v>8917</v>
      </c>
      <c r="D8598" t="s">
        <v>14</v>
      </c>
      <c r="E8598" t="s">
        <v>33032</v>
      </c>
      <c r="F8598" t="s">
        <v>33033</v>
      </c>
      <c r="G8598" t="s">
        <v>111</v>
      </c>
      <c r="H8598" s="1">
        <v>18083</v>
      </c>
      <c r="I8598" t="s">
        <v>33034</v>
      </c>
      <c r="J8598" t="s">
        <v>33035</v>
      </c>
      <c r="K8598">
        <v>56618</v>
      </c>
      <c r="L8598" t="s">
        <v>111</v>
      </c>
    </row>
    <row r="8599" spans="1:12" x14ac:dyDescent="0.3">
      <c r="A8599">
        <v>33230</v>
      </c>
      <c r="B8599" t="s">
        <v>281</v>
      </c>
      <c r="C8599" t="s">
        <v>28</v>
      </c>
      <c r="D8599" t="s">
        <v>14</v>
      </c>
      <c r="E8599" t="s">
        <v>33036</v>
      </c>
      <c r="F8599" t="s">
        <v>33037</v>
      </c>
      <c r="G8599" t="s">
        <v>218</v>
      </c>
      <c r="H8599" s="1">
        <v>26404</v>
      </c>
      <c r="I8599" t="s">
        <v>33038</v>
      </c>
      <c r="J8599" t="s">
        <v>33039</v>
      </c>
      <c r="K8599">
        <v>85985</v>
      </c>
      <c r="L8599" t="s">
        <v>218</v>
      </c>
    </row>
    <row r="8600" spans="1:12" x14ac:dyDescent="0.3">
      <c r="A8600">
        <v>33232</v>
      </c>
      <c r="B8600" t="s">
        <v>814</v>
      </c>
      <c r="C8600" t="s">
        <v>2852</v>
      </c>
      <c r="D8600" t="s">
        <v>14</v>
      </c>
      <c r="E8600" t="s">
        <v>33040</v>
      </c>
      <c r="F8600" t="s">
        <v>33041</v>
      </c>
      <c r="G8600" t="s">
        <v>124</v>
      </c>
      <c r="H8600" s="1">
        <v>29438</v>
      </c>
      <c r="I8600" t="s">
        <v>33042</v>
      </c>
      <c r="J8600" t="s">
        <v>20002</v>
      </c>
      <c r="K8600">
        <v>62366</v>
      </c>
      <c r="L8600" t="s">
        <v>124</v>
      </c>
    </row>
    <row r="8601" spans="1:12" x14ac:dyDescent="0.3">
      <c r="A8601">
        <v>33234</v>
      </c>
      <c r="B8601" t="s">
        <v>1773</v>
      </c>
      <c r="C8601" t="s">
        <v>372</v>
      </c>
      <c r="D8601" t="s">
        <v>14</v>
      </c>
      <c r="E8601" t="s">
        <v>33043</v>
      </c>
      <c r="F8601" t="s">
        <v>33044</v>
      </c>
      <c r="G8601" t="s">
        <v>124</v>
      </c>
      <c r="H8601" s="1">
        <v>20798</v>
      </c>
      <c r="I8601" t="s">
        <v>33045</v>
      </c>
      <c r="J8601" t="s">
        <v>33046</v>
      </c>
      <c r="K8601">
        <v>21391</v>
      </c>
      <c r="L8601" t="s">
        <v>124</v>
      </c>
    </row>
    <row r="8602" spans="1:12" x14ac:dyDescent="0.3">
      <c r="A8602">
        <v>33235</v>
      </c>
      <c r="B8602" t="s">
        <v>541</v>
      </c>
      <c r="C8602" t="s">
        <v>3713</v>
      </c>
      <c r="D8602" t="s">
        <v>22</v>
      </c>
      <c r="E8602" t="s">
        <v>33047</v>
      </c>
      <c r="F8602" t="s">
        <v>33048</v>
      </c>
      <c r="G8602" t="s">
        <v>430</v>
      </c>
      <c r="H8602" s="1">
        <v>26221</v>
      </c>
      <c r="I8602" t="s">
        <v>33049</v>
      </c>
      <c r="J8602" t="s">
        <v>33050</v>
      </c>
      <c r="K8602">
        <v>7910</v>
      </c>
      <c r="L8602" t="s">
        <v>430</v>
      </c>
    </row>
    <row r="8603" spans="1:12" x14ac:dyDescent="0.3">
      <c r="A8603">
        <v>33237</v>
      </c>
      <c r="B8603" t="s">
        <v>67</v>
      </c>
      <c r="C8603" t="s">
        <v>175</v>
      </c>
      <c r="D8603" t="s">
        <v>14</v>
      </c>
      <c r="E8603" t="s">
        <v>33051</v>
      </c>
      <c r="F8603" t="s">
        <v>33052</v>
      </c>
      <c r="G8603" t="s">
        <v>76</v>
      </c>
      <c r="H8603" s="1">
        <v>35390</v>
      </c>
      <c r="I8603" t="s">
        <v>33053</v>
      </c>
      <c r="J8603" t="s">
        <v>33054</v>
      </c>
      <c r="K8603">
        <v>59814</v>
      </c>
      <c r="L8603" t="s">
        <v>76</v>
      </c>
    </row>
    <row r="8604" spans="1:12" x14ac:dyDescent="0.3">
      <c r="A8604">
        <v>33238</v>
      </c>
      <c r="B8604" t="s">
        <v>4880</v>
      </c>
      <c r="C8604" t="s">
        <v>1892</v>
      </c>
      <c r="D8604" t="s">
        <v>22</v>
      </c>
      <c r="E8604" t="s">
        <v>33055</v>
      </c>
      <c r="F8604" t="s">
        <v>33056</v>
      </c>
      <c r="G8604" t="s">
        <v>218</v>
      </c>
      <c r="H8604" s="1">
        <v>34040</v>
      </c>
      <c r="I8604" t="s">
        <v>33057</v>
      </c>
      <c r="J8604" t="s">
        <v>33058</v>
      </c>
      <c r="K8604">
        <v>55793</v>
      </c>
      <c r="L8604" t="s">
        <v>218</v>
      </c>
    </row>
    <row r="8605" spans="1:12" x14ac:dyDescent="0.3">
      <c r="A8605">
        <v>33239</v>
      </c>
      <c r="B8605" t="s">
        <v>79</v>
      </c>
      <c r="C8605" t="s">
        <v>97</v>
      </c>
      <c r="D8605" t="s">
        <v>14</v>
      </c>
      <c r="E8605" t="s">
        <v>33059</v>
      </c>
      <c r="F8605" t="s">
        <v>33060</v>
      </c>
      <c r="G8605" t="s">
        <v>335</v>
      </c>
      <c r="H8605" s="1">
        <v>38467</v>
      </c>
      <c r="I8605" t="s">
        <v>33061</v>
      </c>
      <c r="J8605" t="s">
        <v>33062</v>
      </c>
      <c r="K8605">
        <v>80324</v>
      </c>
      <c r="L8605" t="s">
        <v>335</v>
      </c>
    </row>
    <row r="8606" spans="1:12" x14ac:dyDescent="0.3">
      <c r="A8606">
        <v>33241</v>
      </c>
      <c r="B8606" t="s">
        <v>146</v>
      </c>
      <c r="C8606" t="s">
        <v>62</v>
      </c>
      <c r="D8606" t="s">
        <v>22</v>
      </c>
      <c r="E8606" t="s">
        <v>33063</v>
      </c>
      <c r="F8606" t="s">
        <v>33064</v>
      </c>
      <c r="G8606" t="s">
        <v>164</v>
      </c>
      <c r="H8606" s="1">
        <v>34210</v>
      </c>
      <c r="I8606" t="s">
        <v>33065</v>
      </c>
      <c r="J8606" t="s">
        <v>33066</v>
      </c>
      <c r="K8606">
        <v>81011</v>
      </c>
      <c r="L8606" t="s">
        <v>164</v>
      </c>
    </row>
    <row r="8607" spans="1:12" x14ac:dyDescent="0.3">
      <c r="A8607">
        <v>33243</v>
      </c>
      <c r="B8607" t="s">
        <v>281</v>
      </c>
      <c r="C8607" t="s">
        <v>2240</v>
      </c>
      <c r="D8607" t="s">
        <v>22</v>
      </c>
      <c r="E8607" t="s">
        <v>33067</v>
      </c>
      <c r="F8607" t="s">
        <v>33068</v>
      </c>
      <c r="G8607" t="s">
        <v>339</v>
      </c>
      <c r="H8607" s="1">
        <v>36144</v>
      </c>
      <c r="I8607" t="s">
        <v>33069</v>
      </c>
      <c r="J8607" t="s">
        <v>5513</v>
      </c>
      <c r="K8607">
        <v>56622</v>
      </c>
      <c r="L8607" t="s">
        <v>339</v>
      </c>
    </row>
    <row r="8608" spans="1:12" x14ac:dyDescent="0.3">
      <c r="A8608">
        <v>33244</v>
      </c>
      <c r="B8608" t="s">
        <v>54</v>
      </c>
      <c r="C8608" t="s">
        <v>12215</v>
      </c>
      <c r="D8608" t="s">
        <v>14</v>
      </c>
      <c r="E8608" t="s">
        <v>33070</v>
      </c>
      <c r="F8608" t="s">
        <v>33071</v>
      </c>
      <c r="G8608" t="s">
        <v>218</v>
      </c>
      <c r="H8608" s="1">
        <v>36594</v>
      </c>
      <c r="I8608" t="s">
        <v>33072</v>
      </c>
      <c r="J8608" t="s">
        <v>33073</v>
      </c>
      <c r="K8608">
        <v>56556</v>
      </c>
      <c r="L8608" t="s">
        <v>218</v>
      </c>
    </row>
    <row r="8609" spans="1:12" x14ac:dyDescent="0.3">
      <c r="A8609">
        <v>33245</v>
      </c>
      <c r="B8609" t="s">
        <v>2941</v>
      </c>
      <c r="C8609" t="s">
        <v>378</v>
      </c>
      <c r="D8609" t="s">
        <v>22</v>
      </c>
      <c r="E8609" t="s">
        <v>33074</v>
      </c>
      <c r="F8609">
        <v>2819717359</v>
      </c>
      <c r="G8609" t="s">
        <v>595</v>
      </c>
      <c r="H8609" s="1">
        <v>19219</v>
      </c>
      <c r="I8609" t="s">
        <v>33075</v>
      </c>
      <c r="J8609" t="s">
        <v>11888</v>
      </c>
      <c r="K8609">
        <v>6289</v>
      </c>
      <c r="L8609" t="s">
        <v>595</v>
      </c>
    </row>
    <row r="8610" spans="1:12" x14ac:dyDescent="0.3">
      <c r="A8610">
        <v>33247</v>
      </c>
      <c r="B8610" t="s">
        <v>312</v>
      </c>
      <c r="C8610" t="s">
        <v>141</v>
      </c>
      <c r="D8610" t="s">
        <v>14</v>
      </c>
      <c r="E8610" t="s">
        <v>33076</v>
      </c>
      <c r="F8610" t="s">
        <v>33077</v>
      </c>
      <c r="G8610" t="s">
        <v>124</v>
      </c>
      <c r="H8610" s="1">
        <v>31588</v>
      </c>
      <c r="I8610" t="s">
        <v>33078</v>
      </c>
      <c r="J8610" t="s">
        <v>33079</v>
      </c>
      <c r="K8610">
        <v>47348</v>
      </c>
      <c r="L8610" t="s">
        <v>124</v>
      </c>
    </row>
    <row r="8611" spans="1:12" x14ac:dyDescent="0.3">
      <c r="A8611">
        <v>33249</v>
      </c>
      <c r="B8611" t="s">
        <v>592</v>
      </c>
      <c r="C8611" t="s">
        <v>20581</v>
      </c>
      <c r="D8611" t="s">
        <v>22</v>
      </c>
      <c r="E8611" t="s">
        <v>33080</v>
      </c>
      <c r="F8611">
        <f>1-459-688-4079</f>
        <v>-5225</v>
      </c>
      <c r="G8611" t="s">
        <v>218</v>
      </c>
      <c r="H8611" s="1">
        <v>22407</v>
      </c>
      <c r="I8611" t="s">
        <v>33081</v>
      </c>
      <c r="J8611" t="s">
        <v>8361</v>
      </c>
      <c r="K8611">
        <v>14597</v>
      </c>
      <c r="L8611" t="s">
        <v>218</v>
      </c>
    </row>
    <row r="8612" spans="1:12" x14ac:dyDescent="0.3">
      <c r="A8612">
        <v>33253</v>
      </c>
      <c r="B8612" t="s">
        <v>814</v>
      </c>
      <c r="C8612" t="s">
        <v>8999</v>
      </c>
      <c r="D8612" t="s">
        <v>14</v>
      </c>
      <c r="E8612" t="s">
        <v>33082</v>
      </c>
      <c r="F8612">
        <v>8576280710</v>
      </c>
      <c r="G8612" t="s">
        <v>17</v>
      </c>
      <c r="H8612" s="1">
        <v>34074</v>
      </c>
      <c r="I8612" t="s">
        <v>33083</v>
      </c>
      <c r="J8612" t="s">
        <v>33084</v>
      </c>
      <c r="K8612">
        <v>82841</v>
      </c>
      <c r="L8612" t="s">
        <v>17</v>
      </c>
    </row>
    <row r="8613" spans="1:12" x14ac:dyDescent="0.3">
      <c r="A8613">
        <v>33258</v>
      </c>
      <c r="B8613" t="s">
        <v>2631</v>
      </c>
      <c r="C8613" t="s">
        <v>1093</v>
      </c>
      <c r="D8613" t="s">
        <v>14</v>
      </c>
      <c r="E8613" t="s">
        <v>33085</v>
      </c>
      <c r="F8613" t="s">
        <v>33086</v>
      </c>
      <c r="G8613" t="s">
        <v>1194</v>
      </c>
      <c r="H8613" s="1">
        <v>27933</v>
      </c>
      <c r="I8613" t="s">
        <v>33087</v>
      </c>
      <c r="J8613" t="s">
        <v>33088</v>
      </c>
      <c r="K8613">
        <v>67500</v>
      </c>
      <c r="L8613" t="s">
        <v>1194</v>
      </c>
    </row>
    <row r="8614" spans="1:12" x14ac:dyDescent="0.3">
      <c r="A8614">
        <v>33260</v>
      </c>
      <c r="B8614" t="s">
        <v>6378</v>
      </c>
      <c r="C8614" t="s">
        <v>2989</v>
      </c>
      <c r="D8614" t="s">
        <v>14</v>
      </c>
      <c r="E8614" t="s">
        <v>33089</v>
      </c>
      <c r="F8614" t="s">
        <v>33090</v>
      </c>
      <c r="G8614" t="s">
        <v>324</v>
      </c>
      <c r="H8614" s="1">
        <v>24320</v>
      </c>
      <c r="I8614" t="s">
        <v>33091</v>
      </c>
      <c r="J8614" t="s">
        <v>33092</v>
      </c>
      <c r="K8614">
        <v>89905</v>
      </c>
      <c r="L8614" t="s">
        <v>324</v>
      </c>
    </row>
    <row r="8615" spans="1:12" x14ac:dyDescent="0.3">
      <c r="A8615">
        <v>33261</v>
      </c>
      <c r="B8615" t="s">
        <v>778</v>
      </c>
      <c r="C8615" t="s">
        <v>2548</v>
      </c>
      <c r="D8615" t="s">
        <v>14</v>
      </c>
      <c r="E8615" t="s">
        <v>33093</v>
      </c>
      <c r="F8615" t="s">
        <v>33094</v>
      </c>
      <c r="G8615" t="s">
        <v>157</v>
      </c>
      <c r="H8615" s="1">
        <v>24874</v>
      </c>
      <c r="I8615" t="s">
        <v>33095</v>
      </c>
      <c r="J8615" t="s">
        <v>33096</v>
      </c>
      <c r="K8615">
        <v>92076</v>
      </c>
      <c r="L8615" t="s">
        <v>157</v>
      </c>
    </row>
    <row r="8616" spans="1:12" x14ac:dyDescent="0.3">
      <c r="A8616">
        <v>33262</v>
      </c>
      <c r="B8616" t="s">
        <v>490</v>
      </c>
      <c r="C8616" t="s">
        <v>48</v>
      </c>
      <c r="D8616" t="s">
        <v>22</v>
      </c>
      <c r="E8616" t="s">
        <v>33097</v>
      </c>
      <c r="F8616" t="s">
        <v>33098</v>
      </c>
      <c r="G8616" t="s">
        <v>82</v>
      </c>
      <c r="H8616" s="1">
        <v>23090</v>
      </c>
      <c r="I8616" t="s">
        <v>33099</v>
      </c>
      <c r="J8616" t="s">
        <v>33100</v>
      </c>
      <c r="K8616">
        <v>32362</v>
      </c>
      <c r="L8616" t="s">
        <v>82</v>
      </c>
    </row>
    <row r="8617" spans="1:12" x14ac:dyDescent="0.3">
      <c r="A8617">
        <v>33263</v>
      </c>
      <c r="B8617" t="s">
        <v>4214</v>
      </c>
      <c r="C8617" t="s">
        <v>587</v>
      </c>
      <c r="D8617" t="s">
        <v>14</v>
      </c>
      <c r="E8617" t="s">
        <v>33101</v>
      </c>
      <c r="F8617" t="s">
        <v>33102</v>
      </c>
      <c r="G8617" t="s">
        <v>335</v>
      </c>
      <c r="H8617" s="1">
        <v>27496</v>
      </c>
      <c r="I8617" t="s">
        <v>33103</v>
      </c>
      <c r="J8617" t="s">
        <v>95</v>
      </c>
      <c r="K8617">
        <v>77826</v>
      </c>
      <c r="L8617" t="s">
        <v>335</v>
      </c>
    </row>
    <row r="8618" spans="1:12" x14ac:dyDescent="0.3">
      <c r="A8618">
        <v>33264</v>
      </c>
      <c r="B8618" t="s">
        <v>9133</v>
      </c>
      <c r="C8618" t="s">
        <v>48</v>
      </c>
      <c r="D8618" t="s">
        <v>22</v>
      </c>
      <c r="E8618" t="s">
        <v>33104</v>
      </c>
      <c r="F8618" t="s">
        <v>33105</v>
      </c>
      <c r="G8618" t="s">
        <v>131</v>
      </c>
      <c r="H8618" s="1">
        <v>34549</v>
      </c>
      <c r="I8618" t="s">
        <v>33106</v>
      </c>
      <c r="J8618" t="s">
        <v>33107</v>
      </c>
      <c r="K8618">
        <v>33681</v>
      </c>
      <c r="L8618" t="s">
        <v>131</v>
      </c>
    </row>
    <row r="8619" spans="1:12" x14ac:dyDescent="0.3">
      <c r="A8619">
        <v>33267</v>
      </c>
      <c r="B8619" t="s">
        <v>991</v>
      </c>
      <c r="C8619" t="s">
        <v>2137</v>
      </c>
      <c r="D8619" t="s">
        <v>22</v>
      </c>
      <c r="E8619" t="s">
        <v>33108</v>
      </c>
      <c r="F8619" t="s">
        <v>33109</v>
      </c>
      <c r="G8619" t="s">
        <v>261</v>
      </c>
      <c r="H8619" s="1">
        <v>24703</v>
      </c>
      <c r="I8619" t="s">
        <v>33110</v>
      </c>
      <c r="J8619" t="s">
        <v>8212</v>
      </c>
      <c r="K8619">
        <v>32181</v>
      </c>
      <c r="L8619" t="s">
        <v>261</v>
      </c>
    </row>
    <row r="8620" spans="1:12" x14ac:dyDescent="0.3">
      <c r="A8620">
        <v>33268</v>
      </c>
      <c r="B8620" t="s">
        <v>1218</v>
      </c>
      <c r="C8620" t="s">
        <v>1923</v>
      </c>
      <c r="D8620" t="s">
        <v>14</v>
      </c>
      <c r="E8620" t="s">
        <v>26995</v>
      </c>
      <c r="F8620" t="s">
        <v>33111</v>
      </c>
      <c r="G8620" t="s">
        <v>51</v>
      </c>
      <c r="H8620" s="1">
        <v>19969</v>
      </c>
      <c r="I8620" t="s">
        <v>33112</v>
      </c>
      <c r="J8620" t="s">
        <v>33113</v>
      </c>
      <c r="K8620">
        <v>92142</v>
      </c>
      <c r="L8620" t="s">
        <v>51</v>
      </c>
    </row>
    <row r="8621" spans="1:12" x14ac:dyDescent="0.3">
      <c r="A8621">
        <v>33271</v>
      </c>
      <c r="B8621" t="s">
        <v>3270</v>
      </c>
      <c r="C8621" t="s">
        <v>5760</v>
      </c>
      <c r="D8621" t="s">
        <v>22</v>
      </c>
      <c r="E8621" t="s">
        <v>33114</v>
      </c>
      <c r="F8621">
        <v>2088406928</v>
      </c>
      <c r="G8621" t="s">
        <v>44</v>
      </c>
      <c r="H8621" s="1">
        <v>23574</v>
      </c>
      <c r="I8621" t="s">
        <v>33115</v>
      </c>
      <c r="J8621" t="s">
        <v>546</v>
      </c>
      <c r="K8621">
        <v>33725</v>
      </c>
      <c r="L8621" t="s">
        <v>44</v>
      </c>
    </row>
    <row r="8622" spans="1:12" x14ac:dyDescent="0.3">
      <c r="A8622">
        <v>33272</v>
      </c>
      <c r="B8622" t="s">
        <v>3712</v>
      </c>
      <c r="C8622" t="s">
        <v>16640</v>
      </c>
      <c r="D8622" t="s">
        <v>14</v>
      </c>
      <c r="E8622" t="s">
        <v>33116</v>
      </c>
      <c r="F8622" t="s">
        <v>33117</v>
      </c>
      <c r="G8622" t="s">
        <v>775</v>
      </c>
      <c r="H8622" s="1">
        <v>31132</v>
      </c>
      <c r="I8622" t="s">
        <v>33118</v>
      </c>
      <c r="J8622" t="s">
        <v>33119</v>
      </c>
      <c r="K8622">
        <v>97958</v>
      </c>
      <c r="L8622" t="s">
        <v>775</v>
      </c>
    </row>
    <row r="8623" spans="1:12" x14ac:dyDescent="0.3">
      <c r="A8623">
        <v>33273</v>
      </c>
      <c r="B8623" t="s">
        <v>54</v>
      </c>
      <c r="C8623" t="s">
        <v>3429</v>
      </c>
      <c r="D8623" t="s">
        <v>22</v>
      </c>
      <c r="E8623" t="s">
        <v>33120</v>
      </c>
      <c r="F8623">
        <v>4197033115</v>
      </c>
      <c r="G8623" t="s">
        <v>93</v>
      </c>
      <c r="H8623" s="1">
        <v>25194</v>
      </c>
      <c r="I8623" t="s">
        <v>33121</v>
      </c>
      <c r="J8623" t="s">
        <v>33122</v>
      </c>
      <c r="K8623">
        <v>80931</v>
      </c>
      <c r="L8623" t="s">
        <v>93</v>
      </c>
    </row>
    <row r="8624" spans="1:12" x14ac:dyDescent="0.3">
      <c r="A8624">
        <v>33274</v>
      </c>
      <c r="B8624" t="s">
        <v>490</v>
      </c>
      <c r="C8624" t="s">
        <v>7733</v>
      </c>
      <c r="D8624" t="s">
        <v>14</v>
      </c>
      <c r="E8624" t="s">
        <v>33123</v>
      </c>
      <c r="F8624" t="s">
        <v>33124</v>
      </c>
      <c r="G8624" t="s">
        <v>567</v>
      </c>
      <c r="H8624" s="1">
        <v>23506</v>
      </c>
      <c r="I8624" t="s">
        <v>33125</v>
      </c>
      <c r="J8624" t="s">
        <v>33126</v>
      </c>
      <c r="K8624">
        <v>5586</v>
      </c>
      <c r="L8624" t="s">
        <v>567</v>
      </c>
    </row>
    <row r="8625" spans="1:12" x14ac:dyDescent="0.3">
      <c r="A8625">
        <v>33275</v>
      </c>
      <c r="B8625" t="s">
        <v>940</v>
      </c>
      <c r="C8625" t="s">
        <v>630</v>
      </c>
      <c r="D8625" t="s">
        <v>14</v>
      </c>
      <c r="E8625" t="s">
        <v>33127</v>
      </c>
      <c r="F8625" t="s">
        <v>33128</v>
      </c>
      <c r="G8625" t="s">
        <v>231</v>
      </c>
      <c r="H8625" s="1">
        <v>31688</v>
      </c>
      <c r="I8625" t="s">
        <v>33129</v>
      </c>
      <c r="J8625" t="s">
        <v>6825</v>
      </c>
      <c r="K8625">
        <v>1708</v>
      </c>
      <c r="L8625" t="s">
        <v>231</v>
      </c>
    </row>
    <row r="8626" spans="1:12" x14ac:dyDescent="0.3">
      <c r="A8626">
        <v>33278</v>
      </c>
      <c r="B8626" t="s">
        <v>541</v>
      </c>
      <c r="C8626" t="s">
        <v>8550</v>
      </c>
      <c r="D8626" t="s">
        <v>22</v>
      </c>
      <c r="E8626" t="s">
        <v>33130</v>
      </c>
      <c r="F8626" t="s">
        <v>33131</v>
      </c>
      <c r="G8626" t="s">
        <v>58</v>
      </c>
      <c r="H8626" s="1">
        <v>20069</v>
      </c>
      <c r="I8626" t="s">
        <v>33132</v>
      </c>
      <c r="J8626" t="s">
        <v>16936</v>
      </c>
      <c r="K8626">
        <v>64870</v>
      </c>
      <c r="L8626" t="s">
        <v>58</v>
      </c>
    </row>
    <row r="8627" spans="1:12" x14ac:dyDescent="0.3">
      <c r="A8627">
        <v>33280</v>
      </c>
      <c r="B8627" t="s">
        <v>5116</v>
      </c>
      <c r="C8627" t="s">
        <v>2530</v>
      </c>
      <c r="D8627" t="s">
        <v>22</v>
      </c>
      <c r="E8627" t="s">
        <v>33133</v>
      </c>
      <c r="F8627" t="s">
        <v>33134</v>
      </c>
      <c r="G8627" t="s">
        <v>1076</v>
      </c>
      <c r="H8627" s="1">
        <v>28092</v>
      </c>
      <c r="I8627" t="s">
        <v>33135</v>
      </c>
      <c r="J8627" t="s">
        <v>33136</v>
      </c>
      <c r="K8627">
        <v>90907</v>
      </c>
      <c r="L8627" t="s">
        <v>1076</v>
      </c>
    </row>
    <row r="8628" spans="1:12" x14ac:dyDescent="0.3">
      <c r="A8628">
        <v>33283</v>
      </c>
      <c r="B8628" t="s">
        <v>1147</v>
      </c>
      <c r="C8628" t="s">
        <v>2213</v>
      </c>
      <c r="D8628" t="s">
        <v>22</v>
      </c>
      <c r="E8628" t="s">
        <v>33137</v>
      </c>
      <c r="F8628" t="s">
        <v>33138</v>
      </c>
      <c r="G8628" t="s">
        <v>82</v>
      </c>
      <c r="H8628" s="1">
        <v>20307</v>
      </c>
      <c r="I8628" t="s">
        <v>33139</v>
      </c>
      <c r="J8628" t="s">
        <v>11807</v>
      </c>
      <c r="K8628">
        <v>59231</v>
      </c>
      <c r="L8628" t="s">
        <v>82</v>
      </c>
    </row>
    <row r="8629" spans="1:12" x14ac:dyDescent="0.3">
      <c r="A8629">
        <v>33287</v>
      </c>
      <c r="B8629" t="s">
        <v>1821</v>
      </c>
      <c r="C8629" t="s">
        <v>2161</v>
      </c>
      <c r="D8629" t="s">
        <v>14</v>
      </c>
      <c r="E8629" t="s">
        <v>33140</v>
      </c>
      <c r="F8629" t="s">
        <v>33141</v>
      </c>
      <c r="G8629" t="s">
        <v>211</v>
      </c>
      <c r="H8629" s="1">
        <v>26201</v>
      </c>
      <c r="I8629" t="s">
        <v>33142</v>
      </c>
      <c r="J8629" t="s">
        <v>33143</v>
      </c>
      <c r="K8629">
        <v>20514</v>
      </c>
      <c r="L8629" t="s">
        <v>211</v>
      </c>
    </row>
    <row r="8630" spans="1:12" x14ac:dyDescent="0.3">
      <c r="A8630">
        <v>33290</v>
      </c>
      <c r="B8630" t="s">
        <v>6969</v>
      </c>
      <c r="C8630" t="s">
        <v>7014</v>
      </c>
      <c r="D8630" t="s">
        <v>22</v>
      </c>
      <c r="E8630" t="s">
        <v>15130</v>
      </c>
      <c r="F8630">
        <v>5306589369</v>
      </c>
      <c r="G8630" t="s">
        <v>243</v>
      </c>
      <c r="H8630" s="1">
        <v>23965</v>
      </c>
      <c r="I8630" t="s">
        <v>33144</v>
      </c>
      <c r="J8630" t="s">
        <v>33145</v>
      </c>
      <c r="K8630">
        <v>33462</v>
      </c>
      <c r="L8630" t="s">
        <v>243</v>
      </c>
    </row>
    <row r="8631" spans="1:12" x14ac:dyDescent="0.3">
      <c r="A8631">
        <v>33291</v>
      </c>
      <c r="B8631" t="s">
        <v>405</v>
      </c>
      <c r="C8631" t="s">
        <v>5980</v>
      </c>
      <c r="D8631" t="s">
        <v>22</v>
      </c>
      <c r="E8631" t="s">
        <v>33146</v>
      </c>
      <c r="F8631" t="s">
        <v>33147</v>
      </c>
      <c r="G8631" t="s">
        <v>324</v>
      </c>
      <c r="H8631" s="1">
        <v>24325</v>
      </c>
      <c r="I8631" t="s">
        <v>33148</v>
      </c>
      <c r="J8631" t="s">
        <v>33149</v>
      </c>
      <c r="K8631">
        <v>25203</v>
      </c>
      <c r="L8631" t="s">
        <v>324</v>
      </c>
    </row>
    <row r="8632" spans="1:12" x14ac:dyDescent="0.3">
      <c r="A8632">
        <v>33292</v>
      </c>
      <c r="B8632" t="s">
        <v>1302</v>
      </c>
      <c r="C8632" t="s">
        <v>33150</v>
      </c>
      <c r="D8632" t="s">
        <v>22</v>
      </c>
      <c r="E8632" t="s">
        <v>33151</v>
      </c>
      <c r="F8632" t="s">
        <v>33152</v>
      </c>
      <c r="G8632" t="s">
        <v>131</v>
      </c>
      <c r="H8632" s="1">
        <v>21636</v>
      </c>
      <c r="I8632" t="s">
        <v>33153</v>
      </c>
      <c r="J8632" t="s">
        <v>33154</v>
      </c>
      <c r="K8632">
        <v>29160</v>
      </c>
      <c r="L8632" t="s">
        <v>131</v>
      </c>
    </row>
    <row r="8633" spans="1:12" x14ac:dyDescent="0.3">
      <c r="A8633">
        <v>33294</v>
      </c>
      <c r="B8633" t="s">
        <v>973</v>
      </c>
      <c r="C8633" t="s">
        <v>48</v>
      </c>
      <c r="D8633" t="s">
        <v>14</v>
      </c>
      <c r="E8633" t="s">
        <v>33155</v>
      </c>
      <c r="F8633" t="s">
        <v>33156</v>
      </c>
      <c r="G8633" t="s">
        <v>368</v>
      </c>
      <c r="H8633" s="1">
        <v>17640</v>
      </c>
      <c r="I8633" t="s">
        <v>33157</v>
      </c>
      <c r="J8633" t="s">
        <v>33158</v>
      </c>
      <c r="K8633">
        <v>47169</v>
      </c>
      <c r="L8633" t="s">
        <v>368</v>
      </c>
    </row>
    <row r="8634" spans="1:12" x14ac:dyDescent="0.3">
      <c r="A8634">
        <v>33295</v>
      </c>
      <c r="B8634" t="s">
        <v>675</v>
      </c>
      <c r="C8634" t="s">
        <v>3072</v>
      </c>
      <c r="D8634" t="s">
        <v>22</v>
      </c>
      <c r="E8634" t="s">
        <v>33159</v>
      </c>
      <c r="F8634" t="s">
        <v>33160</v>
      </c>
      <c r="G8634" t="s">
        <v>436</v>
      </c>
      <c r="H8634" s="1">
        <v>16528</v>
      </c>
      <c r="I8634" t="s">
        <v>33161</v>
      </c>
      <c r="J8634" t="s">
        <v>2997</v>
      </c>
      <c r="K8634">
        <v>47747</v>
      </c>
      <c r="L8634" t="s">
        <v>436</v>
      </c>
    </row>
    <row r="8635" spans="1:12" x14ac:dyDescent="0.3">
      <c r="A8635">
        <v>33296</v>
      </c>
      <c r="B8635" t="s">
        <v>4903</v>
      </c>
      <c r="C8635" t="s">
        <v>12243</v>
      </c>
      <c r="D8635" t="s">
        <v>14</v>
      </c>
      <c r="E8635" t="s">
        <v>33162</v>
      </c>
      <c r="F8635" t="s">
        <v>33163</v>
      </c>
      <c r="G8635" t="s">
        <v>124</v>
      </c>
      <c r="H8635" s="1">
        <v>37620</v>
      </c>
      <c r="I8635" t="s">
        <v>33164</v>
      </c>
      <c r="J8635" t="s">
        <v>24298</v>
      </c>
      <c r="K8635">
        <v>76544</v>
      </c>
      <c r="L8635" t="s">
        <v>124</v>
      </c>
    </row>
    <row r="8636" spans="1:12" x14ac:dyDescent="0.3">
      <c r="A8636">
        <v>33299</v>
      </c>
      <c r="B8636" t="s">
        <v>541</v>
      </c>
      <c r="C8636" t="s">
        <v>141</v>
      </c>
      <c r="D8636" t="s">
        <v>14</v>
      </c>
      <c r="E8636" t="s">
        <v>33165</v>
      </c>
      <c r="F8636" t="s">
        <v>33166</v>
      </c>
      <c r="G8636" t="s">
        <v>744</v>
      </c>
      <c r="H8636" s="1">
        <v>32973</v>
      </c>
      <c r="I8636" t="s">
        <v>33167</v>
      </c>
      <c r="J8636" t="s">
        <v>33168</v>
      </c>
      <c r="K8636">
        <v>70147</v>
      </c>
      <c r="L8636" t="s">
        <v>744</v>
      </c>
    </row>
    <row r="8637" spans="1:12" x14ac:dyDescent="0.3">
      <c r="A8637">
        <v>33300</v>
      </c>
      <c r="B8637" t="s">
        <v>778</v>
      </c>
      <c r="C8637" t="s">
        <v>3288</v>
      </c>
      <c r="D8637" t="s">
        <v>22</v>
      </c>
      <c r="E8637" t="s">
        <v>33169</v>
      </c>
      <c r="F8637" t="s">
        <v>33170</v>
      </c>
      <c r="G8637" t="s">
        <v>124</v>
      </c>
      <c r="H8637" s="1">
        <v>21682</v>
      </c>
      <c r="I8637" t="s">
        <v>33171</v>
      </c>
      <c r="J8637" t="s">
        <v>33172</v>
      </c>
      <c r="K8637">
        <v>88183</v>
      </c>
      <c r="L8637" t="s">
        <v>124</v>
      </c>
    </row>
    <row r="8638" spans="1:12" x14ac:dyDescent="0.3">
      <c r="A8638">
        <v>33301</v>
      </c>
      <c r="B8638" t="s">
        <v>541</v>
      </c>
      <c r="C8638" t="s">
        <v>28</v>
      </c>
      <c r="D8638" t="s">
        <v>14</v>
      </c>
      <c r="E8638" t="s">
        <v>33173</v>
      </c>
      <c r="F8638">
        <v>9709292525</v>
      </c>
      <c r="G8638" t="s">
        <v>430</v>
      </c>
      <c r="H8638" s="1">
        <v>31293</v>
      </c>
      <c r="I8638" t="s">
        <v>33174</v>
      </c>
      <c r="J8638" t="s">
        <v>5580</v>
      </c>
      <c r="K8638">
        <v>45756</v>
      </c>
      <c r="L8638" t="s">
        <v>430</v>
      </c>
    </row>
    <row r="8639" spans="1:12" x14ac:dyDescent="0.3">
      <c r="A8639">
        <v>33303</v>
      </c>
      <c r="B8639" t="s">
        <v>871</v>
      </c>
      <c r="C8639" t="s">
        <v>333</v>
      </c>
      <c r="D8639" t="s">
        <v>22</v>
      </c>
      <c r="E8639" t="s">
        <v>33175</v>
      </c>
      <c r="F8639" t="s">
        <v>33176</v>
      </c>
      <c r="G8639" t="s">
        <v>430</v>
      </c>
      <c r="H8639" s="1">
        <v>21502</v>
      </c>
      <c r="I8639" t="s">
        <v>33177</v>
      </c>
      <c r="J8639" t="s">
        <v>33178</v>
      </c>
      <c r="K8639">
        <v>71332</v>
      </c>
      <c r="L8639" t="s">
        <v>430</v>
      </c>
    </row>
    <row r="8640" spans="1:12" x14ac:dyDescent="0.3">
      <c r="A8640">
        <v>33304</v>
      </c>
      <c r="B8640" t="s">
        <v>1821</v>
      </c>
      <c r="C8640" t="s">
        <v>1186</v>
      </c>
      <c r="D8640" t="s">
        <v>14</v>
      </c>
      <c r="E8640" t="s">
        <v>12220</v>
      </c>
      <c r="F8640" t="s">
        <v>33179</v>
      </c>
      <c r="G8640" t="s">
        <v>261</v>
      </c>
      <c r="H8640" s="1">
        <v>22028</v>
      </c>
      <c r="I8640" t="s">
        <v>33180</v>
      </c>
      <c r="J8640" t="s">
        <v>33181</v>
      </c>
      <c r="K8640">
        <v>94901</v>
      </c>
      <c r="L8640" t="s">
        <v>261</v>
      </c>
    </row>
    <row r="8641" spans="1:12" x14ac:dyDescent="0.3">
      <c r="A8641">
        <v>33305</v>
      </c>
      <c r="B8641" t="s">
        <v>96</v>
      </c>
      <c r="C8641" t="s">
        <v>1236</v>
      </c>
      <c r="D8641" t="s">
        <v>22</v>
      </c>
      <c r="E8641" t="s">
        <v>33182</v>
      </c>
      <c r="F8641" t="s">
        <v>33183</v>
      </c>
      <c r="G8641" t="s">
        <v>1194</v>
      </c>
      <c r="H8641" s="1">
        <v>22223</v>
      </c>
      <c r="I8641" t="s">
        <v>33184</v>
      </c>
      <c r="J8641" t="s">
        <v>33185</v>
      </c>
      <c r="K8641">
        <v>87606</v>
      </c>
      <c r="L8641" t="s">
        <v>1194</v>
      </c>
    </row>
    <row r="8642" spans="1:12" x14ac:dyDescent="0.3">
      <c r="A8642">
        <v>33307</v>
      </c>
      <c r="B8642" t="s">
        <v>239</v>
      </c>
      <c r="C8642" t="s">
        <v>3727</v>
      </c>
      <c r="D8642" t="s">
        <v>14</v>
      </c>
      <c r="E8642" t="s">
        <v>33186</v>
      </c>
      <c r="F8642" t="s">
        <v>33187</v>
      </c>
      <c r="G8642" t="s">
        <v>24</v>
      </c>
      <c r="H8642" s="1">
        <v>25455</v>
      </c>
      <c r="I8642" t="s">
        <v>33188</v>
      </c>
      <c r="J8642" t="s">
        <v>28190</v>
      </c>
      <c r="K8642">
        <v>23256</v>
      </c>
      <c r="L8642" t="s">
        <v>24</v>
      </c>
    </row>
    <row r="8643" spans="1:12" x14ac:dyDescent="0.3">
      <c r="A8643">
        <v>33308</v>
      </c>
      <c r="B8643" t="s">
        <v>174</v>
      </c>
      <c r="C8643" t="s">
        <v>21539</v>
      </c>
      <c r="D8643" t="s">
        <v>14</v>
      </c>
      <c r="E8643" t="s">
        <v>16581</v>
      </c>
      <c r="F8643" t="s">
        <v>33189</v>
      </c>
      <c r="G8643" t="s">
        <v>231</v>
      </c>
      <c r="H8643" s="1">
        <v>26709</v>
      </c>
      <c r="I8643" t="s">
        <v>33190</v>
      </c>
      <c r="J8643" t="s">
        <v>8676</v>
      </c>
      <c r="K8643">
        <v>22000</v>
      </c>
      <c r="L8643" t="s">
        <v>231</v>
      </c>
    </row>
    <row r="8644" spans="1:12" x14ac:dyDescent="0.3">
      <c r="A8644">
        <v>33314</v>
      </c>
      <c r="B8644" t="s">
        <v>563</v>
      </c>
      <c r="C8644" t="s">
        <v>557</v>
      </c>
      <c r="D8644" t="s">
        <v>22</v>
      </c>
      <c r="E8644" t="s">
        <v>33191</v>
      </c>
      <c r="F8644" t="s">
        <v>33192</v>
      </c>
      <c r="G8644" t="s">
        <v>51</v>
      </c>
      <c r="H8644" s="1">
        <v>32193</v>
      </c>
      <c r="I8644" t="s">
        <v>33193</v>
      </c>
      <c r="J8644" t="s">
        <v>11345</v>
      </c>
      <c r="K8644">
        <v>55008</v>
      </c>
      <c r="L8644" t="s">
        <v>51</v>
      </c>
    </row>
    <row r="8645" spans="1:12" x14ac:dyDescent="0.3">
      <c r="A8645">
        <v>33315</v>
      </c>
      <c r="B8645" t="s">
        <v>9755</v>
      </c>
      <c r="C8645" t="s">
        <v>19429</v>
      </c>
      <c r="D8645" t="s">
        <v>14</v>
      </c>
      <c r="E8645" t="s">
        <v>33194</v>
      </c>
      <c r="F8645" t="s">
        <v>33195</v>
      </c>
      <c r="G8645" t="s">
        <v>82</v>
      </c>
      <c r="H8645" s="1">
        <v>32741</v>
      </c>
      <c r="I8645" t="s">
        <v>33196</v>
      </c>
      <c r="J8645" t="s">
        <v>33197</v>
      </c>
      <c r="K8645">
        <v>64505</v>
      </c>
      <c r="L8645" t="s">
        <v>82</v>
      </c>
    </row>
    <row r="8646" spans="1:12" x14ac:dyDescent="0.3">
      <c r="A8646">
        <v>33316</v>
      </c>
      <c r="B8646" t="s">
        <v>2069</v>
      </c>
      <c r="C8646" t="s">
        <v>2335</v>
      </c>
      <c r="D8646" t="s">
        <v>14</v>
      </c>
      <c r="E8646" t="s">
        <v>33198</v>
      </c>
      <c r="F8646">
        <v>7248619496</v>
      </c>
      <c r="G8646" t="s">
        <v>430</v>
      </c>
      <c r="H8646" s="1">
        <v>23110</v>
      </c>
      <c r="I8646" t="s">
        <v>33199</v>
      </c>
      <c r="J8646" t="s">
        <v>20534</v>
      </c>
      <c r="K8646">
        <v>80637</v>
      </c>
      <c r="L8646" t="s">
        <v>430</v>
      </c>
    </row>
    <row r="8647" spans="1:12" x14ac:dyDescent="0.3">
      <c r="A8647">
        <v>33319</v>
      </c>
      <c r="B8647" t="s">
        <v>10724</v>
      </c>
      <c r="C8647" t="s">
        <v>97</v>
      </c>
      <c r="D8647" t="s">
        <v>14</v>
      </c>
      <c r="E8647" t="s">
        <v>33200</v>
      </c>
      <c r="F8647" t="s">
        <v>33201</v>
      </c>
      <c r="G8647" t="s">
        <v>339</v>
      </c>
      <c r="H8647" s="1">
        <v>22219</v>
      </c>
      <c r="I8647" t="s">
        <v>33202</v>
      </c>
      <c r="J8647" t="s">
        <v>33203</v>
      </c>
      <c r="K8647">
        <v>97013</v>
      </c>
      <c r="L8647" t="s">
        <v>339</v>
      </c>
    </row>
    <row r="8648" spans="1:12" x14ac:dyDescent="0.3">
      <c r="A8648">
        <v>33322</v>
      </c>
      <c r="B8648" t="s">
        <v>47</v>
      </c>
      <c r="C8648" t="s">
        <v>55</v>
      </c>
      <c r="D8648" t="s">
        <v>22</v>
      </c>
      <c r="E8648" t="s">
        <v>33204</v>
      </c>
      <c r="F8648" t="s">
        <v>33205</v>
      </c>
      <c r="G8648" t="s">
        <v>88</v>
      </c>
      <c r="H8648" s="1">
        <v>19453</v>
      </c>
      <c r="I8648" t="s">
        <v>33206</v>
      </c>
      <c r="J8648" t="s">
        <v>18020</v>
      </c>
      <c r="K8648">
        <v>66081</v>
      </c>
      <c r="L8648" t="s">
        <v>88</v>
      </c>
    </row>
    <row r="8649" spans="1:12" x14ac:dyDescent="0.3">
      <c r="A8649">
        <v>33323</v>
      </c>
      <c r="B8649" t="s">
        <v>275</v>
      </c>
      <c r="C8649" t="s">
        <v>1585</v>
      </c>
      <c r="D8649" t="s">
        <v>14</v>
      </c>
      <c r="E8649" t="s">
        <v>33207</v>
      </c>
      <c r="F8649" t="s">
        <v>33208</v>
      </c>
      <c r="G8649" t="s">
        <v>368</v>
      </c>
      <c r="H8649" s="1">
        <v>29052</v>
      </c>
      <c r="I8649" t="s">
        <v>33209</v>
      </c>
      <c r="J8649" t="s">
        <v>33210</v>
      </c>
      <c r="K8649">
        <v>62417</v>
      </c>
      <c r="L8649" t="s">
        <v>368</v>
      </c>
    </row>
    <row r="8650" spans="1:12" x14ac:dyDescent="0.3">
      <c r="A8650">
        <v>33324</v>
      </c>
      <c r="B8650" t="s">
        <v>2075</v>
      </c>
      <c r="C8650" t="s">
        <v>2530</v>
      </c>
      <c r="D8650" t="s">
        <v>22</v>
      </c>
      <c r="E8650" t="s">
        <v>33211</v>
      </c>
      <c r="F8650" t="s">
        <v>33212</v>
      </c>
      <c r="G8650" t="s">
        <v>211</v>
      </c>
      <c r="H8650" s="1">
        <v>37744</v>
      </c>
      <c r="I8650" t="s">
        <v>33213</v>
      </c>
      <c r="J8650" t="s">
        <v>33214</v>
      </c>
      <c r="K8650">
        <v>59285</v>
      </c>
      <c r="L8650" t="s">
        <v>211</v>
      </c>
    </row>
    <row r="8651" spans="1:12" x14ac:dyDescent="0.3">
      <c r="A8651">
        <v>33327</v>
      </c>
      <c r="B8651" t="s">
        <v>2335</v>
      </c>
      <c r="C8651" t="s">
        <v>349</v>
      </c>
      <c r="D8651" t="s">
        <v>22</v>
      </c>
      <c r="E8651" t="s">
        <v>33215</v>
      </c>
      <c r="F8651" t="s">
        <v>33216</v>
      </c>
      <c r="G8651" t="s">
        <v>38</v>
      </c>
      <c r="H8651" s="1">
        <v>26270</v>
      </c>
      <c r="I8651" t="s">
        <v>33217</v>
      </c>
      <c r="J8651" t="s">
        <v>33218</v>
      </c>
      <c r="K8651">
        <v>86829</v>
      </c>
      <c r="L8651" t="s">
        <v>38</v>
      </c>
    </row>
    <row r="8652" spans="1:12" x14ac:dyDescent="0.3">
      <c r="A8652">
        <v>33328</v>
      </c>
      <c r="B8652" t="s">
        <v>680</v>
      </c>
      <c r="C8652" t="s">
        <v>1024</v>
      </c>
      <c r="D8652" t="s">
        <v>22</v>
      </c>
      <c r="E8652" t="s">
        <v>33219</v>
      </c>
      <c r="F8652" t="s">
        <v>33220</v>
      </c>
      <c r="G8652" t="s">
        <v>44</v>
      </c>
      <c r="H8652" s="1">
        <v>23238</v>
      </c>
      <c r="I8652" t="s">
        <v>33221</v>
      </c>
      <c r="J8652" t="s">
        <v>5022</v>
      </c>
      <c r="K8652">
        <v>47597</v>
      </c>
      <c r="L8652" t="s">
        <v>44</v>
      </c>
    </row>
    <row r="8653" spans="1:12" x14ac:dyDescent="0.3">
      <c r="A8653">
        <v>33330</v>
      </c>
      <c r="B8653" t="s">
        <v>458</v>
      </c>
      <c r="C8653" t="s">
        <v>2823</v>
      </c>
      <c r="D8653" t="s">
        <v>22</v>
      </c>
      <c r="E8653" t="s">
        <v>33222</v>
      </c>
      <c r="F8653" t="s">
        <v>33223</v>
      </c>
      <c r="G8653" t="s">
        <v>157</v>
      </c>
      <c r="H8653" s="1">
        <v>19352</v>
      </c>
      <c r="I8653" t="s">
        <v>33224</v>
      </c>
      <c r="J8653" t="s">
        <v>28915</v>
      </c>
      <c r="K8653">
        <v>48380</v>
      </c>
      <c r="L8653" t="s">
        <v>157</v>
      </c>
    </row>
    <row r="8654" spans="1:12" x14ac:dyDescent="0.3">
      <c r="A8654">
        <v>33331</v>
      </c>
      <c r="B8654" t="s">
        <v>1125</v>
      </c>
      <c r="C8654" t="s">
        <v>6429</v>
      </c>
      <c r="D8654" t="s">
        <v>14</v>
      </c>
      <c r="E8654" t="s">
        <v>33225</v>
      </c>
      <c r="F8654" t="s">
        <v>33226</v>
      </c>
      <c r="G8654" t="s">
        <v>31</v>
      </c>
      <c r="H8654" s="1">
        <v>23160</v>
      </c>
      <c r="I8654" t="s">
        <v>33227</v>
      </c>
      <c r="J8654" t="s">
        <v>33228</v>
      </c>
      <c r="K8654">
        <v>41815</v>
      </c>
      <c r="L8654" t="s">
        <v>31</v>
      </c>
    </row>
    <row r="8655" spans="1:12" x14ac:dyDescent="0.3">
      <c r="A8655">
        <v>33332</v>
      </c>
      <c r="B8655" t="s">
        <v>1287</v>
      </c>
      <c r="C8655" t="s">
        <v>2918</v>
      </c>
      <c r="D8655" t="s">
        <v>14</v>
      </c>
      <c r="E8655" t="s">
        <v>33229</v>
      </c>
      <c r="F8655" t="s">
        <v>33230</v>
      </c>
      <c r="G8655" t="s">
        <v>261</v>
      </c>
      <c r="H8655" s="1">
        <v>16590</v>
      </c>
      <c r="I8655" t="s">
        <v>33231</v>
      </c>
      <c r="J8655" t="s">
        <v>33232</v>
      </c>
      <c r="K8655">
        <v>924</v>
      </c>
      <c r="L8655" t="s">
        <v>261</v>
      </c>
    </row>
    <row r="8656" spans="1:12" x14ac:dyDescent="0.3">
      <c r="A8656">
        <v>33333</v>
      </c>
      <c r="B8656" t="s">
        <v>940</v>
      </c>
      <c r="C8656" t="s">
        <v>1982</v>
      </c>
      <c r="D8656" t="s">
        <v>14</v>
      </c>
      <c r="E8656" t="s">
        <v>33233</v>
      </c>
      <c r="F8656" t="s">
        <v>33234</v>
      </c>
      <c r="G8656" t="s">
        <v>131</v>
      </c>
      <c r="H8656" s="1">
        <v>18219</v>
      </c>
      <c r="I8656" t="s">
        <v>33235</v>
      </c>
      <c r="J8656" t="s">
        <v>33236</v>
      </c>
      <c r="K8656">
        <v>90850</v>
      </c>
      <c r="L8656" t="s">
        <v>131</v>
      </c>
    </row>
    <row r="8657" spans="1:12" x14ac:dyDescent="0.3">
      <c r="A8657">
        <v>33336</v>
      </c>
      <c r="B8657" t="s">
        <v>1302</v>
      </c>
      <c r="C8657" t="s">
        <v>1142</v>
      </c>
      <c r="D8657" t="s">
        <v>22</v>
      </c>
      <c r="E8657" t="s">
        <v>33237</v>
      </c>
      <c r="F8657" t="s">
        <v>33238</v>
      </c>
      <c r="G8657" t="s">
        <v>124</v>
      </c>
      <c r="H8657" s="1">
        <v>16614</v>
      </c>
      <c r="I8657" t="s">
        <v>33239</v>
      </c>
      <c r="J8657" t="s">
        <v>33240</v>
      </c>
      <c r="K8657">
        <v>78606</v>
      </c>
      <c r="L8657" t="s">
        <v>124</v>
      </c>
    </row>
    <row r="8658" spans="1:12" x14ac:dyDescent="0.3">
      <c r="A8658">
        <v>33337</v>
      </c>
      <c r="B8658" t="s">
        <v>1480</v>
      </c>
      <c r="C8658" t="s">
        <v>1944</v>
      </c>
      <c r="D8658" t="s">
        <v>14</v>
      </c>
      <c r="E8658" t="s">
        <v>33241</v>
      </c>
      <c r="F8658" t="s">
        <v>33242</v>
      </c>
      <c r="G8658" t="s">
        <v>324</v>
      </c>
      <c r="H8658" s="1">
        <v>32430</v>
      </c>
      <c r="I8658" t="s">
        <v>33243</v>
      </c>
      <c r="J8658" t="s">
        <v>33244</v>
      </c>
      <c r="K8658">
        <v>12708</v>
      </c>
      <c r="L8658" t="s">
        <v>324</v>
      </c>
    </row>
    <row r="8659" spans="1:12" x14ac:dyDescent="0.3">
      <c r="A8659">
        <v>33338</v>
      </c>
      <c r="B8659" t="s">
        <v>953</v>
      </c>
      <c r="C8659" t="s">
        <v>1249</v>
      </c>
      <c r="D8659" t="s">
        <v>14</v>
      </c>
      <c r="E8659" t="s">
        <v>33245</v>
      </c>
      <c r="F8659" t="s">
        <v>33246</v>
      </c>
      <c r="G8659" t="s">
        <v>368</v>
      </c>
      <c r="H8659" s="1">
        <v>33173</v>
      </c>
      <c r="I8659" t="s">
        <v>33247</v>
      </c>
      <c r="J8659" t="s">
        <v>33248</v>
      </c>
      <c r="K8659">
        <v>33152</v>
      </c>
      <c r="L8659" t="s">
        <v>368</v>
      </c>
    </row>
    <row r="8660" spans="1:12" x14ac:dyDescent="0.3">
      <c r="A8660">
        <v>33340</v>
      </c>
      <c r="B8660" t="s">
        <v>843</v>
      </c>
      <c r="C8660" t="s">
        <v>33249</v>
      </c>
      <c r="D8660" t="s">
        <v>14</v>
      </c>
      <c r="E8660" t="s">
        <v>33250</v>
      </c>
      <c r="F8660" t="s">
        <v>33251</v>
      </c>
      <c r="G8660" t="s">
        <v>24</v>
      </c>
      <c r="H8660" s="1">
        <v>20226</v>
      </c>
      <c r="I8660" t="s">
        <v>33252</v>
      </c>
      <c r="J8660" t="s">
        <v>33253</v>
      </c>
      <c r="K8660">
        <v>67607</v>
      </c>
      <c r="L8660" t="s">
        <v>24</v>
      </c>
    </row>
    <row r="8661" spans="1:12" x14ac:dyDescent="0.3">
      <c r="A8661">
        <v>33341</v>
      </c>
      <c r="B8661" t="s">
        <v>258</v>
      </c>
      <c r="C8661" t="s">
        <v>5455</v>
      </c>
      <c r="D8661" t="s">
        <v>22</v>
      </c>
      <c r="E8661" t="s">
        <v>33254</v>
      </c>
      <c r="F8661" t="s">
        <v>33255</v>
      </c>
      <c r="G8661" t="s">
        <v>1194</v>
      </c>
      <c r="H8661" s="1">
        <v>21151</v>
      </c>
      <c r="I8661" t="s">
        <v>33256</v>
      </c>
      <c r="J8661" t="s">
        <v>2831</v>
      </c>
      <c r="K8661">
        <v>20383</v>
      </c>
      <c r="L8661" t="s">
        <v>1194</v>
      </c>
    </row>
    <row r="8662" spans="1:12" x14ac:dyDescent="0.3">
      <c r="A8662">
        <v>33342</v>
      </c>
      <c r="B8662" t="s">
        <v>1579</v>
      </c>
      <c r="C8662" t="s">
        <v>4662</v>
      </c>
      <c r="D8662" t="s">
        <v>14</v>
      </c>
      <c r="E8662" t="s">
        <v>33257</v>
      </c>
      <c r="F8662" t="s">
        <v>33258</v>
      </c>
      <c r="G8662" t="s">
        <v>124</v>
      </c>
      <c r="H8662" s="1">
        <v>16753</v>
      </c>
      <c r="I8662" t="s">
        <v>33259</v>
      </c>
      <c r="J8662" t="s">
        <v>3652</v>
      </c>
      <c r="K8662">
        <v>42437</v>
      </c>
      <c r="L8662" t="s">
        <v>124</v>
      </c>
    </row>
    <row r="8663" spans="1:12" x14ac:dyDescent="0.3">
      <c r="A8663">
        <v>33344</v>
      </c>
      <c r="B8663" t="s">
        <v>541</v>
      </c>
      <c r="C8663" t="s">
        <v>3830</v>
      </c>
      <c r="D8663" t="s">
        <v>14</v>
      </c>
      <c r="E8663" t="s">
        <v>33260</v>
      </c>
      <c r="F8663" t="s">
        <v>33261</v>
      </c>
      <c r="G8663" t="s">
        <v>243</v>
      </c>
      <c r="H8663" s="1">
        <v>19455</v>
      </c>
      <c r="I8663" t="s">
        <v>33262</v>
      </c>
      <c r="J8663" t="s">
        <v>17334</v>
      </c>
      <c r="K8663">
        <v>32942</v>
      </c>
      <c r="L8663" t="s">
        <v>243</v>
      </c>
    </row>
    <row r="8664" spans="1:12" x14ac:dyDescent="0.3">
      <c r="A8664">
        <v>33345</v>
      </c>
      <c r="B8664" t="s">
        <v>18232</v>
      </c>
      <c r="C8664" t="s">
        <v>2161</v>
      </c>
      <c r="D8664" t="s">
        <v>14</v>
      </c>
      <c r="E8664" t="s">
        <v>33263</v>
      </c>
      <c r="F8664" t="s">
        <v>33264</v>
      </c>
      <c r="G8664" t="s">
        <v>44</v>
      </c>
      <c r="H8664" s="1">
        <v>31491</v>
      </c>
      <c r="I8664" t="s">
        <v>33265</v>
      </c>
      <c r="J8664" t="s">
        <v>33266</v>
      </c>
      <c r="K8664">
        <v>8842</v>
      </c>
      <c r="L8664" t="s">
        <v>44</v>
      </c>
    </row>
    <row r="8665" spans="1:12" x14ac:dyDescent="0.3">
      <c r="A8665">
        <v>33346</v>
      </c>
      <c r="B8665" t="s">
        <v>2958</v>
      </c>
      <c r="C8665" t="s">
        <v>5375</v>
      </c>
      <c r="D8665" t="s">
        <v>14</v>
      </c>
      <c r="E8665" t="s">
        <v>33267</v>
      </c>
      <c r="F8665">
        <v>7813755225</v>
      </c>
      <c r="G8665" t="s">
        <v>595</v>
      </c>
      <c r="H8665" s="1">
        <v>22504</v>
      </c>
      <c r="I8665" t="s">
        <v>33268</v>
      </c>
      <c r="J8665" t="s">
        <v>33269</v>
      </c>
      <c r="K8665">
        <v>11331</v>
      </c>
      <c r="L8665" t="s">
        <v>595</v>
      </c>
    </row>
    <row r="8666" spans="1:12" x14ac:dyDescent="0.3">
      <c r="A8666">
        <v>33350</v>
      </c>
      <c r="B8666" t="s">
        <v>911</v>
      </c>
      <c r="C8666" t="s">
        <v>848</v>
      </c>
      <c r="D8666" t="s">
        <v>22</v>
      </c>
      <c r="E8666" t="s">
        <v>33270</v>
      </c>
      <c r="F8666" t="s">
        <v>33271</v>
      </c>
      <c r="G8666" t="s">
        <v>82</v>
      </c>
      <c r="H8666" s="1">
        <v>28144</v>
      </c>
      <c r="I8666" t="s">
        <v>33272</v>
      </c>
      <c r="J8666" t="s">
        <v>33273</v>
      </c>
      <c r="K8666">
        <v>67071</v>
      </c>
      <c r="L8666" t="s">
        <v>82</v>
      </c>
    </row>
    <row r="8667" spans="1:12" x14ac:dyDescent="0.3">
      <c r="A8667">
        <v>33352</v>
      </c>
      <c r="B8667" t="s">
        <v>33274</v>
      </c>
      <c r="C8667" t="s">
        <v>25049</v>
      </c>
      <c r="D8667" t="s">
        <v>22</v>
      </c>
      <c r="E8667" t="s">
        <v>33275</v>
      </c>
      <c r="F8667" t="s">
        <v>33276</v>
      </c>
      <c r="G8667" t="s">
        <v>38</v>
      </c>
      <c r="H8667" s="1">
        <v>31589</v>
      </c>
      <c r="I8667" t="s">
        <v>33277</v>
      </c>
      <c r="J8667" t="s">
        <v>33278</v>
      </c>
      <c r="K8667">
        <v>30023</v>
      </c>
      <c r="L8667" t="s">
        <v>38</v>
      </c>
    </row>
    <row r="8668" spans="1:12" x14ac:dyDescent="0.3">
      <c r="A8668">
        <v>33353</v>
      </c>
      <c r="B8668" t="s">
        <v>911</v>
      </c>
      <c r="C8668" t="s">
        <v>731</v>
      </c>
      <c r="D8668" t="s">
        <v>22</v>
      </c>
      <c r="E8668" t="s">
        <v>33279</v>
      </c>
      <c r="F8668" t="s">
        <v>33280</v>
      </c>
      <c r="G8668" t="s">
        <v>261</v>
      </c>
      <c r="H8668" s="1">
        <v>21372</v>
      </c>
      <c r="I8668" t="s">
        <v>33281</v>
      </c>
      <c r="J8668" t="s">
        <v>33282</v>
      </c>
      <c r="K8668">
        <v>22044</v>
      </c>
      <c r="L8668" t="s">
        <v>261</v>
      </c>
    </row>
    <row r="8669" spans="1:12" x14ac:dyDescent="0.3">
      <c r="A8669">
        <v>33355</v>
      </c>
      <c r="B8669" t="s">
        <v>837</v>
      </c>
      <c r="C8669" t="s">
        <v>805</v>
      </c>
      <c r="D8669" t="s">
        <v>22</v>
      </c>
      <c r="E8669" t="s">
        <v>33283</v>
      </c>
      <c r="F8669">
        <v>5095944938</v>
      </c>
      <c r="G8669" t="s">
        <v>82</v>
      </c>
      <c r="H8669" s="1">
        <v>34038</v>
      </c>
      <c r="I8669" t="s">
        <v>33284</v>
      </c>
      <c r="J8669" t="s">
        <v>31052</v>
      </c>
      <c r="K8669">
        <v>90587</v>
      </c>
      <c r="L8669" t="s">
        <v>82</v>
      </c>
    </row>
    <row r="8670" spans="1:12" x14ac:dyDescent="0.3">
      <c r="A8670">
        <v>33356</v>
      </c>
      <c r="B8670" t="s">
        <v>239</v>
      </c>
      <c r="C8670" t="s">
        <v>1231</v>
      </c>
      <c r="D8670" t="s">
        <v>14</v>
      </c>
      <c r="E8670" t="s">
        <v>33285</v>
      </c>
      <c r="F8670">
        <v>7718269338</v>
      </c>
      <c r="G8670" t="s">
        <v>567</v>
      </c>
      <c r="H8670" s="1">
        <v>17585</v>
      </c>
      <c r="I8670" t="s">
        <v>33286</v>
      </c>
      <c r="J8670" t="s">
        <v>33287</v>
      </c>
      <c r="K8670">
        <v>40644</v>
      </c>
      <c r="L8670" t="s">
        <v>567</v>
      </c>
    </row>
    <row r="8671" spans="1:12" x14ac:dyDescent="0.3">
      <c r="A8671">
        <v>33357</v>
      </c>
      <c r="B8671" t="s">
        <v>246</v>
      </c>
      <c r="C8671" t="s">
        <v>696</v>
      </c>
      <c r="D8671" t="s">
        <v>22</v>
      </c>
      <c r="E8671" t="s">
        <v>33288</v>
      </c>
      <c r="F8671" t="s">
        <v>33289</v>
      </c>
      <c r="G8671" t="s">
        <v>93</v>
      </c>
      <c r="H8671" s="1">
        <v>29558</v>
      </c>
      <c r="I8671" t="s">
        <v>33290</v>
      </c>
      <c r="J8671" t="s">
        <v>20083</v>
      </c>
      <c r="K8671">
        <v>78660</v>
      </c>
      <c r="L8671" t="s">
        <v>93</v>
      </c>
    </row>
    <row r="8672" spans="1:12" x14ac:dyDescent="0.3">
      <c r="A8672">
        <v>33358</v>
      </c>
      <c r="B8672" t="s">
        <v>180</v>
      </c>
      <c r="C8672" t="s">
        <v>12785</v>
      </c>
      <c r="D8672" t="s">
        <v>22</v>
      </c>
      <c r="E8672" t="s">
        <v>33291</v>
      </c>
      <c r="F8672" t="s">
        <v>33292</v>
      </c>
      <c r="G8672" t="s">
        <v>164</v>
      </c>
      <c r="H8672" s="1">
        <v>35772</v>
      </c>
      <c r="I8672" t="s">
        <v>33293</v>
      </c>
      <c r="J8672" t="s">
        <v>33294</v>
      </c>
      <c r="K8672">
        <v>23512</v>
      </c>
      <c r="L8672" t="s">
        <v>164</v>
      </c>
    </row>
    <row r="8673" spans="1:12" x14ac:dyDescent="0.3">
      <c r="A8673">
        <v>33359</v>
      </c>
      <c r="B8673" t="s">
        <v>1537</v>
      </c>
      <c r="C8673" t="s">
        <v>2137</v>
      </c>
      <c r="D8673" t="s">
        <v>22</v>
      </c>
      <c r="E8673" t="s">
        <v>33295</v>
      </c>
      <c r="F8673" t="s">
        <v>33296</v>
      </c>
      <c r="G8673" t="s">
        <v>1194</v>
      </c>
      <c r="H8673" s="1">
        <v>31938</v>
      </c>
      <c r="I8673" t="s">
        <v>33297</v>
      </c>
      <c r="J8673" t="s">
        <v>6394</v>
      </c>
      <c r="K8673">
        <v>45319</v>
      </c>
      <c r="L8673" t="s">
        <v>1194</v>
      </c>
    </row>
    <row r="8674" spans="1:12" x14ac:dyDescent="0.3">
      <c r="A8674">
        <v>33361</v>
      </c>
      <c r="B8674" t="s">
        <v>2659</v>
      </c>
      <c r="C8674" t="s">
        <v>1811</v>
      </c>
      <c r="D8674" t="s">
        <v>22</v>
      </c>
      <c r="E8674" t="s">
        <v>33298</v>
      </c>
      <c r="F8674" t="s">
        <v>33299</v>
      </c>
      <c r="G8674" t="s">
        <v>335</v>
      </c>
      <c r="H8674" s="1">
        <v>19950</v>
      </c>
      <c r="I8674" t="s">
        <v>33300</v>
      </c>
      <c r="J8674" t="s">
        <v>33301</v>
      </c>
      <c r="K8674">
        <v>90963</v>
      </c>
      <c r="L8674" t="s">
        <v>335</v>
      </c>
    </row>
    <row r="8675" spans="1:12" x14ac:dyDescent="0.3">
      <c r="A8675">
        <v>33365</v>
      </c>
      <c r="B8675" t="s">
        <v>1835</v>
      </c>
      <c r="C8675" t="s">
        <v>5300</v>
      </c>
      <c r="D8675" t="s">
        <v>14</v>
      </c>
      <c r="E8675" t="s">
        <v>33302</v>
      </c>
      <c r="F8675" t="s">
        <v>33303</v>
      </c>
      <c r="G8675" t="s">
        <v>1034</v>
      </c>
      <c r="H8675" s="1">
        <v>22747</v>
      </c>
      <c r="I8675" t="s">
        <v>33304</v>
      </c>
      <c r="J8675" t="s">
        <v>33305</v>
      </c>
      <c r="K8675">
        <v>10476</v>
      </c>
      <c r="L8675" t="s">
        <v>1034</v>
      </c>
    </row>
    <row r="8676" spans="1:12" x14ac:dyDescent="0.3">
      <c r="A8676">
        <v>33368</v>
      </c>
      <c r="B8676" t="s">
        <v>306</v>
      </c>
      <c r="C8676" t="s">
        <v>1811</v>
      </c>
      <c r="D8676" t="s">
        <v>22</v>
      </c>
      <c r="E8676" t="s">
        <v>33306</v>
      </c>
      <c r="F8676">
        <f>1-936-722-3763</f>
        <v>-5420</v>
      </c>
      <c r="G8676" t="s">
        <v>368</v>
      </c>
      <c r="H8676" s="1">
        <v>29729</v>
      </c>
      <c r="I8676" t="s">
        <v>33307</v>
      </c>
      <c r="J8676" t="s">
        <v>2289</v>
      </c>
      <c r="K8676">
        <v>34498</v>
      </c>
      <c r="L8676" t="s">
        <v>368</v>
      </c>
    </row>
    <row r="8677" spans="1:12" x14ac:dyDescent="0.3">
      <c r="A8677">
        <v>33370</v>
      </c>
      <c r="B8677" t="s">
        <v>33274</v>
      </c>
      <c r="C8677" t="s">
        <v>54</v>
      </c>
      <c r="D8677" t="s">
        <v>14</v>
      </c>
      <c r="E8677" t="s">
        <v>33308</v>
      </c>
      <c r="F8677" t="s">
        <v>33309</v>
      </c>
      <c r="G8677" t="s">
        <v>111</v>
      </c>
      <c r="H8677" s="1">
        <v>20303</v>
      </c>
      <c r="I8677" t="s">
        <v>33310</v>
      </c>
      <c r="J8677" t="s">
        <v>33311</v>
      </c>
      <c r="K8677">
        <v>92034</v>
      </c>
      <c r="L8677" t="s">
        <v>111</v>
      </c>
    </row>
    <row r="8678" spans="1:12" x14ac:dyDescent="0.3">
      <c r="A8678">
        <v>33371</v>
      </c>
      <c r="B8678" t="s">
        <v>551</v>
      </c>
      <c r="C8678" t="s">
        <v>6486</v>
      </c>
      <c r="D8678" t="s">
        <v>22</v>
      </c>
      <c r="E8678" t="s">
        <v>33312</v>
      </c>
      <c r="F8678" t="s">
        <v>33313</v>
      </c>
      <c r="G8678" t="s">
        <v>261</v>
      </c>
      <c r="H8678" s="1">
        <v>26689</v>
      </c>
      <c r="I8678" t="s">
        <v>33314</v>
      </c>
      <c r="J8678" t="s">
        <v>22242</v>
      </c>
      <c r="K8678">
        <v>4223</v>
      </c>
      <c r="L8678" t="s">
        <v>261</v>
      </c>
    </row>
    <row r="8679" spans="1:12" x14ac:dyDescent="0.3">
      <c r="A8679">
        <v>33372</v>
      </c>
      <c r="B8679" t="s">
        <v>180</v>
      </c>
      <c r="C8679" t="s">
        <v>10361</v>
      </c>
      <c r="D8679" t="s">
        <v>22</v>
      </c>
      <c r="E8679" t="s">
        <v>33315</v>
      </c>
      <c r="F8679" t="s">
        <v>33316</v>
      </c>
      <c r="G8679" t="s">
        <v>124</v>
      </c>
      <c r="H8679" s="1">
        <v>22767</v>
      </c>
      <c r="I8679" t="s">
        <v>33317</v>
      </c>
      <c r="J8679" t="s">
        <v>26977</v>
      </c>
      <c r="K8679">
        <v>83605</v>
      </c>
      <c r="L8679" t="s">
        <v>124</v>
      </c>
    </row>
    <row r="8680" spans="1:12" x14ac:dyDescent="0.3">
      <c r="A8680">
        <v>33374</v>
      </c>
      <c r="B8680" t="s">
        <v>464</v>
      </c>
      <c r="C8680" t="s">
        <v>401</v>
      </c>
      <c r="D8680" t="s">
        <v>22</v>
      </c>
      <c r="E8680" t="s">
        <v>33318</v>
      </c>
      <c r="F8680" t="s">
        <v>33319</v>
      </c>
      <c r="G8680" t="s">
        <v>324</v>
      </c>
      <c r="H8680" s="1">
        <v>18357</v>
      </c>
      <c r="I8680" t="s">
        <v>33320</v>
      </c>
      <c r="J8680" t="s">
        <v>33321</v>
      </c>
      <c r="K8680">
        <v>62066</v>
      </c>
      <c r="L8680" t="s">
        <v>324</v>
      </c>
    </row>
    <row r="8681" spans="1:12" x14ac:dyDescent="0.3">
      <c r="A8681">
        <v>33376</v>
      </c>
      <c r="B8681" t="s">
        <v>724</v>
      </c>
      <c r="C8681" t="s">
        <v>289</v>
      </c>
      <c r="D8681" t="s">
        <v>22</v>
      </c>
      <c r="E8681" t="s">
        <v>33322</v>
      </c>
      <c r="F8681" t="s">
        <v>33323</v>
      </c>
      <c r="G8681" t="s">
        <v>124</v>
      </c>
      <c r="H8681" s="1">
        <v>30668</v>
      </c>
      <c r="I8681" t="s">
        <v>33324</v>
      </c>
      <c r="J8681" t="s">
        <v>33325</v>
      </c>
      <c r="K8681">
        <v>12429</v>
      </c>
      <c r="L8681" t="s">
        <v>124</v>
      </c>
    </row>
    <row r="8682" spans="1:12" x14ac:dyDescent="0.3">
      <c r="A8682">
        <v>33377</v>
      </c>
      <c r="B8682" t="s">
        <v>2654</v>
      </c>
      <c r="C8682" t="s">
        <v>62</v>
      </c>
      <c r="D8682" t="s">
        <v>22</v>
      </c>
      <c r="E8682" t="s">
        <v>33326</v>
      </c>
      <c r="F8682">
        <f>1-508-439-2518</f>
        <v>-3464</v>
      </c>
      <c r="G8682" t="s">
        <v>24</v>
      </c>
      <c r="H8682" s="1">
        <v>27664</v>
      </c>
      <c r="I8682" t="s">
        <v>33327</v>
      </c>
      <c r="J8682" t="s">
        <v>33328</v>
      </c>
      <c r="K8682">
        <v>98621</v>
      </c>
      <c r="L8682" t="s">
        <v>24</v>
      </c>
    </row>
    <row r="8683" spans="1:12" x14ac:dyDescent="0.3">
      <c r="A8683">
        <v>33378</v>
      </c>
      <c r="B8683" t="s">
        <v>1465</v>
      </c>
      <c r="C8683" t="s">
        <v>4720</v>
      </c>
      <c r="D8683" t="s">
        <v>22</v>
      </c>
      <c r="E8683" t="s">
        <v>33329</v>
      </c>
      <c r="F8683" t="s">
        <v>33330</v>
      </c>
      <c r="G8683" t="s">
        <v>76</v>
      </c>
      <c r="H8683" s="1">
        <v>31562</v>
      </c>
      <c r="I8683" t="s">
        <v>33331</v>
      </c>
      <c r="J8683" t="s">
        <v>33332</v>
      </c>
      <c r="K8683">
        <v>54567</v>
      </c>
      <c r="L8683" t="s">
        <v>76</v>
      </c>
    </row>
    <row r="8684" spans="1:12" x14ac:dyDescent="0.3">
      <c r="A8684">
        <v>33380</v>
      </c>
      <c r="B8684" t="s">
        <v>405</v>
      </c>
      <c r="C8684" t="s">
        <v>307</v>
      </c>
      <c r="D8684" t="s">
        <v>14</v>
      </c>
      <c r="E8684" t="s">
        <v>33333</v>
      </c>
      <c r="F8684" t="s">
        <v>33334</v>
      </c>
      <c r="G8684" t="s">
        <v>436</v>
      </c>
      <c r="H8684" s="1">
        <v>33892</v>
      </c>
      <c r="I8684" t="s">
        <v>33335</v>
      </c>
      <c r="J8684" t="s">
        <v>15508</v>
      </c>
      <c r="K8684">
        <v>3284</v>
      </c>
      <c r="L8684" t="s">
        <v>436</v>
      </c>
    </row>
    <row r="8685" spans="1:12" x14ac:dyDescent="0.3">
      <c r="A8685">
        <v>33383</v>
      </c>
      <c r="B8685" t="s">
        <v>174</v>
      </c>
      <c r="C8685" t="s">
        <v>630</v>
      </c>
      <c r="D8685" t="s">
        <v>14</v>
      </c>
      <c r="E8685" t="s">
        <v>33336</v>
      </c>
      <c r="F8685" t="s">
        <v>33337</v>
      </c>
      <c r="G8685" t="s">
        <v>339</v>
      </c>
      <c r="H8685" s="1">
        <v>22791</v>
      </c>
      <c r="I8685" t="s">
        <v>33338</v>
      </c>
      <c r="J8685" t="s">
        <v>33339</v>
      </c>
      <c r="K8685">
        <v>81487</v>
      </c>
      <c r="L8685" t="s">
        <v>339</v>
      </c>
    </row>
    <row r="8686" spans="1:12" x14ac:dyDescent="0.3">
      <c r="A8686">
        <v>33389</v>
      </c>
      <c r="B8686" t="s">
        <v>501</v>
      </c>
      <c r="C8686" t="s">
        <v>1875</v>
      </c>
      <c r="D8686" t="s">
        <v>22</v>
      </c>
      <c r="E8686" t="s">
        <v>33340</v>
      </c>
      <c r="F8686" t="s">
        <v>33341</v>
      </c>
      <c r="G8686" t="s">
        <v>335</v>
      </c>
      <c r="H8686" s="1">
        <v>29850</v>
      </c>
      <c r="I8686" t="s">
        <v>33342</v>
      </c>
      <c r="J8686" t="s">
        <v>33343</v>
      </c>
      <c r="K8686">
        <v>79323</v>
      </c>
      <c r="L8686" t="s">
        <v>335</v>
      </c>
    </row>
    <row r="8687" spans="1:12" x14ac:dyDescent="0.3">
      <c r="A8687">
        <v>33391</v>
      </c>
      <c r="B8687" t="s">
        <v>1480</v>
      </c>
      <c r="C8687" t="s">
        <v>576</v>
      </c>
      <c r="D8687" t="s">
        <v>22</v>
      </c>
      <c r="E8687" t="s">
        <v>33344</v>
      </c>
      <c r="F8687" t="s">
        <v>33345</v>
      </c>
      <c r="G8687" t="s">
        <v>261</v>
      </c>
      <c r="H8687" s="1">
        <v>36577</v>
      </c>
      <c r="I8687" t="s">
        <v>33346</v>
      </c>
      <c r="J8687" t="s">
        <v>33347</v>
      </c>
      <c r="K8687">
        <v>53127</v>
      </c>
      <c r="L8687" t="s">
        <v>261</v>
      </c>
    </row>
    <row r="8688" spans="1:12" x14ac:dyDescent="0.3">
      <c r="A8688">
        <v>33392</v>
      </c>
      <c r="B8688" t="s">
        <v>2213</v>
      </c>
      <c r="C8688" t="s">
        <v>97</v>
      </c>
      <c r="D8688" t="s">
        <v>14</v>
      </c>
      <c r="E8688" t="s">
        <v>33348</v>
      </c>
      <c r="F8688">
        <v>3508132807</v>
      </c>
      <c r="G8688" t="s">
        <v>436</v>
      </c>
      <c r="H8688" s="1">
        <v>18480</v>
      </c>
      <c r="I8688" t="s">
        <v>33349</v>
      </c>
      <c r="J8688" t="s">
        <v>10902</v>
      </c>
      <c r="K8688">
        <v>16317</v>
      </c>
      <c r="L8688" t="s">
        <v>436</v>
      </c>
    </row>
    <row r="8689" spans="1:12" x14ac:dyDescent="0.3">
      <c r="A8689">
        <v>33395</v>
      </c>
      <c r="B8689" t="s">
        <v>203</v>
      </c>
      <c r="C8689" t="s">
        <v>3072</v>
      </c>
      <c r="D8689" t="s">
        <v>22</v>
      </c>
      <c r="E8689" t="s">
        <v>33350</v>
      </c>
      <c r="F8689" t="s">
        <v>33351</v>
      </c>
      <c r="G8689" t="s">
        <v>211</v>
      </c>
      <c r="H8689" s="1">
        <v>18538</v>
      </c>
      <c r="I8689" t="s">
        <v>33352</v>
      </c>
      <c r="J8689" t="s">
        <v>33353</v>
      </c>
      <c r="K8689">
        <v>40498</v>
      </c>
      <c r="L8689" t="s">
        <v>211</v>
      </c>
    </row>
    <row r="8690" spans="1:12" x14ac:dyDescent="0.3">
      <c r="A8690">
        <v>33398</v>
      </c>
      <c r="B8690" t="s">
        <v>911</v>
      </c>
      <c r="C8690" t="s">
        <v>6704</v>
      </c>
      <c r="D8690" t="s">
        <v>14</v>
      </c>
      <c r="E8690" t="s">
        <v>33354</v>
      </c>
      <c r="F8690" t="s">
        <v>33355</v>
      </c>
      <c r="G8690" t="s">
        <v>124</v>
      </c>
      <c r="H8690" s="1">
        <v>33817</v>
      </c>
      <c r="I8690" t="s">
        <v>33356</v>
      </c>
      <c r="J8690" t="s">
        <v>33357</v>
      </c>
      <c r="K8690">
        <v>16488</v>
      </c>
      <c r="L8690" t="s">
        <v>124</v>
      </c>
    </row>
    <row r="8691" spans="1:12" x14ac:dyDescent="0.3">
      <c r="A8691">
        <v>33401</v>
      </c>
      <c r="B8691" t="s">
        <v>7475</v>
      </c>
      <c r="C8691" t="s">
        <v>4524</v>
      </c>
      <c r="D8691" t="s">
        <v>22</v>
      </c>
      <c r="E8691" t="s">
        <v>33358</v>
      </c>
      <c r="F8691" t="s">
        <v>33359</v>
      </c>
      <c r="G8691" t="s">
        <v>368</v>
      </c>
      <c r="H8691" s="1">
        <v>27199</v>
      </c>
      <c r="I8691" t="s">
        <v>33360</v>
      </c>
      <c r="J8691" t="s">
        <v>8221</v>
      </c>
      <c r="K8691">
        <v>25937</v>
      </c>
      <c r="L8691" t="s">
        <v>368</v>
      </c>
    </row>
    <row r="8692" spans="1:12" x14ac:dyDescent="0.3">
      <c r="A8692">
        <v>33402</v>
      </c>
      <c r="B8692" t="s">
        <v>490</v>
      </c>
      <c r="C8692" t="s">
        <v>307</v>
      </c>
      <c r="D8692" t="s">
        <v>14</v>
      </c>
      <c r="E8692" t="s">
        <v>33361</v>
      </c>
      <c r="F8692" t="s">
        <v>33362</v>
      </c>
      <c r="G8692" t="s">
        <v>595</v>
      </c>
      <c r="H8692" s="1">
        <v>16605</v>
      </c>
      <c r="I8692" t="s">
        <v>33363</v>
      </c>
      <c r="J8692" t="s">
        <v>33364</v>
      </c>
      <c r="K8692">
        <v>51159</v>
      </c>
      <c r="L8692" t="s">
        <v>595</v>
      </c>
    </row>
    <row r="8693" spans="1:12" x14ac:dyDescent="0.3">
      <c r="A8693">
        <v>33403</v>
      </c>
      <c r="B8693" t="s">
        <v>295</v>
      </c>
      <c r="C8693" t="s">
        <v>4302</v>
      </c>
      <c r="D8693" t="s">
        <v>22</v>
      </c>
      <c r="E8693" t="s">
        <v>33365</v>
      </c>
      <c r="F8693" t="s">
        <v>33366</v>
      </c>
      <c r="G8693" t="s">
        <v>211</v>
      </c>
      <c r="H8693" s="1">
        <v>20843</v>
      </c>
      <c r="I8693" t="s">
        <v>33367</v>
      </c>
      <c r="J8693" t="s">
        <v>33368</v>
      </c>
      <c r="K8693">
        <v>67845</v>
      </c>
      <c r="L8693" t="s">
        <v>211</v>
      </c>
    </row>
    <row r="8694" spans="1:12" x14ac:dyDescent="0.3">
      <c r="A8694">
        <v>33404</v>
      </c>
      <c r="B8694" t="s">
        <v>592</v>
      </c>
      <c r="C8694" t="s">
        <v>926</v>
      </c>
      <c r="D8694" t="s">
        <v>14</v>
      </c>
      <c r="E8694" t="s">
        <v>33369</v>
      </c>
      <c r="F8694" t="s">
        <v>33370</v>
      </c>
      <c r="G8694" t="s">
        <v>1076</v>
      </c>
      <c r="H8694" s="1">
        <v>23242</v>
      </c>
      <c r="I8694" t="s">
        <v>33371</v>
      </c>
      <c r="J8694" t="s">
        <v>33372</v>
      </c>
      <c r="K8694">
        <v>79599</v>
      </c>
      <c r="L8694" t="s">
        <v>1076</v>
      </c>
    </row>
    <row r="8695" spans="1:12" x14ac:dyDescent="0.3">
      <c r="A8695">
        <v>33408</v>
      </c>
      <c r="B8695" t="s">
        <v>480</v>
      </c>
      <c r="C8695" t="s">
        <v>1162</v>
      </c>
      <c r="D8695" t="s">
        <v>14</v>
      </c>
      <c r="E8695" t="s">
        <v>33373</v>
      </c>
      <c r="F8695" t="s">
        <v>33374</v>
      </c>
      <c r="G8695" t="s">
        <v>171</v>
      </c>
      <c r="H8695" s="1">
        <v>33971</v>
      </c>
      <c r="I8695" t="s">
        <v>33375</v>
      </c>
      <c r="J8695" t="s">
        <v>21197</v>
      </c>
      <c r="K8695">
        <v>49401</v>
      </c>
      <c r="L8695" t="s">
        <v>171</v>
      </c>
    </row>
    <row r="8696" spans="1:12" x14ac:dyDescent="0.3">
      <c r="A8696">
        <v>33409</v>
      </c>
      <c r="B8696" t="s">
        <v>4584</v>
      </c>
      <c r="C8696" t="s">
        <v>564</v>
      </c>
      <c r="D8696" t="s">
        <v>14</v>
      </c>
      <c r="E8696" t="s">
        <v>33376</v>
      </c>
      <c r="F8696" t="s">
        <v>33377</v>
      </c>
      <c r="G8696" t="s">
        <v>218</v>
      </c>
      <c r="H8696" s="1">
        <v>33374</v>
      </c>
      <c r="I8696" t="s">
        <v>33378</v>
      </c>
      <c r="J8696" t="s">
        <v>14193</v>
      </c>
      <c r="K8696">
        <v>89875</v>
      </c>
      <c r="L8696" t="s">
        <v>218</v>
      </c>
    </row>
    <row r="8697" spans="1:12" x14ac:dyDescent="0.3">
      <c r="A8697">
        <v>33415</v>
      </c>
      <c r="B8697" t="s">
        <v>167</v>
      </c>
      <c r="C8697" t="s">
        <v>3896</v>
      </c>
      <c r="D8697" t="s">
        <v>22</v>
      </c>
      <c r="E8697" t="s">
        <v>33379</v>
      </c>
      <c r="F8697" t="s">
        <v>33380</v>
      </c>
      <c r="G8697" t="s">
        <v>76</v>
      </c>
      <c r="H8697" s="1">
        <v>35714</v>
      </c>
      <c r="I8697" t="s">
        <v>33381</v>
      </c>
      <c r="J8697" t="s">
        <v>5354</v>
      </c>
      <c r="K8697">
        <v>49693</v>
      </c>
      <c r="L8697" t="s">
        <v>76</v>
      </c>
    </row>
    <row r="8698" spans="1:12" x14ac:dyDescent="0.3">
      <c r="A8698">
        <v>33416</v>
      </c>
      <c r="B8698" t="s">
        <v>1835</v>
      </c>
      <c r="C8698" t="s">
        <v>2335</v>
      </c>
      <c r="D8698" t="s">
        <v>14</v>
      </c>
      <c r="E8698" t="s">
        <v>33382</v>
      </c>
      <c r="F8698" t="s">
        <v>33383</v>
      </c>
      <c r="G8698" t="s">
        <v>567</v>
      </c>
      <c r="H8698" s="1">
        <v>35224</v>
      </c>
      <c r="I8698" t="s">
        <v>33384</v>
      </c>
      <c r="J8698" t="s">
        <v>33385</v>
      </c>
      <c r="K8698">
        <v>70440</v>
      </c>
      <c r="L8698" t="s">
        <v>567</v>
      </c>
    </row>
    <row r="8699" spans="1:12" x14ac:dyDescent="0.3">
      <c r="A8699">
        <v>33418</v>
      </c>
      <c r="B8699" t="s">
        <v>1141</v>
      </c>
      <c r="C8699" t="s">
        <v>20891</v>
      </c>
      <c r="D8699" t="s">
        <v>14</v>
      </c>
      <c r="E8699" t="s">
        <v>33386</v>
      </c>
      <c r="F8699" t="s">
        <v>33387</v>
      </c>
      <c r="G8699" t="s">
        <v>218</v>
      </c>
      <c r="H8699" s="1">
        <v>18721</v>
      </c>
      <c r="I8699" t="s">
        <v>33388</v>
      </c>
      <c r="J8699" t="s">
        <v>1583</v>
      </c>
      <c r="K8699">
        <v>9975</v>
      </c>
      <c r="L8699" t="s">
        <v>218</v>
      </c>
    </row>
    <row r="8700" spans="1:12" x14ac:dyDescent="0.3">
      <c r="A8700">
        <v>33419</v>
      </c>
      <c r="B8700" t="s">
        <v>96</v>
      </c>
      <c r="C8700" t="s">
        <v>3569</v>
      </c>
      <c r="D8700" t="s">
        <v>22</v>
      </c>
      <c r="E8700" t="s">
        <v>33389</v>
      </c>
      <c r="F8700" t="s">
        <v>33390</v>
      </c>
      <c r="G8700" t="s">
        <v>124</v>
      </c>
      <c r="H8700" s="1">
        <v>33089</v>
      </c>
      <c r="I8700" t="s">
        <v>33391</v>
      </c>
      <c r="J8700" t="s">
        <v>33392</v>
      </c>
      <c r="K8700">
        <v>19749</v>
      </c>
      <c r="L8700" t="s">
        <v>124</v>
      </c>
    </row>
    <row r="8701" spans="1:12" x14ac:dyDescent="0.3">
      <c r="A8701">
        <v>33420</v>
      </c>
      <c r="B8701" t="s">
        <v>4507</v>
      </c>
      <c r="C8701" t="s">
        <v>8521</v>
      </c>
      <c r="D8701" t="s">
        <v>14</v>
      </c>
      <c r="E8701" t="s">
        <v>33393</v>
      </c>
      <c r="F8701" t="s">
        <v>33394</v>
      </c>
      <c r="G8701" t="s">
        <v>339</v>
      </c>
      <c r="H8701" s="1">
        <v>24765</v>
      </c>
      <c r="I8701" t="s">
        <v>33395</v>
      </c>
      <c r="J8701" t="s">
        <v>3765</v>
      </c>
      <c r="K8701">
        <v>68185</v>
      </c>
      <c r="L8701" t="s">
        <v>339</v>
      </c>
    </row>
    <row r="8702" spans="1:12" x14ac:dyDescent="0.3">
      <c r="A8702">
        <v>33422</v>
      </c>
      <c r="B8702" t="s">
        <v>91</v>
      </c>
      <c r="C8702" t="s">
        <v>696</v>
      </c>
      <c r="D8702" t="s">
        <v>14</v>
      </c>
      <c r="E8702" t="s">
        <v>33396</v>
      </c>
      <c r="F8702">
        <v>2689492160</v>
      </c>
      <c r="G8702" t="s">
        <v>595</v>
      </c>
      <c r="H8702" s="1">
        <v>33375</v>
      </c>
      <c r="I8702" t="s">
        <v>33397</v>
      </c>
      <c r="J8702" t="s">
        <v>10214</v>
      </c>
      <c r="K8702">
        <v>87735</v>
      </c>
      <c r="L8702" t="s">
        <v>595</v>
      </c>
    </row>
    <row r="8703" spans="1:12" x14ac:dyDescent="0.3">
      <c r="A8703">
        <v>33424</v>
      </c>
      <c r="B8703" t="s">
        <v>1810</v>
      </c>
      <c r="C8703" t="s">
        <v>1073</v>
      </c>
      <c r="D8703" t="s">
        <v>22</v>
      </c>
      <c r="E8703" t="s">
        <v>33398</v>
      </c>
      <c r="F8703" t="s">
        <v>33399</v>
      </c>
      <c r="G8703" t="s">
        <v>339</v>
      </c>
      <c r="H8703" s="1">
        <v>19200</v>
      </c>
      <c r="I8703" t="s">
        <v>33400</v>
      </c>
      <c r="J8703" t="s">
        <v>33401</v>
      </c>
      <c r="K8703">
        <v>34420</v>
      </c>
      <c r="L8703" t="s">
        <v>339</v>
      </c>
    </row>
    <row r="8704" spans="1:12" x14ac:dyDescent="0.3">
      <c r="A8704">
        <v>33429</v>
      </c>
      <c r="B8704" t="s">
        <v>4880</v>
      </c>
      <c r="C8704" t="s">
        <v>7116</v>
      </c>
      <c r="D8704" t="s">
        <v>14</v>
      </c>
      <c r="E8704" t="s">
        <v>33402</v>
      </c>
      <c r="F8704" t="s">
        <v>33403</v>
      </c>
      <c r="G8704" t="s">
        <v>567</v>
      </c>
      <c r="H8704" s="1">
        <v>25170</v>
      </c>
      <c r="I8704" t="s">
        <v>33404</v>
      </c>
      <c r="J8704" t="s">
        <v>33405</v>
      </c>
      <c r="K8704">
        <v>24149</v>
      </c>
      <c r="L8704" t="s">
        <v>567</v>
      </c>
    </row>
    <row r="8705" spans="1:12" x14ac:dyDescent="0.3">
      <c r="A8705">
        <v>33431</v>
      </c>
      <c r="B8705" t="s">
        <v>312</v>
      </c>
      <c r="C8705" t="s">
        <v>1496</v>
      </c>
      <c r="D8705" t="s">
        <v>14</v>
      </c>
      <c r="E8705" t="s">
        <v>33406</v>
      </c>
      <c r="F8705" t="s">
        <v>33407</v>
      </c>
      <c r="G8705" t="s">
        <v>58</v>
      </c>
      <c r="H8705" s="1">
        <v>21312</v>
      </c>
      <c r="I8705" t="s">
        <v>33408</v>
      </c>
      <c r="J8705" t="s">
        <v>33409</v>
      </c>
      <c r="K8705">
        <v>71632</v>
      </c>
      <c r="L8705" t="s">
        <v>58</v>
      </c>
    </row>
    <row r="8706" spans="1:12" x14ac:dyDescent="0.3">
      <c r="A8706">
        <v>33433</v>
      </c>
      <c r="B8706" t="s">
        <v>7176</v>
      </c>
      <c r="C8706" t="s">
        <v>2387</v>
      </c>
      <c r="D8706" t="s">
        <v>22</v>
      </c>
      <c r="E8706" t="s">
        <v>33410</v>
      </c>
      <c r="F8706" t="s">
        <v>33411</v>
      </c>
      <c r="G8706" t="s">
        <v>82</v>
      </c>
      <c r="H8706" s="1">
        <v>32871</v>
      </c>
      <c r="I8706" t="s">
        <v>33412</v>
      </c>
      <c r="J8706" t="s">
        <v>33413</v>
      </c>
      <c r="K8706">
        <v>31955</v>
      </c>
      <c r="L8706" t="s">
        <v>82</v>
      </c>
    </row>
    <row r="8707" spans="1:12" x14ac:dyDescent="0.3">
      <c r="A8707">
        <v>33434</v>
      </c>
      <c r="B8707" t="s">
        <v>306</v>
      </c>
      <c r="C8707" t="s">
        <v>3212</v>
      </c>
      <c r="D8707" t="s">
        <v>22</v>
      </c>
      <c r="E8707" t="s">
        <v>33414</v>
      </c>
      <c r="F8707" t="s">
        <v>33415</v>
      </c>
      <c r="G8707" t="s">
        <v>218</v>
      </c>
      <c r="H8707" s="1">
        <v>31893</v>
      </c>
      <c r="I8707" t="s">
        <v>33416</v>
      </c>
      <c r="J8707" t="s">
        <v>18825</v>
      </c>
      <c r="K8707">
        <v>84656</v>
      </c>
      <c r="L8707" t="s">
        <v>218</v>
      </c>
    </row>
    <row r="8708" spans="1:12" x14ac:dyDescent="0.3">
      <c r="A8708">
        <v>33437</v>
      </c>
      <c r="B8708" t="s">
        <v>6369</v>
      </c>
      <c r="C8708" t="s">
        <v>6799</v>
      </c>
      <c r="D8708" t="s">
        <v>14</v>
      </c>
      <c r="E8708" t="s">
        <v>33417</v>
      </c>
      <c r="F8708" t="s">
        <v>33418</v>
      </c>
      <c r="G8708" t="s">
        <v>335</v>
      </c>
      <c r="H8708" s="1">
        <v>26127</v>
      </c>
      <c r="I8708" t="s">
        <v>33419</v>
      </c>
      <c r="J8708" t="s">
        <v>1479</v>
      </c>
      <c r="K8708">
        <v>92670</v>
      </c>
      <c r="L8708" t="s">
        <v>335</v>
      </c>
    </row>
    <row r="8709" spans="1:12" x14ac:dyDescent="0.3">
      <c r="A8709">
        <v>33439</v>
      </c>
      <c r="B8709" t="s">
        <v>79</v>
      </c>
      <c r="C8709" t="s">
        <v>9915</v>
      </c>
      <c r="D8709" t="s">
        <v>14</v>
      </c>
      <c r="E8709" t="s">
        <v>33420</v>
      </c>
      <c r="F8709" t="s">
        <v>33421</v>
      </c>
      <c r="G8709" t="s">
        <v>261</v>
      </c>
      <c r="H8709" s="1">
        <v>24597</v>
      </c>
      <c r="I8709" t="s">
        <v>33422</v>
      </c>
      <c r="J8709" t="s">
        <v>33423</v>
      </c>
      <c r="K8709">
        <v>65555</v>
      </c>
      <c r="L8709" t="s">
        <v>261</v>
      </c>
    </row>
    <row r="8710" spans="1:12" x14ac:dyDescent="0.3">
      <c r="A8710">
        <v>33440</v>
      </c>
      <c r="B8710" t="s">
        <v>1088</v>
      </c>
      <c r="C8710" t="s">
        <v>28</v>
      </c>
      <c r="D8710" t="s">
        <v>22</v>
      </c>
      <c r="E8710" t="s">
        <v>33424</v>
      </c>
      <c r="F8710" t="s">
        <v>33425</v>
      </c>
      <c r="G8710" t="s">
        <v>124</v>
      </c>
      <c r="H8710" s="1">
        <v>16142</v>
      </c>
      <c r="I8710" t="s">
        <v>33426</v>
      </c>
      <c r="J8710" t="s">
        <v>10769</v>
      </c>
      <c r="K8710">
        <v>68182</v>
      </c>
      <c r="L8710" t="s">
        <v>124</v>
      </c>
    </row>
    <row r="8711" spans="1:12" x14ac:dyDescent="0.3">
      <c r="A8711">
        <v>33441</v>
      </c>
      <c r="B8711" t="s">
        <v>203</v>
      </c>
      <c r="C8711" t="s">
        <v>354</v>
      </c>
      <c r="D8711" t="s">
        <v>22</v>
      </c>
      <c r="E8711" t="s">
        <v>33427</v>
      </c>
      <c r="F8711">
        <v>6335511636</v>
      </c>
      <c r="G8711" t="s">
        <v>744</v>
      </c>
      <c r="H8711" s="1">
        <v>23622</v>
      </c>
      <c r="I8711" t="s">
        <v>33428</v>
      </c>
      <c r="J8711" t="s">
        <v>33429</v>
      </c>
      <c r="K8711">
        <v>14796</v>
      </c>
      <c r="L8711" t="s">
        <v>744</v>
      </c>
    </row>
    <row r="8712" spans="1:12" x14ac:dyDescent="0.3">
      <c r="A8712">
        <v>33443</v>
      </c>
      <c r="B8712" t="s">
        <v>753</v>
      </c>
      <c r="C8712" t="s">
        <v>383</v>
      </c>
      <c r="D8712" t="s">
        <v>14</v>
      </c>
      <c r="E8712" t="s">
        <v>22572</v>
      </c>
      <c r="F8712" t="s">
        <v>33430</v>
      </c>
      <c r="G8712" t="s">
        <v>436</v>
      </c>
      <c r="H8712" s="1">
        <v>19516</v>
      </c>
      <c r="I8712" t="s">
        <v>33431</v>
      </c>
      <c r="J8712" t="s">
        <v>32307</v>
      </c>
      <c r="K8712">
        <v>26602</v>
      </c>
      <c r="L8712" t="s">
        <v>436</v>
      </c>
    </row>
    <row r="8713" spans="1:12" x14ac:dyDescent="0.3">
      <c r="A8713">
        <v>33447</v>
      </c>
      <c r="B8713" t="s">
        <v>541</v>
      </c>
      <c r="C8713" t="s">
        <v>9387</v>
      </c>
      <c r="D8713" t="s">
        <v>22</v>
      </c>
      <c r="E8713" t="s">
        <v>33432</v>
      </c>
      <c r="F8713" t="s">
        <v>33433</v>
      </c>
      <c r="G8713" t="s">
        <v>744</v>
      </c>
      <c r="H8713" s="1">
        <v>31740</v>
      </c>
      <c r="I8713" t="s">
        <v>33434</v>
      </c>
      <c r="J8713" t="s">
        <v>14183</v>
      </c>
      <c r="K8713">
        <v>48166</v>
      </c>
      <c r="L8713" t="s">
        <v>744</v>
      </c>
    </row>
    <row r="8714" spans="1:12" x14ac:dyDescent="0.3">
      <c r="A8714">
        <v>33448</v>
      </c>
      <c r="B8714" t="s">
        <v>295</v>
      </c>
      <c r="C8714" t="s">
        <v>1532</v>
      </c>
      <c r="D8714" t="s">
        <v>22</v>
      </c>
      <c r="E8714" t="s">
        <v>33435</v>
      </c>
      <c r="F8714" t="s">
        <v>33436</v>
      </c>
      <c r="G8714" t="s">
        <v>567</v>
      </c>
      <c r="H8714" s="1">
        <v>25261</v>
      </c>
      <c r="I8714" t="s">
        <v>33437</v>
      </c>
      <c r="J8714" t="s">
        <v>4050</v>
      </c>
      <c r="K8714">
        <v>79812</v>
      </c>
      <c r="L8714" t="s">
        <v>567</v>
      </c>
    </row>
    <row r="8715" spans="1:12" x14ac:dyDescent="0.3">
      <c r="A8715">
        <v>33449</v>
      </c>
      <c r="B8715" t="s">
        <v>541</v>
      </c>
      <c r="C8715" t="s">
        <v>28</v>
      </c>
      <c r="D8715" t="s">
        <v>14</v>
      </c>
      <c r="E8715" t="s">
        <v>33438</v>
      </c>
      <c r="F8715" t="s">
        <v>33439</v>
      </c>
      <c r="G8715" t="s">
        <v>744</v>
      </c>
      <c r="H8715" s="1">
        <v>33628</v>
      </c>
      <c r="I8715" t="s">
        <v>33440</v>
      </c>
      <c r="J8715" t="s">
        <v>28153</v>
      </c>
      <c r="K8715">
        <v>87750</v>
      </c>
      <c r="L8715" t="s">
        <v>744</v>
      </c>
    </row>
    <row r="8716" spans="1:12" x14ac:dyDescent="0.3">
      <c r="A8716">
        <v>33450</v>
      </c>
      <c r="B8716" t="s">
        <v>160</v>
      </c>
      <c r="C8716" t="s">
        <v>5350</v>
      </c>
      <c r="D8716" t="s">
        <v>22</v>
      </c>
      <c r="E8716" t="s">
        <v>33441</v>
      </c>
      <c r="F8716" t="s">
        <v>33442</v>
      </c>
      <c r="G8716" t="s">
        <v>231</v>
      </c>
      <c r="H8716" s="1">
        <v>26057</v>
      </c>
      <c r="I8716" t="s">
        <v>33443</v>
      </c>
      <c r="J8716" t="s">
        <v>31623</v>
      </c>
      <c r="K8716">
        <v>5882</v>
      </c>
      <c r="L8716" t="s">
        <v>231</v>
      </c>
    </row>
    <row r="8717" spans="1:12" x14ac:dyDescent="0.3">
      <c r="A8717">
        <v>33452</v>
      </c>
      <c r="B8717" t="s">
        <v>4643</v>
      </c>
      <c r="C8717" t="s">
        <v>1093</v>
      </c>
      <c r="D8717" t="s">
        <v>22</v>
      </c>
      <c r="E8717" t="s">
        <v>33444</v>
      </c>
      <c r="F8717" t="s">
        <v>33445</v>
      </c>
      <c r="G8717" t="s">
        <v>218</v>
      </c>
      <c r="H8717" s="1">
        <v>20855</v>
      </c>
      <c r="I8717" t="s">
        <v>33446</v>
      </c>
      <c r="J8717" t="s">
        <v>33447</v>
      </c>
      <c r="K8717">
        <v>36428</v>
      </c>
      <c r="L8717" t="s">
        <v>218</v>
      </c>
    </row>
    <row r="8718" spans="1:12" x14ac:dyDescent="0.3">
      <c r="A8718">
        <v>33453</v>
      </c>
      <c r="B8718" t="s">
        <v>239</v>
      </c>
      <c r="C8718" t="s">
        <v>17781</v>
      </c>
      <c r="D8718" t="s">
        <v>22</v>
      </c>
      <c r="E8718" t="s">
        <v>10803</v>
      </c>
      <c r="F8718" t="s">
        <v>33448</v>
      </c>
      <c r="G8718" t="s">
        <v>17</v>
      </c>
      <c r="H8718" s="1">
        <v>32278</v>
      </c>
      <c r="I8718" t="s">
        <v>33449</v>
      </c>
      <c r="J8718" t="s">
        <v>33450</v>
      </c>
      <c r="K8718">
        <v>18746</v>
      </c>
      <c r="L8718" t="s">
        <v>17</v>
      </c>
    </row>
    <row r="8719" spans="1:12" x14ac:dyDescent="0.3">
      <c r="A8719">
        <v>33456</v>
      </c>
      <c r="B8719" t="s">
        <v>2248</v>
      </c>
      <c r="C8719" t="s">
        <v>2137</v>
      </c>
      <c r="D8719" t="s">
        <v>22</v>
      </c>
      <c r="E8719" t="s">
        <v>33451</v>
      </c>
      <c r="F8719" t="s">
        <v>33452</v>
      </c>
      <c r="G8719" t="s">
        <v>17</v>
      </c>
      <c r="H8719" s="1">
        <v>24868</v>
      </c>
      <c r="I8719" t="s">
        <v>33453</v>
      </c>
      <c r="J8719" t="s">
        <v>22039</v>
      </c>
      <c r="K8719">
        <v>40240</v>
      </c>
      <c r="L8719" t="s">
        <v>17</v>
      </c>
    </row>
    <row r="8720" spans="1:12" x14ac:dyDescent="0.3">
      <c r="A8720">
        <v>33457</v>
      </c>
      <c r="B8720" t="s">
        <v>2235</v>
      </c>
      <c r="C8720" t="s">
        <v>240</v>
      </c>
      <c r="D8720" t="s">
        <v>22</v>
      </c>
      <c r="E8720" t="s">
        <v>33454</v>
      </c>
      <c r="F8720" t="s">
        <v>33455</v>
      </c>
      <c r="G8720" t="s">
        <v>567</v>
      </c>
      <c r="H8720" s="1">
        <v>35003</v>
      </c>
      <c r="I8720" t="s">
        <v>33456</v>
      </c>
      <c r="J8720" t="s">
        <v>33457</v>
      </c>
      <c r="K8720">
        <v>44298</v>
      </c>
      <c r="L8720" t="s">
        <v>567</v>
      </c>
    </row>
    <row r="8721" spans="1:12" x14ac:dyDescent="0.3">
      <c r="A8721">
        <v>33460</v>
      </c>
      <c r="B8721" t="s">
        <v>405</v>
      </c>
      <c r="C8721" t="s">
        <v>558</v>
      </c>
      <c r="D8721" t="s">
        <v>22</v>
      </c>
      <c r="E8721" t="s">
        <v>33458</v>
      </c>
      <c r="F8721" t="s">
        <v>33459</v>
      </c>
      <c r="G8721" t="s">
        <v>124</v>
      </c>
      <c r="H8721" s="1">
        <v>29745</v>
      </c>
      <c r="I8721" t="s">
        <v>33460</v>
      </c>
      <c r="J8721" t="s">
        <v>33461</v>
      </c>
      <c r="K8721">
        <v>2446</v>
      </c>
      <c r="L8721" t="s">
        <v>124</v>
      </c>
    </row>
    <row r="8722" spans="1:12" x14ac:dyDescent="0.3">
      <c r="A8722">
        <v>33461</v>
      </c>
      <c r="B8722" t="s">
        <v>67</v>
      </c>
      <c r="C8722" t="s">
        <v>1093</v>
      </c>
      <c r="D8722" t="s">
        <v>22</v>
      </c>
      <c r="E8722" t="s">
        <v>33462</v>
      </c>
      <c r="F8722" t="s">
        <v>33463</v>
      </c>
      <c r="G8722" t="s">
        <v>368</v>
      </c>
      <c r="H8722" s="1">
        <v>24117</v>
      </c>
      <c r="I8722" t="s">
        <v>33464</v>
      </c>
      <c r="J8722" t="s">
        <v>12647</v>
      </c>
      <c r="K8722">
        <v>15688</v>
      </c>
      <c r="L8722" t="s">
        <v>368</v>
      </c>
    </row>
    <row r="8723" spans="1:12" x14ac:dyDescent="0.3">
      <c r="A8723">
        <v>33462</v>
      </c>
      <c r="B8723" t="s">
        <v>312</v>
      </c>
      <c r="C8723" t="s">
        <v>1502</v>
      </c>
      <c r="D8723" t="s">
        <v>22</v>
      </c>
      <c r="E8723" t="s">
        <v>33465</v>
      </c>
      <c r="F8723" t="s">
        <v>33466</v>
      </c>
      <c r="G8723" t="s">
        <v>171</v>
      </c>
      <c r="H8723" s="1">
        <v>27182</v>
      </c>
      <c r="I8723" t="s">
        <v>33467</v>
      </c>
      <c r="J8723" t="s">
        <v>33468</v>
      </c>
      <c r="K8723">
        <v>97119</v>
      </c>
      <c r="L8723" t="s">
        <v>171</v>
      </c>
    </row>
    <row r="8724" spans="1:12" x14ac:dyDescent="0.3">
      <c r="A8724">
        <v>33463</v>
      </c>
      <c r="B8724" t="s">
        <v>843</v>
      </c>
      <c r="C8724" t="s">
        <v>115</v>
      </c>
      <c r="D8724" t="s">
        <v>22</v>
      </c>
      <c r="E8724" t="s">
        <v>33469</v>
      </c>
      <c r="F8724" t="s">
        <v>33470</v>
      </c>
      <c r="G8724" t="s">
        <v>250</v>
      </c>
      <c r="H8724" s="1">
        <v>21321</v>
      </c>
      <c r="I8724" t="s">
        <v>33471</v>
      </c>
      <c r="J8724" t="s">
        <v>33472</v>
      </c>
      <c r="K8724">
        <v>87511</v>
      </c>
      <c r="L8724" t="s">
        <v>250</v>
      </c>
    </row>
    <row r="8725" spans="1:12" x14ac:dyDescent="0.3">
      <c r="A8725">
        <v>33464</v>
      </c>
      <c r="B8725" t="s">
        <v>512</v>
      </c>
      <c r="C8725" t="s">
        <v>8168</v>
      </c>
      <c r="D8725" t="s">
        <v>22</v>
      </c>
      <c r="E8725" t="s">
        <v>33473</v>
      </c>
      <c r="F8725" t="s">
        <v>33474</v>
      </c>
      <c r="G8725" t="s">
        <v>171</v>
      </c>
      <c r="H8725" s="1">
        <v>27788</v>
      </c>
      <c r="I8725" t="s">
        <v>33475</v>
      </c>
      <c r="J8725" t="s">
        <v>33476</v>
      </c>
      <c r="K8725">
        <v>41488</v>
      </c>
      <c r="L8725" t="s">
        <v>171</v>
      </c>
    </row>
    <row r="8726" spans="1:12" x14ac:dyDescent="0.3">
      <c r="A8726">
        <v>33466</v>
      </c>
      <c r="B8726" t="s">
        <v>11020</v>
      </c>
      <c r="C8726" t="s">
        <v>2918</v>
      </c>
      <c r="D8726" t="s">
        <v>22</v>
      </c>
      <c r="E8726" t="s">
        <v>33477</v>
      </c>
      <c r="F8726" t="s">
        <v>33478</v>
      </c>
      <c r="G8726" t="s">
        <v>93</v>
      </c>
      <c r="H8726" s="1">
        <v>35553</v>
      </c>
      <c r="I8726" t="s">
        <v>33479</v>
      </c>
      <c r="J8726" t="s">
        <v>33480</v>
      </c>
      <c r="K8726">
        <v>56568</v>
      </c>
      <c r="L8726" t="s">
        <v>93</v>
      </c>
    </row>
    <row r="8727" spans="1:12" x14ac:dyDescent="0.3">
      <c r="A8727">
        <v>33471</v>
      </c>
      <c r="B8727" t="s">
        <v>953</v>
      </c>
      <c r="C8727" t="s">
        <v>68</v>
      </c>
      <c r="D8727" t="s">
        <v>22</v>
      </c>
      <c r="E8727" t="s">
        <v>33481</v>
      </c>
      <c r="F8727" t="s">
        <v>33482</v>
      </c>
      <c r="G8727" t="s">
        <v>231</v>
      </c>
      <c r="H8727" s="1">
        <v>36930</v>
      </c>
      <c r="I8727" t="s">
        <v>33483</v>
      </c>
      <c r="J8727" t="s">
        <v>33484</v>
      </c>
      <c r="K8727">
        <v>72419</v>
      </c>
      <c r="L8727" t="s">
        <v>231</v>
      </c>
    </row>
    <row r="8728" spans="1:12" x14ac:dyDescent="0.3">
      <c r="A8728">
        <v>33472</v>
      </c>
      <c r="B8728" t="s">
        <v>2507</v>
      </c>
      <c r="C8728" t="s">
        <v>2176</v>
      </c>
      <c r="D8728" t="s">
        <v>22</v>
      </c>
      <c r="E8728" t="s">
        <v>33485</v>
      </c>
      <c r="F8728" t="s">
        <v>33486</v>
      </c>
      <c r="G8728" t="s">
        <v>24</v>
      </c>
      <c r="H8728" s="1">
        <v>29453</v>
      </c>
      <c r="I8728" t="s">
        <v>33487</v>
      </c>
      <c r="J8728" t="s">
        <v>33488</v>
      </c>
      <c r="K8728">
        <v>27084</v>
      </c>
      <c r="L8728" t="s">
        <v>24</v>
      </c>
    </row>
    <row r="8729" spans="1:12" x14ac:dyDescent="0.3">
      <c r="A8729">
        <v>33474</v>
      </c>
      <c r="B8729" t="s">
        <v>1480</v>
      </c>
      <c r="C8729" t="s">
        <v>963</v>
      </c>
      <c r="D8729" t="s">
        <v>22</v>
      </c>
      <c r="E8729" t="s">
        <v>33489</v>
      </c>
      <c r="F8729" t="s">
        <v>33490</v>
      </c>
      <c r="G8729" t="s">
        <v>164</v>
      </c>
      <c r="H8729" s="1">
        <v>31636</v>
      </c>
      <c r="I8729" t="s">
        <v>33491</v>
      </c>
      <c r="J8729" t="s">
        <v>33492</v>
      </c>
      <c r="K8729">
        <v>81764</v>
      </c>
      <c r="L8729" t="s">
        <v>164</v>
      </c>
    </row>
    <row r="8730" spans="1:12" x14ac:dyDescent="0.3">
      <c r="A8730">
        <v>33476</v>
      </c>
      <c r="B8730" t="s">
        <v>167</v>
      </c>
      <c r="C8730" t="s">
        <v>2015</v>
      </c>
      <c r="D8730" t="s">
        <v>22</v>
      </c>
      <c r="E8730" t="s">
        <v>33493</v>
      </c>
      <c r="F8730" t="s">
        <v>33494</v>
      </c>
      <c r="G8730" t="s">
        <v>88</v>
      </c>
      <c r="H8730" s="1">
        <v>35456</v>
      </c>
      <c r="I8730" t="s">
        <v>33495</v>
      </c>
      <c r="J8730" t="s">
        <v>33496</v>
      </c>
      <c r="K8730">
        <v>73310</v>
      </c>
      <c r="L8730" t="s">
        <v>88</v>
      </c>
    </row>
    <row r="8731" spans="1:12" x14ac:dyDescent="0.3">
      <c r="A8731">
        <v>33478</v>
      </c>
      <c r="B8731" t="s">
        <v>2800</v>
      </c>
      <c r="C8731" t="s">
        <v>2918</v>
      </c>
      <c r="D8731" t="s">
        <v>22</v>
      </c>
      <c r="E8731" t="s">
        <v>33497</v>
      </c>
      <c r="F8731" t="s">
        <v>33498</v>
      </c>
      <c r="G8731" t="s">
        <v>211</v>
      </c>
      <c r="H8731" s="1">
        <v>20301</v>
      </c>
      <c r="I8731" t="s">
        <v>33499</v>
      </c>
      <c r="J8731" t="s">
        <v>1479</v>
      </c>
      <c r="K8731">
        <v>45809</v>
      </c>
      <c r="L8731" t="s">
        <v>211</v>
      </c>
    </row>
    <row r="8732" spans="1:12" x14ac:dyDescent="0.3">
      <c r="A8732">
        <v>33479</v>
      </c>
      <c r="B8732" t="s">
        <v>3270</v>
      </c>
      <c r="C8732" t="s">
        <v>832</v>
      </c>
      <c r="D8732" t="s">
        <v>22</v>
      </c>
      <c r="E8732" t="s">
        <v>33500</v>
      </c>
      <c r="F8732" t="s">
        <v>33501</v>
      </c>
      <c r="G8732" t="s">
        <v>567</v>
      </c>
      <c r="H8732" s="1">
        <v>23565</v>
      </c>
      <c r="I8732" t="s">
        <v>33502</v>
      </c>
      <c r="J8732" t="s">
        <v>33503</v>
      </c>
      <c r="K8732">
        <v>68737</v>
      </c>
      <c r="L8732" t="s">
        <v>567</v>
      </c>
    </row>
    <row r="8733" spans="1:12" x14ac:dyDescent="0.3">
      <c r="A8733">
        <v>33480</v>
      </c>
      <c r="B8733" t="s">
        <v>4196</v>
      </c>
      <c r="C8733" t="s">
        <v>3072</v>
      </c>
      <c r="D8733" t="s">
        <v>22</v>
      </c>
      <c r="E8733" t="s">
        <v>33504</v>
      </c>
      <c r="F8733" t="s">
        <v>33505</v>
      </c>
      <c r="G8733" t="s">
        <v>436</v>
      </c>
      <c r="H8733" s="1">
        <v>34868</v>
      </c>
      <c r="I8733" t="s">
        <v>33506</v>
      </c>
      <c r="J8733" t="s">
        <v>33507</v>
      </c>
      <c r="K8733">
        <v>67660</v>
      </c>
      <c r="L8733" t="s">
        <v>436</v>
      </c>
    </row>
    <row r="8734" spans="1:12" x14ac:dyDescent="0.3">
      <c r="A8734">
        <v>33481</v>
      </c>
      <c r="B8734" t="s">
        <v>474</v>
      </c>
      <c r="C8734" t="s">
        <v>1846</v>
      </c>
      <c r="D8734" t="s">
        <v>22</v>
      </c>
      <c r="E8734" t="s">
        <v>33508</v>
      </c>
      <c r="F8734" t="s">
        <v>33509</v>
      </c>
      <c r="G8734" t="s">
        <v>368</v>
      </c>
      <c r="H8734" s="1">
        <v>33257</v>
      </c>
      <c r="I8734" t="s">
        <v>33510</v>
      </c>
      <c r="J8734" t="s">
        <v>33511</v>
      </c>
      <c r="K8734">
        <v>90371</v>
      </c>
      <c r="L8734" t="s">
        <v>368</v>
      </c>
    </row>
    <row r="8735" spans="1:12" x14ac:dyDescent="0.3">
      <c r="A8735">
        <v>33482</v>
      </c>
      <c r="B8735" t="s">
        <v>174</v>
      </c>
      <c r="C8735" t="s">
        <v>3217</v>
      </c>
      <c r="D8735" t="s">
        <v>14</v>
      </c>
      <c r="E8735" t="s">
        <v>33512</v>
      </c>
      <c r="F8735" t="s">
        <v>33513</v>
      </c>
      <c r="G8735" t="s">
        <v>24</v>
      </c>
      <c r="H8735" s="1">
        <v>23998</v>
      </c>
      <c r="I8735" t="s">
        <v>33514</v>
      </c>
      <c r="J8735" t="s">
        <v>33515</v>
      </c>
      <c r="K8735">
        <v>31984</v>
      </c>
      <c r="L8735" t="s">
        <v>24</v>
      </c>
    </row>
    <row r="8736" spans="1:12" x14ac:dyDescent="0.3">
      <c r="A8736">
        <v>33483</v>
      </c>
      <c r="B8736" t="s">
        <v>1455</v>
      </c>
      <c r="C8736" t="s">
        <v>570</v>
      </c>
      <c r="D8736" t="s">
        <v>22</v>
      </c>
      <c r="E8736" t="s">
        <v>33516</v>
      </c>
      <c r="F8736" t="s">
        <v>33517</v>
      </c>
      <c r="G8736" t="s">
        <v>88</v>
      </c>
      <c r="H8736" s="1">
        <v>16576</v>
      </c>
      <c r="I8736" t="s">
        <v>33518</v>
      </c>
      <c r="J8736" t="s">
        <v>18875</v>
      </c>
      <c r="K8736">
        <v>4198</v>
      </c>
      <c r="L8736" t="s">
        <v>88</v>
      </c>
    </row>
    <row r="8737" spans="1:12" x14ac:dyDescent="0.3">
      <c r="A8737">
        <v>33484</v>
      </c>
      <c r="B8737" t="s">
        <v>2009</v>
      </c>
      <c r="C8737" t="s">
        <v>9290</v>
      </c>
      <c r="D8737" t="s">
        <v>14</v>
      </c>
      <c r="E8737" t="s">
        <v>33519</v>
      </c>
      <c r="F8737" t="s">
        <v>33520</v>
      </c>
      <c r="G8737" t="s">
        <v>24</v>
      </c>
      <c r="H8737" s="1">
        <v>36575</v>
      </c>
      <c r="I8737" t="s">
        <v>33521</v>
      </c>
      <c r="J8737" t="s">
        <v>33522</v>
      </c>
      <c r="K8737">
        <v>58662</v>
      </c>
      <c r="L8737" t="s">
        <v>24</v>
      </c>
    </row>
    <row r="8738" spans="1:12" x14ac:dyDescent="0.3">
      <c r="A8738">
        <v>33485</v>
      </c>
      <c r="B8738" t="s">
        <v>557</v>
      </c>
      <c r="C8738" t="s">
        <v>4644</v>
      </c>
      <c r="D8738" t="s">
        <v>22</v>
      </c>
      <c r="E8738" t="s">
        <v>33523</v>
      </c>
      <c r="F8738" t="s">
        <v>33524</v>
      </c>
      <c r="G8738" t="s">
        <v>595</v>
      </c>
      <c r="H8738" s="1">
        <v>38738</v>
      </c>
      <c r="I8738" t="s">
        <v>33525</v>
      </c>
      <c r="J8738" t="s">
        <v>33526</v>
      </c>
      <c r="K8738">
        <v>35092</v>
      </c>
      <c r="L8738" t="s">
        <v>595</v>
      </c>
    </row>
    <row r="8739" spans="1:12" x14ac:dyDescent="0.3">
      <c r="A8739">
        <v>33486</v>
      </c>
      <c r="B8739" t="s">
        <v>47</v>
      </c>
      <c r="C8739" t="s">
        <v>1132</v>
      </c>
      <c r="D8739" t="s">
        <v>22</v>
      </c>
      <c r="E8739" t="s">
        <v>13237</v>
      </c>
      <c r="F8739" t="s">
        <v>33527</v>
      </c>
      <c r="G8739" t="s">
        <v>243</v>
      </c>
      <c r="H8739" s="1">
        <v>38114</v>
      </c>
      <c r="I8739" t="s">
        <v>33528</v>
      </c>
      <c r="J8739" t="s">
        <v>10675</v>
      </c>
      <c r="K8739">
        <v>92524</v>
      </c>
      <c r="L8739" t="s">
        <v>243</v>
      </c>
    </row>
    <row r="8740" spans="1:12" x14ac:dyDescent="0.3">
      <c r="A8740">
        <v>33487</v>
      </c>
      <c r="B8740" t="s">
        <v>174</v>
      </c>
      <c r="C8740" t="s">
        <v>715</v>
      </c>
      <c r="D8740" t="s">
        <v>22</v>
      </c>
      <c r="E8740" t="s">
        <v>33529</v>
      </c>
      <c r="F8740" t="s">
        <v>33530</v>
      </c>
      <c r="G8740" t="s">
        <v>44</v>
      </c>
      <c r="H8740" s="1">
        <v>19427</v>
      </c>
      <c r="I8740" t="s">
        <v>33531</v>
      </c>
      <c r="J8740" t="s">
        <v>33532</v>
      </c>
      <c r="K8740">
        <v>15242</v>
      </c>
      <c r="L8740" t="s">
        <v>44</v>
      </c>
    </row>
    <row r="8741" spans="1:12" x14ac:dyDescent="0.3">
      <c r="A8741">
        <v>33488</v>
      </c>
      <c r="B8741" t="s">
        <v>1030</v>
      </c>
      <c r="C8741" t="s">
        <v>805</v>
      </c>
      <c r="D8741" t="s">
        <v>22</v>
      </c>
      <c r="E8741" t="s">
        <v>33533</v>
      </c>
      <c r="F8741" t="s">
        <v>33534</v>
      </c>
      <c r="G8741" t="s">
        <v>368</v>
      </c>
      <c r="H8741" s="1">
        <v>29034</v>
      </c>
      <c r="I8741" t="s">
        <v>33535</v>
      </c>
      <c r="J8741" t="s">
        <v>33536</v>
      </c>
      <c r="K8741">
        <v>89687</v>
      </c>
      <c r="L8741" t="s">
        <v>368</v>
      </c>
    </row>
    <row r="8742" spans="1:12" x14ac:dyDescent="0.3">
      <c r="A8742">
        <v>33489</v>
      </c>
      <c r="B8742" t="s">
        <v>30351</v>
      </c>
      <c r="C8742" t="s">
        <v>26396</v>
      </c>
      <c r="D8742" t="s">
        <v>14</v>
      </c>
      <c r="E8742" t="s">
        <v>33537</v>
      </c>
      <c r="F8742" t="s">
        <v>33538</v>
      </c>
      <c r="G8742" t="s">
        <v>131</v>
      </c>
      <c r="H8742" s="1">
        <v>15777</v>
      </c>
      <c r="I8742" t="s">
        <v>33539</v>
      </c>
      <c r="J8742" t="s">
        <v>33540</v>
      </c>
      <c r="K8742">
        <v>92627</v>
      </c>
      <c r="L8742" t="s">
        <v>131</v>
      </c>
    </row>
    <row r="8743" spans="1:12" x14ac:dyDescent="0.3">
      <c r="A8743">
        <v>33493</v>
      </c>
      <c r="B8743" t="s">
        <v>295</v>
      </c>
      <c r="C8743" t="s">
        <v>28</v>
      </c>
      <c r="D8743" t="s">
        <v>22</v>
      </c>
      <c r="E8743" t="s">
        <v>29530</v>
      </c>
      <c r="F8743" t="s">
        <v>33541</v>
      </c>
      <c r="G8743" t="s">
        <v>211</v>
      </c>
      <c r="H8743" s="1">
        <v>37162</v>
      </c>
      <c r="I8743" t="s">
        <v>33542</v>
      </c>
      <c r="J8743" t="s">
        <v>28153</v>
      </c>
      <c r="K8743">
        <v>18163</v>
      </c>
      <c r="L8743" t="s">
        <v>211</v>
      </c>
    </row>
    <row r="8744" spans="1:12" x14ac:dyDescent="0.3">
      <c r="A8744">
        <v>33494</v>
      </c>
      <c r="B8744" t="s">
        <v>91</v>
      </c>
      <c r="C8744" t="s">
        <v>321</v>
      </c>
      <c r="D8744" t="s">
        <v>14</v>
      </c>
      <c r="E8744" t="s">
        <v>33543</v>
      </c>
      <c r="F8744" t="s">
        <v>33544</v>
      </c>
      <c r="G8744" t="s">
        <v>211</v>
      </c>
      <c r="H8744" s="1">
        <v>38327</v>
      </c>
      <c r="I8744" t="s">
        <v>33545</v>
      </c>
      <c r="J8744" t="s">
        <v>33546</v>
      </c>
      <c r="K8744">
        <v>21163</v>
      </c>
      <c r="L8744" t="s">
        <v>211</v>
      </c>
    </row>
    <row r="8745" spans="1:12" x14ac:dyDescent="0.3">
      <c r="A8745">
        <v>33495</v>
      </c>
      <c r="B8745" t="s">
        <v>312</v>
      </c>
      <c r="C8745" t="s">
        <v>3708</v>
      </c>
      <c r="D8745" t="s">
        <v>22</v>
      </c>
      <c r="E8745" t="s">
        <v>33547</v>
      </c>
      <c r="F8745" t="s">
        <v>33548</v>
      </c>
      <c r="G8745" t="s">
        <v>243</v>
      </c>
      <c r="H8745" s="1">
        <v>17641</v>
      </c>
      <c r="I8745" t="s">
        <v>33549</v>
      </c>
      <c r="J8745" t="s">
        <v>9251</v>
      </c>
      <c r="K8745">
        <v>75177</v>
      </c>
      <c r="L8745" t="s">
        <v>243</v>
      </c>
    </row>
    <row r="8746" spans="1:12" x14ac:dyDescent="0.3">
      <c r="A8746">
        <v>33497</v>
      </c>
      <c r="B8746" t="s">
        <v>1114</v>
      </c>
      <c r="C8746" t="s">
        <v>1585</v>
      </c>
      <c r="D8746" t="s">
        <v>22</v>
      </c>
      <c r="E8746" t="s">
        <v>33550</v>
      </c>
      <c r="F8746">
        <v>8898663183</v>
      </c>
      <c r="G8746" t="s">
        <v>71</v>
      </c>
      <c r="H8746" s="1">
        <v>25028</v>
      </c>
      <c r="I8746" t="s">
        <v>33551</v>
      </c>
      <c r="J8746" t="s">
        <v>33552</v>
      </c>
      <c r="K8746">
        <v>41854</v>
      </c>
      <c r="L8746" t="s">
        <v>71</v>
      </c>
    </row>
    <row r="8747" spans="1:12" x14ac:dyDescent="0.3">
      <c r="A8747">
        <v>33499</v>
      </c>
      <c r="B8747" t="s">
        <v>541</v>
      </c>
      <c r="C8747" t="s">
        <v>1249</v>
      </c>
      <c r="D8747" t="s">
        <v>14</v>
      </c>
      <c r="E8747" t="s">
        <v>33553</v>
      </c>
      <c r="F8747" t="s">
        <v>33554</v>
      </c>
      <c r="G8747" t="s">
        <v>88</v>
      </c>
      <c r="H8747" s="1">
        <v>34980</v>
      </c>
      <c r="I8747" t="s">
        <v>33555</v>
      </c>
      <c r="J8747" t="s">
        <v>23508</v>
      </c>
      <c r="K8747">
        <v>90389</v>
      </c>
      <c r="L8747" t="s">
        <v>88</v>
      </c>
    </row>
    <row r="8748" spans="1:12" x14ac:dyDescent="0.3">
      <c r="A8748">
        <v>33500</v>
      </c>
      <c r="B8748" t="s">
        <v>7383</v>
      </c>
      <c r="C8748" t="s">
        <v>307</v>
      </c>
      <c r="D8748" t="s">
        <v>22</v>
      </c>
      <c r="E8748" t="s">
        <v>33556</v>
      </c>
      <c r="F8748" t="s">
        <v>33557</v>
      </c>
      <c r="G8748" t="s">
        <v>218</v>
      </c>
      <c r="H8748" s="1">
        <v>28491</v>
      </c>
      <c r="I8748" t="s">
        <v>33558</v>
      </c>
      <c r="J8748" t="s">
        <v>33559</v>
      </c>
      <c r="K8748">
        <v>95567</v>
      </c>
      <c r="L8748" t="s">
        <v>218</v>
      </c>
    </row>
    <row r="8749" spans="1:12" x14ac:dyDescent="0.3">
      <c r="A8749">
        <v>33501</v>
      </c>
      <c r="B8749" t="s">
        <v>1996</v>
      </c>
      <c r="C8749" t="s">
        <v>12945</v>
      </c>
      <c r="D8749" t="s">
        <v>14</v>
      </c>
      <c r="E8749" t="s">
        <v>33560</v>
      </c>
      <c r="F8749" t="s">
        <v>33561</v>
      </c>
      <c r="G8749" t="s">
        <v>31</v>
      </c>
      <c r="H8749" s="1">
        <v>20832</v>
      </c>
      <c r="I8749" t="s">
        <v>33562</v>
      </c>
      <c r="J8749" t="s">
        <v>33563</v>
      </c>
      <c r="K8749">
        <v>52245</v>
      </c>
      <c r="L8749" t="s">
        <v>31</v>
      </c>
    </row>
    <row r="8750" spans="1:12" x14ac:dyDescent="0.3">
      <c r="A8750">
        <v>33502</v>
      </c>
      <c r="B8750" t="s">
        <v>490</v>
      </c>
      <c r="C8750" t="s">
        <v>6157</v>
      </c>
      <c r="D8750" t="s">
        <v>14</v>
      </c>
      <c r="E8750" t="s">
        <v>33564</v>
      </c>
      <c r="F8750" t="s">
        <v>33565</v>
      </c>
      <c r="G8750" t="s">
        <v>1194</v>
      </c>
      <c r="H8750" s="1">
        <v>20779</v>
      </c>
      <c r="I8750" t="s">
        <v>33566</v>
      </c>
      <c r="J8750" t="s">
        <v>13443</v>
      </c>
      <c r="K8750">
        <v>82015</v>
      </c>
      <c r="L8750" t="s">
        <v>1194</v>
      </c>
    </row>
    <row r="8751" spans="1:12" x14ac:dyDescent="0.3">
      <c r="A8751">
        <v>33503</v>
      </c>
      <c r="B8751" t="s">
        <v>1628</v>
      </c>
      <c r="C8751" t="s">
        <v>7167</v>
      </c>
      <c r="D8751" t="s">
        <v>14</v>
      </c>
      <c r="E8751" t="s">
        <v>33567</v>
      </c>
      <c r="F8751" t="s">
        <v>33568</v>
      </c>
      <c r="G8751" t="s">
        <v>64</v>
      </c>
      <c r="H8751" s="1">
        <v>30778</v>
      </c>
      <c r="I8751" t="s">
        <v>33569</v>
      </c>
      <c r="J8751" t="s">
        <v>33570</v>
      </c>
      <c r="K8751">
        <v>15255</v>
      </c>
      <c r="L8751" t="s">
        <v>64</v>
      </c>
    </row>
    <row r="8752" spans="1:12" x14ac:dyDescent="0.3">
      <c r="A8752">
        <v>33505</v>
      </c>
      <c r="B8752" t="s">
        <v>541</v>
      </c>
      <c r="C8752" t="s">
        <v>1260</v>
      </c>
      <c r="D8752" t="s">
        <v>14</v>
      </c>
      <c r="E8752" t="s">
        <v>33571</v>
      </c>
      <c r="F8752" t="s">
        <v>33572</v>
      </c>
      <c r="G8752" t="s">
        <v>124</v>
      </c>
      <c r="H8752" s="1">
        <v>30567</v>
      </c>
      <c r="I8752" t="s">
        <v>33573</v>
      </c>
      <c r="J8752" t="s">
        <v>33574</v>
      </c>
      <c r="K8752">
        <v>60644</v>
      </c>
      <c r="L8752" t="s">
        <v>124</v>
      </c>
    </row>
    <row r="8753" spans="1:12" x14ac:dyDescent="0.3">
      <c r="A8753">
        <v>33508</v>
      </c>
      <c r="B8753" t="s">
        <v>1043</v>
      </c>
      <c r="C8753" t="s">
        <v>427</v>
      </c>
      <c r="D8753" t="s">
        <v>22</v>
      </c>
      <c r="E8753" t="s">
        <v>33575</v>
      </c>
      <c r="F8753" t="s">
        <v>33576</v>
      </c>
      <c r="G8753" t="s">
        <v>150</v>
      </c>
      <c r="H8753" s="1">
        <v>38692</v>
      </c>
      <c r="I8753" t="s">
        <v>33577</v>
      </c>
      <c r="J8753" t="s">
        <v>9668</v>
      </c>
      <c r="K8753">
        <v>696</v>
      </c>
      <c r="L8753" t="s">
        <v>150</v>
      </c>
    </row>
    <row r="8754" spans="1:12" x14ac:dyDescent="0.3">
      <c r="A8754">
        <v>33513</v>
      </c>
      <c r="B8754" t="s">
        <v>2708</v>
      </c>
      <c r="C8754" t="s">
        <v>630</v>
      </c>
      <c r="D8754" t="s">
        <v>22</v>
      </c>
      <c r="E8754" t="s">
        <v>33578</v>
      </c>
      <c r="F8754" t="s">
        <v>33579</v>
      </c>
      <c r="G8754" t="s">
        <v>124</v>
      </c>
      <c r="H8754" s="1">
        <v>34176</v>
      </c>
      <c r="I8754" t="s">
        <v>33580</v>
      </c>
      <c r="J8754" t="s">
        <v>23628</v>
      </c>
      <c r="K8754">
        <v>43131</v>
      </c>
      <c r="L8754" t="s">
        <v>124</v>
      </c>
    </row>
    <row r="8755" spans="1:12" x14ac:dyDescent="0.3">
      <c r="A8755">
        <v>33514</v>
      </c>
      <c r="B8755" t="s">
        <v>12</v>
      </c>
      <c r="C8755" t="s">
        <v>5934</v>
      </c>
      <c r="D8755" t="s">
        <v>14</v>
      </c>
      <c r="E8755" t="s">
        <v>33581</v>
      </c>
      <c r="F8755" t="s">
        <v>33582</v>
      </c>
      <c r="G8755" t="s">
        <v>131</v>
      </c>
      <c r="H8755" s="1">
        <v>17548</v>
      </c>
      <c r="I8755" t="s">
        <v>33583</v>
      </c>
      <c r="J8755" t="s">
        <v>33584</v>
      </c>
      <c r="K8755">
        <v>32089</v>
      </c>
      <c r="L8755" t="s">
        <v>131</v>
      </c>
    </row>
    <row r="8756" spans="1:12" x14ac:dyDescent="0.3">
      <c r="A8756">
        <v>33518</v>
      </c>
      <c r="B8756" t="s">
        <v>1287</v>
      </c>
      <c r="C8756" t="s">
        <v>1114</v>
      </c>
      <c r="D8756" t="s">
        <v>14</v>
      </c>
      <c r="E8756" t="s">
        <v>33585</v>
      </c>
      <c r="F8756" t="s">
        <v>33586</v>
      </c>
      <c r="G8756" t="s">
        <v>17</v>
      </c>
      <c r="H8756" s="1">
        <v>35892</v>
      </c>
      <c r="I8756" t="s">
        <v>33587</v>
      </c>
      <c r="J8756" t="s">
        <v>33588</v>
      </c>
      <c r="K8756">
        <v>50706</v>
      </c>
      <c r="L8756" t="s">
        <v>17</v>
      </c>
    </row>
    <row r="8757" spans="1:12" x14ac:dyDescent="0.3">
      <c r="A8757">
        <v>33519</v>
      </c>
      <c r="B8757" t="s">
        <v>575</v>
      </c>
      <c r="C8757" t="s">
        <v>611</v>
      </c>
      <c r="D8757" t="s">
        <v>22</v>
      </c>
      <c r="E8757" t="s">
        <v>33589</v>
      </c>
      <c r="F8757" t="s">
        <v>33590</v>
      </c>
      <c r="G8757" t="s">
        <v>88</v>
      </c>
      <c r="H8757" s="1">
        <v>34516</v>
      </c>
      <c r="I8757" t="s">
        <v>33591</v>
      </c>
      <c r="J8757" t="s">
        <v>7410</v>
      </c>
      <c r="K8757">
        <v>37589</v>
      </c>
      <c r="L8757" t="s">
        <v>88</v>
      </c>
    </row>
    <row r="8758" spans="1:12" x14ac:dyDescent="0.3">
      <c r="A8758">
        <v>33520</v>
      </c>
      <c r="B8758" t="s">
        <v>7129</v>
      </c>
      <c r="C8758" t="s">
        <v>630</v>
      </c>
      <c r="D8758" t="s">
        <v>14</v>
      </c>
      <c r="E8758" t="s">
        <v>33592</v>
      </c>
      <c r="F8758" t="s">
        <v>33593</v>
      </c>
      <c r="G8758" t="s">
        <v>211</v>
      </c>
      <c r="H8758" s="1">
        <v>21395</v>
      </c>
      <c r="I8758" t="s">
        <v>33594</v>
      </c>
      <c r="J8758" t="s">
        <v>3823</v>
      </c>
      <c r="K8758">
        <v>46162</v>
      </c>
      <c r="L8758" t="s">
        <v>211</v>
      </c>
    </row>
    <row r="8759" spans="1:12" x14ac:dyDescent="0.3">
      <c r="A8759">
        <v>33522</v>
      </c>
      <c r="B8759" t="s">
        <v>1628</v>
      </c>
      <c r="C8759" t="s">
        <v>1671</v>
      </c>
      <c r="D8759" t="s">
        <v>22</v>
      </c>
      <c r="E8759" t="s">
        <v>33595</v>
      </c>
      <c r="F8759" t="s">
        <v>33596</v>
      </c>
      <c r="G8759" t="s">
        <v>88</v>
      </c>
      <c r="H8759" s="1">
        <v>22239</v>
      </c>
      <c r="I8759" t="s">
        <v>33597</v>
      </c>
      <c r="J8759" t="s">
        <v>26392</v>
      </c>
      <c r="K8759">
        <v>25805</v>
      </c>
      <c r="L8759" t="s">
        <v>88</v>
      </c>
    </row>
    <row r="8760" spans="1:12" x14ac:dyDescent="0.3">
      <c r="A8760">
        <v>33523</v>
      </c>
      <c r="B8760" t="s">
        <v>67</v>
      </c>
      <c r="C8760" t="s">
        <v>12329</v>
      </c>
      <c r="D8760" t="s">
        <v>22</v>
      </c>
      <c r="E8760" t="s">
        <v>33598</v>
      </c>
      <c r="F8760" t="s">
        <v>33599</v>
      </c>
      <c r="G8760" t="s">
        <v>17</v>
      </c>
      <c r="H8760" s="1">
        <v>35800</v>
      </c>
      <c r="I8760" t="s">
        <v>33600</v>
      </c>
      <c r="J8760" t="s">
        <v>33601</v>
      </c>
      <c r="K8760">
        <v>78647</v>
      </c>
      <c r="L8760" t="s">
        <v>17</v>
      </c>
    </row>
    <row r="8761" spans="1:12" x14ac:dyDescent="0.3">
      <c r="A8761">
        <v>33524</v>
      </c>
      <c r="B8761" t="s">
        <v>15858</v>
      </c>
      <c r="C8761" t="s">
        <v>7951</v>
      </c>
      <c r="D8761" t="s">
        <v>14</v>
      </c>
      <c r="E8761" t="s">
        <v>33602</v>
      </c>
      <c r="F8761" t="s">
        <v>33603</v>
      </c>
      <c r="G8761" t="s">
        <v>124</v>
      </c>
      <c r="H8761" s="1">
        <v>23710</v>
      </c>
      <c r="I8761" t="s">
        <v>33604</v>
      </c>
      <c r="J8761" t="s">
        <v>33605</v>
      </c>
      <c r="K8761">
        <v>85529</v>
      </c>
      <c r="L8761" t="s">
        <v>124</v>
      </c>
    </row>
    <row r="8762" spans="1:12" x14ac:dyDescent="0.3">
      <c r="A8762">
        <v>33526</v>
      </c>
      <c r="B8762" t="s">
        <v>861</v>
      </c>
      <c r="C8762" t="s">
        <v>11021</v>
      </c>
      <c r="D8762" t="s">
        <v>22</v>
      </c>
      <c r="E8762" t="s">
        <v>33606</v>
      </c>
      <c r="F8762">
        <v>8202831021</v>
      </c>
      <c r="G8762" t="s">
        <v>131</v>
      </c>
      <c r="H8762" s="1">
        <v>23413</v>
      </c>
      <c r="I8762" t="s">
        <v>33607</v>
      </c>
      <c r="J8762" t="s">
        <v>16507</v>
      </c>
      <c r="K8762">
        <v>63345</v>
      </c>
      <c r="L8762" t="s">
        <v>131</v>
      </c>
    </row>
    <row r="8763" spans="1:12" x14ac:dyDescent="0.3">
      <c r="A8763">
        <v>33527</v>
      </c>
      <c r="B8763" t="s">
        <v>54</v>
      </c>
      <c r="C8763" t="s">
        <v>427</v>
      </c>
      <c r="D8763" t="s">
        <v>14</v>
      </c>
      <c r="E8763" t="s">
        <v>33608</v>
      </c>
      <c r="F8763" t="s">
        <v>33609</v>
      </c>
      <c r="G8763" t="s">
        <v>51</v>
      </c>
      <c r="H8763" s="1">
        <v>18722</v>
      </c>
      <c r="I8763" t="s">
        <v>33610</v>
      </c>
      <c r="J8763" t="s">
        <v>33611</v>
      </c>
      <c r="K8763">
        <v>48488</v>
      </c>
      <c r="L8763" t="s">
        <v>51</v>
      </c>
    </row>
    <row r="8764" spans="1:12" x14ac:dyDescent="0.3">
      <c r="A8764">
        <v>33528</v>
      </c>
      <c r="B8764" t="s">
        <v>5575</v>
      </c>
      <c r="C8764" t="s">
        <v>360</v>
      </c>
      <c r="D8764" t="s">
        <v>14</v>
      </c>
      <c r="E8764" t="s">
        <v>33612</v>
      </c>
      <c r="F8764" t="s">
        <v>33613</v>
      </c>
      <c r="G8764" t="s">
        <v>250</v>
      </c>
      <c r="H8764" s="1">
        <v>35908</v>
      </c>
      <c r="I8764" t="s">
        <v>33614</v>
      </c>
      <c r="J8764" t="s">
        <v>33615</v>
      </c>
      <c r="K8764">
        <v>31755</v>
      </c>
      <c r="L8764" t="s">
        <v>250</v>
      </c>
    </row>
    <row r="8765" spans="1:12" x14ac:dyDescent="0.3">
      <c r="A8765">
        <v>33536</v>
      </c>
      <c r="B8765" t="s">
        <v>167</v>
      </c>
      <c r="C8765" t="s">
        <v>2358</v>
      </c>
      <c r="D8765" t="s">
        <v>14</v>
      </c>
      <c r="E8765" t="s">
        <v>33616</v>
      </c>
      <c r="F8765" t="s">
        <v>33617</v>
      </c>
      <c r="G8765" t="s">
        <v>31</v>
      </c>
      <c r="H8765" s="1">
        <v>33124</v>
      </c>
      <c r="I8765" t="s">
        <v>33618</v>
      </c>
      <c r="J8765" t="s">
        <v>33619</v>
      </c>
      <c r="K8765">
        <v>20688</v>
      </c>
      <c r="L8765" t="s">
        <v>31</v>
      </c>
    </row>
    <row r="8766" spans="1:12" x14ac:dyDescent="0.3">
      <c r="A8766">
        <v>33537</v>
      </c>
      <c r="B8766" t="s">
        <v>831</v>
      </c>
      <c r="C8766" t="s">
        <v>9508</v>
      </c>
      <c r="D8766" t="s">
        <v>14</v>
      </c>
      <c r="E8766" t="s">
        <v>33620</v>
      </c>
      <c r="F8766" t="s">
        <v>33621</v>
      </c>
      <c r="G8766" t="s">
        <v>368</v>
      </c>
      <c r="H8766" s="1">
        <v>26779</v>
      </c>
      <c r="I8766" t="s">
        <v>33622</v>
      </c>
      <c r="J8766" t="s">
        <v>4711</v>
      </c>
      <c r="K8766">
        <v>93432</v>
      </c>
      <c r="L8766" t="s">
        <v>368</v>
      </c>
    </row>
    <row r="8767" spans="1:12" x14ac:dyDescent="0.3">
      <c r="A8767">
        <v>33540</v>
      </c>
      <c r="B8767" t="s">
        <v>940</v>
      </c>
      <c r="C8767" t="s">
        <v>670</v>
      </c>
      <c r="D8767" t="s">
        <v>14</v>
      </c>
      <c r="E8767" t="s">
        <v>33623</v>
      </c>
      <c r="F8767">
        <v>5327620182</v>
      </c>
      <c r="G8767" t="s">
        <v>231</v>
      </c>
      <c r="H8767" s="1">
        <v>24775</v>
      </c>
      <c r="I8767" t="s">
        <v>33624</v>
      </c>
      <c r="J8767" t="s">
        <v>33625</v>
      </c>
      <c r="K8767">
        <v>32405</v>
      </c>
      <c r="L8767" t="s">
        <v>231</v>
      </c>
    </row>
    <row r="8768" spans="1:12" x14ac:dyDescent="0.3">
      <c r="A8768">
        <v>33541</v>
      </c>
      <c r="B8768" t="s">
        <v>153</v>
      </c>
      <c r="C8768" t="s">
        <v>6704</v>
      </c>
      <c r="D8768" t="s">
        <v>22</v>
      </c>
      <c r="E8768" t="s">
        <v>33626</v>
      </c>
      <c r="F8768" t="s">
        <v>33627</v>
      </c>
      <c r="G8768" t="s">
        <v>171</v>
      </c>
      <c r="H8768" s="1">
        <v>36234</v>
      </c>
      <c r="I8768" t="s">
        <v>33628</v>
      </c>
      <c r="J8768" t="s">
        <v>33629</v>
      </c>
      <c r="K8768">
        <v>44999</v>
      </c>
      <c r="L8768" t="s">
        <v>171</v>
      </c>
    </row>
    <row r="8769" spans="1:12" x14ac:dyDescent="0.3">
      <c r="A8769">
        <v>33543</v>
      </c>
      <c r="B8769" t="s">
        <v>21619</v>
      </c>
      <c r="C8769" t="s">
        <v>9263</v>
      </c>
      <c r="D8769" t="s">
        <v>22</v>
      </c>
      <c r="E8769" t="s">
        <v>33630</v>
      </c>
      <c r="F8769" t="s">
        <v>33631</v>
      </c>
      <c r="G8769" t="s">
        <v>88</v>
      </c>
      <c r="H8769" s="1">
        <v>23875</v>
      </c>
      <c r="I8769" t="s">
        <v>33632</v>
      </c>
      <c r="J8769" t="s">
        <v>33633</v>
      </c>
      <c r="K8769">
        <v>13208</v>
      </c>
      <c r="L8769" t="s">
        <v>88</v>
      </c>
    </row>
    <row r="8770" spans="1:12" x14ac:dyDescent="0.3">
      <c r="A8770">
        <v>33547</v>
      </c>
      <c r="B8770" t="s">
        <v>239</v>
      </c>
      <c r="C8770" t="s">
        <v>15209</v>
      </c>
      <c r="D8770" t="s">
        <v>22</v>
      </c>
      <c r="E8770" t="s">
        <v>33634</v>
      </c>
      <c r="F8770">
        <v>3995472732</v>
      </c>
      <c r="G8770" t="s">
        <v>595</v>
      </c>
      <c r="H8770" s="1">
        <v>31059</v>
      </c>
      <c r="I8770" t="s">
        <v>33635</v>
      </c>
      <c r="J8770" t="s">
        <v>9601</v>
      </c>
      <c r="K8770">
        <v>83088</v>
      </c>
      <c r="L8770" t="s">
        <v>595</v>
      </c>
    </row>
    <row r="8771" spans="1:12" x14ac:dyDescent="0.3">
      <c r="A8771">
        <v>33551</v>
      </c>
      <c r="B8771" t="s">
        <v>395</v>
      </c>
      <c r="C8771" t="s">
        <v>1968</v>
      </c>
      <c r="D8771" t="s">
        <v>22</v>
      </c>
      <c r="E8771" t="s">
        <v>33636</v>
      </c>
      <c r="F8771" t="s">
        <v>33637</v>
      </c>
      <c r="G8771" t="s">
        <v>71</v>
      </c>
      <c r="H8771" s="1">
        <v>25469</v>
      </c>
      <c r="I8771" t="s">
        <v>33638</v>
      </c>
      <c r="J8771" t="s">
        <v>33639</v>
      </c>
      <c r="K8771">
        <v>50180</v>
      </c>
      <c r="L8771" t="s">
        <v>71</v>
      </c>
    </row>
    <row r="8772" spans="1:12" x14ac:dyDescent="0.3">
      <c r="A8772">
        <v>33555</v>
      </c>
      <c r="B8772" t="s">
        <v>1433</v>
      </c>
      <c r="C8772" t="s">
        <v>5236</v>
      </c>
      <c r="D8772" t="s">
        <v>14</v>
      </c>
      <c r="E8772" t="s">
        <v>33640</v>
      </c>
      <c r="F8772" t="s">
        <v>33641</v>
      </c>
      <c r="G8772" t="s">
        <v>261</v>
      </c>
      <c r="H8772" s="1">
        <v>38716</v>
      </c>
      <c r="I8772" t="s">
        <v>33642</v>
      </c>
      <c r="J8772" t="s">
        <v>30704</v>
      </c>
      <c r="K8772">
        <v>99649</v>
      </c>
      <c r="L8772" t="s">
        <v>261</v>
      </c>
    </row>
    <row r="8773" spans="1:12" x14ac:dyDescent="0.3">
      <c r="A8773">
        <v>33556</v>
      </c>
      <c r="B8773" t="s">
        <v>4133</v>
      </c>
      <c r="C8773" t="s">
        <v>5157</v>
      </c>
      <c r="D8773" t="s">
        <v>14</v>
      </c>
      <c r="E8773" t="s">
        <v>33643</v>
      </c>
      <c r="F8773" t="s">
        <v>33644</v>
      </c>
      <c r="G8773" t="s">
        <v>17</v>
      </c>
      <c r="H8773" s="1">
        <v>36136</v>
      </c>
      <c r="I8773" t="s">
        <v>33645</v>
      </c>
      <c r="J8773" t="s">
        <v>26432</v>
      </c>
      <c r="K8773">
        <v>54752</v>
      </c>
      <c r="L8773" t="s">
        <v>17</v>
      </c>
    </row>
    <row r="8774" spans="1:12" x14ac:dyDescent="0.3">
      <c r="A8774">
        <v>33557</v>
      </c>
      <c r="B8774" t="s">
        <v>127</v>
      </c>
      <c r="C8774" t="s">
        <v>5455</v>
      </c>
      <c r="D8774" t="s">
        <v>14</v>
      </c>
      <c r="E8774" t="s">
        <v>33646</v>
      </c>
      <c r="F8774" t="s">
        <v>33647</v>
      </c>
      <c r="G8774" t="s">
        <v>24</v>
      </c>
      <c r="H8774" s="1">
        <v>15903</v>
      </c>
      <c r="I8774" t="s">
        <v>33648</v>
      </c>
      <c r="J8774" t="s">
        <v>33649</v>
      </c>
      <c r="K8774">
        <v>20978</v>
      </c>
      <c r="L8774" t="s">
        <v>24</v>
      </c>
    </row>
    <row r="8775" spans="1:12" x14ac:dyDescent="0.3">
      <c r="A8775">
        <v>33558</v>
      </c>
      <c r="B8775" t="s">
        <v>861</v>
      </c>
      <c r="C8775" t="s">
        <v>8621</v>
      </c>
      <c r="D8775" t="s">
        <v>14</v>
      </c>
      <c r="E8775" t="s">
        <v>33650</v>
      </c>
      <c r="F8775" t="s">
        <v>33651</v>
      </c>
      <c r="G8775" t="s">
        <v>436</v>
      </c>
      <c r="H8775" s="1">
        <v>37135</v>
      </c>
      <c r="I8775" t="s">
        <v>33652</v>
      </c>
      <c r="J8775" t="s">
        <v>33653</v>
      </c>
      <c r="K8775">
        <v>82796</v>
      </c>
      <c r="L8775" t="s">
        <v>436</v>
      </c>
    </row>
    <row r="8776" spans="1:12" x14ac:dyDescent="0.3">
      <c r="A8776">
        <v>33560</v>
      </c>
      <c r="B8776" t="s">
        <v>3438</v>
      </c>
      <c r="C8776" t="s">
        <v>1203</v>
      </c>
      <c r="D8776" t="s">
        <v>22</v>
      </c>
      <c r="E8776" t="s">
        <v>33654</v>
      </c>
      <c r="F8776" t="s">
        <v>33655</v>
      </c>
      <c r="G8776" t="s">
        <v>243</v>
      </c>
      <c r="H8776" s="1">
        <v>25520</v>
      </c>
      <c r="I8776" t="s">
        <v>33656</v>
      </c>
      <c r="J8776" t="s">
        <v>33657</v>
      </c>
      <c r="K8776">
        <v>55955</v>
      </c>
      <c r="L8776" t="s">
        <v>243</v>
      </c>
    </row>
    <row r="8777" spans="1:12" x14ac:dyDescent="0.3">
      <c r="A8777">
        <v>33562</v>
      </c>
      <c r="B8777" t="s">
        <v>328</v>
      </c>
      <c r="C8777" t="s">
        <v>681</v>
      </c>
      <c r="D8777" t="s">
        <v>22</v>
      </c>
      <c r="E8777" t="s">
        <v>33658</v>
      </c>
      <c r="F8777" t="s">
        <v>33659</v>
      </c>
      <c r="G8777" t="s">
        <v>335</v>
      </c>
      <c r="H8777" s="1">
        <v>29336</v>
      </c>
      <c r="I8777" t="s">
        <v>33660</v>
      </c>
      <c r="J8777" t="s">
        <v>21451</v>
      </c>
      <c r="K8777">
        <v>47357</v>
      </c>
      <c r="L8777" t="s">
        <v>335</v>
      </c>
    </row>
    <row r="8778" spans="1:12" x14ac:dyDescent="0.3">
      <c r="A8778">
        <v>33564</v>
      </c>
      <c r="B8778" t="s">
        <v>490</v>
      </c>
      <c r="C8778" t="s">
        <v>10164</v>
      </c>
      <c r="D8778" t="s">
        <v>22</v>
      </c>
      <c r="E8778" t="s">
        <v>33661</v>
      </c>
      <c r="F8778" t="s">
        <v>33662</v>
      </c>
      <c r="G8778" t="s">
        <v>324</v>
      </c>
      <c r="H8778" s="1">
        <v>38515</v>
      </c>
      <c r="I8778" t="s">
        <v>33663</v>
      </c>
      <c r="J8778" t="s">
        <v>33664</v>
      </c>
      <c r="K8778">
        <v>21779</v>
      </c>
      <c r="L8778" t="s">
        <v>324</v>
      </c>
    </row>
    <row r="8779" spans="1:12" x14ac:dyDescent="0.3">
      <c r="A8779">
        <v>33565</v>
      </c>
      <c r="B8779" t="s">
        <v>79</v>
      </c>
      <c r="C8779" t="s">
        <v>18645</v>
      </c>
      <c r="D8779" t="s">
        <v>22</v>
      </c>
      <c r="E8779" t="s">
        <v>19773</v>
      </c>
      <c r="F8779" t="s">
        <v>33665</v>
      </c>
      <c r="G8779" t="s">
        <v>131</v>
      </c>
      <c r="H8779" s="1">
        <v>26970</v>
      </c>
      <c r="I8779" t="s">
        <v>33666</v>
      </c>
      <c r="J8779" t="s">
        <v>33667</v>
      </c>
      <c r="K8779">
        <v>73786</v>
      </c>
      <c r="L8779" t="s">
        <v>131</v>
      </c>
    </row>
    <row r="8780" spans="1:12" x14ac:dyDescent="0.3">
      <c r="A8780">
        <v>33566</v>
      </c>
      <c r="B8780" t="s">
        <v>2631</v>
      </c>
      <c r="C8780" t="s">
        <v>1176</v>
      </c>
      <c r="D8780" t="s">
        <v>22</v>
      </c>
      <c r="E8780" t="s">
        <v>33668</v>
      </c>
      <c r="F8780" t="s">
        <v>33669</v>
      </c>
      <c r="G8780" t="s">
        <v>124</v>
      </c>
      <c r="H8780" s="1">
        <v>16177</v>
      </c>
      <c r="I8780" t="s">
        <v>33670</v>
      </c>
      <c r="J8780" t="s">
        <v>33671</v>
      </c>
      <c r="K8780">
        <v>77664</v>
      </c>
      <c r="L8780" t="s">
        <v>124</v>
      </c>
    </row>
    <row r="8781" spans="1:12" x14ac:dyDescent="0.3">
      <c r="A8781">
        <v>33567</v>
      </c>
      <c r="B8781" t="s">
        <v>2368</v>
      </c>
      <c r="C8781" t="s">
        <v>6250</v>
      </c>
      <c r="D8781" t="s">
        <v>14</v>
      </c>
      <c r="E8781" t="s">
        <v>33672</v>
      </c>
      <c r="F8781" t="s">
        <v>33673</v>
      </c>
      <c r="G8781" t="s">
        <v>335</v>
      </c>
      <c r="H8781" s="1">
        <v>26692</v>
      </c>
      <c r="I8781" t="s">
        <v>33674</v>
      </c>
      <c r="J8781" t="s">
        <v>33675</v>
      </c>
      <c r="K8781">
        <v>91513</v>
      </c>
      <c r="L8781" t="s">
        <v>335</v>
      </c>
    </row>
    <row r="8782" spans="1:12" x14ac:dyDescent="0.3">
      <c r="A8782">
        <v>33568</v>
      </c>
      <c r="B8782" t="s">
        <v>831</v>
      </c>
      <c r="C8782" t="s">
        <v>6869</v>
      </c>
      <c r="D8782" t="s">
        <v>22</v>
      </c>
      <c r="E8782" t="s">
        <v>7802</v>
      </c>
      <c r="F8782" t="s">
        <v>33676</v>
      </c>
      <c r="G8782" t="s">
        <v>368</v>
      </c>
      <c r="H8782" s="1">
        <v>32338</v>
      </c>
      <c r="I8782" t="s">
        <v>33677</v>
      </c>
      <c r="J8782" t="s">
        <v>33678</v>
      </c>
      <c r="K8782">
        <v>12817</v>
      </c>
      <c r="L8782" t="s">
        <v>368</v>
      </c>
    </row>
    <row r="8783" spans="1:12" x14ac:dyDescent="0.3">
      <c r="A8783">
        <v>33569</v>
      </c>
      <c r="B8783" t="s">
        <v>7761</v>
      </c>
      <c r="C8783" t="s">
        <v>3462</v>
      </c>
      <c r="D8783" t="s">
        <v>14</v>
      </c>
      <c r="E8783" t="s">
        <v>33679</v>
      </c>
      <c r="F8783" t="s">
        <v>33680</v>
      </c>
      <c r="G8783" t="s">
        <v>211</v>
      </c>
      <c r="H8783" s="1">
        <v>18323</v>
      </c>
      <c r="I8783" t="s">
        <v>33681</v>
      </c>
      <c r="J8783" t="s">
        <v>33682</v>
      </c>
      <c r="K8783">
        <v>79089</v>
      </c>
      <c r="L8783" t="s">
        <v>211</v>
      </c>
    </row>
    <row r="8784" spans="1:12" x14ac:dyDescent="0.3">
      <c r="A8784">
        <v>33571</v>
      </c>
      <c r="B8784" t="s">
        <v>2166</v>
      </c>
      <c r="C8784" t="s">
        <v>2147</v>
      </c>
      <c r="D8784" t="s">
        <v>22</v>
      </c>
      <c r="E8784" t="s">
        <v>33683</v>
      </c>
      <c r="F8784" t="s">
        <v>33684</v>
      </c>
      <c r="G8784" t="s">
        <v>1076</v>
      </c>
      <c r="H8784" s="1">
        <v>34425</v>
      </c>
      <c r="I8784" t="s">
        <v>33685</v>
      </c>
      <c r="J8784" t="s">
        <v>24016</v>
      </c>
      <c r="K8784">
        <v>46965</v>
      </c>
      <c r="L8784" t="s">
        <v>1076</v>
      </c>
    </row>
    <row r="8785" spans="1:12" x14ac:dyDescent="0.3">
      <c r="A8785">
        <v>33572</v>
      </c>
      <c r="B8785" t="s">
        <v>174</v>
      </c>
      <c r="C8785" t="s">
        <v>186</v>
      </c>
      <c r="D8785" t="s">
        <v>22</v>
      </c>
      <c r="E8785" t="s">
        <v>33686</v>
      </c>
      <c r="F8785" t="s">
        <v>33687</v>
      </c>
      <c r="G8785" t="s">
        <v>775</v>
      </c>
      <c r="H8785" s="1">
        <v>18710</v>
      </c>
      <c r="I8785" t="s">
        <v>33688</v>
      </c>
      <c r="J8785" t="s">
        <v>3389</v>
      </c>
      <c r="K8785">
        <v>40981</v>
      </c>
      <c r="L8785" t="s">
        <v>775</v>
      </c>
    </row>
    <row r="8786" spans="1:12" x14ac:dyDescent="0.3">
      <c r="A8786">
        <v>33573</v>
      </c>
      <c r="B8786" t="s">
        <v>96</v>
      </c>
      <c r="C8786" t="s">
        <v>630</v>
      </c>
      <c r="D8786" t="s">
        <v>22</v>
      </c>
      <c r="E8786" t="s">
        <v>33689</v>
      </c>
      <c r="F8786" t="s">
        <v>33690</v>
      </c>
      <c r="G8786" t="s">
        <v>31</v>
      </c>
      <c r="H8786" s="1">
        <v>33115</v>
      </c>
      <c r="I8786" t="s">
        <v>33691</v>
      </c>
      <c r="J8786" t="s">
        <v>5803</v>
      </c>
      <c r="K8786">
        <v>15761</v>
      </c>
      <c r="L8786" t="s">
        <v>31</v>
      </c>
    </row>
    <row r="8787" spans="1:12" x14ac:dyDescent="0.3">
      <c r="A8787">
        <v>33575</v>
      </c>
      <c r="B8787" t="s">
        <v>1773</v>
      </c>
      <c r="C8787" t="s">
        <v>160</v>
      </c>
      <c r="D8787" t="s">
        <v>22</v>
      </c>
      <c r="E8787" t="s">
        <v>33692</v>
      </c>
      <c r="F8787" t="s">
        <v>33693</v>
      </c>
      <c r="G8787" t="s">
        <v>38</v>
      </c>
      <c r="H8787" s="1">
        <v>22037</v>
      </c>
      <c r="I8787" t="s">
        <v>33694</v>
      </c>
      <c r="J8787" t="s">
        <v>33695</v>
      </c>
      <c r="K8787">
        <v>20942</v>
      </c>
      <c r="L8787" t="s">
        <v>38</v>
      </c>
    </row>
    <row r="8788" spans="1:12" x14ac:dyDescent="0.3">
      <c r="A8788">
        <v>33576</v>
      </c>
      <c r="B8788" t="s">
        <v>8829</v>
      </c>
      <c r="C8788" t="s">
        <v>1073</v>
      </c>
      <c r="D8788" t="s">
        <v>22</v>
      </c>
      <c r="E8788" t="s">
        <v>33696</v>
      </c>
      <c r="F8788">
        <v>5324876728</v>
      </c>
      <c r="G8788" t="s">
        <v>131</v>
      </c>
      <c r="H8788" s="1">
        <v>21456</v>
      </c>
      <c r="I8788" t="s">
        <v>33697</v>
      </c>
      <c r="J8788" t="s">
        <v>33698</v>
      </c>
      <c r="K8788">
        <v>84316</v>
      </c>
      <c r="L8788" t="s">
        <v>131</v>
      </c>
    </row>
    <row r="8789" spans="1:12" x14ac:dyDescent="0.3">
      <c r="A8789">
        <v>33581</v>
      </c>
      <c r="B8789" t="s">
        <v>2595</v>
      </c>
      <c r="C8789" t="s">
        <v>7172</v>
      </c>
      <c r="D8789" t="s">
        <v>22</v>
      </c>
      <c r="E8789" t="s">
        <v>33699</v>
      </c>
      <c r="F8789" t="s">
        <v>33700</v>
      </c>
      <c r="G8789" t="s">
        <v>211</v>
      </c>
      <c r="H8789" s="1">
        <v>16511</v>
      </c>
      <c r="I8789" t="s">
        <v>33701</v>
      </c>
      <c r="J8789" t="s">
        <v>13729</v>
      </c>
      <c r="K8789">
        <v>73478</v>
      </c>
      <c r="L8789" t="s">
        <v>211</v>
      </c>
    </row>
    <row r="8790" spans="1:12" x14ac:dyDescent="0.3">
      <c r="A8790">
        <v>33582</v>
      </c>
      <c r="B8790" t="s">
        <v>12460</v>
      </c>
      <c r="C8790" t="s">
        <v>10050</v>
      </c>
      <c r="D8790" t="s">
        <v>22</v>
      </c>
      <c r="E8790" t="s">
        <v>25709</v>
      </c>
      <c r="F8790" t="s">
        <v>33702</v>
      </c>
      <c r="G8790" t="s">
        <v>1034</v>
      </c>
      <c r="H8790" s="1">
        <v>25423</v>
      </c>
      <c r="I8790" t="s">
        <v>33703</v>
      </c>
      <c r="J8790" t="s">
        <v>33704</v>
      </c>
      <c r="K8790">
        <v>88421</v>
      </c>
      <c r="L8790" t="s">
        <v>1034</v>
      </c>
    </row>
    <row r="8791" spans="1:12" x14ac:dyDescent="0.3">
      <c r="A8791">
        <v>33583</v>
      </c>
      <c r="B8791" t="s">
        <v>2208</v>
      </c>
      <c r="C8791" t="s">
        <v>342</v>
      </c>
      <c r="D8791" t="s">
        <v>14</v>
      </c>
      <c r="E8791" t="s">
        <v>33705</v>
      </c>
      <c r="F8791" t="s">
        <v>33706</v>
      </c>
      <c r="G8791" t="s">
        <v>1076</v>
      </c>
      <c r="H8791" s="1">
        <v>32160</v>
      </c>
      <c r="I8791" t="s">
        <v>33707</v>
      </c>
      <c r="J8791" t="s">
        <v>33708</v>
      </c>
      <c r="K8791">
        <v>62970</v>
      </c>
      <c r="L8791" t="s">
        <v>1076</v>
      </c>
    </row>
    <row r="8792" spans="1:12" x14ac:dyDescent="0.3">
      <c r="A8792">
        <v>33585</v>
      </c>
      <c r="B8792" t="s">
        <v>127</v>
      </c>
      <c r="C8792" t="s">
        <v>276</v>
      </c>
      <c r="D8792" t="s">
        <v>22</v>
      </c>
      <c r="E8792" t="s">
        <v>33709</v>
      </c>
      <c r="F8792" t="s">
        <v>33710</v>
      </c>
      <c r="G8792" t="s">
        <v>82</v>
      </c>
      <c r="H8792" s="1">
        <v>18177</v>
      </c>
      <c r="I8792" t="s">
        <v>33711</v>
      </c>
      <c r="J8792" t="s">
        <v>33712</v>
      </c>
      <c r="K8792">
        <v>65284</v>
      </c>
      <c r="L8792" t="s">
        <v>82</v>
      </c>
    </row>
    <row r="8793" spans="1:12" x14ac:dyDescent="0.3">
      <c r="A8793">
        <v>33586</v>
      </c>
      <c r="B8793" t="s">
        <v>724</v>
      </c>
      <c r="C8793" t="s">
        <v>2152</v>
      </c>
      <c r="D8793" t="s">
        <v>14</v>
      </c>
      <c r="E8793" t="s">
        <v>33713</v>
      </c>
      <c r="F8793" t="s">
        <v>33714</v>
      </c>
      <c r="G8793" t="s">
        <v>111</v>
      </c>
      <c r="H8793" s="1">
        <v>20818</v>
      </c>
      <c r="I8793" t="s">
        <v>33715</v>
      </c>
      <c r="J8793" t="s">
        <v>33716</v>
      </c>
      <c r="K8793">
        <v>14909</v>
      </c>
      <c r="L8793" t="s">
        <v>111</v>
      </c>
    </row>
    <row r="8794" spans="1:12" x14ac:dyDescent="0.3">
      <c r="A8794">
        <v>33590</v>
      </c>
      <c r="B8794" t="s">
        <v>767</v>
      </c>
      <c r="C8794" t="s">
        <v>28</v>
      </c>
      <c r="D8794" t="s">
        <v>22</v>
      </c>
      <c r="E8794" t="s">
        <v>33717</v>
      </c>
      <c r="F8794" t="s">
        <v>33718</v>
      </c>
      <c r="G8794" t="s">
        <v>44</v>
      </c>
      <c r="H8794" s="1">
        <v>36992</v>
      </c>
      <c r="I8794" t="s">
        <v>33719</v>
      </c>
      <c r="J8794" t="s">
        <v>33720</v>
      </c>
      <c r="K8794">
        <v>30484</v>
      </c>
      <c r="L8794" t="s">
        <v>44</v>
      </c>
    </row>
    <row r="8795" spans="1:12" x14ac:dyDescent="0.3">
      <c r="A8795">
        <v>33591</v>
      </c>
      <c r="B8795" t="s">
        <v>67</v>
      </c>
      <c r="C8795" t="s">
        <v>5909</v>
      </c>
      <c r="D8795" t="s">
        <v>14</v>
      </c>
      <c r="E8795" t="s">
        <v>33721</v>
      </c>
      <c r="F8795" t="s">
        <v>33722</v>
      </c>
      <c r="G8795" t="s">
        <v>124</v>
      </c>
      <c r="H8795" s="1">
        <v>36128</v>
      </c>
      <c r="I8795" t="s">
        <v>33723</v>
      </c>
      <c r="J8795" t="s">
        <v>13527</v>
      </c>
      <c r="K8795">
        <v>50676</v>
      </c>
      <c r="L8795" t="s">
        <v>124</v>
      </c>
    </row>
    <row r="8796" spans="1:12" x14ac:dyDescent="0.3">
      <c r="A8796">
        <v>33592</v>
      </c>
      <c r="B8796" t="s">
        <v>33724</v>
      </c>
      <c r="C8796" t="s">
        <v>26121</v>
      </c>
      <c r="D8796" t="s">
        <v>22</v>
      </c>
      <c r="E8796" t="s">
        <v>33725</v>
      </c>
      <c r="F8796" t="s">
        <v>33726</v>
      </c>
      <c r="G8796" t="s">
        <v>243</v>
      </c>
      <c r="H8796" s="1">
        <v>36218</v>
      </c>
      <c r="I8796" t="s">
        <v>33727</v>
      </c>
      <c r="J8796" t="s">
        <v>24189</v>
      </c>
      <c r="K8796">
        <v>70796</v>
      </c>
      <c r="L8796" t="s">
        <v>243</v>
      </c>
    </row>
    <row r="8797" spans="1:12" x14ac:dyDescent="0.3">
      <c r="A8797">
        <v>33598</v>
      </c>
      <c r="B8797" t="s">
        <v>1296</v>
      </c>
      <c r="C8797" t="s">
        <v>2918</v>
      </c>
      <c r="D8797" t="s">
        <v>14</v>
      </c>
      <c r="E8797" t="s">
        <v>33728</v>
      </c>
      <c r="F8797" t="s">
        <v>33729</v>
      </c>
      <c r="G8797" t="s">
        <v>744</v>
      </c>
      <c r="H8797" s="1">
        <v>35263</v>
      </c>
      <c r="I8797" t="s">
        <v>33730</v>
      </c>
      <c r="J8797" t="s">
        <v>33731</v>
      </c>
      <c r="K8797">
        <v>66587</v>
      </c>
      <c r="L8797" t="s">
        <v>744</v>
      </c>
    </row>
    <row r="8798" spans="1:12" x14ac:dyDescent="0.3">
      <c r="A8798">
        <v>33601</v>
      </c>
      <c r="B8798" t="s">
        <v>1491</v>
      </c>
      <c r="C8798" t="s">
        <v>8829</v>
      </c>
      <c r="D8798" t="s">
        <v>14</v>
      </c>
      <c r="E8798" t="s">
        <v>33732</v>
      </c>
      <c r="F8798" t="s">
        <v>33733</v>
      </c>
      <c r="G8798" t="s">
        <v>88</v>
      </c>
      <c r="H8798" s="1">
        <v>22533</v>
      </c>
      <c r="I8798" t="s">
        <v>33734</v>
      </c>
      <c r="J8798" t="s">
        <v>21986</v>
      </c>
      <c r="K8798">
        <v>4450</v>
      </c>
      <c r="L8798" t="s">
        <v>88</v>
      </c>
    </row>
    <row r="8799" spans="1:12" x14ac:dyDescent="0.3">
      <c r="A8799">
        <v>33602</v>
      </c>
      <c r="B8799" t="s">
        <v>1996</v>
      </c>
      <c r="C8799" t="s">
        <v>4463</v>
      </c>
      <c r="D8799" t="s">
        <v>14</v>
      </c>
      <c r="E8799" t="s">
        <v>33735</v>
      </c>
      <c r="F8799" t="s">
        <v>33736</v>
      </c>
      <c r="G8799" t="s">
        <v>211</v>
      </c>
      <c r="H8799" s="1">
        <v>36958</v>
      </c>
      <c r="I8799" t="s">
        <v>33737</v>
      </c>
      <c r="J8799" t="s">
        <v>19681</v>
      </c>
      <c r="K8799">
        <v>90047</v>
      </c>
      <c r="L8799" t="s">
        <v>211</v>
      </c>
    </row>
    <row r="8800" spans="1:12" x14ac:dyDescent="0.3">
      <c r="A8800">
        <v>33603</v>
      </c>
      <c r="B8800" t="s">
        <v>9866</v>
      </c>
      <c r="C8800" t="s">
        <v>141</v>
      </c>
      <c r="D8800" t="s">
        <v>22</v>
      </c>
      <c r="E8800" t="s">
        <v>33738</v>
      </c>
      <c r="F8800" t="s">
        <v>33739</v>
      </c>
      <c r="G8800" t="s">
        <v>124</v>
      </c>
      <c r="H8800" s="1">
        <v>19743</v>
      </c>
      <c r="I8800" t="s">
        <v>33740</v>
      </c>
      <c r="J8800" t="s">
        <v>12890</v>
      </c>
      <c r="K8800">
        <v>81403</v>
      </c>
      <c r="L8800" t="s">
        <v>124</v>
      </c>
    </row>
    <row r="8801" spans="1:12" x14ac:dyDescent="0.3">
      <c r="A8801">
        <v>33604</v>
      </c>
      <c r="B8801" t="s">
        <v>724</v>
      </c>
      <c r="C8801" t="s">
        <v>3161</v>
      </c>
      <c r="D8801" t="s">
        <v>22</v>
      </c>
      <c r="E8801" t="s">
        <v>33741</v>
      </c>
      <c r="F8801" t="s">
        <v>33742</v>
      </c>
      <c r="G8801" t="s">
        <v>171</v>
      </c>
      <c r="H8801" s="1">
        <v>20181</v>
      </c>
      <c r="I8801" t="s">
        <v>33743</v>
      </c>
      <c r="J8801" t="s">
        <v>426</v>
      </c>
      <c r="K8801">
        <v>46203</v>
      </c>
      <c r="L8801" t="s">
        <v>171</v>
      </c>
    </row>
    <row r="8802" spans="1:12" x14ac:dyDescent="0.3">
      <c r="A8802">
        <v>33609</v>
      </c>
      <c r="B8802" t="s">
        <v>861</v>
      </c>
      <c r="C8802" t="s">
        <v>9431</v>
      </c>
      <c r="D8802" t="s">
        <v>22</v>
      </c>
      <c r="E8802" t="s">
        <v>33744</v>
      </c>
      <c r="F8802" t="s">
        <v>33745</v>
      </c>
      <c r="G8802" t="s">
        <v>124</v>
      </c>
      <c r="H8802" s="1">
        <v>28278</v>
      </c>
      <c r="I8802" t="s">
        <v>33746</v>
      </c>
      <c r="J8802" t="s">
        <v>33747</v>
      </c>
      <c r="K8802">
        <v>93113</v>
      </c>
      <c r="L8802" t="s">
        <v>124</v>
      </c>
    </row>
    <row r="8803" spans="1:12" x14ac:dyDescent="0.3">
      <c r="A8803">
        <v>33611</v>
      </c>
      <c r="B8803" t="s">
        <v>1455</v>
      </c>
      <c r="C8803" t="s">
        <v>1099</v>
      </c>
      <c r="D8803" t="s">
        <v>22</v>
      </c>
      <c r="E8803" t="s">
        <v>33748</v>
      </c>
      <c r="F8803" t="s">
        <v>33749</v>
      </c>
      <c r="G8803" t="s">
        <v>124</v>
      </c>
      <c r="H8803" s="1">
        <v>35392</v>
      </c>
      <c r="I8803" t="s">
        <v>33750</v>
      </c>
      <c r="J8803" t="s">
        <v>33751</v>
      </c>
      <c r="K8803">
        <v>68652</v>
      </c>
      <c r="L8803" t="s">
        <v>124</v>
      </c>
    </row>
    <row r="8804" spans="1:12" x14ac:dyDescent="0.3">
      <c r="A8804">
        <v>33612</v>
      </c>
      <c r="B8804" t="s">
        <v>253</v>
      </c>
      <c r="C8804" t="s">
        <v>378</v>
      </c>
      <c r="D8804" t="s">
        <v>14</v>
      </c>
      <c r="E8804" t="s">
        <v>33752</v>
      </c>
      <c r="F8804">
        <v>3592939635</v>
      </c>
      <c r="G8804" t="s">
        <v>595</v>
      </c>
      <c r="H8804" s="1">
        <v>26901</v>
      </c>
      <c r="I8804" t="s">
        <v>33753</v>
      </c>
      <c r="J8804" t="s">
        <v>33754</v>
      </c>
      <c r="K8804">
        <v>5905</v>
      </c>
      <c r="L8804" t="s">
        <v>595</v>
      </c>
    </row>
    <row r="8805" spans="1:12" x14ac:dyDescent="0.3">
      <c r="A8805">
        <v>33613</v>
      </c>
      <c r="B8805" t="s">
        <v>27</v>
      </c>
      <c r="C8805" t="s">
        <v>17557</v>
      </c>
      <c r="D8805" t="s">
        <v>14</v>
      </c>
      <c r="E8805" t="s">
        <v>33755</v>
      </c>
      <c r="F8805" t="s">
        <v>33756</v>
      </c>
      <c r="G8805" t="s">
        <v>150</v>
      </c>
      <c r="H8805" s="1">
        <v>16847</v>
      </c>
      <c r="I8805" t="s">
        <v>33757</v>
      </c>
      <c r="J8805" t="s">
        <v>33758</v>
      </c>
      <c r="K8805">
        <v>42149</v>
      </c>
      <c r="L8805" t="s">
        <v>150</v>
      </c>
    </row>
    <row r="8806" spans="1:12" x14ac:dyDescent="0.3">
      <c r="A8806">
        <v>33617</v>
      </c>
      <c r="B8806" t="s">
        <v>47</v>
      </c>
      <c r="C8806" t="s">
        <v>11616</v>
      </c>
      <c r="D8806" t="s">
        <v>14</v>
      </c>
      <c r="E8806" t="s">
        <v>33759</v>
      </c>
      <c r="F8806" t="s">
        <v>33760</v>
      </c>
      <c r="G8806" t="s">
        <v>17</v>
      </c>
      <c r="H8806" s="1">
        <v>29082</v>
      </c>
      <c r="I8806" t="s">
        <v>33761</v>
      </c>
      <c r="J8806" t="s">
        <v>33762</v>
      </c>
      <c r="K8806">
        <v>22449</v>
      </c>
      <c r="L8806" t="s">
        <v>17</v>
      </c>
    </row>
    <row r="8807" spans="1:12" x14ac:dyDescent="0.3">
      <c r="A8807">
        <v>33619</v>
      </c>
      <c r="B8807" t="s">
        <v>96</v>
      </c>
      <c r="C8807" t="s">
        <v>333</v>
      </c>
      <c r="D8807" t="s">
        <v>22</v>
      </c>
      <c r="E8807" t="s">
        <v>33763</v>
      </c>
      <c r="F8807" t="s">
        <v>33764</v>
      </c>
      <c r="G8807" t="s">
        <v>164</v>
      </c>
      <c r="H8807" s="1">
        <v>21955</v>
      </c>
      <c r="I8807" t="s">
        <v>33765</v>
      </c>
      <c r="J8807" t="s">
        <v>33766</v>
      </c>
      <c r="K8807">
        <v>39210</v>
      </c>
      <c r="L8807" t="s">
        <v>164</v>
      </c>
    </row>
    <row r="8808" spans="1:12" x14ac:dyDescent="0.3">
      <c r="A8808">
        <v>33622</v>
      </c>
      <c r="B8808" t="s">
        <v>1773</v>
      </c>
      <c r="C8808" t="s">
        <v>1366</v>
      </c>
      <c r="D8808" t="s">
        <v>22</v>
      </c>
      <c r="E8808" t="s">
        <v>33767</v>
      </c>
      <c r="F8808" t="s">
        <v>33768</v>
      </c>
      <c r="G8808" t="s">
        <v>218</v>
      </c>
      <c r="H8808" s="1">
        <v>21841</v>
      </c>
      <c r="I8808" t="s">
        <v>33769</v>
      </c>
      <c r="J8808" t="s">
        <v>33770</v>
      </c>
      <c r="K8808">
        <v>18547</v>
      </c>
      <c r="L8808" t="s">
        <v>218</v>
      </c>
    </row>
    <row r="8809" spans="1:12" x14ac:dyDescent="0.3">
      <c r="A8809">
        <v>33624</v>
      </c>
      <c r="B8809" t="s">
        <v>1131</v>
      </c>
      <c r="C8809" t="s">
        <v>876</v>
      </c>
      <c r="D8809" t="s">
        <v>14</v>
      </c>
      <c r="E8809" t="s">
        <v>33771</v>
      </c>
      <c r="F8809">
        <v>2584278989</v>
      </c>
      <c r="G8809" t="s">
        <v>261</v>
      </c>
      <c r="H8809" s="1">
        <v>25915</v>
      </c>
      <c r="I8809" t="s">
        <v>33772</v>
      </c>
      <c r="J8809" t="s">
        <v>33773</v>
      </c>
      <c r="K8809">
        <v>22808</v>
      </c>
      <c r="L8809" t="s">
        <v>261</v>
      </c>
    </row>
    <row r="8810" spans="1:12" x14ac:dyDescent="0.3">
      <c r="A8810">
        <v>33626</v>
      </c>
      <c r="B8810" t="s">
        <v>395</v>
      </c>
      <c r="C8810" t="s">
        <v>3179</v>
      </c>
      <c r="D8810" t="s">
        <v>22</v>
      </c>
      <c r="E8810" t="s">
        <v>33774</v>
      </c>
      <c r="F8810" t="s">
        <v>33775</v>
      </c>
      <c r="G8810" t="s">
        <v>88</v>
      </c>
      <c r="H8810" s="1">
        <v>19581</v>
      </c>
      <c r="I8810" t="s">
        <v>33776</v>
      </c>
      <c r="J8810" t="s">
        <v>33777</v>
      </c>
      <c r="K8810">
        <v>96234</v>
      </c>
      <c r="L8810" t="s">
        <v>88</v>
      </c>
    </row>
    <row r="8811" spans="1:12" x14ac:dyDescent="0.3">
      <c r="A8811">
        <v>33632</v>
      </c>
      <c r="B8811" t="s">
        <v>6564</v>
      </c>
      <c r="C8811" t="s">
        <v>11171</v>
      </c>
      <c r="D8811" t="s">
        <v>22</v>
      </c>
      <c r="E8811" t="s">
        <v>33778</v>
      </c>
      <c r="F8811" t="s">
        <v>33779</v>
      </c>
      <c r="G8811" t="s">
        <v>118</v>
      </c>
      <c r="H8811" s="1">
        <v>38412</v>
      </c>
      <c r="I8811" t="s">
        <v>33780</v>
      </c>
      <c r="J8811" t="s">
        <v>19005</v>
      </c>
      <c r="K8811">
        <v>3744</v>
      </c>
      <c r="L8811" t="s">
        <v>118</v>
      </c>
    </row>
    <row r="8812" spans="1:12" x14ac:dyDescent="0.3">
      <c r="A8812">
        <v>33633</v>
      </c>
      <c r="B8812" t="s">
        <v>1628</v>
      </c>
      <c r="C8812" t="s">
        <v>4182</v>
      </c>
      <c r="D8812" t="s">
        <v>22</v>
      </c>
      <c r="E8812" t="s">
        <v>33781</v>
      </c>
      <c r="F8812">
        <v>8739074906</v>
      </c>
      <c r="G8812" t="s">
        <v>339</v>
      </c>
      <c r="H8812" s="1">
        <v>25741</v>
      </c>
      <c r="I8812" t="s">
        <v>33782</v>
      </c>
      <c r="J8812" t="s">
        <v>33783</v>
      </c>
      <c r="K8812">
        <v>73748</v>
      </c>
      <c r="L8812" t="s">
        <v>339</v>
      </c>
    </row>
    <row r="8813" spans="1:12" x14ac:dyDescent="0.3">
      <c r="A8813">
        <v>33636</v>
      </c>
      <c r="B8813" t="s">
        <v>1792</v>
      </c>
      <c r="C8813" t="s">
        <v>3588</v>
      </c>
      <c r="D8813" t="s">
        <v>22</v>
      </c>
      <c r="E8813" t="s">
        <v>33784</v>
      </c>
      <c r="F8813" t="s">
        <v>33785</v>
      </c>
      <c r="G8813" t="s">
        <v>76</v>
      </c>
      <c r="H8813" s="1">
        <v>17635</v>
      </c>
      <c r="I8813" t="s">
        <v>33786</v>
      </c>
      <c r="J8813" t="s">
        <v>25383</v>
      </c>
      <c r="K8813">
        <v>59574</v>
      </c>
      <c r="L8813" t="s">
        <v>76</v>
      </c>
    </row>
    <row r="8814" spans="1:12" x14ac:dyDescent="0.3">
      <c r="A8814">
        <v>33637</v>
      </c>
      <c r="B8814" t="s">
        <v>1741</v>
      </c>
      <c r="C8814" t="s">
        <v>1014</v>
      </c>
      <c r="D8814" t="s">
        <v>22</v>
      </c>
      <c r="E8814" t="s">
        <v>33787</v>
      </c>
      <c r="F8814" t="s">
        <v>33788</v>
      </c>
      <c r="G8814" t="s">
        <v>17</v>
      </c>
      <c r="H8814" s="1">
        <v>32424</v>
      </c>
      <c r="I8814" t="s">
        <v>33789</v>
      </c>
      <c r="J8814" t="s">
        <v>17537</v>
      </c>
      <c r="K8814">
        <v>17617</v>
      </c>
      <c r="L8814" t="s">
        <v>17</v>
      </c>
    </row>
    <row r="8815" spans="1:12" x14ac:dyDescent="0.3">
      <c r="A8815">
        <v>33638</v>
      </c>
      <c r="B8815" t="s">
        <v>167</v>
      </c>
      <c r="C8815" t="s">
        <v>28</v>
      </c>
      <c r="D8815" t="s">
        <v>14</v>
      </c>
      <c r="E8815" t="s">
        <v>33790</v>
      </c>
      <c r="F8815" t="s">
        <v>33791</v>
      </c>
      <c r="G8815" t="s">
        <v>231</v>
      </c>
      <c r="H8815" s="1">
        <v>24894</v>
      </c>
      <c r="I8815" t="s">
        <v>33792</v>
      </c>
      <c r="J8815" t="s">
        <v>33793</v>
      </c>
      <c r="K8815">
        <v>61113</v>
      </c>
      <c r="L8815" t="s">
        <v>231</v>
      </c>
    </row>
    <row r="8816" spans="1:12" x14ac:dyDescent="0.3">
      <c r="A8816">
        <v>33639</v>
      </c>
      <c r="B8816" t="s">
        <v>6905</v>
      </c>
      <c r="C8816" t="s">
        <v>67</v>
      </c>
      <c r="D8816" t="s">
        <v>14</v>
      </c>
      <c r="E8816" t="s">
        <v>33794</v>
      </c>
      <c r="F8816" t="s">
        <v>33795</v>
      </c>
      <c r="G8816" t="s">
        <v>436</v>
      </c>
      <c r="H8816" s="1">
        <v>33887</v>
      </c>
      <c r="I8816" t="s">
        <v>33796</v>
      </c>
      <c r="J8816" t="s">
        <v>17057</v>
      </c>
      <c r="K8816">
        <v>29363</v>
      </c>
      <c r="L8816" t="s">
        <v>436</v>
      </c>
    </row>
    <row r="8817" spans="1:12" x14ac:dyDescent="0.3">
      <c r="A8817">
        <v>33640</v>
      </c>
      <c r="B8817" t="s">
        <v>1098</v>
      </c>
      <c r="C8817" t="s">
        <v>2823</v>
      </c>
      <c r="D8817" t="s">
        <v>14</v>
      </c>
      <c r="E8817" t="s">
        <v>33797</v>
      </c>
      <c r="F8817" t="s">
        <v>33798</v>
      </c>
      <c r="G8817" t="s">
        <v>88</v>
      </c>
      <c r="H8817" s="1">
        <v>31863</v>
      </c>
      <c r="I8817" t="s">
        <v>33799</v>
      </c>
      <c r="J8817" t="s">
        <v>3286</v>
      </c>
      <c r="K8817">
        <v>32360</v>
      </c>
      <c r="L8817" t="s">
        <v>88</v>
      </c>
    </row>
    <row r="8818" spans="1:12" x14ac:dyDescent="0.3">
      <c r="A8818">
        <v>33642</v>
      </c>
      <c r="B8818" t="s">
        <v>680</v>
      </c>
      <c r="C8818" t="s">
        <v>5392</v>
      </c>
      <c r="D8818" t="s">
        <v>22</v>
      </c>
      <c r="E8818" t="s">
        <v>33800</v>
      </c>
      <c r="F8818" t="s">
        <v>33801</v>
      </c>
      <c r="G8818" t="s">
        <v>124</v>
      </c>
      <c r="H8818" s="1">
        <v>21429</v>
      </c>
      <c r="I8818" t="s">
        <v>33802</v>
      </c>
      <c r="J8818" t="s">
        <v>33803</v>
      </c>
      <c r="K8818">
        <v>92205</v>
      </c>
      <c r="L8818" t="s">
        <v>124</v>
      </c>
    </row>
    <row r="8819" spans="1:12" x14ac:dyDescent="0.3">
      <c r="A8819">
        <v>33643</v>
      </c>
      <c r="B8819" t="s">
        <v>221</v>
      </c>
      <c r="C8819" t="s">
        <v>1014</v>
      </c>
      <c r="D8819" t="s">
        <v>14</v>
      </c>
      <c r="E8819" t="s">
        <v>33804</v>
      </c>
      <c r="F8819" t="s">
        <v>33805</v>
      </c>
      <c r="G8819" t="s">
        <v>124</v>
      </c>
      <c r="H8819" s="1">
        <v>18419</v>
      </c>
      <c r="I8819" t="s">
        <v>33806</v>
      </c>
      <c r="J8819" t="s">
        <v>33807</v>
      </c>
      <c r="K8819">
        <v>51784</v>
      </c>
      <c r="L8819" t="s">
        <v>124</v>
      </c>
    </row>
    <row r="8820" spans="1:12" x14ac:dyDescent="0.3">
      <c r="A8820">
        <v>33645</v>
      </c>
      <c r="B8820" t="s">
        <v>174</v>
      </c>
      <c r="C8820" t="s">
        <v>6056</v>
      </c>
      <c r="D8820" t="s">
        <v>22</v>
      </c>
      <c r="E8820" t="s">
        <v>33808</v>
      </c>
      <c r="F8820" t="s">
        <v>33809</v>
      </c>
      <c r="G8820" t="s">
        <v>64</v>
      </c>
      <c r="H8820" s="1">
        <v>36536</v>
      </c>
      <c r="I8820" t="s">
        <v>33810</v>
      </c>
      <c r="J8820" t="s">
        <v>33811</v>
      </c>
      <c r="K8820">
        <v>63885</v>
      </c>
      <c r="L8820" t="s">
        <v>64</v>
      </c>
    </row>
    <row r="8821" spans="1:12" x14ac:dyDescent="0.3">
      <c r="A8821">
        <v>33648</v>
      </c>
      <c r="B8821" t="s">
        <v>1141</v>
      </c>
      <c r="C8821" t="s">
        <v>3049</v>
      </c>
      <c r="D8821" t="s">
        <v>22</v>
      </c>
      <c r="E8821" t="s">
        <v>33812</v>
      </c>
      <c r="F8821" t="s">
        <v>33813</v>
      </c>
      <c r="G8821" t="s">
        <v>744</v>
      </c>
      <c r="H8821" s="1">
        <v>16735</v>
      </c>
      <c r="I8821" t="s">
        <v>33814</v>
      </c>
      <c r="J8821" t="s">
        <v>33815</v>
      </c>
      <c r="K8821">
        <v>56101</v>
      </c>
      <c r="L8821" t="s">
        <v>744</v>
      </c>
    </row>
    <row r="8822" spans="1:12" x14ac:dyDescent="0.3">
      <c r="A8822">
        <v>33649</v>
      </c>
      <c r="B8822" t="s">
        <v>474</v>
      </c>
      <c r="C8822" t="s">
        <v>25049</v>
      </c>
      <c r="D8822" t="s">
        <v>14</v>
      </c>
      <c r="E8822" t="s">
        <v>33816</v>
      </c>
      <c r="F8822">
        <v>8802997783</v>
      </c>
      <c r="G8822" t="s">
        <v>261</v>
      </c>
      <c r="H8822" s="1">
        <v>19793</v>
      </c>
      <c r="I8822" t="s">
        <v>33817</v>
      </c>
      <c r="J8822" t="s">
        <v>33766</v>
      </c>
      <c r="K8822">
        <v>35075</v>
      </c>
      <c r="L8822" t="s">
        <v>261</v>
      </c>
    </row>
    <row r="8823" spans="1:12" x14ac:dyDescent="0.3">
      <c r="A8823">
        <v>33654</v>
      </c>
      <c r="B8823" t="s">
        <v>348</v>
      </c>
      <c r="C8823" t="s">
        <v>576</v>
      </c>
      <c r="D8823" t="s">
        <v>22</v>
      </c>
      <c r="E8823" t="s">
        <v>33818</v>
      </c>
      <c r="F8823" t="s">
        <v>33819</v>
      </c>
      <c r="G8823" t="s">
        <v>250</v>
      </c>
      <c r="H8823" s="1">
        <v>35619</v>
      </c>
      <c r="I8823" t="s">
        <v>33820</v>
      </c>
      <c r="J8823" t="s">
        <v>30388</v>
      </c>
      <c r="K8823">
        <v>70461</v>
      </c>
      <c r="L8823" t="s">
        <v>250</v>
      </c>
    </row>
    <row r="8824" spans="1:12" x14ac:dyDescent="0.3">
      <c r="A8824">
        <v>33655</v>
      </c>
      <c r="B8824" t="s">
        <v>127</v>
      </c>
      <c r="C8824" t="s">
        <v>1822</v>
      </c>
      <c r="D8824" t="s">
        <v>14</v>
      </c>
      <c r="E8824" t="s">
        <v>33821</v>
      </c>
      <c r="F8824" t="s">
        <v>33822</v>
      </c>
      <c r="G8824" t="s">
        <v>250</v>
      </c>
      <c r="H8824" s="1">
        <v>37898</v>
      </c>
      <c r="I8824" t="s">
        <v>33823</v>
      </c>
      <c r="J8824" t="s">
        <v>33824</v>
      </c>
      <c r="K8824">
        <v>96318</v>
      </c>
      <c r="L8824" t="s">
        <v>250</v>
      </c>
    </row>
    <row r="8825" spans="1:12" x14ac:dyDescent="0.3">
      <c r="A8825">
        <v>33660</v>
      </c>
      <c r="B8825" t="s">
        <v>203</v>
      </c>
      <c r="C8825" t="s">
        <v>3849</v>
      </c>
      <c r="D8825" t="s">
        <v>22</v>
      </c>
      <c r="E8825" t="s">
        <v>33825</v>
      </c>
      <c r="F8825">
        <v>6235389715</v>
      </c>
      <c r="G8825" t="s">
        <v>250</v>
      </c>
      <c r="H8825" s="1">
        <v>23496</v>
      </c>
      <c r="I8825" t="s">
        <v>33826</v>
      </c>
      <c r="J8825" t="s">
        <v>33827</v>
      </c>
      <c r="K8825">
        <v>20173</v>
      </c>
      <c r="L8825" t="s">
        <v>250</v>
      </c>
    </row>
    <row r="8826" spans="1:12" x14ac:dyDescent="0.3">
      <c r="A8826">
        <v>33665</v>
      </c>
      <c r="B8826" t="s">
        <v>474</v>
      </c>
      <c r="C8826" t="s">
        <v>2975</v>
      </c>
      <c r="D8826" t="s">
        <v>14</v>
      </c>
      <c r="E8826" t="s">
        <v>33828</v>
      </c>
      <c r="F8826" t="s">
        <v>33829</v>
      </c>
      <c r="G8826" t="s">
        <v>211</v>
      </c>
      <c r="H8826" s="1">
        <v>36781</v>
      </c>
      <c r="I8826" t="s">
        <v>33830</v>
      </c>
      <c r="J8826" t="s">
        <v>33831</v>
      </c>
      <c r="K8826">
        <v>67720</v>
      </c>
      <c r="L8826" t="s">
        <v>211</v>
      </c>
    </row>
    <row r="8827" spans="1:12" x14ac:dyDescent="0.3">
      <c r="A8827">
        <v>33666</v>
      </c>
      <c r="B8827" t="s">
        <v>2708</v>
      </c>
      <c r="C8827" t="s">
        <v>2358</v>
      </c>
      <c r="D8827" t="s">
        <v>22</v>
      </c>
      <c r="E8827" t="s">
        <v>33832</v>
      </c>
      <c r="F8827" t="s">
        <v>33833</v>
      </c>
      <c r="G8827" t="s">
        <v>567</v>
      </c>
      <c r="H8827" s="1">
        <v>26080</v>
      </c>
      <c r="I8827" t="s">
        <v>33834</v>
      </c>
      <c r="J8827" t="s">
        <v>3071</v>
      </c>
      <c r="K8827">
        <v>79865</v>
      </c>
      <c r="L8827" t="s">
        <v>567</v>
      </c>
    </row>
    <row r="8828" spans="1:12" x14ac:dyDescent="0.3">
      <c r="A8828">
        <v>33668</v>
      </c>
      <c r="B8828" t="s">
        <v>73</v>
      </c>
      <c r="C8828" t="s">
        <v>28</v>
      </c>
      <c r="D8828" t="s">
        <v>14</v>
      </c>
      <c r="E8828" t="s">
        <v>33835</v>
      </c>
      <c r="F8828" t="s">
        <v>33836</v>
      </c>
      <c r="G8828" t="s">
        <v>93</v>
      </c>
      <c r="H8828" s="1">
        <v>28870</v>
      </c>
      <c r="I8828" t="s">
        <v>33837</v>
      </c>
      <c r="J8828" t="s">
        <v>26309</v>
      </c>
      <c r="K8828">
        <v>43136</v>
      </c>
      <c r="L8828" t="s">
        <v>93</v>
      </c>
    </row>
    <row r="8829" spans="1:12" x14ac:dyDescent="0.3">
      <c r="A8829">
        <v>33669</v>
      </c>
      <c r="B8829" t="s">
        <v>18304</v>
      </c>
      <c r="C8829" t="s">
        <v>6704</v>
      </c>
      <c r="D8829" t="s">
        <v>22</v>
      </c>
      <c r="E8829" t="s">
        <v>33838</v>
      </c>
      <c r="F8829" t="s">
        <v>33839</v>
      </c>
      <c r="G8829" t="s">
        <v>124</v>
      </c>
      <c r="H8829" s="1">
        <v>33075</v>
      </c>
      <c r="I8829" t="s">
        <v>33840</v>
      </c>
      <c r="J8829" t="s">
        <v>28190</v>
      </c>
      <c r="K8829">
        <v>63271</v>
      </c>
      <c r="L8829" t="s">
        <v>124</v>
      </c>
    </row>
    <row r="8830" spans="1:12" x14ac:dyDescent="0.3">
      <c r="A8830">
        <v>33670</v>
      </c>
      <c r="B8830" t="s">
        <v>307</v>
      </c>
      <c r="C8830" t="s">
        <v>1584</v>
      </c>
      <c r="D8830" t="s">
        <v>14</v>
      </c>
      <c r="E8830" t="s">
        <v>33841</v>
      </c>
      <c r="F8830" t="s">
        <v>33842</v>
      </c>
      <c r="G8830" t="s">
        <v>1076</v>
      </c>
      <c r="H8830" s="1">
        <v>24172</v>
      </c>
      <c r="I8830" t="s">
        <v>33843</v>
      </c>
      <c r="J8830" t="s">
        <v>16202</v>
      </c>
      <c r="K8830">
        <v>87617</v>
      </c>
      <c r="L8830" t="s">
        <v>1076</v>
      </c>
    </row>
    <row r="8831" spans="1:12" x14ac:dyDescent="0.3">
      <c r="A8831">
        <v>33672</v>
      </c>
      <c r="B8831" t="s">
        <v>1465</v>
      </c>
      <c r="C8831" t="s">
        <v>28</v>
      </c>
      <c r="D8831" t="s">
        <v>14</v>
      </c>
      <c r="E8831" t="s">
        <v>33844</v>
      </c>
      <c r="F8831" t="s">
        <v>33845</v>
      </c>
      <c r="G8831" t="s">
        <v>58</v>
      </c>
      <c r="H8831" s="1">
        <v>22383</v>
      </c>
      <c r="I8831" t="s">
        <v>33846</v>
      </c>
      <c r="J8831" t="s">
        <v>33847</v>
      </c>
      <c r="K8831">
        <v>93813</v>
      </c>
      <c r="L8831" t="s">
        <v>58</v>
      </c>
    </row>
    <row r="8832" spans="1:12" x14ac:dyDescent="0.3">
      <c r="A8832">
        <v>33673</v>
      </c>
      <c r="B8832" t="s">
        <v>1244</v>
      </c>
      <c r="C8832" t="s">
        <v>28</v>
      </c>
      <c r="D8832" t="s">
        <v>22</v>
      </c>
      <c r="E8832" t="s">
        <v>33848</v>
      </c>
      <c r="F8832" t="s">
        <v>33849</v>
      </c>
      <c r="G8832" t="s">
        <v>261</v>
      </c>
      <c r="H8832" s="1">
        <v>31094</v>
      </c>
      <c r="I8832" t="s">
        <v>33850</v>
      </c>
      <c r="J8832" t="s">
        <v>8620</v>
      </c>
      <c r="K8832">
        <v>93630</v>
      </c>
      <c r="L8832" t="s">
        <v>261</v>
      </c>
    </row>
    <row r="8833" spans="1:12" x14ac:dyDescent="0.3">
      <c r="A8833">
        <v>33674</v>
      </c>
      <c r="B8833" t="s">
        <v>180</v>
      </c>
      <c r="C8833" t="s">
        <v>285</v>
      </c>
      <c r="D8833" t="s">
        <v>22</v>
      </c>
      <c r="E8833" t="s">
        <v>33851</v>
      </c>
      <c r="F8833" t="s">
        <v>33852</v>
      </c>
      <c r="G8833" t="s">
        <v>430</v>
      </c>
      <c r="H8833" s="1">
        <v>16688</v>
      </c>
      <c r="I8833" t="s">
        <v>33853</v>
      </c>
      <c r="J8833" t="s">
        <v>33854</v>
      </c>
      <c r="K8833">
        <v>16585</v>
      </c>
      <c r="L8833" t="s">
        <v>430</v>
      </c>
    </row>
    <row r="8834" spans="1:12" x14ac:dyDescent="0.3">
      <c r="A8834">
        <v>33675</v>
      </c>
      <c r="B8834" t="s">
        <v>1024</v>
      </c>
      <c r="C8834" t="s">
        <v>2161</v>
      </c>
      <c r="D8834" t="s">
        <v>14</v>
      </c>
      <c r="E8834" t="s">
        <v>33855</v>
      </c>
      <c r="F8834" t="s">
        <v>33856</v>
      </c>
      <c r="G8834" t="s">
        <v>17</v>
      </c>
      <c r="H8834" s="1">
        <v>20711</v>
      </c>
      <c r="I8834" t="s">
        <v>33857</v>
      </c>
      <c r="J8834" t="s">
        <v>24119</v>
      </c>
      <c r="K8834">
        <v>76249</v>
      </c>
      <c r="L8834" t="s">
        <v>17</v>
      </c>
    </row>
    <row r="8835" spans="1:12" x14ac:dyDescent="0.3">
      <c r="A8835">
        <v>33678</v>
      </c>
      <c r="B8835" t="s">
        <v>1914</v>
      </c>
      <c r="C8835" t="s">
        <v>6486</v>
      </c>
      <c r="D8835" t="s">
        <v>22</v>
      </c>
      <c r="E8835" t="s">
        <v>33858</v>
      </c>
      <c r="F8835" t="s">
        <v>33859</v>
      </c>
      <c r="G8835" t="s">
        <v>124</v>
      </c>
      <c r="H8835" s="1">
        <v>33313</v>
      </c>
      <c r="I8835" t="s">
        <v>33860</v>
      </c>
      <c r="J8835" t="s">
        <v>33861</v>
      </c>
      <c r="K8835">
        <v>59307</v>
      </c>
      <c r="L8835" t="s">
        <v>124</v>
      </c>
    </row>
    <row r="8836" spans="1:12" x14ac:dyDescent="0.3">
      <c r="A8836">
        <v>33681</v>
      </c>
      <c r="B8836" t="s">
        <v>747</v>
      </c>
      <c r="C8836" t="s">
        <v>1671</v>
      </c>
      <c r="D8836" t="s">
        <v>14</v>
      </c>
      <c r="E8836" t="s">
        <v>33862</v>
      </c>
      <c r="F8836" t="s">
        <v>33863</v>
      </c>
      <c r="G8836" t="s">
        <v>218</v>
      </c>
      <c r="H8836" s="1">
        <v>21633</v>
      </c>
      <c r="I8836" t="s">
        <v>33864</v>
      </c>
      <c r="J8836" t="s">
        <v>33865</v>
      </c>
      <c r="K8836">
        <v>38226</v>
      </c>
      <c r="L8836" t="s">
        <v>218</v>
      </c>
    </row>
    <row r="8837" spans="1:12" x14ac:dyDescent="0.3">
      <c r="A8837">
        <v>33682</v>
      </c>
      <c r="B8837" t="s">
        <v>54</v>
      </c>
      <c r="C8837" t="s">
        <v>1575</v>
      </c>
      <c r="D8837" t="s">
        <v>22</v>
      </c>
      <c r="E8837" t="s">
        <v>33866</v>
      </c>
      <c r="F8837" t="s">
        <v>33867</v>
      </c>
      <c r="G8837" t="s">
        <v>76</v>
      </c>
      <c r="H8837" s="1">
        <v>34337</v>
      </c>
      <c r="I8837" t="s">
        <v>33868</v>
      </c>
      <c r="J8837" t="s">
        <v>33869</v>
      </c>
      <c r="K8837">
        <v>36004</v>
      </c>
      <c r="L8837" t="s">
        <v>76</v>
      </c>
    </row>
    <row r="8838" spans="1:12" x14ac:dyDescent="0.3">
      <c r="A8838">
        <v>33684</v>
      </c>
      <c r="B8838" t="s">
        <v>1465</v>
      </c>
      <c r="C8838" t="s">
        <v>28</v>
      </c>
      <c r="D8838" t="s">
        <v>22</v>
      </c>
      <c r="E8838" t="s">
        <v>33870</v>
      </c>
      <c r="F8838" t="s">
        <v>33871</v>
      </c>
      <c r="G8838" t="s">
        <v>1194</v>
      </c>
      <c r="H8838" s="1">
        <v>32739</v>
      </c>
      <c r="I8838" t="s">
        <v>33872</v>
      </c>
      <c r="J8838" t="s">
        <v>33873</v>
      </c>
      <c r="K8838">
        <v>50282</v>
      </c>
      <c r="L8838" t="s">
        <v>1194</v>
      </c>
    </row>
    <row r="8839" spans="1:12" x14ac:dyDescent="0.3">
      <c r="A8839">
        <v>33685</v>
      </c>
      <c r="B8839" t="s">
        <v>9247</v>
      </c>
      <c r="C8839" t="s">
        <v>85</v>
      </c>
      <c r="D8839" t="s">
        <v>22</v>
      </c>
      <c r="E8839" t="s">
        <v>33874</v>
      </c>
      <c r="F8839" t="s">
        <v>33875</v>
      </c>
      <c r="G8839" t="s">
        <v>31</v>
      </c>
      <c r="H8839" s="1">
        <v>27514</v>
      </c>
      <c r="I8839" t="s">
        <v>33876</v>
      </c>
      <c r="J8839" t="s">
        <v>9754</v>
      </c>
      <c r="K8839">
        <v>83745</v>
      </c>
      <c r="L8839" t="s">
        <v>31</v>
      </c>
    </row>
    <row r="8840" spans="1:12" x14ac:dyDescent="0.3">
      <c r="A8840">
        <v>33688</v>
      </c>
      <c r="B8840" t="s">
        <v>2009</v>
      </c>
      <c r="C8840" t="s">
        <v>844</v>
      </c>
      <c r="D8840" t="s">
        <v>14</v>
      </c>
      <c r="E8840" t="s">
        <v>33877</v>
      </c>
      <c r="F8840" t="s">
        <v>33878</v>
      </c>
      <c r="G8840" t="s">
        <v>261</v>
      </c>
      <c r="H8840" s="1">
        <v>30618</v>
      </c>
      <c r="I8840" t="s">
        <v>33879</v>
      </c>
      <c r="J8840" t="s">
        <v>11325</v>
      </c>
      <c r="K8840">
        <v>62036</v>
      </c>
      <c r="L8840" t="s">
        <v>261</v>
      </c>
    </row>
    <row r="8841" spans="1:12" x14ac:dyDescent="0.3">
      <c r="A8841">
        <v>33689</v>
      </c>
      <c r="B8841" t="s">
        <v>2958</v>
      </c>
      <c r="C8841" t="s">
        <v>97</v>
      </c>
      <c r="D8841" t="s">
        <v>14</v>
      </c>
      <c r="E8841" t="s">
        <v>33880</v>
      </c>
      <c r="F8841" t="s">
        <v>33881</v>
      </c>
      <c r="G8841" t="s">
        <v>44</v>
      </c>
      <c r="H8841" s="1">
        <v>23325</v>
      </c>
      <c r="I8841" t="s">
        <v>33882</v>
      </c>
      <c r="J8841" t="s">
        <v>33883</v>
      </c>
      <c r="K8841">
        <v>62983</v>
      </c>
      <c r="L8841" t="s">
        <v>44</v>
      </c>
    </row>
    <row r="8842" spans="1:12" x14ac:dyDescent="0.3">
      <c r="A8842">
        <v>33691</v>
      </c>
      <c r="B8842" t="s">
        <v>1584</v>
      </c>
      <c r="C8842" t="s">
        <v>7838</v>
      </c>
      <c r="D8842" t="s">
        <v>22</v>
      </c>
      <c r="E8842" t="s">
        <v>33884</v>
      </c>
      <c r="F8842" t="s">
        <v>33885</v>
      </c>
      <c r="G8842" t="s">
        <v>339</v>
      </c>
      <c r="H8842" s="1">
        <v>35917</v>
      </c>
      <c r="I8842" t="s">
        <v>33886</v>
      </c>
      <c r="J8842" t="s">
        <v>33887</v>
      </c>
      <c r="K8842">
        <v>67568</v>
      </c>
      <c r="L8842" t="s">
        <v>339</v>
      </c>
    </row>
    <row r="8843" spans="1:12" x14ac:dyDescent="0.3">
      <c r="A8843">
        <v>33693</v>
      </c>
      <c r="B8843" t="s">
        <v>7332</v>
      </c>
      <c r="C8843" t="s">
        <v>496</v>
      </c>
      <c r="D8843" t="s">
        <v>14</v>
      </c>
      <c r="E8843" t="s">
        <v>33888</v>
      </c>
      <c r="F8843" t="s">
        <v>33889</v>
      </c>
      <c r="G8843" t="s">
        <v>218</v>
      </c>
      <c r="H8843" s="1">
        <v>28782</v>
      </c>
      <c r="I8843" t="s">
        <v>33890</v>
      </c>
      <c r="J8843" t="s">
        <v>33891</v>
      </c>
      <c r="K8843">
        <v>92783</v>
      </c>
      <c r="L8843" t="s">
        <v>218</v>
      </c>
    </row>
    <row r="8844" spans="1:12" x14ac:dyDescent="0.3">
      <c r="A8844">
        <v>33694</v>
      </c>
      <c r="B8844" t="s">
        <v>312</v>
      </c>
      <c r="C8844" t="s">
        <v>13925</v>
      </c>
      <c r="D8844" t="s">
        <v>22</v>
      </c>
      <c r="E8844" t="s">
        <v>33892</v>
      </c>
      <c r="F8844">
        <v>9032851002</v>
      </c>
      <c r="G8844" t="s">
        <v>31</v>
      </c>
      <c r="H8844" s="1">
        <v>37779</v>
      </c>
      <c r="I8844" t="s">
        <v>33893</v>
      </c>
      <c r="J8844" t="s">
        <v>33894</v>
      </c>
      <c r="K8844">
        <v>11157</v>
      </c>
      <c r="L8844" t="s">
        <v>31</v>
      </c>
    </row>
    <row r="8845" spans="1:12" x14ac:dyDescent="0.3">
      <c r="A8845">
        <v>33700</v>
      </c>
      <c r="B8845" t="s">
        <v>575</v>
      </c>
      <c r="C8845" t="s">
        <v>48</v>
      </c>
      <c r="D8845" t="s">
        <v>22</v>
      </c>
      <c r="E8845" t="s">
        <v>8418</v>
      </c>
      <c r="F8845" t="s">
        <v>33895</v>
      </c>
      <c r="G8845" t="s">
        <v>261</v>
      </c>
      <c r="H8845" s="1">
        <v>38723</v>
      </c>
      <c r="I8845" t="s">
        <v>33896</v>
      </c>
      <c r="J8845" t="s">
        <v>33897</v>
      </c>
      <c r="K8845">
        <v>93578</v>
      </c>
      <c r="L8845" t="s">
        <v>261</v>
      </c>
    </row>
    <row r="8846" spans="1:12" x14ac:dyDescent="0.3">
      <c r="A8846">
        <v>33701</v>
      </c>
      <c r="B8846" t="s">
        <v>1302</v>
      </c>
      <c r="C8846" t="s">
        <v>906</v>
      </c>
      <c r="D8846" t="s">
        <v>22</v>
      </c>
      <c r="E8846" t="s">
        <v>33898</v>
      </c>
      <c r="F8846" t="s">
        <v>33899</v>
      </c>
      <c r="G8846" t="s">
        <v>124</v>
      </c>
      <c r="H8846" s="1">
        <v>31329</v>
      </c>
      <c r="I8846" t="s">
        <v>33900</v>
      </c>
      <c r="J8846" t="s">
        <v>33901</v>
      </c>
      <c r="K8846">
        <v>44663</v>
      </c>
      <c r="L8846" t="s">
        <v>124</v>
      </c>
    </row>
    <row r="8847" spans="1:12" x14ac:dyDescent="0.3">
      <c r="A8847">
        <v>33702</v>
      </c>
      <c r="B8847" t="s">
        <v>5713</v>
      </c>
      <c r="C8847" t="s">
        <v>536</v>
      </c>
      <c r="D8847" t="s">
        <v>22</v>
      </c>
      <c r="E8847" t="s">
        <v>33902</v>
      </c>
      <c r="F8847" t="s">
        <v>33903</v>
      </c>
      <c r="G8847" t="s">
        <v>88</v>
      </c>
      <c r="H8847" s="1">
        <v>31840</v>
      </c>
      <c r="I8847" t="s">
        <v>33904</v>
      </c>
      <c r="J8847" t="s">
        <v>33905</v>
      </c>
      <c r="K8847">
        <v>52053</v>
      </c>
      <c r="L8847" t="s">
        <v>88</v>
      </c>
    </row>
    <row r="8848" spans="1:12" x14ac:dyDescent="0.3">
      <c r="A8848">
        <v>33705</v>
      </c>
      <c r="B8848" t="s">
        <v>814</v>
      </c>
      <c r="C8848" t="s">
        <v>1671</v>
      </c>
      <c r="D8848" t="s">
        <v>22</v>
      </c>
      <c r="E8848" t="s">
        <v>33906</v>
      </c>
      <c r="F8848" t="s">
        <v>33907</v>
      </c>
      <c r="G8848" t="s">
        <v>744</v>
      </c>
      <c r="H8848" s="1">
        <v>24839</v>
      </c>
      <c r="I8848" t="s">
        <v>33908</v>
      </c>
      <c r="J8848" t="s">
        <v>33909</v>
      </c>
      <c r="K8848">
        <v>45124</v>
      </c>
      <c r="L8848" t="s">
        <v>744</v>
      </c>
    </row>
    <row r="8849" spans="1:12" x14ac:dyDescent="0.3">
      <c r="A8849">
        <v>33706</v>
      </c>
      <c r="B8849" t="s">
        <v>134</v>
      </c>
      <c r="C8849" t="s">
        <v>7598</v>
      </c>
      <c r="D8849" t="s">
        <v>22</v>
      </c>
      <c r="E8849" t="s">
        <v>33910</v>
      </c>
      <c r="F8849" t="s">
        <v>33911</v>
      </c>
      <c r="G8849" t="s">
        <v>17</v>
      </c>
      <c r="H8849" s="1">
        <v>24588</v>
      </c>
      <c r="I8849" t="s">
        <v>33912</v>
      </c>
      <c r="J8849" t="s">
        <v>33913</v>
      </c>
      <c r="K8849">
        <v>38895</v>
      </c>
      <c r="L8849" t="s">
        <v>17</v>
      </c>
    </row>
    <row r="8850" spans="1:12" x14ac:dyDescent="0.3">
      <c r="A8850">
        <v>33707</v>
      </c>
      <c r="B8850" t="s">
        <v>837</v>
      </c>
      <c r="C8850" t="s">
        <v>258</v>
      </c>
      <c r="D8850" t="s">
        <v>14</v>
      </c>
      <c r="E8850" t="s">
        <v>33914</v>
      </c>
      <c r="F8850" t="s">
        <v>33915</v>
      </c>
      <c r="G8850" t="s">
        <v>164</v>
      </c>
      <c r="H8850" s="1">
        <v>33843</v>
      </c>
      <c r="I8850" t="s">
        <v>33916</v>
      </c>
      <c r="J8850" t="s">
        <v>22858</v>
      </c>
      <c r="K8850">
        <v>47714</v>
      </c>
      <c r="L8850" t="s">
        <v>164</v>
      </c>
    </row>
    <row r="8851" spans="1:12" x14ac:dyDescent="0.3">
      <c r="A8851">
        <v>33708</v>
      </c>
      <c r="B8851" t="s">
        <v>5626</v>
      </c>
      <c r="C8851" t="s">
        <v>1466</v>
      </c>
      <c r="D8851" t="s">
        <v>22</v>
      </c>
      <c r="E8851" t="s">
        <v>33917</v>
      </c>
      <c r="F8851" t="s">
        <v>33918</v>
      </c>
      <c r="G8851" t="s">
        <v>76</v>
      </c>
      <c r="H8851" s="1">
        <v>38079</v>
      </c>
      <c r="I8851" t="s">
        <v>33919</v>
      </c>
      <c r="J8851" t="s">
        <v>6089</v>
      </c>
      <c r="K8851">
        <v>5247</v>
      </c>
      <c r="L8851" t="s">
        <v>76</v>
      </c>
    </row>
    <row r="8852" spans="1:12" x14ac:dyDescent="0.3">
      <c r="A8852">
        <v>33709</v>
      </c>
      <c r="B8852" t="s">
        <v>378</v>
      </c>
      <c r="C8852" t="s">
        <v>1584</v>
      </c>
      <c r="D8852" t="s">
        <v>22</v>
      </c>
      <c r="E8852" t="s">
        <v>33920</v>
      </c>
      <c r="F8852" t="s">
        <v>33921</v>
      </c>
      <c r="G8852" t="s">
        <v>93</v>
      </c>
      <c r="H8852" s="1">
        <v>18581</v>
      </c>
      <c r="I8852" t="s">
        <v>33922</v>
      </c>
      <c r="J8852" t="s">
        <v>15799</v>
      </c>
      <c r="K8852">
        <v>71625</v>
      </c>
      <c r="L8852" t="s">
        <v>93</v>
      </c>
    </row>
    <row r="8853" spans="1:12" x14ac:dyDescent="0.3">
      <c r="A8853">
        <v>33711</v>
      </c>
      <c r="B8853" t="s">
        <v>1480</v>
      </c>
      <c r="C8853" t="s">
        <v>1585</v>
      </c>
      <c r="D8853" t="s">
        <v>22</v>
      </c>
      <c r="E8853" t="s">
        <v>33923</v>
      </c>
      <c r="F8853" t="s">
        <v>33924</v>
      </c>
      <c r="G8853" t="s">
        <v>567</v>
      </c>
      <c r="H8853" s="1">
        <v>18677</v>
      </c>
      <c r="I8853" t="s">
        <v>33925</v>
      </c>
      <c r="J8853" t="s">
        <v>33926</v>
      </c>
      <c r="K8853">
        <v>72398</v>
      </c>
      <c r="L8853" t="s">
        <v>567</v>
      </c>
    </row>
    <row r="8854" spans="1:12" x14ac:dyDescent="0.3">
      <c r="A8854">
        <v>33712</v>
      </c>
      <c r="B8854" t="s">
        <v>54</v>
      </c>
      <c r="C8854" t="s">
        <v>3017</v>
      </c>
      <c r="D8854" t="s">
        <v>22</v>
      </c>
      <c r="E8854" t="s">
        <v>33927</v>
      </c>
      <c r="F8854" t="s">
        <v>33928</v>
      </c>
      <c r="G8854" t="s">
        <v>150</v>
      </c>
      <c r="H8854" s="1">
        <v>15925</v>
      </c>
      <c r="I8854" t="s">
        <v>33929</v>
      </c>
      <c r="J8854" t="s">
        <v>33930</v>
      </c>
      <c r="K8854">
        <v>41851</v>
      </c>
      <c r="L8854" t="s">
        <v>150</v>
      </c>
    </row>
    <row r="8855" spans="1:12" x14ac:dyDescent="0.3">
      <c r="A8855">
        <v>33713</v>
      </c>
      <c r="B8855" t="s">
        <v>2539</v>
      </c>
      <c r="C8855" t="s">
        <v>783</v>
      </c>
      <c r="D8855" t="s">
        <v>14</v>
      </c>
      <c r="E8855" t="s">
        <v>33931</v>
      </c>
      <c r="F8855" t="s">
        <v>33932</v>
      </c>
      <c r="G8855" t="s">
        <v>436</v>
      </c>
      <c r="H8855" s="1">
        <v>22482</v>
      </c>
      <c r="I8855" t="s">
        <v>33933</v>
      </c>
      <c r="J8855" t="s">
        <v>33934</v>
      </c>
      <c r="K8855">
        <v>652</v>
      </c>
      <c r="L8855" t="s">
        <v>436</v>
      </c>
    </row>
    <row r="8856" spans="1:12" x14ac:dyDescent="0.3">
      <c r="A8856">
        <v>33714</v>
      </c>
      <c r="B8856" t="s">
        <v>348</v>
      </c>
      <c r="C8856" t="s">
        <v>2240</v>
      </c>
      <c r="D8856" t="s">
        <v>22</v>
      </c>
      <c r="E8856" t="s">
        <v>33935</v>
      </c>
      <c r="F8856">
        <v>4647362830</v>
      </c>
      <c r="G8856" t="s">
        <v>211</v>
      </c>
      <c r="H8856" s="1">
        <v>28457</v>
      </c>
      <c r="I8856" t="s">
        <v>33936</v>
      </c>
      <c r="J8856" t="s">
        <v>33937</v>
      </c>
      <c r="K8856">
        <v>40934</v>
      </c>
      <c r="L8856" t="s">
        <v>211</v>
      </c>
    </row>
    <row r="8857" spans="1:12" x14ac:dyDescent="0.3">
      <c r="A8857">
        <v>33715</v>
      </c>
      <c r="B8857" t="s">
        <v>20672</v>
      </c>
      <c r="C8857" t="s">
        <v>6300</v>
      </c>
      <c r="D8857" t="s">
        <v>14</v>
      </c>
      <c r="E8857" t="s">
        <v>33938</v>
      </c>
      <c r="F8857" t="s">
        <v>33939</v>
      </c>
      <c r="G8857" t="s">
        <v>339</v>
      </c>
      <c r="H8857" s="1">
        <v>21341</v>
      </c>
      <c r="I8857" t="s">
        <v>33940</v>
      </c>
      <c r="J8857" t="s">
        <v>33941</v>
      </c>
      <c r="K8857">
        <v>59263</v>
      </c>
      <c r="L8857" t="s">
        <v>339</v>
      </c>
    </row>
    <row r="8858" spans="1:12" x14ac:dyDescent="0.3">
      <c r="A8858">
        <v>33716</v>
      </c>
      <c r="B8858" t="s">
        <v>490</v>
      </c>
      <c r="C8858" t="s">
        <v>1512</v>
      </c>
      <c r="D8858" t="s">
        <v>22</v>
      </c>
      <c r="E8858" t="s">
        <v>33942</v>
      </c>
      <c r="F8858" t="s">
        <v>33943</v>
      </c>
      <c r="G8858" t="s">
        <v>595</v>
      </c>
      <c r="H8858" s="1">
        <v>34602</v>
      </c>
      <c r="I8858" t="s">
        <v>33944</v>
      </c>
      <c r="J8858" t="s">
        <v>25162</v>
      </c>
      <c r="K8858">
        <v>14651</v>
      </c>
      <c r="L8858" t="s">
        <v>595</v>
      </c>
    </row>
    <row r="8859" spans="1:12" x14ac:dyDescent="0.3">
      <c r="A8859">
        <v>33718</v>
      </c>
      <c r="B8859" t="s">
        <v>490</v>
      </c>
      <c r="C8859" t="s">
        <v>2015</v>
      </c>
      <c r="D8859" t="s">
        <v>14</v>
      </c>
      <c r="E8859" t="s">
        <v>33945</v>
      </c>
      <c r="F8859" t="s">
        <v>33946</v>
      </c>
      <c r="G8859" t="s">
        <v>335</v>
      </c>
      <c r="H8859" s="1">
        <v>34846</v>
      </c>
      <c r="I8859" t="s">
        <v>33947</v>
      </c>
      <c r="J8859" t="s">
        <v>33948</v>
      </c>
      <c r="K8859">
        <v>37669</v>
      </c>
      <c r="L8859" t="s">
        <v>335</v>
      </c>
    </row>
    <row r="8860" spans="1:12" x14ac:dyDescent="0.3">
      <c r="A8860">
        <v>33722</v>
      </c>
      <c r="B8860" t="s">
        <v>7689</v>
      </c>
      <c r="C8860" t="s">
        <v>2673</v>
      </c>
      <c r="D8860" t="s">
        <v>22</v>
      </c>
      <c r="E8860" t="s">
        <v>33949</v>
      </c>
      <c r="F8860" t="s">
        <v>33950</v>
      </c>
      <c r="G8860" t="s">
        <v>339</v>
      </c>
      <c r="H8860" s="1">
        <v>19888</v>
      </c>
      <c r="I8860" t="s">
        <v>33951</v>
      </c>
      <c r="J8860" t="s">
        <v>33952</v>
      </c>
      <c r="K8860">
        <v>46013</v>
      </c>
      <c r="L8860" t="s">
        <v>339</v>
      </c>
    </row>
    <row r="8861" spans="1:12" x14ac:dyDescent="0.3">
      <c r="A8861">
        <v>33725</v>
      </c>
      <c r="B8861" t="s">
        <v>1433</v>
      </c>
      <c r="C8861" t="s">
        <v>2530</v>
      </c>
      <c r="D8861" t="s">
        <v>22</v>
      </c>
      <c r="E8861" t="s">
        <v>33953</v>
      </c>
      <c r="F8861" t="s">
        <v>33954</v>
      </c>
      <c r="G8861" t="s">
        <v>744</v>
      </c>
      <c r="H8861" s="1">
        <v>31592</v>
      </c>
      <c r="I8861" t="s">
        <v>33955</v>
      </c>
      <c r="J8861" t="s">
        <v>5790</v>
      </c>
      <c r="K8861">
        <v>71459</v>
      </c>
      <c r="L8861" t="s">
        <v>744</v>
      </c>
    </row>
    <row r="8862" spans="1:12" x14ac:dyDescent="0.3">
      <c r="A8862">
        <v>33728</v>
      </c>
      <c r="B8862" t="s">
        <v>814</v>
      </c>
      <c r="C8862" t="s">
        <v>696</v>
      </c>
      <c r="D8862" t="s">
        <v>22</v>
      </c>
      <c r="E8862" t="s">
        <v>33956</v>
      </c>
      <c r="F8862" t="s">
        <v>33957</v>
      </c>
      <c r="G8862" t="s">
        <v>335</v>
      </c>
      <c r="H8862" s="1">
        <v>32012</v>
      </c>
      <c r="I8862" t="s">
        <v>33958</v>
      </c>
      <c r="J8862" t="s">
        <v>33959</v>
      </c>
      <c r="K8862">
        <v>4841</v>
      </c>
      <c r="L8862" t="s">
        <v>335</v>
      </c>
    </row>
    <row r="8863" spans="1:12" x14ac:dyDescent="0.3">
      <c r="A8863">
        <v>33729</v>
      </c>
      <c r="B8863" t="s">
        <v>814</v>
      </c>
      <c r="C8863" t="s">
        <v>11544</v>
      </c>
      <c r="D8863" t="s">
        <v>14</v>
      </c>
      <c r="E8863" t="s">
        <v>33960</v>
      </c>
      <c r="F8863" t="s">
        <v>33961</v>
      </c>
      <c r="G8863" t="s">
        <v>131</v>
      </c>
      <c r="H8863" s="1">
        <v>31942</v>
      </c>
      <c r="I8863" t="s">
        <v>33962</v>
      </c>
      <c r="J8863" t="s">
        <v>33963</v>
      </c>
      <c r="K8863">
        <v>49002</v>
      </c>
      <c r="L8863" t="s">
        <v>131</v>
      </c>
    </row>
    <row r="8864" spans="1:12" x14ac:dyDescent="0.3">
      <c r="A8864">
        <v>33737</v>
      </c>
      <c r="B8864" t="s">
        <v>2020</v>
      </c>
      <c r="C8864" t="s">
        <v>1186</v>
      </c>
      <c r="D8864" t="s">
        <v>14</v>
      </c>
      <c r="E8864" t="s">
        <v>33964</v>
      </c>
      <c r="F8864" t="s">
        <v>33965</v>
      </c>
      <c r="G8864" t="s">
        <v>124</v>
      </c>
      <c r="H8864" s="1">
        <v>32462</v>
      </c>
      <c r="I8864" t="s">
        <v>33966</v>
      </c>
      <c r="J8864" t="s">
        <v>33967</v>
      </c>
      <c r="K8864">
        <v>80644</v>
      </c>
      <c r="L8864" t="s">
        <v>124</v>
      </c>
    </row>
    <row r="8865" spans="1:12" x14ac:dyDescent="0.3">
      <c r="A8865">
        <v>33739</v>
      </c>
      <c r="B8865" t="s">
        <v>1693</v>
      </c>
      <c r="C8865" t="s">
        <v>2335</v>
      </c>
      <c r="D8865" t="s">
        <v>14</v>
      </c>
      <c r="E8865" t="s">
        <v>33968</v>
      </c>
      <c r="F8865" t="s">
        <v>33969</v>
      </c>
      <c r="G8865" t="s">
        <v>118</v>
      </c>
      <c r="H8865" s="1">
        <v>18981</v>
      </c>
      <c r="I8865" t="s">
        <v>33970</v>
      </c>
      <c r="J8865" t="s">
        <v>33971</v>
      </c>
      <c r="K8865">
        <v>34529</v>
      </c>
      <c r="L8865" t="s">
        <v>118</v>
      </c>
    </row>
    <row r="8866" spans="1:12" x14ac:dyDescent="0.3">
      <c r="A8866">
        <v>33743</v>
      </c>
      <c r="B8866" t="s">
        <v>1043</v>
      </c>
      <c r="C8866" t="s">
        <v>6704</v>
      </c>
      <c r="D8866" t="s">
        <v>14</v>
      </c>
      <c r="E8866" t="s">
        <v>33972</v>
      </c>
      <c r="F8866" t="s">
        <v>33973</v>
      </c>
      <c r="G8866" t="s">
        <v>82</v>
      </c>
      <c r="H8866" s="1">
        <v>32659</v>
      </c>
      <c r="I8866" t="s">
        <v>33974</v>
      </c>
      <c r="J8866" t="s">
        <v>33975</v>
      </c>
      <c r="K8866">
        <v>44100</v>
      </c>
      <c r="L8866" t="s">
        <v>82</v>
      </c>
    </row>
    <row r="8867" spans="1:12" x14ac:dyDescent="0.3">
      <c r="A8867">
        <v>33745</v>
      </c>
      <c r="B8867" t="s">
        <v>2805</v>
      </c>
      <c r="C8867" t="s">
        <v>11265</v>
      </c>
      <c r="D8867" t="s">
        <v>22</v>
      </c>
      <c r="E8867" t="s">
        <v>33976</v>
      </c>
      <c r="F8867" t="s">
        <v>33977</v>
      </c>
      <c r="G8867" t="s">
        <v>131</v>
      </c>
      <c r="H8867" s="1">
        <v>34387</v>
      </c>
      <c r="I8867" t="s">
        <v>33978</v>
      </c>
      <c r="J8867" t="s">
        <v>15596</v>
      </c>
      <c r="K8867">
        <v>61800</v>
      </c>
      <c r="L8867" t="s">
        <v>131</v>
      </c>
    </row>
    <row r="8868" spans="1:12" x14ac:dyDescent="0.3">
      <c r="A8868">
        <v>33748</v>
      </c>
      <c r="B8868" t="s">
        <v>814</v>
      </c>
      <c r="C8868" t="s">
        <v>901</v>
      </c>
      <c r="D8868" t="s">
        <v>22</v>
      </c>
      <c r="E8868" t="s">
        <v>33979</v>
      </c>
      <c r="F8868" t="s">
        <v>33980</v>
      </c>
      <c r="G8868" t="s">
        <v>124</v>
      </c>
      <c r="H8868" s="1">
        <v>25834</v>
      </c>
      <c r="I8868" t="s">
        <v>33981</v>
      </c>
      <c r="J8868" t="s">
        <v>33982</v>
      </c>
      <c r="K8868">
        <v>35959</v>
      </c>
      <c r="L8868" t="s">
        <v>124</v>
      </c>
    </row>
    <row r="8869" spans="1:12" x14ac:dyDescent="0.3">
      <c r="A8869">
        <v>33750</v>
      </c>
      <c r="B8869" t="s">
        <v>275</v>
      </c>
      <c r="C8869" t="s">
        <v>1079</v>
      </c>
      <c r="D8869" t="s">
        <v>14</v>
      </c>
      <c r="E8869" t="s">
        <v>33983</v>
      </c>
      <c r="F8869" t="s">
        <v>33984</v>
      </c>
      <c r="G8869" t="s">
        <v>1076</v>
      </c>
      <c r="H8869" s="1">
        <v>32622</v>
      </c>
      <c r="I8869" t="s">
        <v>33985</v>
      </c>
      <c r="J8869" t="s">
        <v>33986</v>
      </c>
      <c r="K8869">
        <v>79940</v>
      </c>
      <c r="L8869" t="s">
        <v>1076</v>
      </c>
    </row>
    <row r="8870" spans="1:12" x14ac:dyDescent="0.3">
      <c r="A8870">
        <v>33753</v>
      </c>
      <c r="B8870" t="s">
        <v>659</v>
      </c>
      <c r="C8870" t="s">
        <v>931</v>
      </c>
      <c r="D8870" t="s">
        <v>22</v>
      </c>
      <c r="E8870" t="s">
        <v>33987</v>
      </c>
      <c r="F8870" t="s">
        <v>33988</v>
      </c>
      <c r="G8870" t="s">
        <v>218</v>
      </c>
      <c r="H8870" s="1">
        <v>38219</v>
      </c>
      <c r="I8870" t="s">
        <v>33989</v>
      </c>
      <c r="J8870" t="s">
        <v>33990</v>
      </c>
      <c r="K8870">
        <v>36042</v>
      </c>
      <c r="L8870" t="s">
        <v>218</v>
      </c>
    </row>
    <row r="8871" spans="1:12" x14ac:dyDescent="0.3">
      <c r="A8871">
        <v>33754</v>
      </c>
      <c r="B8871" t="s">
        <v>4273</v>
      </c>
      <c r="C8871" t="s">
        <v>963</v>
      </c>
      <c r="D8871" t="s">
        <v>22</v>
      </c>
      <c r="E8871" t="s">
        <v>33991</v>
      </c>
      <c r="F8871" t="s">
        <v>33992</v>
      </c>
      <c r="G8871" t="s">
        <v>88</v>
      </c>
      <c r="H8871" s="1">
        <v>31445</v>
      </c>
      <c r="I8871" t="s">
        <v>33993</v>
      </c>
      <c r="J8871" t="s">
        <v>33994</v>
      </c>
      <c r="K8871">
        <v>39019</v>
      </c>
      <c r="L8871" t="s">
        <v>88</v>
      </c>
    </row>
    <row r="8872" spans="1:12" x14ac:dyDescent="0.3">
      <c r="A8872">
        <v>33759</v>
      </c>
      <c r="B8872" t="s">
        <v>383</v>
      </c>
      <c r="C8872" t="s">
        <v>2070</v>
      </c>
      <c r="D8872" t="s">
        <v>14</v>
      </c>
      <c r="E8872" t="s">
        <v>17035</v>
      </c>
      <c r="F8872">
        <v>5213918480</v>
      </c>
      <c r="G8872" t="s">
        <v>124</v>
      </c>
      <c r="H8872" s="1">
        <v>30723</v>
      </c>
      <c r="I8872" t="s">
        <v>33995</v>
      </c>
      <c r="J8872" t="s">
        <v>33996</v>
      </c>
      <c r="K8872">
        <v>69952</v>
      </c>
      <c r="L8872" t="s">
        <v>124</v>
      </c>
    </row>
    <row r="8873" spans="1:12" x14ac:dyDescent="0.3">
      <c r="A8873">
        <v>33760</v>
      </c>
      <c r="B8873" t="s">
        <v>5133</v>
      </c>
      <c r="C8873" t="s">
        <v>459</v>
      </c>
      <c r="D8873" t="s">
        <v>22</v>
      </c>
      <c r="E8873" t="s">
        <v>33997</v>
      </c>
      <c r="F8873" t="s">
        <v>33998</v>
      </c>
      <c r="G8873" t="s">
        <v>51</v>
      </c>
      <c r="H8873" s="1">
        <v>23074</v>
      </c>
      <c r="I8873" t="s">
        <v>33999</v>
      </c>
      <c r="J8873" t="s">
        <v>34000</v>
      </c>
      <c r="K8873">
        <v>63349</v>
      </c>
      <c r="L8873" t="s">
        <v>51</v>
      </c>
    </row>
    <row r="8874" spans="1:12" x14ac:dyDescent="0.3">
      <c r="A8874">
        <v>33761</v>
      </c>
      <c r="B8874" t="s">
        <v>710</v>
      </c>
      <c r="C8874" t="s">
        <v>1958</v>
      </c>
      <c r="D8874" t="s">
        <v>22</v>
      </c>
      <c r="E8874" t="s">
        <v>34001</v>
      </c>
      <c r="F8874" t="s">
        <v>34002</v>
      </c>
      <c r="G8874" t="s">
        <v>124</v>
      </c>
      <c r="H8874" s="1">
        <v>21353</v>
      </c>
      <c r="I8874" t="s">
        <v>34003</v>
      </c>
      <c r="J8874" t="s">
        <v>34004</v>
      </c>
      <c r="K8874">
        <v>40285</v>
      </c>
      <c r="L8874" t="s">
        <v>124</v>
      </c>
    </row>
    <row r="8875" spans="1:12" x14ac:dyDescent="0.3">
      <c r="A8875">
        <v>33762</v>
      </c>
      <c r="B8875" t="s">
        <v>1287</v>
      </c>
      <c r="C8875" t="s">
        <v>97</v>
      </c>
      <c r="D8875" t="s">
        <v>14</v>
      </c>
      <c r="E8875" t="s">
        <v>34005</v>
      </c>
      <c r="F8875" t="s">
        <v>34006</v>
      </c>
      <c r="G8875" t="s">
        <v>124</v>
      </c>
      <c r="H8875" s="1">
        <v>21804</v>
      </c>
      <c r="I8875" t="s">
        <v>34007</v>
      </c>
      <c r="J8875" t="s">
        <v>16846</v>
      </c>
      <c r="K8875">
        <v>9524</v>
      </c>
      <c r="L8875" t="s">
        <v>124</v>
      </c>
    </row>
    <row r="8876" spans="1:12" x14ac:dyDescent="0.3">
      <c r="A8876">
        <v>33764</v>
      </c>
      <c r="B8876" t="s">
        <v>415</v>
      </c>
      <c r="C8876" t="s">
        <v>7288</v>
      </c>
      <c r="D8876" t="s">
        <v>22</v>
      </c>
      <c r="E8876" t="s">
        <v>34008</v>
      </c>
      <c r="F8876" t="s">
        <v>34009</v>
      </c>
      <c r="G8876" t="s">
        <v>88</v>
      </c>
      <c r="H8876" s="1">
        <v>20226</v>
      </c>
      <c r="I8876" t="s">
        <v>34010</v>
      </c>
      <c r="J8876" t="s">
        <v>34011</v>
      </c>
      <c r="K8876">
        <v>68177</v>
      </c>
      <c r="L8876" t="s">
        <v>88</v>
      </c>
    </row>
    <row r="8877" spans="1:12" x14ac:dyDescent="0.3">
      <c r="A8877">
        <v>33765</v>
      </c>
      <c r="B8877" t="s">
        <v>2595</v>
      </c>
      <c r="C8877" t="s">
        <v>62</v>
      </c>
      <c r="D8877" t="s">
        <v>14</v>
      </c>
      <c r="E8877" t="s">
        <v>34012</v>
      </c>
      <c r="F8877" t="s">
        <v>34013</v>
      </c>
      <c r="G8877" t="s">
        <v>231</v>
      </c>
      <c r="H8877" s="1">
        <v>31394</v>
      </c>
      <c r="I8877" t="s">
        <v>34014</v>
      </c>
      <c r="J8877" t="s">
        <v>34015</v>
      </c>
      <c r="K8877">
        <v>61799</v>
      </c>
      <c r="L8877" t="s">
        <v>231</v>
      </c>
    </row>
    <row r="8878" spans="1:12" x14ac:dyDescent="0.3">
      <c r="A8878">
        <v>33767</v>
      </c>
      <c r="B8878" t="s">
        <v>312</v>
      </c>
      <c r="C8878" t="s">
        <v>11249</v>
      </c>
      <c r="D8878" t="s">
        <v>14</v>
      </c>
      <c r="E8878" t="s">
        <v>34016</v>
      </c>
      <c r="F8878" t="s">
        <v>34017</v>
      </c>
      <c r="G8878" t="s">
        <v>335</v>
      </c>
      <c r="H8878" s="1">
        <v>15791</v>
      </c>
      <c r="I8878" t="s">
        <v>34018</v>
      </c>
      <c r="J8878" t="s">
        <v>5249</v>
      </c>
      <c r="K8878">
        <v>62933</v>
      </c>
      <c r="L8878" t="s">
        <v>335</v>
      </c>
    </row>
    <row r="8879" spans="1:12" x14ac:dyDescent="0.3">
      <c r="A8879">
        <v>33769</v>
      </c>
      <c r="B8879" t="s">
        <v>592</v>
      </c>
      <c r="C8879" t="s">
        <v>378</v>
      </c>
      <c r="D8879" t="s">
        <v>22</v>
      </c>
      <c r="E8879" t="s">
        <v>34019</v>
      </c>
      <c r="F8879" t="s">
        <v>34020</v>
      </c>
      <c r="G8879" t="s">
        <v>335</v>
      </c>
      <c r="H8879" s="1">
        <v>32886</v>
      </c>
      <c r="I8879" t="s">
        <v>34021</v>
      </c>
      <c r="J8879" t="s">
        <v>34022</v>
      </c>
      <c r="K8879">
        <v>22592</v>
      </c>
      <c r="L8879" t="s">
        <v>335</v>
      </c>
    </row>
    <row r="8880" spans="1:12" x14ac:dyDescent="0.3">
      <c r="A8880">
        <v>33773</v>
      </c>
      <c r="B8880" t="s">
        <v>1821</v>
      </c>
      <c r="C8880" t="s">
        <v>1366</v>
      </c>
      <c r="D8880" t="s">
        <v>14</v>
      </c>
      <c r="E8880" t="s">
        <v>34023</v>
      </c>
      <c r="F8880" t="s">
        <v>34024</v>
      </c>
      <c r="G8880" t="s">
        <v>368</v>
      </c>
      <c r="H8880" s="1">
        <v>23537</v>
      </c>
      <c r="I8880" t="s">
        <v>34025</v>
      </c>
      <c r="J8880" t="s">
        <v>34026</v>
      </c>
      <c r="K8880">
        <v>67536</v>
      </c>
      <c r="L8880" t="s">
        <v>368</v>
      </c>
    </row>
    <row r="8881" spans="1:12" x14ac:dyDescent="0.3">
      <c r="A8881">
        <v>33775</v>
      </c>
      <c r="B8881" t="s">
        <v>54</v>
      </c>
      <c r="C8881" t="s">
        <v>670</v>
      </c>
      <c r="D8881" t="s">
        <v>14</v>
      </c>
      <c r="E8881" t="s">
        <v>34027</v>
      </c>
      <c r="F8881" t="s">
        <v>34028</v>
      </c>
      <c r="G8881" t="s">
        <v>44</v>
      </c>
      <c r="H8881" s="1">
        <v>37912</v>
      </c>
      <c r="I8881" t="s">
        <v>34029</v>
      </c>
      <c r="J8881" t="s">
        <v>22306</v>
      </c>
      <c r="K8881">
        <v>23710</v>
      </c>
      <c r="L8881" t="s">
        <v>44</v>
      </c>
    </row>
    <row r="8882" spans="1:12" x14ac:dyDescent="0.3">
      <c r="A8882">
        <v>33776</v>
      </c>
      <c r="B8882" t="s">
        <v>3643</v>
      </c>
      <c r="C8882" t="s">
        <v>42</v>
      </c>
      <c r="D8882" t="s">
        <v>22</v>
      </c>
      <c r="E8882" t="s">
        <v>34030</v>
      </c>
      <c r="F8882" t="s">
        <v>34031</v>
      </c>
      <c r="G8882" t="s">
        <v>775</v>
      </c>
      <c r="H8882" s="1">
        <v>30176</v>
      </c>
      <c r="I8882" t="s">
        <v>34032</v>
      </c>
      <c r="J8882" t="s">
        <v>11057</v>
      </c>
      <c r="K8882">
        <v>7023</v>
      </c>
      <c r="L8882" t="s">
        <v>775</v>
      </c>
    </row>
    <row r="8883" spans="1:12" x14ac:dyDescent="0.3">
      <c r="A8883">
        <v>33777</v>
      </c>
      <c r="B8883" t="s">
        <v>79</v>
      </c>
      <c r="C8883" t="s">
        <v>10076</v>
      </c>
      <c r="D8883" t="s">
        <v>22</v>
      </c>
      <c r="E8883" t="s">
        <v>34033</v>
      </c>
      <c r="F8883" t="s">
        <v>34034</v>
      </c>
      <c r="G8883" t="s">
        <v>124</v>
      </c>
      <c r="H8883" s="1">
        <v>34877</v>
      </c>
      <c r="I8883" t="s">
        <v>34035</v>
      </c>
      <c r="J8883" t="s">
        <v>34036</v>
      </c>
      <c r="K8883">
        <v>45474</v>
      </c>
      <c r="L8883" t="s">
        <v>124</v>
      </c>
    </row>
    <row r="8884" spans="1:12" x14ac:dyDescent="0.3">
      <c r="A8884">
        <v>33781</v>
      </c>
      <c r="B8884" t="s">
        <v>1037</v>
      </c>
      <c r="C8884" t="s">
        <v>6056</v>
      </c>
      <c r="D8884" t="s">
        <v>22</v>
      </c>
      <c r="E8884" t="s">
        <v>34037</v>
      </c>
      <c r="F8884" t="s">
        <v>34038</v>
      </c>
      <c r="G8884" t="s">
        <v>324</v>
      </c>
      <c r="H8884" s="1">
        <v>20355</v>
      </c>
      <c r="I8884" t="s">
        <v>34039</v>
      </c>
      <c r="J8884" t="s">
        <v>18555</v>
      </c>
      <c r="K8884">
        <v>21465</v>
      </c>
      <c r="L8884" t="s">
        <v>324</v>
      </c>
    </row>
    <row r="8885" spans="1:12" x14ac:dyDescent="0.3">
      <c r="A8885">
        <v>33782</v>
      </c>
      <c r="B8885" t="s">
        <v>257</v>
      </c>
      <c r="C8885" t="s">
        <v>5095</v>
      </c>
      <c r="D8885" t="s">
        <v>14</v>
      </c>
      <c r="E8885" t="s">
        <v>34040</v>
      </c>
      <c r="F8885" t="s">
        <v>34041</v>
      </c>
      <c r="G8885" t="s">
        <v>131</v>
      </c>
      <c r="H8885" s="1">
        <v>36274</v>
      </c>
      <c r="I8885" t="s">
        <v>34042</v>
      </c>
      <c r="J8885" t="s">
        <v>34043</v>
      </c>
      <c r="K8885">
        <v>79524</v>
      </c>
      <c r="L8885" t="s">
        <v>131</v>
      </c>
    </row>
    <row r="8886" spans="1:12" x14ac:dyDescent="0.3">
      <c r="A8886">
        <v>33783</v>
      </c>
      <c r="B8886" t="s">
        <v>1773</v>
      </c>
      <c r="C8886" t="s">
        <v>3407</v>
      </c>
      <c r="D8886" t="s">
        <v>22</v>
      </c>
      <c r="E8886" t="s">
        <v>34044</v>
      </c>
      <c r="F8886">
        <f>1-287-771-5091</f>
        <v>-6148</v>
      </c>
      <c r="G8886" t="s">
        <v>744</v>
      </c>
      <c r="H8886" s="1">
        <v>28052</v>
      </c>
      <c r="I8886" t="s">
        <v>34045</v>
      </c>
      <c r="J8886" t="s">
        <v>32300</v>
      </c>
      <c r="K8886">
        <v>57676</v>
      </c>
      <c r="L8886" t="s">
        <v>744</v>
      </c>
    </row>
    <row r="8887" spans="1:12" x14ac:dyDescent="0.3">
      <c r="A8887">
        <v>33790</v>
      </c>
      <c r="B8887" t="s">
        <v>316</v>
      </c>
      <c r="C8887" t="s">
        <v>5241</v>
      </c>
      <c r="D8887" t="s">
        <v>14</v>
      </c>
      <c r="E8887" t="s">
        <v>34046</v>
      </c>
      <c r="F8887" t="s">
        <v>34047</v>
      </c>
      <c r="G8887" t="s">
        <v>164</v>
      </c>
      <c r="H8887" s="1">
        <v>26681</v>
      </c>
      <c r="I8887" t="s">
        <v>34048</v>
      </c>
      <c r="J8887" t="s">
        <v>34049</v>
      </c>
      <c r="K8887">
        <v>72354</v>
      </c>
      <c r="L8887" t="s">
        <v>164</v>
      </c>
    </row>
    <row r="8888" spans="1:12" x14ac:dyDescent="0.3">
      <c r="A8888">
        <v>33792</v>
      </c>
      <c r="B8888" t="s">
        <v>793</v>
      </c>
      <c r="C8888" t="s">
        <v>1014</v>
      </c>
      <c r="D8888" t="s">
        <v>14</v>
      </c>
      <c r="E8888" t="s">
        <v>34050</v>
      </c>
      <c r="F8888" t="s">
        <v>34051</v>
      </c>
      <c r="G8888" t="s">
        <v>171</v>
      </c>
      <c r="H8888" s="1">
        <v>22403</v>
      </c>
      <c r="I8888" t="s">
        <v>34052</v>
      </c>
      <c r="J8888" t="s">
        <v>34053</v>
      </c>
      <c r="K8888">
        <v>31507</v>
      </c>
      <c r="L8888" t="s">
        <v>171</v>
      </c>
    </row>
    <row r="8889" spans="1:12" x14ac:dyDescent="0.3">
      <c r="A8889">
        <v>33793</v>
      </c>
      <c r="B8889" t="s">
        <v>831</v>
      </c>
      <c r="C8889" t="s">
        <v>2548</v>
      </c>
      <c r="D8889" t="s">
        <v>22</v>
      </c>
      <c r="E8889" t="s">
        <v>34054</v>
      </c>
      <c r="F8889" t="s">
        <v>34055</v>
      </c>
      <c r="G8889" t="s">
        <v>58</v>
      </c>
      <c r="H8889" s="1">
        <v>35792</v>
      </c>
      <c r="I8889" t="s">
        <v>34056</v>
      </c>
      <c r="J8889" t="s">
        <v>34057</v>
      </c>
      <c r="K8889">
        <v>47280</v>
      </c>
      <c r="L8889" t="s">
        <v>58</v>
      </c>
    </row>
    <row r="8890" spans="1:12" x14ac:dyDescent="0.3">
      <c r="A8890">
        <v>33794</v>
      </c>
      <c r="B8890" t="s">
        <v>1537</v>
      </c>
      <c r="C8890" t="s">
        <v>4524</v>
      </c>
      <c r="D8890" t="s">
        <v>14</v>
      </c>
      <c r="E8890" t="s">
        <v>34058</v>
      </c>
      <c r="F8890" t="s">
        <v>34059</v>
      </c>
      <c r="G8890" t="s">
        <v>131</v>
      </c>
      <c r="H8890" s="1">
        <v>25249</v>
      </c>
      <c r="I8890" t="s">
        <v>34060</v>
      </c>
      <c r="J8890" t="s">
        <v>34061</v>
      </c>
      <c r="K8890">
        <v>36483</v>
      </c>
      <c r="L8890" t="s">
        <v>131</v>
      </c>
    </row>
    <row r="8891" spans="1:12" x14ac:dyDescent="0.3">
      <c r="A8891">
        <v>33795</v>
      </c>
      <c r="B8891" t="s">
        <v>246</v>
      </c>
      <c r="C8891" t="s">
        <v>28</v>
      </c>
      <c r="D8891" t="s">
        <v>22</v>
      </c>
      <c r="E8891" t="s">
        <v>34062</v>
      </c>
      <c r="F8891" t="s">
        <v>34063</v>
      </c>
      <c r="G8891" t="s">
        <v>17</v>
      </c>
      <c r="H8891" s="1">
        <v>24313</v>
      </c>
      <c r="I8891" t="s">
        <v>34064</v>
      </c>
      <c r="J8891" t="s">
        <v>17989</v>
      </c>
      <c r="K8891">
        <v>11790</v>
      </c>
      <c r="L8891" t="s">
        <v>17</v>
      </c>
    </row>
    <row r="8892" spans="1:12" x14ac:dyDescent="0.3">
      <c r="A8892">
        <v>33796</v>
      </c>
      <c r="B8892" t="s">
        <v>1967</v>
      </c>
      <c r="C8892" t="s">
        <v>3030</v>
      </c>
      <c r="D8892" t="s">
        <v>22</v>
      </c>
      <c r="E8892" t="s">
        <v>34065</v>
      </c>
      <c r="F8892" t="s">
        <v>34066</v>
      </c>
      <c r="G8892" t="s">
        <v>93</v>
      </c>
      <c r="H8892" s="1">
        <v>38200</v>
      </c>
      <c r="I8892" t="s">
        <v>34067</v>
      </c>
      <c r="J8892" t="s">
        <v>34068</v>
      </c>
      <c r="K8892">
        <v>52089</v>
      </c>
      <c r="L8892" t="s">
        <v>93</v>
      </c>
    </row>
    <row r="8893" spans="1:12" x14ac:dyDescent="0.3">
      <c r="A8893">
        <v>33797</v>
      </c>
      <c r="B8893" t="s">
        <v>1937</v>
      </c>
      <c r="C8893" t="s">
        <v>1575</v>
      </c>
      <c r="D8893" t="s">
        <v>14</v>
      </c>
      <c r="E8893" t="s">
        <v>34069</v>
      </c>
      <c r="F8893" t="s">
        <v>34070</v>
      </c>
      <c r="G8893" t="s">
        <v>243</v>
      </c>
      <c r="H8893" s="1">
        <v>27414</v>
      </c>
      <c r="I8893" t="s">
        <v>34071</v>
      </c>
      <c r="J8893" t="s">
        <v>34072</v>
      </c>
      <c r="K8893">
        <v>30181</v>
      </c>
      <c r="L8893" t="s">
        <v>243</v>
      </c>
    </row>
    <row r="8894" spans="1:12" x14ac:dyDescent="0.3">
      <c r="A8894">
        <v>33799</v>
      </c>
      <c r="B8894" t="s">
        <v>953</v>
      </c>
      <c r="C8894" t="s">
        <v>8476</v>
      </c>
      <c r="D8894" t="s">
        <v>22</v>
      </c>
      <c r="E8894" t="s">
        <v>34073</v>
      </c>
      <c r="F8894" t="s">
        <v>34074</v>
      </c>
      <c r="G8894" t="s">
        <v>118</v>
      </c>
      <c r="H8894" s="1">
        <v>21196</v>
      </c>
      <c r="I8894" t="s">
        <v>34075</v>
      </c>
      <c r="J8894" t="s">
        <v>34076</v>
      </c>
      <c r="K8894">
        <v>93233</v>
      </c>
      <c r="L8894" t="s">
        <v>118</v>
      </c>
    </row>
    <row r="8895" spans="1:12" x14ac:dyDescent="0.3">
      <c r="A8895">
        <v>33803</v>
      </c>
      <c r="B8895" t="s">
        <v>1773</v>
      </c>
      <c r="C8895" t="s">
        <v>696</v>
      </c>
      <c r="D8895" t="s">
        <v>14</v>
      </c>
      <c r="E8895" t="s">
        <v>34077</v>
      </c>
      <c r="F8895" t="s">
        <v>34078</v>
      </c>
      <c r="G8895" t="s">
        <v>1076</v>
      </c>
      <c r="H8895" s="1">
        <v>16029</v>
      </c>
      <c r="I8895" t="s">
        <v>34079</v>
      </c>
      <c r="J8895" t="s">
        <v>13582</v>
      </c>
      <c r="K8895">
        <v>61885</v>
      </c>
      <c r="L8895" t="s">
        <v>1076</v>
      </c>
    </row>
    <row r="8896" spans="1:12" x14ac:dyDescent="0.3">
      <c r="A8896">
        <v>33808</v>
      </c>
      <c r="B8896" t="s">
        <v>1914</v>
      </c>
      <c r="C8896" t="s">
        <v>115</v>
      </c>
      <c r="D8896" t="s">
        <v>14</v>
      </c>
      <c r="E8896" t="s">
        <v>34080</v>
      </c>
      <c r="F8896" t="s">
        <v>34081</v>
      </c>
      <c r="G8896" t="s">
        <v>335</v>
      </c>
      <c r="H8896" s="1">
        <v>22302</v>
      </c>
      <c r="I8896" t="s">
        <v>34082</v>
      </c>
      <c r="J8896" t="s">
        <v>3908</v>
      </c>
      <c r="K8896">
        <v>94636</v>
      </c>
      <c r="L8896" t="s">
        <v>335</v>
      </c>
    </row>
    <row r="8897" spans="1:12" x14ac:dyDescent="0.3">
      <c r="A8897">
        <v>33810</v>
      </c>
      <c r="B8897" t="s">
        <v>2434</v>
      </c>
      <c r="C8897" t="s">
        <v>1822</v>
      </c>
      <c r="D8897" t="s">
        <v>14</v>
      </c>
      <c r="E8897" t="s">
        <v>34083</v>
      </c>
      <c r="F8897" t="s">
        <v>34084</v>
      </c>
      <c r="G8897" t="s">
        <v>1076</v>
      </c>
      <c r="H8897" s="1">
        <v>25703</v>
      </c>
      <c r="I8897" t="s">
        <v>34085</v>
      </c>
      <c r="J8897" t="s">
        <v>25487</v>
      </c>
      <c r="K8897">
        <v>60244</v>
      </c>
      <c r="L8897" t="s">
        <v>1076</v>
      </c>
    </row>
    <row r="8898" spans="1:12" x14ac:dyDescent="0.3">
      <c r="A8898">
        <v>33815</v>
      </c>
      <c r="B8898" t="s">
        <v>306</v>
      </c>
      <c r="C8898" t="s">
        <v>8373</v>
      </c>
      <c r="D8898" t="s">
        <v>22</v>
      </c>
      <c r="E8898" t="s">
        <v>34086</v>
      </c>
      <c r="F8898">
        <f>1-310-308-8714</f>
        <v>-9331</v>
      </c>
      <c r="G8898" t="s">
        <v>324</v>
      </c>
      <c r="H8898" s="1">
        <v>24780</v>
      </c>
      <c r="I8898" t="s">
        <v>34087</v>
      </c>
      <c r="J8898" t="s">
        <v>22851</v>
      </c>
      <c r="K8898">
        <v>75377</v>
      </c>
      <c r="L8898" t="s">
        <v>324</v>
      </c>
    </row>
    <row r="8899" spans="1:12" x14ac:dyDescent="0.3">
      <c r="A8899">
        <v>33821</v>
      </c>
      <c r="B8899" t="s">
        <v>1093</v>
      </c>
      <c r="C8899" t="s">
        <v>7288</v>
      </c>
      <c r="D8899" t="s">
        <v>22</v>
      </c>
      <c r="E8899" t="s">
        <v>34088</v>
      </c>
      <c r="F8899" t="s">
        <v>34089</v>
      </c>
      <c r="G8899" t="s">
        <v>124</v>
      </c>
      <c r="H8899" s="1">
        <v>28114</v>
      </c>
      <c r="I8899" t="s">
        <v>34090</v>
      </c>
      <c r="J8899" t="s">
        <v>34091</v>
      </c>
      <c r="K8899">
        <v>98131</v>
      </c>
      <c r="L8899" t="s">
        <v>124</v>
      </c>
    </row>
    <row r="8900" spans="1:12" x14ac:dyDescent="0.3">
      <c r="A8900">
        <v>33823</v>
      </c>
      <c r="B8900" t="s">
        <v>257</v>
      </c>
      <c r="C8900" t="s">
        <v>1585</v>
      </c>
      <c r="D8900" t="s">
        <v>22</v>
      </c>
      <c r="E8900" t="s">
        <v>34092</v>
      </c>
      <c r="F8900" t="s">
        <v>34093</v>
      </c>
      <c r="G8900" t="s">
        <v>31</v>
      </c>
      <c r="H8900" s="1">
        <v>33673</v>
      </c>
      <c r="I8900" t="s">
        <v>34094</v>
      </c>
      <c r="J8900" t="s">
        <v>34095</v>
      </c>
      <c r="K8900">
        <v>32929</v>
      </c>
      <c r="L8900" t="s">
        <v>31</v>
      </c>
    </row>
    <row r="8901" spans="1:12" x14ac:dyDescent="0.3">
      <c r="A8901">
        <v>33824</v>
      </c>
      <c r="B8901" t="s">
        <v>2020</v>
      </c>
      <c r="C8901" t="s">
        <v>97</v>
      </c>
      <c r="D8901" t="s">
        <v>22</v>
      </c>
      <c r="E8901" t="s">
        <v>34096</v>
      </c>
      <c r="F8901" t="s">
        <v>34097</v>
      </c>
      <c r="G8901" t="s">
        <v>150</v>
      </c>
      <c r="H8901" s="1">
        <v>24705</v>
      </c>
      <c r="I8901" t="s">
        <v>34098</v>
      </c>
      <c r="J8901" t="s">
        <v>34099</v>
      </c>
      <c r="K8901">
        <v>1197</v>
      </c>
      <c r="L8901" t="s">
        <v>150</v>
      </c>
    </row>
    <row r="8902" spans="1:12" x14ac:dyDescent="0.3">
      <c r="A8902">
        <v>33825</v>
      </c>
      <c r="B8902" t="s">
        <v>289</v>
      </c>
      <c r="C8902" t="s">
        <v>97</v>
      </c>
      <c r="D8902" t="s">
        <v>14</v>
      </c>
      <c r="E8902" t="s">
        <v>34100</v>
      </c>
      <c r="F8902" t="s">
        <v>34101</v>
      </c>
      <c r="G8902" t="s">
        <v>88</v>
      </c>
      <c r="H8902" s="1">
        <v>32098</v>
      </c>
      <c r="I8902" t="s">
        <v>34102</v>
      </c>
      <c r="J8902" t="s">
        <v>34103</v>
      </c>
      <c r="K8902">
        <v>72862</v>
      </c>
      <c r="L8902" t="s">
        <v>88</v>
      </c>
    </row>
    <row r="8903" spans="1:12" x14ac:dyDescent="0.3">
      <c r="A8903">
        <v>33826</v>
      </c>
      <c r="B8903" t="s">
        <v>2576</v>
      </c>
      <c r="C8903" t="s">
        <v>587</v>
      </c>
      <c r="D8903" t="s">
        <v>14</v>
      </c>
      <c r="E8903" t="s">
        <v>34104</v>
      </c>
      <c r="F8903">
        <f>1-779-202-948</f>
        <v>-1928</v>
      </c>
      <c r="G8903" t="s">
        <v>775</v>
      </c>
      <c r="H8903" s="1">
        <v>36121</v>
      </c>
      <c r="I8903" t="s">
        <v>34105</v>
      </c>
      <c r="J8903" t="s">
        <v>7868</v>
      </c>
      <c r="K8903">
        <v>83364</v>
      </c>
      <c r="L8903" t="s">
        <v>775</v>
      </c>
    </row>
    <row r="8904" spans="1:12" x14ac:dyDescent="0.3">
      <c r="A8904">
        <v>33828</v>
      </c>
      <c r="B8904" t="s">
        <v>2264</v>
      </c>
      <c r="C8904" t="s">
        <v>10164</v>
      </c>
      <c r="D8904" t="s">
        <v>14</v>
      </c>
      <c r="E8904" t="s">
        <v>34106</v>
      </c>
      <c r="F8904" t="s">
        <v>34107</v>
      </c>
      <c r="G8904" t="s">
        <v>368</v>
      </c>
      <c r="H8904" s="1">
        <v>25669</v>
      </c>
      <c r="I8904" t="s">
        <v>34108</v>
      </c>
      <c r="J8904" t="s">
        <v>4181</v>
      </c>
      <c r="K8904">
        <v>69328</v>
      </c>
      <c r="L8904" t="s">
        <v>368</v>
      </c>
    </row>
    <row r="8905" spans="1:12" x14ac:dyDescent="0.3">
      <c r="A8905">
        <v>33830</v>
      </c>
      <c r="B8905" t="s">
        <v>1792</v>
      </c>
      <c r="C8905" t="s">
        <v>3807</v>
      </c>
      <c r="D8905" t="s">
        <v>22</v>
      </c>
      <c r="E8905" t="s">
        <v>34109</v>
      </c>
      <c r="F8905" t="s">
        <v>34110</v>
      </c>
      <c r="G8905" t="s">
        <v>124</v>
      </c>
      <c r="H8905" s="1">
        <v>18602</v>
      </c>
      <c r="I8905" t="s">
        <v>34111</v>
      </c>
      <c r="J8905" t="s">
        <v>34112</v>
      </c>
      <c r="K8905">
        <v>16464</v>
      </c>
      <c r="L8905" t="s">
        <v>124</v>
      </c>
    </row>
    <row r="8906" spans="1:12" x14ac:dyDescent="0.3">
      <c r="A8906">
        <v>33831</v>
      </c>
      <c r="B8906" t="s">
        <v>306</v>
      </c>
      <c r="C8906" t="s">
        <v>354</v>
      </c>
      <c r="D8906" t="s">
        <v>22</v>
      </c>
      <c r="E8906" t="s">
        <v>34113</v>
      </c>
      <c r="F8906" t="s">
        <v>34114</v>
      </c>
      <c r="G8906" t="s">
        <v>17</v>
      </c>
      <c r="H8906" s="1">
        <v>22380</v>
      </c>
      <c r="I8906" t="s">
        <v>34115</v>
      </c>
      <c r="J8906" t="s">
        <v>34116</v>
      </c>
      <c r="K8906">
        <v>29402</v>
      </c>
      <c r="L8906" t="s">
        <v>17</v>
      </c>
    </row>
    <row r="8907" spans="1:12" x14ac:dyDescent="0.3">
      <c r="A8907">
        <v>33832</v>
      </c>
      <c r="B8907" t="s">
        <v>289</v>
      </c>
      <c r="C8907" t="s">
        <v>2756</v>
      </c>
      <c r="D8907" t="s">
        <v>14</v>
      </c>
      <c r="E8907" t="s">
        <v>34117</v>
      </c>
      <c r="F8907" t="s">
        <v>34118</v>
      </c>
      <c r="G8907" t="s">
        <v>211</v>
      </c>
      <c r="H8907" s="1">
        <v>21459</v>
      </c>
      <c r="I8907" t="s">
        <v>34119</v>
      </c>
      <c r="J8907" t="s">
        <v>8854</v>
      </c>
      <c r="K8907">
        <v>35489</v>
      </c>
      <c r="L8907" t="s">
        <v>211</v>
      </c>
    </row>
    <row r="8908" spans="1:12" x14ac:dyDescent="0.3">
      <c r="A8908">
        <v>33834</v>
      </c>
      <c r="B8908" t="s">
        <v>814</v>
      </c>
      <c r="C8908" t="s">
        <v>3117</v>
      </c>
      <c r="D8908" t="s">
        <v>14</v>
      </c>
      <c r="E8908" t="s">
        <v>34120</v>
      </c>
      <c r="F8908" t="s">
        <v>34121</v>
      </c>
      <c r="G8908" t="s">
        <v>58</v>
      </c>
      <c r="H8908" s="1">
        <v>16650</v>
      </c>
      <c r="I8908" t="s">
        <v>34122</v>
      </c>
      <c r="J8908" t="s">
        <v>5522</v>
      </c>
      <c r="K8908">
        <v>17809</v>
      </c>
      <c r="L8908" t="s">
        <v>58</v>
      </c>
    </row>
    <row r="8909" spans="1:12" x14ac:dyDescent="0.3">
      <c r="A8909">
        <v>33838</v>
      </c>
      <c r="B8909" t="s">
        <v>529</v>
      </c>
      <c r="C8909" t="s">
        <v>25236</v>
      </c>
      <c r="D8909" t="s">
        <v>14</v>
      </c>
      <c r="E8909" t="s">
        <v>34123</v>
      </c>
      <c r="F8909" t="s">
        <v>34124</v>
      </c>
      <c r="G8909" t="s">
        <v>211</v>
      </c>
      <c r="H8909" s="1">
        <v>30201</v>
      </c>
      <c r="I8909" t="s">
        <v>34125</v>
      </c>
      <c r="J8909" t="s">
        <v>34126</v>
      </c>
      <c r="K8909">
        <v>33626</v>
      </c>
      <c r="L8909" t="s">
        <v>211</v>
      </c>
    </row>
    <row r="8910" spans="1:12" x14ac:dyDescent="0.3">
      <c r="A8910">
        <v>33839</v>
      </c>
      <c r="B8910" t="s">
        <v>480</v>
      </c>
      <c r="C8910" t="s">
        <v>2302</v>
      </c>
      <c r="D8910" t="s">
        <v>22</v>
      </c>
      <c r="E8910" t="s">
        <v>34127</v>
      </c>
      <c r="F8910" t="s">
        <v>34128</v>
      </c>
      <c r="G8910" t="s">
        <v>261</v>
      </c>
      <c r="H8910" s="1">
        <v>20180</v>
      </c>
      <c r="I8910" t="s">
        <v>34129</v>
      </c>
      <c r="J8910" t="s">
        <v>34130</v>
      </c>
      <c r="K8910">
        <v>62618</v>
      </c>
      <c r="L8910" t="s">
        <v>261</v>
      </c>
    </row>
    <row r="8911" spans="1:12" x14ac:dyDescent="0.3">
      <c r="A8911">
        <v>33840</v>
      </c>
      <c r="B8911" t="s">
        <v>501</v>
      </c>
      <c r="C8911" t="s">
        <v>378</v>
      </c>
      <c r="D8911" t="s">
        <v>22</v>
      </c>
      <c r="E8911" t="s">
        <v>34131</v>
      </c>
      <c r="F8911" t="s">
        <v>34132</v>
      </c>
      <c r="G8911" t="s">
        <v>164</v>
      </c>
      <c r="H8911" s="1">
        <v>22485</v>
      </c>
      <c r="I8911" t="s">
        <v>34133</v>
      </c>
      <c r="J8911" t="s">
        <v>11202</v>
      </c>
      <c r="K8911">
        <v>11187</v>
      </c>
      <c r="L8911" t="s">
        <v>164</v>
      </c>
    </row>
    <row r="8912" spans="1:12" x14ac:dyDescent="0.3">
      <c r="A8912">
        <v>33844</v>
      </c>
      <c r="B8912" t="s">
        <v>1264</v>
      </c>
      <c r="C8912" t="s">
        <v>4083</v>
      </c>
      <c r="D8912" t="s">
        <v>14</v>
      </c>
      <c r="E8912" t="s">
        <v>34134</v>
      </c>
      <c r="F8912">
        <v>7627665655</v>
      </c>
      <c r="G8912" t="s">
        <v>430</v>
      </c>
      <c r="H8912" s="1">
        <v>22786</v>
      </c>
      <c r="I8912" t="s">
        <v>34135</v>
      </c>
      <c r="J8912" t="s">
        <v>19858</v>
      </c>
      <c r="K8912">
        <v>71129</v>
      </c>
      <c r="L8912" t="s">
        <v>430</v>
      </c>
    </row>
    <row r="8913" spans="1:12" x14ac:dyDescent="0.3">
      <c r="A8913">
        <v>33845</v>
      </c>
      <c r="B8913" t="s">
        <v>3824</v>
      </c>
      <c r="C8913" t="s">
        <v>1142</v>
      </c>
      <c r="D8913" t="s">
        <v>14</v>
      </c>
      <c r="E8913" t="s">
        <v>34136</v>
      </c>
      <c r="F8913" t="s">
        <v>34137</v>
      </c>
      <c r="G8913" t="s">
        <v>31</v>
      </c>
      <c r="H8913" s="1">
        <v>27280</v>
      </c>
      <c r="I8913" t="s">
        <v>34138</v>
      </c>
      <c r="J8913" t="s">
        <v>34139</v>
      </c>
      <c r="K8913">
        <v>85674</v>
      </c>
      <c r="L8913" t="s">
        <v>31</v>
      </c>
    </row>
    <row r="8914" spans="1:12" x14ac:dyDescent="0.3">
      <c r="A8914">
        <v>33849</v>
      </c>
      <c r="B8914" t="s">
        <v>675</v>
      </c>
      <c r="C8914" t="s">
        <v>5461</v>
      </c>
      <c r="D8914" t="s">
        <v>14</v>
      </c>
      <c r="E8914" t="s">
        <v>34140</v>
      </c>
      <c r="F8914" t="s">
        <v>34141</v>
      </c>
      <c r="G8914" t="s">
        <v>157</v>
      </c>
      <c r="H8914" s="1">
        <v>21725</v>
      </c>
      <c r="I8914" t="s">
        <v>34142</v>
      </c>
      <c r="J8914" t="s">
        <v>15997</v>
      </c>
      <c r="K8914">
        <v>98227</v>
      </c>
      <c r="L8914" t="s">
        <v>157</v>
      </c>
    </row>
    <row r="8915" spans="1:12" x14ac:dyDescent="0.3">
      <c r="A8915">
        <v>33850</v>
      </c>
      <c r="B8915" t="s">
        <v>91</v>
      </c>
      <c r="C8915" t="s">
        <v>2358</v>
      </c>
      <c r="D8915" t="s">
        <v>14</v>
      </c>
      <c r="E8915" t="s">
        <v>34143</v>
      </c>
      <c r="F8915" t="s">
        <v>34144</v>
      </c>
      <c r="G8915" t="s">
        <v>58</v>
      </c>
      <c r="H8915" s="1">
        <v>36999</v>
      </c>
      <c r="I8915" t="s">
        <v>34145</v>
      </c>
      <c r="J8915" t="s">
        <v>7054</v>
      </c>
      <c r="K8915">
        <v>14280</v>
      </c>
      <c r="L8915" t="s">
        <v>58</v>
      </c>
    </row>
    <row r="8916" spans="1:12" x14ac:dyDescent="0.3">
      <c r="A8916">
        <v>33851</v>
      </c>
      <c r="B8916" t="s">
        <v>1767</v>
      </c>
      <c r="C8916" t="s">
        <v>2041</v>
      </c>
      <c r="D8916" t="s">
        <v>14</v>
      </c>
      <c r="E8916" t="s">
        <v>34146</v>
      </c>
      <c r="F8916" t="s">
        <v>34147</v>
      </c>
      <c r="G8916" t="s">
        <v>131</v>
      </c>
      <c r="H8916" s="1">
        <v>18311</v>
      </c>
      <c r="I8916" t="s">
        <v>34148</v>
      </c>
      <c r="J8916" t="s">
        <v>34149</v>
      </c>
      <c r="K8916">
        <v>74569</v>
      </c>
      <c r="L8916" t="s">
        <v>131</v>
      </c>
    </row>
    <row r="8917" spans="1:12" x14ac:dyDescent="0.3">
      <c r="A8917">
        <v>33852</v>
      </c>
      <c r="B8917" t="s">
        <v>490</v>
      </c>
      <c r="C8917" t="s">
        <v>4000</v>
      </c>
      <c r="D8917" t="s">
        <v>22</v>
      </c>
      <c r="E8917" t="s">
        <v>34150</v>
      </c>
      <c r="F8917" t="s">
        <v>34151</v>
      </c>
      <c r="G8917" t="s">
        <v>157</v>
      </c>
      <c r="H8917" s="1">
        <v>16994</v>
      </c>
      <c r="I8917" t="s">
        <v>34152</v>
      </c>
      <c r="J8917" t="s">
        <v>34153</v>
      </c>
      <c r="K8917">
        <v>57486</v>
      </c>
      <c r="L8917" t="s">
        <v>157</v>
      </c>
    </row>
    <row r="8918" spans="1:12" x14ac:dyDescent="0.3">
      <c r="A8918">
        <v>33858</v>
      </c>
      <c r="B8918" t="s">
        <v>12460</v>
      </c>
      <c r="C8918" t="s">
        <v>3161</v>
      </c>
      <c r="D8918" t="s">
        <v>14</v>
      </c>
      <c r="E8918" t="s">
        <v>34154</v>
      </c>
      <c r="F8918" t="s">
        <v>34155</v>
      </c>
      <c r="G8918" t="s">
        <v>218</v>
      </c>
      <c r="H8918" s="1">
        <v>29974</v>
      </c>
      <c r="I8918" t="s">
        <v>34156</v>
      </c>
      <c r="J8918" t="s">
        <v>10652</v>
      </c>
      <c r="K8918">
        <v>17250</v>
      </c>
      <c r="L8918" t="s">
        <v>218</v>
      </c>
    </row>
    <row r="8919" spans="1:12" x14ac:dyDescent="0.3">
      <c r="A8919">
        <v>33859</v>
      </c>
      <c r="B8919" t="s">
        <v>861</v>
      </c>
      <c r="C8919" t="s">
        <v>7790</v>
      </c>
      <c r="D8919" t="s">
        <v>22</v>
      </c>
      <c r="E8919" t="s">
        <v>34157</v>
      </c>
      <c r="F8919" t="s">
        <v>34158</v>
      </c>
      <c r="G8919" t="s">
        <v>231</v>
      </c>
      <c r="H8919" s="1">
        <v>16687</v>
      </c>
      <c r="I8919" t="s">
        <v>34159</v>
      </c>
      <c r="J8919" t="s">
        <v>33014</v>
      </c>
      <c r="K8919">
        <v>45670</v>
      </c>
      <c r="L8919" t="s">
        <v>231</v>
      </c>
    </row>
    <row r="8920" spans="1:12" x14ac:dyDescent="0.3">
      <c r="A8920">
        <v>33860</v>
      </c>
      <c r="B8920" t="s">
        <v>79</v>
      </c>
      <c r="C8920" t="s">
        <v>427</v>
      </c>
      <c r="D8920" t="s">
        <v>14</v>
      </c>
      <c r="E8920" t="s">
        <v>34160</v>
      </c>
      <c r="F8920" t="s">
        <v>34161</v>
      </c>
      <c r="G8920" t="s">
        <v>17</v>
      </c>
      <c r="H8920" s="1">
        <v>29027</v>
      </c>
      <c r="I8920" t="s">
        <v>34162</v>
      </c>
      <c r="J8920" t="s">
        <v>11133</v>
      </c>
      <c r="K8920">
        <v>25791</v>
      </c>
      <c r="L8920" t="s">
        <v>17</v>
      </c>
    </row>
    <row r="8921" spans="1:12" x14ac:dyDescent="0.3">
      <c r="A8921">
        <v>33861</v>
      </c>
      <c r="B8921" t="s">
        <v>312</v>
      </c>
      <c r="C8921" t="s">
        <v>1120</v>
      </c>
      <c r="D8921" t="s">
        <v>14</v>
      </c>
      <c r="E8921" t="s">
        <v>34163</v>
      </c>
      <c r="F8921" t="s">
        <v>34164</v>
      </c>
      <c r="G8921" t="s">
        <v>218</v>
      </c>
      <c r="H8921" s="1">
        <v>21619</v>
      </c>
      <c r="I8921" t="s">
        <v>34165</v>
      </c>
      <c r="J8921" t="s">
        <v>34166</v>
      </c>
      <c r="K8921">
        <v>83162</v>
      </c>
      <c r="L8921" t="s">
        <v>218</v>
      </c>
    </row>
    <row r="8922" spans="1:12" x14ac:dyDescent="0.3">
      <c r="A8922">
        <v>33863</v>
      </c>
      <c r="B8922" t="s">
        <v>1054</v>
      </c>
      <c r="C8922" t="s">
        <v>9545</v>
      </c>
      <c r="D8922" t="s">
        <v>14</v>
      </c>
      <c r="E8922" t="s">
        <v>34167</v>
      </c>
      <c r="F8922" t="s">
        <v>34168</v>
      </c>
      <c r="G8922" t="s">
        <v>51</v>
      </c>
      <c r="H8922" s="1">
        <v>27105</v>
      </c>
      <c r="I8922" t="s">
        <v>34169</v>
      </c>
      <c r="J8922" t="s">
        <v>34170</v>
      </c>
      <c r="K8922">
        <v>93491</v>
      </c>
      <c r="L8922" t="s">
        <v>51</v>
      </c>
    </row>
    <row r="8923" spans="1:12" x14ac:dyDescent="0.3">
      <c r="A8923">
        <v>33864</v>
      </c>
      <c r="B8923" t="s">
        <v>778</v>
      </c>
      <c r="C8923" t="s">
        <v>3578</v>
      </c>
      <c r="D8923" t="s">
        <v>22</v>
      </c>
      <c r="E8923" t="s">
        <v>34171</v>
      </c>
      <c r="F8923" t="s">
        <v>34172</v>
      </c>
      <c r="G8923" t="s">
        <v>51</v>
      </c>
      <c r="H8923" s="1">
        <v>36254</v>
      </c>
      <c r="I8923" t="s">
        <v>34173</v>
      </c>
      <c r="J8923" t="s">
        <v>34174</v>
      </c>
      <c r="K8923">
        <v>80850</v>
      </c>
      <c r="L8923" t="s">
        <v>51</v>
      </c>
    </row>
    <row r="8924" spans="1:12" x14ac:dyDescent="0.3">
      <c r="A8924">
        <v>33866</v>
      </c>
      <c r="B8924" t="s">
        <v>96</v>
      </c>
      <c r="C8924" t="s">
        <v>2277</v>
      </c>
      <c r="D8924" t="s">
        <v>14</v>
      </c>
      <c r="E8924" t="s">
        <v>34175</v>
      </c>
      <c r="F8924" t="s">
        <v>34176</v>
      </c>
      <c r="G8924" t="s">
        <v>17</v>
      </c>
      <c r="H8924" s="1">
        <v>22394</v>
      </c>
      <c r="I8924" t="s">
        <v>34177</v>
      </c>
      <c r="J8924" t="s">
        <v>34178</v>
      </c>
      <c r="K8924">
        <v>15265</v>
      </c>
      <c r="L8924" t="s">
        <v>17</v>
      </c>
    </row>
    <row r="8925" spans="1:12" x14ac:dyDescent="0.3">
      <c r="A8925">
        <v>33867</v>
      </c>
      <c r="B8925" t="s">
        <v>474</v>
      </c>
      <c r="C8925" t="s">
        <v>2852</v>
      </c>
      <c r="D8925" t="s">
        <v>22</v>
      </c>
      <c r="E8925" t="s">
        <v>34179</v>
      </c>
      <c r="F8925" t="s">
        <v>34180</v>
      </c>
      <c r="G8925" t="s">
        <v>157</v>
      </c>
      <c r="H8925" s="1">
        <v>37844</v>
      </c>
      <c r="I8925" t="s">
        <v>34181</v>
      </c>
      <c r="J8925" t="s">
        <v>34182</v>
      </c>
      <c r="K8925">
        <v>18124</v>
      </c>
      <c r="L8925" t="s">
        <v>157</v>
      </c>
    </row>
    <row r="8926" spans="1:12" x14ac:dyDescent="0.3">
      <c r="A8926">
        <v>33872</v>
      </c>
      <c r="B8926" t="s">
        <v>953</v>
      </c>
      <c r="C8926" t="s">
        <v>6848</v>
      </c>
      <c r="D8926" t="s">
        <v>22</v>
      </c>
      <c r="E8926" t="s">
        <v>34183</v>
      </c>
      <c r="F8926" t="s">
        <v>34184</v>
      </c>
      <c r="G8926" t="s">
        <v>150</v>
      </c>
      <c r="H8926" s="1">
        <v>18841</v>
      </c>
      <c r="I8926" t="s">
        <v>34185</v>
      </c>
      <c r="J8926" t="s">
        <v>34186</v>
      </c>
      <c r="K8926">
        <v>24121</v>
      </c>
      <c r="L8926" t="s">
        <v>150</v>
      </c>
    </row>
    <row r="8927" spans="1:12" x14ac:dyDescent="0.3">
      <c r="A8927">
        <v>33873</v>
      </c>
      <c r="B8927" t="s">
        <v>1152</v>
      </c>
      <c r="C8927" t="s">
        <v>2363</v>
      </c>
      <c r="D8927" t="s">
        <v>22</v>
      </c>
      <c r="E8927" t="s">
        <v>34187</v>
      </c>
      <c r="F8927" t="s">
        <v>34188</v>
      </c>
      <c r="G8927" t="s">
        <v>1034</v>
      </c>
      <c r="H8927" s="1">
        <v>35905</v>
      </c>
      <c r="I8927" t="s">
        <v>34189</v>
      </c>
      <c r="J8927" t="s">
        <v>803</v>
      </c>
      <c r="K8927">
        <v>40994</v>
      </c>
      <c r="L8927" t="s">
        <v>1034</v>
      </c>
    </row>
    <row r="8928" spans="1:12" x14ac:dyDescent="0.3">
      <c r="A8928">
        <v>33874</v>
      </c>
      <c r="B8928" t="s">
        <v>2595</v>
      </c>
      <c r="C8928" t="s">
        <v>240</v>
      </c>
      <c r="D8928" t="s">
        <v>22</v>
      </c>
      <c r="E8928" t="s">
        <v>34190</v>
      </c>
      <c r="F8928" t="s">
        <v>34191</v>
      </c>
      <c r="G8928" t="s">
        <v>82</v>
      </c>
      <c r="H8928" s="1">
        <v>15786</v>
      </c>
      <c r="I8928" t="s">
        <v>34192</v>
      </c>
      <c r="J8928" t="s">
        <v>5729</v>
      </c>
      <c r="K8928">
        <v>1186</v>
      </c>
      <c r="L8928" t="s">
        <v>82</v>
      </c>
    </row>
    <row r="8929" spans="1:12" x14ac:dyDescent="0.3">
      <c r="A8929">
        <v>33875</v>
      </c>
      <c r="B8929" t="s">
        <v>360</v>
      </c>
      <c r="C8929" t="s">
        <v>5556</v>
      </c>
      <c r="D8929" t="s">
        <v>22</v>
      </c>
      <c r="E8929" t="s">
        <v>34193</v>
      </c>
      <c r="F8929">
        <f>1-556-601-5240</f>
        <v>-6396</v>
      </c>
      <c r="G8929" t="s">
        <v>430</v>
      </c>
      <c r="H8929" s="1">
        <v>25277</v>
      </c>
      <c r="I8929" t="s">
        <v>34194</v>
      </c>
      <c r="J8929" t="s">
        <v>34195</v>
      </c>
      <c r="K8929">
        <v>73381</v>
      </c>
      <c r="L8929" t="s">
        <v>430</v>
      </c>
    </row>
    <row r="8930" spans="1:12" x14ac:dyDescent="0.3">
      <c r="A8930">
        <v>33876</v>
      </c>
      <c r="B8930" t="s">
        <v>174</v>
      </c>
      <c r="C8930" t="s">
        <v>17781</v>
      </c>
      <c r="D8930" t="s">
        <v>22</v>
      </c>
      <c r="E8930" t="s">
        <v>34196</v>
      </c>
      <c r="F8930" t="s">
        <v>34197</v>
      </c>
      <c r="G8930" t="s">
        <v>211</v>
      </c>
      <c r="H8930" s="1">
        <v>27185</v>
      </c>
      <c r="I8930" t="s">
        <v>34198</v>
      </c>
      <c r="J8930" t="s">
        <v>32314</v>
      </c>
      <c r="K8930">
        <v>88003</v>
      </c>
      <c r="L8930" t="s">
        <v>211</v>
      </c>
    </row>
    <row r="8931" spans="1:12" x14ac:dyDescent="0.3">
      <c r="A8931">
        <v>33878</v>
      </c>
      <c r="B8931" t="s">
        <v>490</v>
      </c>
      <c r="C8931" t="s">
        <v>13131</v>
      </c>
      <c r="D8931" t="s">
        <v>14</v>
      </c>
      <c r="E8931" t="s">
        <v>34199</v>
      </c>
      <c r="F8931" t="s">
        <v>34200</v>
      </c>
      <c r="G8931" t="s">
        <v>744</v>
      </c>
      <c r="H8931" s="1">
        <v>38097</v>
      </c>
      <c r="I8931" t="s">
        <v>34201</v>
      </c>
      <c r="J8931" t="s">
        <v>21431</v>
      </c>
      <c r="K8931">
        <v>38488</v>
      </c>
      <c r="L8931" t="s">
        <v>744</v>
      </c>
    </row>
    <row r="8932" spans="1:12" x14ac:dyDescent="0.3">
      <c r="A8932">
        <v>33881</v>
      </c>
      <c r="B8932" t="s">
        <v>221</v>
      </c>
      <c r="C8932" t="s">
        <v>558</v>
      </c>
      <c r="D8932" t="s">
        <v>14</v>
      </c>
      <c r="E8932" t="s">
        <v>34202</v>
      </c>
      <c r="F8932" t="s">
        <v>34203</v>
      </c>
      <c r="G8932" t="s">
        <v>775</v>
      </c>
      <c r="H8932" s="1">
        <v>24804</v>
      </c>
      <c r="I8932" t="s">
        <v>34204</v>
      </c>
      <c r="J8932" t="s">
        <v>19005</v>
      </c>
      <c r="K8932">
        <v>14290</v>
      </c>
      <c r="L8932" t="s">
        <v>775</v>
      </c>
    </row>
    <row r="8933" spans="1:12" x14ac:dyDescent="0.3">
      <c r="A8933">
        <v>33883</v>
      </c>
      <c r="B8933" t="s">
        <v>1093</v>
      </c>
      <c r="C8933" t="s">
        <v>5236</v>
      </c>
      <c r="D8933" t="s">
        <v>14</v>
      </c>
      <c r="E8933" t="s">
        <v>34205</v>
      </c>
      <c r="F8933" t="s">
        <v>34206</v>
      </c>
      <c r="G8933" t="s">
        <v>124</v>
      </c>
      <c r="H8933" s="1">
        <v>31463</v>
      </c>
      <c r="I8933" t="s">
        <v>34207</v>
      </c>
      <c r="J8933" t="s">
        <v>23287</v>
      </c>
      <c r="K8933">
        <v>19086</v>
      </c>
      <c r="L8933" t="s">
        <v>124</v>
      </c>
    </row>
    <row r="8934" spans="1:12" x14ac:dyDescent="0.3">
      <c r="A8934">
        <v>33884</v>
      </c>
      <c r="B8934" t="s">
        <v>127</v>
      </c>
      <c r="C8934" t="s">
        <v>48</v>
      </c>
      <c r="D8934" t="s">
        <v>14</v>
      </c>
      <c r="E8934" t="s">
        <v>34208</v>
      </c>
      <c r="F8934" t="s">
        <v>34209</v>
      </c>
      <c r="G8934" t="s">
        <v>88</v>
      </c>
      <c r="H8934" s="1">
        <v>21368</v>
      </c>
      <c r="I8934" t="s">
        <v>34210</v>
      </c>
      <c r="J8934" t="s">
        <v>1791</v>
      </c>
      <c r="K8934">
        <v>89015</v>
      </c>
      <c r="L8934" t="s">
        <v>88</v>
      </c>
    </row>
    <row r="8935" spans="1:12" x14ac:dyDescent="0.3">
      <c r="A8935">
        <v>33886</v>
      </c>
      <c r="B8935" t="s">
        <v>96</v>
      </c>
      <c r="C8935" t="s">
        <v>1822</v>
      </c>
      <c r="D8935" t="s">
        <v>14</v>
      </c>
      <c r="E8935" t="s">
        <v>34211</v>
      </c>
      <c r="F8935" t="s">
        <v>34212</v>
      </c>
      <c r="G8935" t="s">
        <v>31</v>
      </c>
      <c r="H8935" s="1">
        <v>17571</v>
      </c>
      <c r="I8935" t="s">
        <v>34213</v>
      </c>
      <c r="J8935" t="s">
        <v>21498</v>
      </c>
      <c r="K8935">
        <v>10262</v>
      </c>
      <c r="L8935" t="s">
        <v>31</v>
      </c>
    </row>
    <row r="8936" spans="1:12" x14ac:dyDescent="0.3">
      <c r="A8936">
        <v>33887</v>
      </c>
      <c r="B8936" t="s">
        <v>221</v>
      </c>
      <c r="C8936" t="s">
        <v>1875</v>
      </c>
      <c r="D8936" t="s">
        <v>22</v>
      </c>
      <c r="E8936" t="s">
        <v>34214</v>
      </c>
      <c r="F8936" t="s">
        <v>34215</v>
      </c>
      <c r="G8936" t="s">
        <v>150</v>
      </c>
      <c r="H8936" s="1">
        <v>20751</v>
      </c>
      <c r="I8936" t="s">
        <v>34216</v>
      </c>
      <c r="J8936" t="s">
        <v>7994</v>
      </c>
      <c r="K8936">
        <v>20418</v>
      </c>
      <c r="L8936" t="s">
        <v>150</v>
      </c>
    </row>
    <row r="8937" spans="1:12" x14ac:dyDescent="0.3">
      <c r="A8937">
        <v>33888</v>
      </c>
      <c r="B8937" t="s">
        <v>253</v>
      </c>
      <c r="C8937" t="s">
        <v>264</v>
      </c>
      <c r="D8937" t="s">
        <v>22</v>
      </c>
      <c r="E8937" t="s">
        <v>11026</v>
      </c>
      <c r="F8937" t="s">
        <v>34217</v>
      </c>
      <c r="G8937" t="s">
        <v>595</v>
      </c>
      <c r="H8937" s="1">
        <v>19416</v>
      </c>
      <c r="I8937" t="s">
        <v>34218</v>
      </c>
      <c r="J8937" t="s">
        <v>34219</v>
      </c>
      <c r="K8937">
        <v>11653</v>
      </c>
      <c r="L8937" t="s">
        <v>595</v>
      </c>
    </row>
    <row r="8938" spans="1:12" x14ac:dyDescent="0.3">
      <c r="A8938">
        <v>33891</v>
      </c>
      <c r="B8938" t="s">
        <v>535</v>
      </c>
      <c r="C8938" t="s">
        <v>558</v>
      </c>
      <c r="D8938" t="s">
        <v>22</v>
      </c>
      <c r="E8938" t="s">
        <v>34220</v>
      </c>
      <c r="F8938">
        <v>7036710371</v>
      </c>
      <c r="G8938" t="s">
        <v>124</v>
      </c>
      <c r="H8938" s="1">
        <v>36656</v>
      </c>
      <c r="I8938" t="s">
        <v>34221</v>
      </c>
      <c r="J8938" t="s">
        <v>34222</v>
      </c>
      <c r="K8938">
        <v>72556</v>
      </c>
      <c r="L8938" t="s">
        <v>124</v>
      </c>
    </row>
    <row r="8939" spans="1:12" x14ac:dyDescent="0.3">
      <c r="A8939">
        <v>33893</v>
      </c>
      <c r="B8939" t="s">
        <v>1584</v>
      </c>
      <c r="C8939" t="s">
        <v>28</v>
      </c>
      <c r="D8939" t="s">
        <v>14</v>
      </c>
      <c r="E8939" t="s">
        <v>34223</v>
      </c>
      <c r="F8939" t="s">
        <v>34224</v>
      </c>
      <c r="G8939" t="s">
        <v>76</v>
      </c>
      <c r="H8939" s="1">
        <v>28508</v>
      </c>
      <c r="I8939" t="s">
        <v>34225</v>
      </c>
      <c r="J8939" t="s">
        <v>34226</v>
      </c>
      <c r="K8939">
        <v>80176</v>
      </c>
      <c r="L8939" t="s">
        <v>76</v>
      </c>
    </row>
    <row r="8940" spans="1:12" x14ac:dyDescent="0.3">
      <c r="A8940">
        <v>33897</v>
      </c>
      <c r="B8940" t="s">
        <v>793</v>
      </c>
      <c r="C8940" t="s">
        <v>97</v>
      </c>
      <c r="D8940" t="s">
        <v>22</v>
      </c>
      <c r="E8940" t="s">
        <v>34227</v>
      </c>
      <c r="F8940" t="s">
        <v>34228</v>
      </c>
      <c r="G8940" t="s">
        <v>131</v>
      </c>
      <c r="H8940" s="1">
        <v>35234</v>
      </c>
      <c r="I8940" t="s">
        <v>34229</v>
      </c>
      <c r="J8940" t="s">
        <v>33228</v>
      </c>
      <c r="K8940">
        <v>32950</v>
      </c>
      <c r="L8940" t="s">
        <v>131</v>
      </c>
    </row>
    <row r="8941" spans="1:12" x14ac:dyDescent="0.3">
      <c r="A8941">
        <v>33898</v>
      </c>
      <c r="B8941" t="s">
        <v>474</v>
      </c>
      <c r="C8941" t="s">
        <v>28</v>
      </c>
      <c r="D8941" t="s">
        <v>14</v>
      </c>
      <c r="E8941" t="s">
        <v>34230</v>
      </c>
      <c r="F8941" t="s">
        <v>34231</v>
      </c>
      <c r="G8941" t="s">
        <v>218</v>
      </c>
      <c r="H8941" s="1">
        <v>29448</v>
      </c>
      <c r="I8941" t="s">
        <v>34232</v>
      </c>
      <c r="J8941" t="s">
        <v>34233</v>
      </c>
      <c r="K8941">
        <v>40596</v>
      </c>
      <c r="L8941" t="s">
        <v>218</v>
      </c>
    </row>
    <row r="8942" spans="1:12" x14ac:dyDescent="0.3">
      <c r="A8942">
        <v>33900</v>
      </c>
      <c r="B8942" t="s">
        <v>7612</v>
      </c>
      <c r="C8942" t="s">
        <v>3527</v>
      </c>
      <c r="D8942" t="s">
        <v>22</v>
      </c>
      <c r="E8942" t="s">
        <v>34234</v>
      </c>
      <c r="F8942" t="s">
        <v>34235</v>
      </c>
      <c r="G8942" t="s">
        <v>567</v>
      </c>
      <c r="H8942" s="1">
        <v>38420</v>
      </c>
      <c r="I8942" t="s">
        <v>34236</v>
      </c>
      <c r="J8942" t="s">
        <v>34237</v>
      </c>
      <c r="K8942">
        <v>31021</v>
      </c>
      <c r="L8942" t="s">
        <v>567</v>
      </c>
    </row>
    <row r="8943" spans="1:12" x14ac:dyDescent="0.3">
      <c r="A8943">
        <v>33901</v>
      </c>
      <c r="B8943" t="s">
        <v>1018</v>
      </c>
      <c r="C8943" t="s">
        <v>3288</v>
      </c>
      <c r="D8943" t="s">
        <v>14</v>
      </c>
      <c r="E8943" t="s">
        <v>34238</v>
      </c>
      <c r="F8943">
        <v>3048556232</v>
      </c>
      <c r="G8943" t="s">
        <v>1076</v>
      </c>
      <c r="H8943" s="1">
        <v>27473</v>
      </c>
      <c r="I8943" t="s">
        <v>34239</v>
      </c>
      <c r="J8943" t="s">
        <v>34240</v>
      </c>
      <c r="K8943">
        <v>46310</v>
      </c>
      <c r="L8943" t="s">
        <v>1076</v>
      </c>
    </row>
    <row r="8944" spans="1:12" x14ac:dyDescent="0.3">
      <c r="A8944">
        <v>33903</v>
      </c>
      <c r="B8944" t="s">
        <v>180</v>
      </c>
      <c r="C8944" t="s">
        <v>10712</v>
      </c>
      <c r="D8944" t="s">
        <v>14</v>
      </c>
      <c r="E8944" t="s">
        <v>34241</v>
      </c>
      <c r="F8944" t="s">
        <v>34242</v>
      </c>
      <c r="G8944" t="s">
        <v>261</v>
      </c>
      <c r="H8944" s="1">
        <v>16879</v>
      </c>
      <c r="I8944" t="s">
        <v>34243</v>
      </c>
      <c r="J8944" t="s">
        <v>34244</v>
      </c>
      <c r="K8944">
        <v>43403</v>
      </c>
      <c r="L8944" t="s">
        <v>261</v>
      </c>
    </row>
    <row r="8945" spans="1:12" x14ac:dyDescent="0.3">
      <c r="A8945">
        <v>33904</v>
      </c>
      <c r="B8945" t="s">
        <v>7617</v>
      </c>
      <c r="C8945" t="s">
        <v>2896</v>
      </c>
      <c r="D8945" t="s">
        <v>14</v>
      </c>
      <c r="E8945" t="s">
        <v>34245</v>
      </c>
      <c r="F8945">
        <f>1-233-932-7359</f>
        <v>-8523</v>
      </c>
      <c r="G8945" t="s">
        <v>211</v>
      </c>
      <c r="H8945" s="1">
        <v>34551</v>
      </c>
      <c r="I8945" t="s">
        <v>34246</v>
      </c>
      <c r="J8945" t="s">
        <v>34247</v>
      </c>
      <c r="K8945">
        <v>27159</v>
      </c>
      <c r="L8945" t="s">
        <v>211</v>
      </c>
    </row>
    <row r="8946" spans="1:12" x14ac:dyDescent="0.3">
      <c r="A8946">
        <v>33905</v>
      </c>
      <c r="B8946" t="s">
        <v>4523</v>
      </c>
      <c r="C8946" t="s">
        <v>9750</v>
      </c>
      <c r="D8946" t="s">
        <v>22</v>
      </c>
      <c r="E8946" t="s">
        <v>34248</v>
      </c>
      <c r="F8946" t="s">
        <v>34249</v>
      </c>
      <c r="G8946" t="s">
        <v>595</v>
      </c>
      <c r="H8946" s="1">
        <v>37641</v>
      </c>
      <c r="I8946" t="s">
        <v>34250</v>
      </c>
      <c r="J8946" t="s">
        <v>34251</v>
      </c>
      <c r="K8946">
        <v>29491</v>
      </c>
      <c r="L8946" t="s">
        <v>595</v>
      </c>
    </row>
    <row r="8947" spans="1:12" x14ac:dyDescent="0.3">
      <c r="A8947">
        <v>33907</v>
      </c>
      <c r="B8947" t="s">
        <v>2161</v>
      </c>
      <c r="C8947" t="s">
        <v>5455</v>
      </c>
      <c r="D8947" t="s">
        <v>14</v>
      </c>
      <c r="E8947" t="s">
        <v>34252</v>
      </c>
      <c r="F8947" t="s">
        <v>34253</v>
      </c>
      <c r="G8947" t="s">
        <v>368</v>
      </c>
      <c r="H8947" s="1">
        <v>31539</v>
      </c>
      <c r="I8947" t="s">
        <v>34254</v>
      </c>
      <c r="J8947" t="s">
        <v>10365</v>
      </c>
      <c r="K8947">
        <v>21397</v>
      </c>
      <c r="L8947" t="s">
        <v>368</v>
      </c>
    </row>
    <row r="8948" spans="1:12" x14ac:dyDescent="0.3">
      <c r="A8948">
        <v>33910</v>
      </c>
      <c r="B8948" t="s">
        <v>257</v>
      </c>
      <c r="C8948" t="s">
        <v>3261</v>
      </c>
      <c r="D8948" t="s">
        <v>14</v>
      </c>
      <c r="E8948" t="s">
        <v>34255</v>
      </c>
      <c r="F8948" t="s">
        <v>34256</v>
      </c>
      <c r="G8948" t="s">
        <v>261</v>
      </c>
      <c r="H8948" s="1">
        <v>15946</v>
      </c>
      <c r="I8948" t="s">
        <v>34257</v>
      </c>
      <c r="J8948" t="s">
        <v>34258</v>
      </c>
      <c r="K8948">
        <v>32304</v>
      </c>
      <c r="L8948" t="s">
        <v>261</v>
      </c>
    </row>
    <row r="8949" spans="1:12" x14ac:dyDescent="0.3">
      <c r="A8949">
        <v>33914</v>
      </c>
      <c r="B8949" t="s">
        <v>592</v>
      </c>
      <c r="C8949" t="s">
        <v>11194</v>
      </c>
      <c r="D8949" t="s">
        <v>22</v>
      </c>
      <c r="E8949" t="s">
        <v>34259</v>
      </c>
      <c r="F8949" t="s">
        <v>34260</v>
      </c>
      <c r="G8949" t="s">
        <v>44</v>
      </c>
      <c r="H8949" s="1">
        <v>27237</v>
      </c>
      <c r="I8949" t="s">
        <v>34261</v>
      </c>
      <c r="J8949" t="s">
        <v>34262</v>
      </c>
      <c r="K8949">
        <v>98483</v>
      </c>
      <c r="L8949" t="s">
        <v>44</v>
      </c>
    </row>
    <row r="8950" spans="1:12" x14ac:dyDescent="0.3">
      <c r="A8950">
        <v>33915</v>
      </c>
      <c r="B8950" t="s">
        <v>1202</v>
      </c>
      <c r="C8950" t="s">
        <v>4739</v>
      </c>
      <c r="D8950" t="s">
        <v>22</v>
      </c>
      <c r="E8950" t="s">
        <v>34263</v>
      </c>
      <c r="F8950" t="s">
        <v>34264</v>
      </c>
      <c r="G8950" t="s">
        <v>82</v>
      </c>
      <c r="H8950" s="1">
        <v>16416</v>
      </c>
      <c r="I8950" t="s">
        <v>34265</v>
      </c>
      <c r="J8950" t="s">
        <v>34266</v>
      </c>
      <c r="K8950">
        <v>1642</v>
      </c>
      <c r="L8950" t="s">
        <v>82</v>
      </c>
    </row>
    <row r="8951" spans="1:12" x14ac:dyDescent="0.3">
      <c r="A8951">
        <v>33916</v>
      </c>
      <c r="B8951" t="s">
        <v>214</v>
      </c>
      <c r="C8951" t="s">
        <v>992</v>
      </c>
      <c r="D8951" t="s">
        <v>14</v>
      </c>
      <c r="E8951" t="s">
        <v>34267</v>
      </c>
      <c r="F8951" t="s">
        <v>34268</v>
      </c>
      <c r="G8951" t="s">
        <v>124</v>
      </c>
      <c r="H8951" s="1">
        <v>23713</v>
      </c>
      <c r="I8951" t="s">
        <v>34269</v>
      </c>
      <c r="J8951" t="s">
        <v>34270</v>
      </c>
      <c r="K8951">
        <v>77284</v>
      </c>
      <c r="L8951" t="s">
        <v>124</v>
      </c>
    </row>
    <row r="8952" spans="1:12" x14ac:dyDescent="0.3">
      <c r="A8952">
        <v>33920</v>
      </c>
      <c r="B8952" t="s">
        <v>13399</v>
      </c>
      <c r="C8952" t="s">
        <v>67</v>
      </c>
      <c r="D8952" t="s">
        <v>22</v>
      </c>
      <c r="E8952" t="s">
        <v>34271</v>
      </c>
      <c r="F8952" t="s">
        <v>34272</v>
      </c>
      <c r="G8952" t="s">
        <v>38</v>
      </c>
      <c r="H8952" s="1">
        <v>19467</v>
      </c>
      <c r="I8952" t="s">
        <v>34273</v>
      </c>
      <c r="J8952" t="s">
        <v>34274</v>
      </c>
      <c r="K8952">
        <v>29534</v>
      </c>
      <c r="L8952" t="s">
        <v>38</v>
      </c>
    </row>
    <row r="8953" spans="1:12" x14ac:dyDescent="0.3">
      <c r="A8953">
        <v>33924</v>
      </c>
      <c r="B8953" t="s">
        <v>91</v>
      </c>
      <c r="C8953" t="s">
        <v>9756</v>
      </c>
      <c r="D8953" t="s">
        <v>14</v>
      </c>
      <c r="E8953" t="s">
        <v>34275</v>
      </c>
      <c r="F8953" t="s">
        <v>34276</v>
      </c>
      <c r="G8953" t="s">
        <v>44</v>
      </c>
      <c r="H8953" s="1">
        <v>19161</v>
      </c>
      <c r="I8953" t="s">
        <v>34277</v>
      </c>
      <c r="J8953" t="s">
        <v>34278</v>
      </c>
      <c r="K8953">
        <v>58323</v>
      </c>
      <c r="L8953" t="s">
        <v>44</v>
      </c>
    </row>
    <row r="8954" spans="1:12" x14ac:dyDescent="0.3">
      <c r="A8954">
        <v>33925</v>
      </c>
      <c r="B8954" t="s">
        <v>837</v>
      </c>
      <c r="C8954" t="s">
        <v>449</v>
      </c>
      <c r="D8954" t="s">
        <v>22</v>
      </c>
      <c r="E8954" t="s">
        <v>34279</v>
      </c>
      <c r="F8954" t="s">
        <v>34280</v>
      </c>
      <c r="G8954" t="s">
        <v>58</v>
      </c>
      <c r="H8954" s="1">
        <v>25784</v>
      </c>
      <c r="I8954" t="s">
        <v>34281</v>
      </c>
      <c r="J8954" t="s">
        <v>34282</v>
      </c>
      <c r="K8954">
        <v>6473</v>
      </c>
      <c r="L8954" t="s">
        <v>58</v>
      </c>
    </row>
    <row r="8955" spans="1:12" x14ac:dyDescent="0.3">
      <c r="A8955">
        <v>33926</v>
      </c>
      <c r="B8955" t="s">
        <v>2199</v>
      </c>
      <c r="C8955" t="s">
        <v>844</v>
      </c>
      <c r="D8955" t="s">
        <v>14</v>
      </c>
      <c r="E8955" t="s">
        <v>34283</v>
      </c>
      <c r="F8955">
        <v>2914989416</v>
      </c>
      <c r="G8955" t="s">
        <v>93</v>
      </c>
      <c r="H8955" s="1">
        <v>22342</v>
      </c>
      <c r="I8955" t="s">
        <v>34284</v>
      </c>
      <c r="J8955" t="s">
        <v>34285</v>
      </c>
      <c r="K8955">
        <v>11975</v>
      </c>
      <c r="L8955" t="s">
        <v>93</v>
      </c>
    </row>
    <row r="8956" spans="1:12" x14ac:dyDescent="0.3">
      <c r="A8956">
        <v>33928</v>
      </c>
      <c r="B8956" t="s">
        <v>13151</v>
      </c>
      <c r="C8956" t="s">
        <v>848</v>
      </c>
      <c r="D8956" t="s">
        <v>14</v>
      </c>
      <c r="E8956" t="s">
        <v>34286</v>
      </c>
      <c r="F8956">
        <f>1-231-317-8665</f>
        <v>-9212</v>
      </c>
      <c r="G8956" t="s">
        <v>368</v>
      </c>
      <c r="H8956" s="1">
        <v>18733</v>
      </c>
      <c r="I8956" t="s">
        <v>34287</v>
      </c>
      <c r="J8956" t="s">
        <v>34288</v>
      </c>
      <c r="K8956">
        <v>36761</v>
      </c>
      <c r="L8956" t="s">
        <v>368</v>
      </c>
    </row>
    <row r="8957" spans="1:12" x14ac:dyDescent="0.3">
      <c r="A8957">
        <v>33929</v>
      </c>
      <c r="B8957" t="s">
        <v>512</v>
      </c>
      <c r="C8957" t="s">
        <v>1260</v>
      </c>
      <c r="D8957" t="s">
        <v>14</v>
      </c>
      <c r="E8957" t="s">
        <v>17828</v>
      </c>
      <c r="F8957" t="s">
        <v>34289</v>
      </c>
      <c r="G8957" t="s">
        <v>261</v>
      </c>
      <c r="H8957" s="1">
        <v>22691</v>
      </c>
      <c r="I8957" t="s">
        <v>34290</v>
      </c>
      <c r="J8957" t="s">
        <v>12424</v>
      </c>
      <c r="K8957">
        <v>99685</v>
      </c>
      <c r="L8957" t="s">
        <v>261</v>
      </c>
    </row>
    <row r="8958" spans="1:12" x14ac:dyDescent="0.3">
      <c r="A8958">
        <v>33930</v>
      </c>
      <c r="B8958" t="s">
        <v>421</v>
      </c>
      <c r="C8958" t="s">
        <v>5466</v>
      </c>
      <c r="D8958" t="s">
        <v>22</v>
      </c>
      <c r="E8958" t="s">
        <v>34291</v>
      </c>
      <c r="F8958">
        <v>6563403300</v>
      </c>
      <c r="G8958" t="s">
        <v>58</v>
      </c>
      <c r="H8958" s="1">
        <v>27011</v>
      </c>
      <c r="I8958" t="s">
        <v>34292</v>
      </c>
      <c r="J8958" t="s">
        <v>28177</v>
      </c>
      <c r="K8958">
        <v>31679</v>
      </c>
      <c r="L8958" t="s">
        <v>58</v>
      </c>
    </row>
    <row r="8959" spans="1:12" x14ac:dyDescent="0.3">
      <c r="A8959">
        <v>33931</v>
      </c>
      <c r="B8959" t="s">
        <v>1264</v>
      </c>
      <c r="C8959" t="s">
        <v>2530</v>
      </c>
      <c r="D8959" t="s">
        <v>14</v>
      </c>
      <c r="E8959" t="s">
        <v>34293</v>
      </c>
      <c r="F8959" t="s">
        <v>34294</v>
      </c>
      <c r="G8959" t="s">
        <v>88</v>
      </c>
      <c r="H8959" s="1">
        <v>29107</v>
      </c>
      <c r="I8959" t="s">
        <v>34295</v>
      </c>
      <c r="J8959" t="s">
        <v>34296</v>
      </c>
      <c r="K8959">
        <v>15467</v>
      </c>
      <c r="L8959" t="s">
        <v>88</v>
      </c>
    </row>
    <row r="8960" spans="1:12" x14ac:dyDescent="0.3">
      <c r="A8960">
        <v>33932</v>
      </c>
      <c r="B8960" t="s">
        <v>9755</v>
      </c>
      <c r="C8960" t="s">
        <v>3588</v>
      </c>
      <c r="D8960" t="s">
        <v>22</v>
      </c>
      <c r="E8960" t="s">
        <v>34297</v>
      </c>
      <c r="F8960" t="s">
        <v>34298</v>
      </c>
      <c r="G8960" t="s">
        <v>595</v>
      </c>
      <c r="H8960" s="1">
        <v>28827</v>
      </c>
      <c r="I8960" t="s">
        <v>34299</v>
      </c>
      <c r="J8960" t="s">
        <v>34300</v>
      </c>
      <c r="K8960">
        <v>31143</v>
      </c>
      <c r="L8960" t="s">
        <v>595</v>
      </c>
    </row>
    <row r="8961" spans="1:12" x14ac:dyDescent="0.3">
      <c r="A8961">
        <v>33934</v>
      </c>
      <c r="B8961" t="s">
        <v>433</v>
      </c>
      <c r="C8961" t="s">
        <v>6081</v>
      </c>
      <c r="D8961" t="s">
        <v>14</v>
      </c>
      <c r="E8961" t="s">
        <v>34301</v>
      </c>
      <c r="F8961" t="s">
        <v>34302</v>
      </c>
      <c r="G8961" t="s">
        <v>93</v>
      </c>
      <c r="H8961" s="1">
        <v>27600</v>
      </c>
      <c r="I8961" t="s">
        <v>34303</v>
      </c>
      <c r="J8961" t="s">
        <v>24523</v>
      </c>
      <c r="K8961">
        <v>49571</v>
      </c>
      <c r="L8961" t="s">
        <v>93</v>
      </c>
    </row>
    <row r="8962" spans="1:12" x14ac:dyDescent="0.3">
      <c r="A8962">
        <v>33937</v>
      </c>
      <c r="B8962" t="s">
        <v>214</v>
      </c>
      <c r="C8962" t="s">
        <v>103</v>
      </c>
      <c r="D8962" t="s">
        <v>22</v>
      </c>
      <c r="E8962" t="s">
        <v>34304</v>
      </c>
      <c r="F8962" t="s">
        <v>34305</v>
      </c>
      <c r="G8962" t="s">
        <v>218</v>
      </c>
      <c r="H8962" s="1">
        <v>18498</v>
      </c>
      <c r="I8962" t="s">
        <v>34306</v>
      </c>
      <c r="J8962" t="s">
        <v>34307</v>
      </c>
      <c r="K8962">
        <v>41429</v>
      </c>
      <c r="L8962" t="s">
        <v>218</v>
      </c>
    </row>
    <row r="8963" spans="1:12" x14ac:dyDescent="0.3">
      <c r="A8963">
        <v>33938</v>
      </c>
      <c r="B8963" t="s">
        <v>18114</v>
      </c>
      <c r="C8963" t="s">
        <v>998</v>
      </c>
      <c r="D8963" t="s">
        <v>14</v>
      </c>
      <c r="E8963" t="s">
        <v>34308</v>
      </c>
      <c r="F8963" t="s">
        <v>34309</v>
      </c>
      <c r="G8963" t="s">
        <v>595</v>
      </c>
      <c r="H8963" s="1">
        <v>24683</v>
      </c>
      <c r="I8963" t="s">
        <v>34310</v>
      </c>
      <c r="J8963" t="s">
        <v>5518</v>
      </c>
      <c r="K8963">
        <v>39462</v>
      </c>
      <c r="L8963" t="s">
        <v>595</v>
      </c>
    </row>
    <row r="8964" spans="1:12" x14ac:dyDescent="0.3">
      <c r="A8964">
        <v>33939</v>
      </c>
      <c r="B8964" t="s">
        <v>474</v>
      </c>
      <c r="C8964" t="s">
        <v>2378</v>
      </c>
      <c r="D8964" t="s">
        <v>22</v>
      </c>
      <c r="E8964" t="s">
        <v>34311</v>
      </c>
      <c r="F8964">
        <f>1-494-738-2093</f>
        <v>-3324</v>
      </c>
      <c r="G8964" t="s">
        <v>76</v>
      </c>
      <c r="H8964" s="1">
        <v>16169</v>
      </c>
      <c r="I8964" t="s">
        <v>34312</v>
      </c>
      <c r="J8964" t="s">
        <v>34313</v>
      </c>
      <c r="K8964">
        <v>46369</v>
      </c>
      <c r="L8964" t="s">
        <v>76</v>
      </c>
    </row>
    <row r="8965" spans="1:12" x14ac:dyDescent="0.3">
      <c r="A8965">
        <v>33942</v>
      </c>
      <c r="B8965" t="s">
        <v>1147</v>
      </c>
      <c r="C8965" t="s">
        <v>998</v>
      </c>
      <c r="D8965" t="s">
        <v>14</v>
      </c>
      <c r="E8965" t="s">
        <v>34314</v>
      </c>
      <c r="F8965" t="s">
        <v>34315</v>
      </c>
      <c r="G8965" t="s">
        <v>218</v>
      </c>
      <c r="H8965" s="1">
        <v>25226</v>
      </c>
      <c r="I8965" t="s">
        <v>34316</v>
      </c>
      <c r="J8965" t="s">
        <v>34317</v>
      </c>
      <c r="K8965">
        <v>66294</v>
      </c>
      <c r="L8965" t="s">
        <v>218</v>
      </c>
    </row>
    <row r="8966" spans="1:12" x14ac:dyDescent="0.3">
      <c r="A8966">
        <v>33943</v>
      </c>
      <c r="B8966" t="s">
        <v>4643</v>
      </c>
      <c r="C8966" t="s">
        <v>805</v>
      </c>
      <c r="D8966" t="s">
        <v>14</v>
      </c>
      <c r="E8966" t="s">
        <v>34318</v>
      </c>
      <c r="F8966" t="s">
        <v>34319</v>
      </c>
      <c r="G8966" t="s">
        <v>71</v>
      </c>
      <c r="H8966" s="1">
        <v>31454</v>
      </c>
      <c r="I8966" t="s">
        <v>34320</v>
      </c>
      <c r="J8966" t="s">
        <v>34321</v>
      </c>
      <c r="K8966">
        <v>81718</v>
      </c>
      <c r="L8966" t="s">
        <v>71</v>
      </c>
    </row>
    <row r="8967" spans="1:12" x14ac:dyDescent="0.3">
      <c r="A8967">
        <v>33944</v>
      </c>
      <c r="B8967" t="s">
        <v>1098</v>
      </c>
      <c r="C8967" t="s">
        <v>3055</v>
      </c>
      <c r="D8967" t="s">
        <v>14</v>
      </c>
      <c r="E8967" t="s">
        <v>34322</v>
      </c>
      <c r="F8967">
        <f>1-215-500-4847</f>
        <v>-5561</v>
      </c>
      <c r="G8967" t="s">
        <v>124</v>
      </c>
      <c r="H8967" s="1">
        <v>30634</v>
      </c>
      <c r="I8967" t="s">
        <v>34323</v>
      </c>
      <c r="J8967" t="s">
        <v>1879</v>
      </c>
      <c r="K8967">
        <v>47163</v>
      </c>
      <c r="L8967" t="s">
        <v>124</v>
      </c>
    </row>
    <row r="8968" spans="1:12" x14ac:dyDescent="0.3">
      <c r="A8968">
        <v>33946</v>
      </c>
      <c r="B8968" t="s">
        <v>8537</v>
      </c>
      <c r="C8968" t="s">
        <v>1721</v>
      </c>
      <c r="D8968" t="s">
        <v>22</v>
      </c>
      <c r="E8968" t="s">
        <v>34324</v>
      </c>
      <c r="F8968" t="s">
        <v>34325</v>
      </c>
      <c r="G8968" t="s">
        <v>164</v>
      </c>
      <c r="H8968" s="1">
        <v>35839</v>
      </c>
      <c r="I8968" t="s">
        <v>34326</v>
      </c>
      <c r="J8968" t="s">
        <v>34327</v>
      </c>
      <c r="K8968">
        <v>34943</v>
      </c>
      <c r="L8968" t="s">
        <v>164</v>
      </c>
    </row>
    <row r="8969" spans="1:12" x14ac:dyDescent="0.3">
      <c r="A8969">
        <v>33947</v>
      </c>
      <c r="B8969" t="s">
        <v>1391</v>
      </c>
      <c r="C8969" t="s">
        <v>9888</v>
      </c>
      <c r="D8969" t="s">
        <v>22</v>
      </c>
      <c r="E8969" t="s">
        <v>34328</v>
      </c>
      <c r="F8969" t="s">
        <v>34329</v>
      </c>
      <c r="G8969" t="s">
        <v>250</v>
      </c>
      <c r="H8969" s="1">
        <v>33494</v>
      </c>
      <c r="I8969" t="s">
        <v>34330</v>
      </c>
      <c r="J8969" t="s">
        <v>34331</v>
      </c>
      <c r="K8969">
        <v>39653</v>
      </c>
      <c r="L8969" t="s">
        <v>250</v>
      </c>
    </row>
    <row r="8970" spans="1:12" x14ac:dyDescent="0.3">
      <c r="A8970">
        <v>33948</v>
      </c>
      <c r="B8970" t="s">
        <v>67</v>
      </c>
      <c r="C8970" t="s">
        <v>2335</v>
      </c>
      <c r="D8970" t="s">
        <v>14</v>
      </c>
      <c r="E8970" t="s">
        <v>24978</v>
      </c>
      <c r="F8970" t="s">
        <v>34332</v>
      </c>
      <c r="G8970" t="s">
        <v>76</v>
      </c>
      <c r="H8970" s="1">
        <v>34850</v>
      </c>
      <c r="I8970" t="s">
        <v>34333</v>
      </c>
      <c r="J8970" t="s">
        <v>31196</v>
      </c>
      <c r="K8970">
        <v>97597</v>
      </c>
      <c r="L8970" t="s">
        <v>76</v>
      </c>
    </row>
    <row r="8971" spans="1:12" x14ac:dyDescent="0.3">
      <c r="A8971">
        <v>33949</v>
      </c>
      <c r="B8971" t="s">
        <v>405</v>
      </c>
      <c r="C8971" t="s">
        <v>20437</v>
      </c>
      <c r="D8971" t="s">
        <v>14</v>
      </c>
      <c r="E8971" t="s">
        <v>34334</v>
      </c>
      <c r="F8971" t="s">
        <v>34335</v>
      </c>
      <c r="G8971" t="s">
        <v>44</v>
      </c>
      <c r="H8971" s="1">
        <v>32255</v>
      </c>
      <c r="I8971" t="s">
        <v>34336</v>
      </c>
      <c r="J8971" t="s">
        <v>34337</v>
      </c>
      <c r="K8971">
        <v>14765</v>
      </c>
      <c r="L8971" t="s">
        <v>44</v>
      </c>
    </row>
    <row r="8972" spans="1:12" x14ac:dyDescent="0.3">
      <c r="A8972">
        <v>33950</v>
      </c>
      <c r="B8972" t="s">
        <v>1264</v>
      </c>
      <c r="C8972" t="s">
        <v>443</v>
      </c>
      <c r="D8972" t="s">
        <v>22</v>
      </c>
      <c r="E8972" t="s">
        <v>34338</v>
      </c>
      <c r="F8972" t="s">
        <v>34339</v>
      </c>
      <c r="G8972" t="s">
        <v>430</v>
      </c>
      <c r="H8972" s="1">
        <v>15959</v>
      </c>
      <c r="I8972" t="s">
        <v>34340</v>
      </c>
      <c r="J8972" t="s">
        <v>34341</v>
      </c>
      <c r="K8972">
        <v>72418</v>
      </c>
      <c r="L8972" t="s">
        <v>430</v>
      </c>
    </row>
    <row r="8973" spans="1:12" x14ac:dyDescent="0.3">
      <c r="A8973">
        <v>33951</v>
      </c>
      <c r="B8973" t="s">
        <v>778</v>
      </c>
      <c r="C8973" t="s">
        <v>10349</v>
      </c>
      <c r="D8973" t="s">
        <v>14</v>
      </c>
      <c r="E8973" t="s">
        <v>34342</v>
      </c>
      <c r="F8973" t="s">
        <v>34343</v>
      </c>
      <c r="G8973" t="s">
        <v>324</v>
      </c>
      <c r="H8973" s="1">
        <v>27184</v>
      </c>
      <c r="I8973" t="s">
        <v>34344</v>
      </c>
      <c r="J8973" t="s">
        <v>34345</v>
      </c>
      <c r="K8973">
        <v>71087</v>
      </c>
      <c r="L8973" t="s">
        <v>324</v>
      </c>
    </row>
    <row r="8974" spans="1:12" x14ac:dyDescent="0.3">
      <c r="A8974">
        <v>33953</v>
      </c>
      <c r="B8974" t="s">
        <v>1569</v>
      </c>
      <c r="C8974" t="s">
        <v>5182</v>
      </c>
      <c r="D8974" t="s">
        <v>22</v>
      </c>
      <c r="E8974" t="s">
        <v>34346</v>
      </c>
      <c r="F8974" t="s">
        <v>34347</v>
      </c>
      <c r="G8974" t="s">
        <v>124</v>
      </c>
      <c r="H8974" s="1">
        <v>23833</v>
      </c>
      <c r="I8974" t="s">
        <v>34348</v>
      </c>
      <c r="J8974" t="s">
        <v>34349</v>
      </c>
      <c r="K8974">
        <v>28733</v>
      </c>
      <c r="L8974" t="s">
        <v>124</v>
      </c>
    </row>
    <row r="8975" spans="1:12" x14ac:dyDescent="0.3">
      <c r="A8975">
        <v>33954</v>
      </c>
      <c r="B8975" t="s">
        <v>843</v>
      </c>
      <c r="C8975" t="s">
        <v>1153</v>
      </c>
      <c r="D8975" t="s">
        <v>22</v>
      </c>
      <c r="E8975" t="s">
        <v>34350</v>
      </c>
      <c r="F8975" t="s">
        <v>34351</v>
      </c>
      <c r="G8975" t="s">
        <v>131</v>
      </c>
      <c r="H8975" s="1">
        <v>31107</v>
      </c>
      <c r="I8975" t="s">
        <v>34352</v>
      </c>
      <c r="J8975" t="s">
        <v>13022</v>
      </c>
      <c r="K8975">
        <v>31869</v>
      </c>
      <c r="L8975" t="s">
        <v>131</v>
      </c>
    </row>
    <row r="8976" spans="1:12" x14ac:dyDescent="0.3">
      <c r="A8976">
        <v>33955</v>
      </c>
      <c r="B8976" t="s">
        <v>9866</v>
      </c>
      <c r="C8976" t="s">
        <v>276</v>
      </c>
      <c r="D8976" t="s">
        <v>22</v>
      </c>
      <c r="E8976" t="s">
        <v>34353</v>
      </c>
      <c r="F8976" t="s">
        <v>34354</v>
      </c>
      <c r="G8976" t="s">
        <v>24</v>
      </c>
      <c r="H8976" s="1">
        <v>26277</v>
      </c>
      <c r="I8976" t="s">
        <v>34355</v>
      </c>
      <c r="J8976" t="s">
        <v>34356</v>
      </c>
      <c r="K8976">
        <v>20736</v>
      </c>
      <c r="L8976" t="s">
        <v>24</v>
      </c>
    </row>
    <row r="8977" spans="1:12" x14ac:dyDescent="0.3">
      <c r="A8977">
        <v>33957</v>
      </c>
      <c r="B8977" t="s">
        <v>1455</v>
      </c>
      <c r="C8977" t="s">
        <v>3170</v>
      </c>
      <c r="D8977" t="s">
        <v>14</v>
      </c>
      <c r="E8977" t="s">
        <v>34357</v>
      </c>
      <c r="F8977" t="s">
        <v>34358</v>
      </c>
      <c r="G8977" t="s">
        <v>157</v>
      </c>
      <c r="H8977" s="1">
        <v>25645</v>
      </c>
      <c r="I8977" t="s">
        <v>34359</v>
      </c>
      <c r="J8977" t="s">
        <v>1643</v>
      </c>
      <c r="K8977">
        <v>70857</v>
      </c>
      <c r="L8977" t="s">
        <v>157</v>
      </c>
    </row>
    <row r="8978" spans="1:12" x14ac:dyDescent="0.3">
      <c r="A8978">
        <v>33958</v>
      </c>
      <c r="B8978" t="s">
        <v>3081</v>
      </c>
      <c r="C8978" t="s">
        <v>3901</v>
      </c>
      <c r="D8978" t="s">
        <v>22</v>
      </c>
      <c r="E8978" t="s">
        <v>34360</v>
      </c>
      <c r="F8978" t="s">
        <v>34361</v>
      </c>
      <c r="G8978" t="s">
        <v>436</v>
      </c>
      <c r="H8978" s="1">
        <v>35368</v>
      </c>
      <c r="I8978" t="s">
        <v>34362</v>
      </c>
      <c r="J8978" t="s">
        <v>34363</v>
      </c>
      <c r="K8978">
        <v>74273</v>
      </c>
      <c r="L8978" t="s">
        <v>436</v>
      </c>
    </row>
    <row r="8979" spans="1:12" x14ac:dyDescent="0.3">
      <c r="A8979">
        <v>33959</v>
      </c>
      <c r="B8979" t="s">
        <v>6024</v>
      </c>
      <c r="C8979" t="s">
        <v>6704</v>
      </c>
      <c r="D8979" t="s">
        <v>22</v>
      </c>
      <c r="E8979" t="s">
        <v>34364</v>
      </c>
      <c r="F8979">
        <v>8492228741</v>
      </c>
      <c r="G8979" t="s">
        <v>157</v>
      </c>
      <c r="H8979" s="1">
        <v>31361</v>
      </c>
      <c r="I8979" t="s">
        <v>34365</v>
      </c>
      <c r="J8979" t="s">
        <v>34366</v>
      </c>
      <c r="K8979">
        <v>86713</v>
      </c>
      <c r="L8979" t="s">
        <v>157</v>
      </c>
    </row>
    <row r="8980" spans="1:12" x14ac:dyDescent="0.3">
      <c r="A8980">
        <v>33960</v>
      </c>
      <c r="B8980" t="s">
        <v>1584</v>
      </c>
      <c r="C8980" t="s">
        <v>28</v>
      </c>
      <c r="D8980" t="s">
        <v>14</v>
      </c>
      <c r="E8980" t="s">
        <v>34367</v>
      </c>
      <c r="F8980" t="s">
        <v>34368</v>
      </c>
      <c r="G8980" t="s">
        <v>88</v>
      </c>
      <c r="H8980" s="1">
        <v>28651</v>
      </c>
      <c r="I8980" t="s">
        <v>34369</v>
      </c>
      <c r="J8980" t="s">
        <v>7507</v>
      </c>
      <c r="K8980">
        <v>670</v>
      </c>
      <c r="L8980" t="s">
        <v>88</v>
      </c>
    </row>
    <row r="8981" spans="1:12" x14ac:dyDescent="0.3">
      <c r="A8981">
        <v>33961</v>
      </c>
      <c r="B8981" t="s">
        <v>2161</v>
      </c>
      <c r="C8981" t="s">
        <v>141</v>
      </c>
      <c r="D8981" t="s">
        <v>14</v>
      </c>
      <c r="E8981" t="s">
        <v>34370</v>
      </c>
      <c r="F8981" t="s">
        <v>34371</v>
      </c>
      <c r="G8981" t="s">
        <v>82</v>
      </c>
      <c r="H8981" s="1">
        <v>35418</v>
      </c>
      <c r="I8981" t="s">
        <v>34372</v>
      </c>
      <c r="J8981" t="s">
        <v>34373</v>
      </c>
      <c r="K8981">
        <v>60216</v>
      </c>
      <c r="L8981" t="s">
        <v>82</v>
      </c>
    </row>
    <row r="8982" spans="1:12" x14ac:dyDescent="0.3">
      <c r="A8982">
        <v>33962</v>
      </c>
      <c r="B8982" t="s">
        <v>54</v>
      </c>
      <c r="C8982" t="s">
        <v>5962</v>
      </c>
      <c r="D8982" t="s">
        <v>22</v>
      </c>
      <c r="E8982" t="s">
        <v>34374</v>
      </c>
      <c r="F8982" t="s">
        <v>34375</v>
      </c>
      <c r="G8982" t="s">
        <v>111</v>
      </c>
      <c r="H8982" s="1">
        <v>32962</v>
      </c>
      <c r="I8982" t="s">
        <v>34376</v>
      </c>
      <c r="J8982" t="s">
        <v>34377</v>
      </c>
      <c r="K8982">
        <v>5138</v>
      </c>
      <c r="L8982" t="s">
        <v>111</v>
      </c>
    </row>
    <row r="8983" spans="1:12" x14ac:dyDescent="0.3">
      <c r="A8983">
        <v>33964</v>
      </c>
      <c r="B8983" t="s">
        <v>592</v>
      </c>
      <c r="C8983" t="s">
        <v>2928</v>
      </c>
      <c r="D8983" t="s">
        <v>22</v>
      </c>
      <c r="E8983" t="s">
        <v>34378</v>
      </c>
      <c r="F8983" t="s">
        <v>34379</v>
      </c>
      <c r="G8983" t="s">
        <v>38</v>
      </c>
      <c r="H8983" s="1">
        <v>23285</v>
      </c>
      <c r="I8983" t="s">
        <v>34380</v>
      </c>
      <c r="J8983" t="s">
        <v>34381</v>
      </c>
      <c r="K8983">
        <v>21067</v>
      </c>
      <c r="L8983" t="s">
        <v>38</v>
      </c>
    </row>
    <row r="8984" spans="1:12" x14ac:dyDescent="0.3">
      <c r="A8984">
        <v>33967</v>
      </c>
      <c r="B8984" t="s">
        <v>857</v>
      </c>
      <c r="C8984" t="s">
        <v>3527</v>
      </c>
      <c r="D8984" t="s">
        <v>22</v>
      </c>
      <c r="E8984" t="s">
        <v>34382</v>
      </c>
      <c r="F8984" t="s">
        <v>34383</v>
      </c>
      <c r="G8984" t="s">
        <v>368</v>
      </c>
      <c r="H8984" s="1">
        <v>26926</v>
      </c>
      <c r="I8984" t="s">
        <v>34384</v>
      </c>
      <c r="J8984" t="s">
        <v>30338</v>
      </c>
      <c r="K8984">
        <v>86423</v>
      </c>
      <c r="L8984" t="s">
        <v>368</v>
      </c>
    </row>
    <row r="8985" spans="1:12" x14ac:dyDescent="0.3">
      <c r="A8985">
        <v>33968</v>
      </c>
      <c r="B8985" t="s">
        <v>3926</v>
      </c>
      <c r="C8985" t="s">
        <v>14333</v>
      </c>
      <c r="D8985" t="s">
        <v>22</v>
      </c>
      <c r="E8985" t="s">
        <v>34385</v>
      </c>
      <c r="F8985" t="s">
        <v>34386</v>
      </c>
      <c r="G8985" t="s">
        <v>211</v>
      </c>
      <c r="H8985" s="1">
        <v>22756</v>
      </c>
      <c r="I8985" t="s">
        <v>34387</v>
      </c>
      <c r="J8985" t="s">
        <v>34388</v>
      </c>
      <c r="K8985">
        <v>7321</v>
      </c>
      <c r="L8985" t="s">
        <v>211</v>
      </c>
    </row>
    <row r="8986" spans="1:12" x14ac:dyDescent="0.3">
      <c r="A8986">
        <v>33969</v>
      </c>
      <c r="B8986" t="s">
        <v>4274</v>
      </c>
      <c r="C8986" t="s">
        <v>354</v>
      </c>
      <c r="D8986" t="s">
        <v>14</v>
      </c>
      <c r="E8986" t="s">
        <v>34389</v>
      </c>
      <c r="F8986" t="s">
        <v>34390</v>
      </c>
      <c r="G8986" t="s">
        <v>261</v>
      </c>
      <c r="H8986" s="1">
        <v>22602</v>
      </c>
      <c r="I8986" t="s">
        <v>34391</v>
      </c>
      <c r="J8986" t="s">
        <v>34392</v>
      </c>
      <c r="K8986">
        <v>78741</v>
      </c>
      <c r="L8986" t="s">
        <v>261</v>
      </c>
    </row>
    <row r="8987" spans="1:12" x14ac:dyDescent="0.3">
      <c r="A8987">
        <v>33970</v>
      </c>
      <c r="B8987" t="s">
        <v>203</v>
      </c>
      <c r="C8987" t="s">
        <v>2975</v>
      </c>
      <c r="D8987" t="s">
        <v>14</v>
      </c>
      <c r="E8987" t="s">
        <v>34393</v>
      </c>
      <c r="F8987" t="s">
        <v>34394</v>
      </c>
      <c r="G8987" t="s">
        <v>51</v>
      </c>
      <c r="H8987" s="1">
        <v>31108</v>
      </c>
      <c r="I8987" t="s">
        <v>34395</v>
      </c>
      <c r="J8987" t="s">
        <v>34396</v>
      </c>
      <c r="K8987">
        <v>26729</v>
      </c>
      <c r="L8987" t="s">
        <v>51</v>
      </c>
    </row>
    <row r="8988" spans="1:12" x14ac:dyDescent="0.3">
      <c r="A8988">
        <v>33973</v>
      </c>
      <c r="B8988" t="s">
        <v>5505</v>
      </c>
      <c r="C8988" t="s">
        <v>3713</v>
      </c>
      <c r="D8988" t="s">
        <v>14</v>
      </c>
      <c r="E8988" t="s">
        <v>34397</v>
      </c>
      <c r="F8988" t="s">
        <v>34398</v>
      </c>
      <c r="G8988" t="s">
        <v>231</v>
      </c>
      <c r="H8988" s="1">
        <v>25569</v>
      </c>
      <c r="I8988" t="s">
        <v>34399</v>
      </c>
      <c r="J8988" t="s">
        <v>29219</v>
      </c>
      <c r="K8988">
        <v>21456</v>
      </c>
      <c r="L8988" t="s">
        <v>231</v>
      </c>
    </row>
    <row r="8989" spans="1:12" x14ac:dyDescent="0.3">
      <c r="A8989">
        <v>33977</v>
      </c>
      <c r="B8989" t="s">
        <v>1914</v>
      </c>
      <c r="C8989" t="s">
        <v>5547</v>
      </c>
      <c r="D8989" t="s">
        <v>22</v>
      </c>
      <c r="E8989" t="s">
        <v>34400</v>
      </c>
      <c r="F8989" t="s">
        <v>34401</v>
      </c>
      <c r="G8989" t="s">
        <v>261</v>
      </c>
      <c r="H8989" s="1">
        <v>18187</v>
      </c>
      <c r="I8989" t="s">
        <v>34402</v>
      </c>
      <c r="J8989" t="s">
        <v>34403</v>
      </c>
      <c r="K8989">
        <v>99681</v>
      </c>
      <c r="L8989" t="s">
        <v>261</v>
      </c>
    </row>
    <row r="8990" spans="1:12" x14ac:dyDescent="0.3">
      <c r="A8990">
        <v>33979</v>
      </c>
      <c r="B8990" t="s">
        <v>7332</v>
      </c>
      <c r="C8990" t="s">
        <v>3578</v>
      </c>
      <c r="D8990" t="s">
        <v>22</v>
      </c>
      <c r="E8990" t="s">
        <v>34404</v>
      </c>
      <c r="F8990" t="s">
        <v>34405</v>
      </c>
      <c r="G8990" t="s">
        <v>131</v>
      </c>
      <c r="H8990" s="1">
        <v>28427</v>
      </c>
      <c r="I8990" t="s">
        <v>34406</v>
      </c>
      <c r="J8990" t="s">
        <v>34407</v>
      </c>
      <c r="K8990">
        <v>33366</v>
      </c>
      <c r="L8990" t="s">
        <v>131</v>
      </c>
    </row>
    <row r="8991" spans="1:12" x14ac:dyDescent="0.3">
      <c r="A8991">
        <v>33980</v>
      </c>
      <c r="B8991" t="s">
        <v>490</v>
      </c>
      <c r="C8991" t="s">
        <v>998</v>
      </c>
      <c r="D8991" t="s">
        <v>14</v>
      </c>
      <c r="E8991" t="s">
        <v>34408</v>
      </c>
      <c r="F8991" t="s">
        <v>34409</v>
      </c>
      <c r="G8991" t="s">
        <v>118</v>
      </c>
      <c r="H8991" s="1">
        <v>33023</v>
      </c>
      <c r="I8991" t="s">
        <v>34410</v>
      </c>
      <c r="J8991" t="s">
        <v>9238</v>
      </c>
      <c r="K8991">
        <v>70189</v>
      </c>
      <c r="L8991" t="s">
        <v>118</v>
      </c>
    </row>
    <row r="8992" spans="1:12" x14ac:dyDescent="0.3">
      <c r="A8992">
        <v>33981</v>
      </c>
      <c r="B8992" t="s">
        <v>96</v>
      </c>
      <c r="C8992" t="s">
        <v>7733</v>
      </c>
      <c r="D8992" t="s">
        <v>14</v>
      </c>
      <c r="E8992" t="s">
        <v>34411</v>
      </c>
      <c r="F8992" t="s">
        <v>34412</v>
      </c>
      <c r="G8992" t="s">
        <v>231</v>
      </c>
      <c r="H8992" s="1">
        <v>18551</v>
      </c>
      <c r="I8992" t="s">
        <v>34413</v>
      </c>
      <c r="J8992" t="s">
        <v>4117</v>
      </c>
      <c r="K8992">
        <v>3234</v>
      </c>
      <c r="L8992" t="s">
        <v>231</v>
      </c>
    </row>
    <row r="8993" spans="1:12" x14ac:dyDescent="0.3">
      <c r="A8993">
        <v>33982</v>
      </c>
      <c r="B8993" t="s">
        <v>312</v>
      </c>
      <c r="C8993" t="s">
        <v>48</v>
      </c>
      <c r="D8993" t="s">
        <v>14</v>
      </c>
      <c r="E8993" t="s">
        <v>34414</v>
      </c>
      <c r="F8993" t="s">
        <v>34415</v>
      </c>
      <c r="G8993" t="s">
        <v>211</v>
      </c>
      <c r="H8993" s="1">
        <v>31131</v>
      </c>
      <c r="I8993" t="s">
        <v>34416</v>
      </c>
      <c r="J8993" t="s">
        <v>34417</v>
      </c>
      <c r="K8993">
        <v>30625</v>
      </c>
      <c r="L8993" t="s">
        <v>211</v>
      </c>
    </row>
    <row r="8994" spans="1:12" x14ac:dyDescent="0.3">
      <c r="A8994">
        <v>33986</v>
      </c>
      <c r="B8994" t="s">
        <v>1632</v>
      </c>
      <c r="C8994" t="s">
        <v>7951</v>
      </c>
      <c r="D8994" t="s">
        <v>22</v>
      </c>
      <c r="E8994" t="s">
        <v>34418</v>
      </c>
      <c r="F8994" t="s">
        <v>34419</v>
      </c>
      <c r="G8994" t="s">
        <v>17</v>
      </c>
      <c r="H8994" s="1">
        <v>18834</v>
      </c>
      <c r="I8994" t="s">
        <v>34420</v>
      </c>
      <c r="J8994" t="s">
        <v>9419</v>
      </c>
      <c r="K8994">
        <v>23744</v>
      </c>
      <c r="L8994" t="s">
        <v>17</v>
      </c>
    </row>
    <row r="8995" spans="1:12" x14ac:dyDescent="0.3">
      <c r="A8995">
        <v>33987</v>
      </c>
      <c r="B8995" t="s">
        <v>814</v>
      </c>
      <c r="C8995" t="s">
        <v>2512</v>
      </c>
      <c r="D8995" t="s">
        <v>22</v>
      </c>
      <c r="E8995" t="s">
        <v>34421</v>
      </c>
      <c r="F8995" t="s">
        <v>34422</v>
      </c>
      <c r="G8995" t="s">
        <v>1034</v>
      </c>
      <c r="H8995" s="1">
        <v>24965</v>
      </c>
      <c r="I8995" t="s">
        <v>34423</v>
      </c>
      <c r="J8995" t="s">
        <v>34424</v>
      </c>
      <c r="K8995">
        <v>15258</v>
      </c>
      <c r="L8995" t="s">
        <v>1034</v>
      </c>
    </row>
    <row r="8996" spans="1:12" x14ac:dyDescent="0.3">
      <c r="A8996">
        <v>33988</v>
      </c>
      <c r="B8996" t="s">
        <v>2084</v>
      </c>
      <c r="C8996" t="s">
        <v>2896</v>
      </c>
      <c r="D8996" t="s">
        <v>14</v>
      </c>
      <c r="E8996" t="s">
        <v>34425</v>
      </c>
      <c r="F8996">
        <f>1-205-442-1745</f>
        <v>-2391</v>
      </c>
      <c r="G8996" t="s">
        <v>231</v>
      </c>
      <c r="H8996" s="1">
        <v>37720</v>
      </c>
      <c r="I8996" t="s">
        <v>34426</v>
      </c>
      <c r="J8996" t="s">
        <v>19287</v>
      </c>
      <c r="K8996">
        <v>84554</v>
      </c>
      <c r="L8996" t="s">
        <v>231</v>
      </c>
    </row>
    <row r="8997" spans="1:12" x14ac:dyDescent="0.3">
      <c r="A8997">
        <v>33989</v>
      </c>
      <c r="B8997" t="s">
        <v>5116</v>
      </c>
      <c r="C8997" t="s">
        <v>1162</v>
      </c>
      <c r="D8997" t="s">
        <v>14</v>
      </c>
      <c r="E8997" t="s">
        <v>34427</v>
      </c>
      <c r="F8997" t="s">
        <v>34428</v>
      </c>
      <c r="G8997" t="s">
        <v>231</v>
      </c>
      <c r="H8997" s="1">
        <v>16290</v>
      </c>
      <c r="I8997" t="s">
        <v>34429</v>
      </c>
      <c r="J8997" t="s">
        <v>34430</v>
      </c>
      <c r="K8997">
        <v>21754</v>
      </c>
      <c r="L8997" t="s">
        <v>231</v>
      </c>
    </row>
    <row r="8998" spans="1:12" x14ac:dyDescent="0.3">
      <c r="A8998">
        <v>33990</v>
      </c>
      <c r="B8998" t="s">
        <v>146</v>
      </c>
      <c r="C8998" t="s">
        <v>1512</v>
      </c>
      <c r="D8998" t="s">
        <v>22</v>
      </c>
      <c r="E8998" t="s">
        <v>34431</v>
      </c>
      <c r="F8998" t="s">
        <v>34432</v>
      </c>
      <c r="G8998" t="s">
        <v>44</v>
      </c>
      <c r="H8998" s="1">
        <v>20794</v>
      </c>
      <c r="I8998" t="s">
        <v>34433</v>
      </c>
      <c r="J8998" t="s">
        <v>34434</v>
      </c>
      <c r="K8998">
        <v>72047</v>
      </c>
      <c r="L8998" t="s">
        <v>44</v>
      </c>
    </row>
    <row r="8999" spans="1:12" x14ac:dyDescent="0.3">
      <c r="A8999">
        <v>33992</v>
      </c>
      <c r="B8999" t="s">
        <v>778</v>
      </c>
      <c r="C8999" t="s">
        <v>3726</v>
      </c>
      <c r="D8999" t="s">
        <v>14</v>
      </c>
      <c r="E8999" t="s">
        <v>34435</v>
      </c>
      <c r="F8999" t="s">
        <v>34436</v>
      </c>
      <c r="G8999" t="s">
        <v>567</v>
      </c>
      <c r="H8999" s="1">
        <v>31511</v>
      </c>
      <c r="I8999" t="s">
        <v>34437</v>
      </c>
      <c r="J8999" t="s">
        <v>34438</v>
      </c>
      <c r="K8999">
        <v>96763</v>
      </c>
      <c r="L8999" t="s">
        <v>567</v>
      </c>
    </row>
    <row r="9000" spans="1:12" x14ac:dyDescent="0.3">
      <c r="A9000">
        <v>33993</v>
      </c>
      <c r="B9000" t="s">
        <v>1098</v>
      </c>
      <c r="C9000" t="s">
        <v>3457</v>
      </c>
      <c r="D9000" t="s">
        <v>14</v>
      </c>
      <c r="E9000" t="s">
        <v>34439</v>
      </c>
      <c r="F9000" t="s">
        <v>34440</v>
      </c>
      <c r="G9000" t="s">
        <v>250</v>
      </c>
      <c r="H9000" s="1">
        <v>35253</v>
      </c>
      <c r="I9000" t="s">
        <v>34441</v>
      </c>
      <c r="J9000" t="s">
        <v>34442</v>
      </c>
      <c r="K9000">
        <v>72228</v>
      </c>
      <c r="L9000" t="s">
        <v>250</v>
      </c>
    </row>
    <row r="9001" spans="1:12" x14ac:dyDescent="0.3">
      <c r="A9001">
        <v>33994</v>
      </c>
      <c r="B9001" t="s">
        <v>490</v>
      </c>
      <c r="C9001" t="s">
        <v>16834</v>
      </c>
      <c r="D9001" t="s">
        <v>14</v>
      </c>
      <c r="E9001" t="s">
        <v>34443</v>
      </c>
      <c r="F9001" t="s">
        <v>34444</v>
      </c>
      <c r="G9001" t="s">
        <v>261</v>
      </c>
      <c r="H9001" s="1">
        <v>18211</v>
      </c>
      <c r="I9001" t="s">
        <v>34445</v>
      </c>
      <c r="J9001" t="s">
        <v>34446</v>
      </c>
      <c r="K9001">
        <v>72747</v>
      </c>
      <c r="L9001" t="s">
        <v>261</v>
      </c>
    </row>
    <row r="9002" spans="1:12" x14ac:dyDescent="0.3">
      <c r="A9002">
        <v>33998</v>
      </c>
      <c r="B9002" t="s">
        <v>2631</v>
      </c>
      <c r="C9002" t="s">
        <v>490</v>
      </c>
      <c r="D9002" t="s">
        <v>14</v>
      </c>
      <c r="E9002" t="s">
        <v>34447</v>
      </c>
      <c r="F9002" t="s">
        <v>34448</v>
      </c>
      <c r="G9002" t="s">
        <v>88</v>
      </c>
      <c r="H9002" s="1">
        <v>25092</v>
      </c>
      <c r="I9002" t="s">
        <v>34449</v>
      </c>
      <c r="J9002" t="s">
        <v>34450</v>
      </c>
      <c r="K9002">
        <v>36121</v>
      </c>
      <c r="L9002" t="s">
        <v>88</v>
      </c>
    </row>
    <row r="9003" spans="1:12" x14ac:dyDescent="0.3">
      <c r="A9003">
        <v>34000</v>
      </c>
      <c r="B9003" t="s">
        <v>991</v>
      </c>
      <c r="C9003" t="s">
        <v>28</v>
      </c>
      <c r="D9003" t="s">
        <v>22</v>
      </c>
      <c r="E9003" t="s">
        <v>34451</v>
      </c>
      <c r="F9003" t="s">
        <v>34452</v>
      </c>
      <c r="G9003" t="s">
        <v>250</v>
      </c>
      <c r="H9003" s="1">
        <v>17473</v>
      </c>
      <c r="I9003" t="s">
        <v>34453</v>
      </c>
      <c r="J9003" t="s">
        <v>34454</v>
      </c>
      <c r="K9003">
        <v>37276</v>
      </c>
      <c r="L9003" t="s">
        <v>250</v>
      </c>
    </row>
    <row r="9004" spans="1:12" x14ac:dyDescent="0.3">
      <c r="A9004">
        <v>34002</v>
      </c>
      <c r="B9004" t="s">
        <v>501</v>
      </c>
      <c r="C9004" t="s">
        <v>6618</v>
      </c>
      <c r="D9004" t="s">
        <v>22</v>
      </c>
      <c r="E9004" t="s">
        <v>34455</v>
      </c>
      <c r="F9004" t="s">
        <v>34456</v>
      </c>
      <c r="G9004" t="s">
        <v>76</v>
      </c>
      <c r="H9004" s="1">
        <v>26837</v>
      </c>
      <c r="I9004" t="s">
        <v>34457</v>
      </c>
      <c r="J9004" t="s">
        <v>34458</v>
      </c>
      <c r="K9004">
        <v>75861</v>
      </c>
      <c r="L9004" t="s">
        <v>76</v>
      </c>
    </row>
    <row r="9005" spans="1:12" x14ac:dyDescent="0.3">
      <c r="A9005">
        <v>34005</v>
      </c>
      <c r="B9005" t="s">
        <v>490</v>
      </c>
      <c r="C9005" t="s">
        <v>378</v>
      </c>
      <c r="D9005" t="s">
        <v>14</v>
      </c>
      <c r="E9005" t="s">
        <v>34459</v>
      </c>
      <c r="F9005" t="s">
        <v>34460</v>
      </c>
      <c r="G9005" t="s">
        <v>51</v>
      </c>
      <c r="H9005" s="1">
        <v>28559</v>
      </c>
      <c r="I9005" t="s">
        <v>34461</v>
      </c>
      <c r="J9005" t="s">
        <v>34424</v>
      </c>
      <c r="K9005">
        <v>63069</v>
      </c>
      <c r="L9005" t="s">
        <v>51</v>
      </c>
    </row>
    <row r="9006" spans="1:12" x14ac:dyDescent="0.3">
      <c r="A9006">
        <v>34008</v>
      </c>
      <c r="B9006" t="s">
        <v>1030</v>
      </c>
      <c r="C9006" t="s">
        <v>2152</v>
      </c>
      <c r="D9006" t="s">
        <v>22</v>
      </c>
      <c r="E9006" t="s">
        <v>34462</v>
      </c>
      <c r="F9006" t="s">
        <v>34463</v>
      </c>
      <c r="G9006" t="s">
        <v>58</v>
      </c>
      <c r="H9006" s="1">
        <v>38611</v>
      </c>
      <c r="I9006" t="s">
        <v>34464</v>
      </c>
      <c r="J9006" t="s">
        <v>34465</v>
      </c>
      <c r="K9006">
        <v>54478</v>
      </c>
      <c r="L9006" t="s">
        <v>58</v>
      </c>
    </row>
    <row r="9007" spans="1:12" x14ac:dyDescent="0.3">
      <c r="A9007">
        <v>34009</v>
      </c>
      <c r="B9007" t="s">
        <v>557</v>
      </c>
      <c r="C9007" t="s">
        <v>427</v>
      </c>
      <c r="D9007" t="s">
        <v>14</v>
      </c>
      <c r="E9007" t="s">
        <v>34466</v>
      </c>
      <c r="F9007" t="s">
        <v>34467</v>
      </c>
      <c r="G9007" t="s">
        <v>44</v>
      </c>
      <c r="H9007" s="1">
        <v>30640</v>
      </c>
      <c r="I9007" t="s">
        <v>34468</v>
      </c>
      <c r="J9007" t="s">
        <v>34469</v>
      </c>
      <c r="K9007">
        <v>35013</v>
      </c>
      <c r="L9007" t="s">
        <v>44</v>
      </c>
    </row>
    <row r="9008" spans="1:12" x14ac:dyDescent="0.3">
      <c r="A9008">
        <v>34013</v>
      </c>
      <c r="B9008" t="s">
        <v>997</v>
      </c>
      <c r="C9008" t="s">
        <v>4614</v>
      </c>
      <c r="D9008" t="s">
        <v>14</v>
      </c>
      <c r="E9008" t="s">
        <v>34470</v>
      </c>
      <c r="F9008">
        <v>6934329919</v>
      </c>
      <c r="G9008" t="s">
        <v>124</v>
      </c>
      <c r="H9008" s="1">
        <v>36113</v>
      </c>
      <c r="I9008" t="s">
        <v>34471</v>
      </c>
      <c r="J9008" t="s">
        <v>34472</v>
      </c>
      <c r="K9008">
        <v>1697</v>
      </c>
      <c r="L9008" t="s">
        <v>124</v>
      </c>
    </row>
    <row r="9009" spans="1:12" x14ac:dyDescent="0.3">
      <c r="A9009">
        <v>34014</v>
      </c>
      <c r="B9009" t="s">
        <v>353</v>
      </c>
      <c r="C9009" t="s">
        <v>3699</v>
      </c>
      <c r="D9009" t="s">
        <v>22</v>
      </c>
      <c r="E9009" t="s">
        <v>34473</v>
      </c>
      <c r="F9009">
        <v>2468091136</v>
      </c>
      <c r="G9009" t="s">
        <v>1194</v>
      </c>
      <c r="H9009" s="1">
        <v>25198</v>
      </c>
      <c r="I9009" t="s">
        <v>34474</v>
      </c>
      <c r="J9009" t="s">
        <v>1772</v>
      </c>
      <c r="K9009">
        <v>33289</v>
      </c>
      <c r="L9009" t="s">
        <v>1194</v>
      </c>
    </row>
    <row r="9010" spans="1:12" x14ac:dyDescent="0.3">
      <c r="A9010">
        <v>34015</v>
      </c>
      <c r="B9010" t="s">
        <v>1579</v>
      </c>
      <c r="C9010" t="s">
        <v>640</v>
      </c>
      <c r="D9010" t="s">
        <v>22</v>
      </c>
      <c r="E9010" t="s">
        <v>34475</v>
      </c>
      <c r="F9010" t="s">
        <v>34476</v>
      </c>
      <c r="G9010" t="s">
        <v>131</v>
      </c>
      <c r="H9010" s="1">
        <v>26445</v>
      </c>
      <c r="I9010" t="s">
        <v>34477</v>
      </c>
      <c r="J9010" t="s">
        <v>3286</v>
      </c>
      <c r="K9010">
        <v>11606</v>
      </c>
      <c r="L9010" t="s">
        <v>131</v>
      </c>
    </row>
    <row r="9011" spans="1:12" x14ac:dyDescent="0.3">
      <c r="A9011">
        <v>34017</v>
      </c>
      <c r="B9011" t="s">
        <v>281</v>
      </c>
      <c r="C9011" t="s">
        <v>2015</v>
      </c>
      <c r="D9011" t="s">
        <v>14</v>
      </c>
      <c r="E9011" t="s">
        <v>34478</v>
      </c>
      <c r="F9011">
        <v>3987285818</v>
      </c>
      <c r="G9011" t="s">
        <v>744</v>
      </c>
      <c r="H9011" s="1">
        <v>22608</v>
      </c>
      <c r="I9011" t="s">
        <v>34479</v>
      </c>
      <c r="J9011" t="s">
        <v>34480</v>
      </c>
      <c r="K9011">
        <v>85520</v>
      </c>
      <c r="L9011" t="s">
        <v>744</v>
      </c>
    </row>
    <row r="9012" spans="1:12" x14ac:dyDescent="0.3">
      <c r="A9012">
        <v>34020</v>
      </c>
      <c r="B9012" t="s">
        <v>2786</v>
      </c>
      <c r="C9012" t="s">
        <v>2132</v>
      </c>
      <c r="D9012" t="s">
        <v>22</v>
      </c>
      <c r="E9012" t="s">
        <v>34481</v>
      </c>
      <c r="F9012" t="s">
        <v>34482</v>
      </c>
      <c r="G9012" t="s">
        <v>211</v>
      </c>
      <c r="H9012" s="1">
        <v>29512</v>
      </c>
      <c r="I9012" t="s">
        <v>34483</v>
      </c>
      <c r="J9012" t="s">
        <v>7756</v>
      </c>
      <c r="K9012">
        <v>40535</v>
      </c>
      <c r="L9012" t="s">
        <v>211</v>
      </c>
    </row>
    <row r="9013" spans="1:12" x14ac:dyDescent="0.3">
      <c r="A9013">
        <v>34023</v>
      </c>
      <c r="B9013" t="s">
        <v>1064</v>
      </c>
      <c r="C9013" t="s">
        <v>5095</v>
      </c>
      <c r="D9013" t="s">
        <v>14</v>
      </c>
      <c r="E9013" t="s">
        <v>34484</v>
      </c>
      <c r="F9013">
        <f>1-686-610-208</f>
        <v>-1503</v>
      </c>
      <c r="G9013" t="s">
        <v>58</v>
      </c>
      <c r="H9013" s="1">
        <v>34662</v>
      </c>
      <c r="I9013" t="s">
        <v>34485</v>
      </c>
      <c r="J9013" t="s">
        <v>30689</v>
      </c>
      <c r="K9013">
        <v>15882</v>
      </c>
      <c r="L9013" t="s">
        <v>58</v>
      </c>
    </row>
    <row r="9014" spans="1:12" x14ac:dyDescent="0.3">
      <c r="A9014">
        <v>34024</v>
      </c>
      <c r="B9014" t="s">
        <v>96</v>
      </c>
      <c r="C9014" t="s">
        <v>342</v>
      </c>
      <c r="D9014" t="s">
        <v>22</v>
      </c>
      <c r="E9014" t="s">
        <v>34486</v>
      </c>
      <c r="F9014" t="s">
        <v>34487</v>
      </c>
      <c r="G9014" t="s">
        <v>243</v>
      </c>
      <c r="H9014" s="1">
        <v>17683</v>
      </c>
      <c r="I9014" t="s">
        <v>34488</v>
      </c>
      <c r="J9014" t="s">
        <v>34489</v>
      </c>
      <c r="K9014">
        <v>43741</v>
      </c>
      <c r="L9014" t="s">
        <v>243</v>
      </c>
    </row>
    <row r="9015" spans="1:12" x14ac:dyDescent="0.3">
      <c r="A9015">
        <v>34025</v>
      </c>
      <c r="B9015" t="s">
        <v>1314</v>
      </c>
      <c r="C9015" t="s">
        <v>1953</v>
      </c>
      <c r="D9015" t="s">
        <v>22</v>
      </c>
      <c r="E9015" t="s">
        <v>34490</v>
      </c>
      <c r="F9015" t="s">
        <v>34491</v>
      </c>
      <c r="G9015" t="s">
        <v>211</v>
      </c>
      <c r="H9015" s="1">
        <v>16940</v>
      </c>
      <c r="I9015" t="s">
        <v>34492</v>
      </c>
      <c r="J9015" t="s">
        <v>22813</v>
      </c>
      <c r="K9015">
        <v>1302</v>
      </c>
      <c r="L9015" t="s">
        <v>211</v>
      </c>
    </row>
    <row r="9016" spans="1:12" x14ac:dyDescent="0.3">
      <c r="A9016">
        <v>34026</v>
      </c>
      <c r="B9016" t="s">
        <v>1088</v>
      </c>
      <c r="C9016" t="s">
        <v>2147</v>
      </c>
      <c r="D9016" t="s">
        <v>22</v>
      </c>
      <c r="E9016" t="s">
        <v>34493</v>
      </c>
      <c r="F9016" t="s">
        <v>34494</v>
      </c>
      <c r="G9016" t="s">
        <v>567</v>
      </c>
      <c r="H9016" s="1">
        <v>25427</v>
      </c>
      <c r="I9016" t="s">
        <v>34495</v>
      </c>
      <c r="J9016" t="s">
        <v>34496</v>
      </c>
      <c r="K9016">
        <v>54714</v>
      </c>
      <c r="L9016" t="s">
        <v>567</v>
      </c>
    </row>
    <row r="9017" spans="1:12" x14ac:dyDescent="0.3">
      <c r="A9017">
        <v>34027</v>
      </c>
      <c r="B9017" t="s">
        <v>2906</v>
      </c>
      <c r="C9017" t="s">
        <v>4182</v>
      </c>
      <c r="D9017" t="s">
        <v>22</v>
      </c>
      <c r="E9017" t="s">
        <v>34497</v>
      </c>
      <c r="F9017" t="s">
        <v>34498</v>
      </c>
      <c r="G9017" t="s">
        <v>218</v>
      </c>
      <c r="H9017" s="1">
        <v>29897</v>
      </c>
      <c r="I9017" t="s">
        <v>34499</v>
      </c>
      <c r="J9017" t="s">
        <v>17670</v>
      </c>
      <c r="K9017">
        <v>73721</v>
      </c>
      <c r="L9017" t="s">
        <v>218</v>
      </c>
    </row>
    <row r="9018" spans="1:12" x14ac:dyDescent="0.3">
      <c r="A9018">
        <v>34029</v>
      </c>
      <c r="B9018" t="s">
        <v>54</v>
      </c>
      <c r="C9018" t="s">
        <v>630</v>
      </c>
      <c r="D9018" t="s">
        <v>22</v>
      </c>
      <c r="E9018" t="s">
        <v>34500</v>
      </c>
      <c r="F9018" t="s">
        <v>34501</v>
      </c>
      <c r="G9018" t="s">
        <v>430</v>
      </c>
      <c r="H9018" s="1">
        <v>30018</v>
      </c>
      <c r="I9018" t="s">
        <v>34502</v>
      </c>
      <c r="J9018" t="s">
        <v>34503</v>
      </c>
      <c r="K9018">
        <v>54520</v>
      </c>
      <c r="L9018" t="s">
        <v>430</v>
      </c>
    </row>
    <row r="9019" spans="1:12" x14ac:dyDescent="0.3">
      <c r="A9019">
        <v>34032</v>
      </c>
      <c r="B9019" t="s">
        <v>814</v>
      </c>
      <c r="C9019" t="s">
        <v>2852</v>
      </c>
      <c r="D9019" t="s">
        <v>14</v>
      </c>
      <c r="E9019" t="s">
        <v>34504</v>
      </c>
      <c r="F9019">
        <v>5376930630</v>
      </c>
      <c r="G9019" t="s">
        <v>243</v>
      </c>
      <c r="H9019" s="1">
        <v>17414</v>
      </c>
      <c r="I9019" t="s">
        <v>34505</v>
      </c>
      <c r="J9019" t="s">
        <v>34506</v>
      </c>
      <c r="K9019">
        <v>72748</v>
      </c>
      <c r="L9019" t="s">
        <v>243</v>
      </c>
    </row>
    <row r="9020" spans="1:12" x14ac:dyDescent="0.3">
      <c r="A9020">
        <v>34034</v>
      </c>
      <c r="B9020" t="s">
        <v>575</v>
      </c>
      <c r="C9020" t="s">
        <v>15366</v>
      </c>
      <c r="D9020" t="s">
        <v>22</v>
      </c>
      <c r="E9020" t="s">
        <v>34507</v>
      </c>
      <c r="F9020" t="s">
        <v>34508</v>
      </c>
      <c r="G9020" t="s">
        <v>24</v>
      </c>
      <c r="H9020" s="1">
        <v>18873</v>
      </c>
      <c r="I9020" t="s">
        <v>34509</v>
      </c>
      <c r="J9020" t="s">
        <v>13722</v>
      </c>
      <c r="K9020">
        <v>85505</v>
      </c>
      <c r="L9020" t="s">
        <v>24</v>
      </c>
    </row>
    <row r="9021" spans="1:12" x14ac:dyDescent="0.3">
      <c r="A9021">
        <v>34039</v>
      </c>
      <c r="B9021" t="s">
        <v>6014</v>
      </c>
      <c r="C9021" t="s">
        <v>19822</v>
      </c>
      <c r="D9021" t="s">
        <v>14</v>
      </c>
      <c r="E9021" t="s">
        <v>34510</v>
      </c>
      <c r="F9021" t="s">
        <v>34511</v>
      </c>
      <c r="G9021" t="s">
        <v>38</v>
      </c>
      <c r="H9021" s="1">
        <v>36186</v>
      </c>
      <c r="I9021" t="s">
        <v>34512</v>
      </c>
      <c r="J9021" t="s">
        <v>9963</v>
      </c>
      <c r="K9021">
        <v>45792</v>
      </c>
      <c r="L9021" t="s">
        <v>38</v>
      </c>
    </row>
    <row r="9022" spans="1:12" x14ac:dyDescent="0.3">
      <c r="A9022">
        <v>34046</v>
      </c>
      <c r="B9022" t="s">
        <v>575</v>
      </c>
      <c r="C9022" t="s">
        <v>4545</v>
      </c>
      <c r="D9022" t="s">
        <v>22</v>
      </c>
      <c r="E9022" t="s">
        <v>34513</v>
      </c>
      <c r="F9022" t="s">
        <v>34514</v>
      </c>
      <c r="G9022" t="s">
        <v>335</v>
      </c>
      <c r="H9022" s="1">
        <v>21282</v>
      </c>
      <c r="I9022" t="s">
        <v>34515</v>
      </c>
      <c r="J9022" t="s">
        <v>29437</v>
      </c>
      <c r="K9022">
        <v>90686</v>
      </c>
      <c r="L9022" t="s">
        <v>335</v>
      </c>
    </row>
    <row r="9023" spans="1:12" x14ac:dyDescent="0.3">
      <c r="A9023">
        <v>34049</v>
      </c>
      <c r="B9023" t="s">
        <v>20106</v>
      </c>
      <c r="C9023" t="s">
        <v>2277</v>
      </c>
      <c r="D9023" t="s">
        <v>14</v>
      </c>
      <c r="E9023" t="s">
        <v>34516</v>
      </c>
      <c r="F9023" t="s">
        <v>34517</v>
      </c>
      <c r="G9023" t="s">
        <v>211</v>
      </c>
      <c r="H9023" s="1">
        <v>27398</v>
      </c>
      <c r="I9023" t="s">
        <v>34518</v>
      </c>
      <c r="J9023" t="s">
        <v>5482</v>
      </c>
      <c r="K9023">
        <v>99874</v>
      </c>
      <c r="L9023" t="s">
        <v>211</v>
      </c>
    </row>
    <row r="9024" spans="1:12" x14ac:dyDescent="0.3">
      <c r="A9024">
        <v>34051</v>
      </c>
      <c r="B9024" t="s">
        <v>1030</v>
      </c>
      <c r="C9024" t="s">
        <v>1575</v>
      </c>
      <c r="D9024" t="s">
        <v>22</v>
      </c>
      <c r="E9024" t="s">
        <v>34519</v>
      </c>
      <c r="F9024" t="s">
        <v>34520</v>
      </c>
      <c r="G9024" t="s">
        <v>51</v>
      </c>
      <c r="H9024" s="1">
        <v>22590</v>
      </c>
      <c r="I9024" t="s">
        <v>34521</v>
      </c>
      <c r="J9024" t="s">
        <v>34522</v>
      </c>
      <c r="K9024">
        <v>44197</v>
      </c>
      <c r="L9024" t="s">
        <v>51</v>
      </c>
    </row>
    <row r="9025" spans="1:12" x14ac:dyDescent="0.3">
      <c r="A9025">
        <v>34054</v>
      </c>
      <c r="B9025" t="s">
        <v>333</v>
      </c>
      <c r="C9025" t="s">
        <v>28</v>
      </c>
      <c r="D9025" t="s">
        <v>22</v>
      </c>
      <c r="E9025" t="s">
        <v>34523</v>
      </c>
      <c r="F9025" t="s">
        <v>34524</v>
      </c>
      <c r="G9025" t="s">
        <v>171</v>
      </c>
      <c r="H9025" s="1">
        <v>15929</v>
      </c>
      <c r="I9025" t="s">
        <v>34525</v>
      </c>
      <c r="J9025" t="s">
        <v>34526</v>
      </c>
      <c r="K9025">
        <v>71824</v>
      </c>
      <c r="L9025" t="s">
        <v>171</v>
      </c>
    </row>
    <row r="9026" spans="1:12" x14ac:dyDescent="0.3">
      <c r="A9026">
        <v>34059</v>
      </c>
      <c r="B9026" t="s">
        <v>2264</v>
      </c>
      <c r="C9026" t="s">
        <v>10380</v>
      </c>
      <c r="D9026" t="s">
        <v>22</v>
      </c>
      <c r="E9026" t="s">
        <v>34527</v>
      </c>
      <c r="F9026" t="s">
        <v>34528</v>
      </c>
      <c r="G9026" t="s">
        <v>1034</v>
      </c>
      <c r="H9026" s="1">
        <v>24016</v>
      </c>
      <c r="I9026" t="s">
        <v>34529</v>
      </c>
      <c r="J9026" t="s">
        <v>34530</v>
      </c>
      <c r="K9026">
        <v>85609</v>
      </c>
      <c r="L9026" t="s">
        <v>1034</v>
      </c>
    </row>
    <row r="9027" spans="1:12" x14ac:dyDescent="0.3">
      <c r="A9027">
        <v>34060</v>
      </c>
      <c r="B9027" t="s">
        <v>300</v>
      </c>
      <c r="C9027" t="s">
        <v>14772</v>
      </c>
      <c r="D9027" t="s">
        <v>22</v>
      </c>
      <c r="E9027" t="s">
        <v>8418</v>
      </c>
      <c r="F9027" t="s">
        <v>34531</v>
      </c>
      <c r="G9027" t="s">
        <v>58</v>
      </c>
      <c r="H9027" s="1">
        <v>34052</v>
      </c>
      <c r="I9027" t="s">
        <v>34532</v>
      </c>
      <c r="J9027" t="s">
        <v>34533</v>
      </c>
      <c r="K9027">
        <v>72407</v>
      </c>
      <c r="L9027" t="s">
        <v>58</v>
      </c>
    </row>
    <row r="9028" spans="1:12" x14ac:dyDescent="0.3">
      <c r="A9028">
        <v>34063</v>
      </c>
      <c r="B9028" t="s">
        <v>312</v>
      </c>
      <c r="C9028" t="s">
        <v>805</v>
      </c>
      <c r="D9028" t="s">
        <v>22</v>
      </c>
      <c r="E9028" t="s">
        <v>34534</v>
      </c>
      <c r="F9028" t="s">
        <v>34535</v>
      </c>
      <c r="G9028" t="s">
        <v>171</v>
      </c>
      <c r="H9028" s="1">
        <v>25798</v>
      </c>
      <c r="I9028" t="s">
        <v>34536</v>
      </c>
      <c r="J9028" t="s">
        <v>34537</v>
      </c>
      <c r="K9028">
        <v>71187</v>
      </c>
      <c r="L9028" t="s">
        <v>171</v>
      </c>
    </row>
    <row r="9029" spans="1:12" x14ac:dyDescent="0.3">
      <c r="A9029">
        <v>34064</v>
      </c>
      <c r="B9029" t="s">
        <v>16247</v>
      </c>
      <c r="C9029" t="s">
        <v>55</v>
      </c>
      <c r="D9029" t="s">
        <v>22</v>
      </c>
      <c r="E9029" t="s">
        <v>34538</v>
      </c>
      <c r="F9029" t="s">
        <v>34539</v>
      </c>
      <c r="G9029" t="s">
        <v>231</v>
      </c>
      <c r="H9029" s="1">
        <v>34883</v>
      </c>
      <c r="I9029" t="s">
        <v>34540</v>
      </c>
      <c r="J9029" t="s">
        <v>1328</v>
      </c>
      <c r="K9029">
        <v>11477</v>
      </c>
      <c r="L9029" t="s">
        <v>231</v>
      </c>
    </row>
    <row r="9030" spans="1:12" x14ac:dyDescent="0.3">
      <c r="A9030">
        <v>34065</v>
      </c>
      <c r="B9030" t="s">
        <v>295</v>
      </c>
      <c r="C9030" t="s">
        <v>85</v>
      </c>
      <c r="D9030" t="s">
        <v>14</v>
      </c>
      <c r="E9030" t="s">
        <v>27916</v>
      </c>
      <c r="F9030" t="s">
        <v>34541</v>
      </c>
      <c r="G9030" t="s">
        <v>243</v>
      </c>
      <c r="H9030" s="1">
        <v>35502</v>
      </c>
      <c r="I9030" t="s">
        <v>34542</v>
      </c>
      <c r="J9030" t="s">
        <v>4117</v>
      </c>
      <c r="K9030">
        <v>15715</v>
      </c>
      <c r="L9030" t="s">
        <v>243</v>
      </c>
    </row>
    <row r="9031" spans="1:12" x14ac:dyDescent="0.3">
      <c r="A9031">
        <v>34066</v>
      </c>
      <c r="B9031" t="s">
        <v>490</v>
      </c>
      <c r="C9031" t="s">
        <v>931</v>
      </c>
      <c r="D9031" t="s">
        <v>14</v>
      </c>
      <c r="E9031" t="s">
        <v>34543</v>
      </c>
      <c r="F9031" t="s">
        <v>34544</v>
      </c>
      <c r="G9031" t="s">
        <v>1034</v>
      </c>
      <c r="H9031" s="1">
        <v>19731</v>
      </c>
      <c r="I9031" t="s">
        <v>34545</v>
      </c>
      <c r="J9031" t="s">
        <v>33143</v>
      </c>
      <c r="K9031">
        <v>82195</v>
      </c>
      <c r="L9031" t="s">
        <v>1034</v>
      </c>
    </row>
    <row r="9032" spans="1:12" x14ac:dyDescent="0.3">
      <c r="A9032">
        <v>34067</v>
      </c>
      <c r="B9032" t="s">
        <v>2050</v>
      </c>
      <c r="C9032" t="s">
        <v>8550</v>
      </c>
      <c r="D9032" t="s">
        <v>22</v>
      </c>
      <c r="E9032" t="s">
        <v>34546</v>
      </c>
      <c r="F9032" t="s">
        <v>34547</v>
      </c>
      <c r="G9032" t="s">
        <v>567</v>
      </c>
      <c r="H9032" s="1">
        <v>32984</v>
      </c>
      <c r="I9032" t="s">
        <v>34548</v>
      </c>
      <c r="J9032" t="s">
        <v>2502</v>
      </c>
      <c r="K9032">
        <v>59918</v>
      </c>
      <c r="L9032" t="s">
        <v>567</v>
      </c>
    </row>
    <row r="9033" spans="1:12" x14ac:dyDescent="0.3">
      <c r="A9033">
        <v>34075</v>
      </c>
      <c r="B9033" t="s">
        <v>1088</v>
      </c>
      <c r="C9033" t="s">
        <v>18645</v>
      </c>
      <c r="D9033" t="s">
        <v>14</v>
      </c>
      <c r="E9033" t="s">
        <v>34549</v>
      </c>
      <c r="F9033" t="s">
        <v>34550</v>
      </c>
      <c r="G9033" t="s">
        <v>44</v>
      </c>
      <c r="H9033" s="1">
        <v>26272</v>
      </c>
      <c r="I9033" t="s">
        <v>34551</v>
      </c>
      <c r="J9033" t="s">
        <v>34552</v>
      </c>
      <c r="K9033">
        <v>75632</v>
      </c>
      <c r="L9033" t="s">
        <v>44</v>
      </c>
    </row>
    <row r="9034" spans="1:12" x14ac:dyDescent="0.3">
      <c r="A9034">
        <v>34082</v>
      </c>
      <c r="B9034" t="s">
        <v>1226</v>
      </c>
      <c r="C9034" t="s">
        <v>16031</v>
      </c>
      <c r="D9034" t="s">
        <v>14</v>
      </c>
      <c r="E9034" t="s">
        <v>34553</v>
      </c>
      <c r="F9034" t="s">
        <v>34554</v>
      </c>
      <c r="G9034" t="s">
        <v>171</v>
      </c>
      <c r="H9034" s="1">
        <v>21350</v>
      </c>
      <c r="I9034" t="s">
        <v>34555</v>
      </c>
      <c r="J9034" t="s">
        <v>34556</v>
      </c>
      <c r="K9034">
        <v>62669</v>
      </c>
      <c r="L9034" t="s">
        <v>171</v>
      </c>
    </row>
    <row r="9035" spans="1:12" x14ac:dyDescent="0.3">
      <c r="A9035">
        <v>34084</v>
      </c>
      <c r="B9035" t="s">
        <v>395</v>
      </c>
      <c r="C9035" t="s">
        <v>6601</v>
      </c>
      <c r="D9035" t="s">
        <v>22</v>
      </c>
      <c r="E9035" t="s">
        <v>34557</v>
      </c>
      <c r="F9035" t="s">
        <v>34558</v>
      </c>
      <c r="G9035" t="s">
        <v>261</v>
      </c>
      <c r="H9035" s="1">
        <v>23069</v>
      </c>
      <c r="I9035" t="s">
        <v>34559</v>
      </c>
      <c r="J9035" t="s">
        <v>34560</v>
      </c>
      <c r="K9035">
        <v>28341</v>
      </c>
      <c r="L9035" t="s">
        <v>261</v>
      </c>
    </row>
    <row r="9036" spans="1:12" x14ac:dyDescent="0.3">
      <c r="A9036">
        <v>34086</v>
      </c>
      <c r="B9036" t="s">
        <v>480</v>
      </c>
      <c r="C9036" t="s">
        <v>696</v>
      </c>
      <c r="D9036" t="s">
        <v>14</v>
      </c>
      <c r="E9036" t="s">
        <v>34561</v>
      </c>
      <c r="F9036" t="s">
        <v>34562</v>
      </c>
      <c r="G9036" t="s">
        <v>339</v>
      </c>
      <c r="H9036" s="1">
        <v>27859</v>
      </c>
      <c r="I9036" t="s">
        <v>34563</v>
      </c>
      <c r="J9036" t="s">
        <v>34564</v>
      </c>
      <c r="K9036">
        <v>48890</v>
      </c>
      <c r="L9036" t="s">
        <v>339</v>
      </c>
    </row>
    <row r="9037" spans="1:12" x14ac:dyDescent="0.3">
      <c r="A9037">
        <v>34089</v>
      </c>
      <c r="B9037" t="s">
        <v>12056</v>
      </c>
      <c r="C9037" t="s">
        <v>11092</v>
      </c>
      <c r="D9037" t="s">
        <v>22</v>
      </c>
      <c r="E9037" t="s">
        <v>34565</v>
      </c>
      <c r="F9037" t="s">
        <v>34566</v>
      </c>
      <c r="G9037" t="s">
        <v>150</v>
      </c>
      <c r="H9037" s="1">
        <v>29051</v>
      </c>
      <c r="I9037" t="s">
        <v>34567</v>
      </c>
      <c r="J9037" t="s">
        <v>34568</v>
      </c>
      <c r="K9037">
        <v>99309</v>
      </c>
      <c r="L9037" t="s">
        <v>150</v>
      </c>
    </row>
    <row r="9038" spans="1:12" x14ac:dyDescent="0.3">
      <c r="A9038">
        <v>34096</v>
      </c>
      <c r="B9038" t="s">
        <v>1088</v>
      </c>
      <c r="C9038" t="s">
        <v>2167</v>
      </c>
      <c r="D9038" t="s">
        <v>22</v>
      </c>
      <c r="E9038" t="s">
        <v>34569</v>
      </c>
      <c r="F9038" t="s">
        <v>34570</v>
      </c>
      <c r="G9038" t="s">
        <v>775</v>
      </c>
      <c r="H9038" s="1">
        <v>22375</v>
      </c>
      <c r="I9038" t="s">
        <v>34571</v>
      </c>
      <c r="J9038" t="s">
        <v>34572</v>
      </c>
      <c r="K9038">
        <v>45786</v>
      </c>
      <c r="L9038" t="s">
        <v>775</v>
      </c>
    </row>
    <row r="9039" spans="1:12" x14ac:dyDescent="0.3">
      <c r="A9039">
        <v>34097</v>
      </c>
      <c r="B9039" t="s">
        <v>73</v>
      </c>
      <c r="C9039" t="s">
        <v>16834</v>
      </c>
      <c r="D9039" t="s">
        <v>14</v>
      </c>
      <c r="E9039" t="s">
        <v>34573</v>
      </c>
      <c r="F9039" t="s">
        <v>34574</v>
      </c>
      <c r="G9039" t="s">
        <v>51</v>
      </c>
      <c r="H9039" s="1">
        <v>18848</v>
      </c>
      <c r="I9039" t="s">
        <v>34575</v>
      </c>
      <c r="J9039" t="s">
        <v>11044</v>
      </c>
      <c r="K9039">
        <v>6412</v>
      </c>
      <c r="L9039" t="s">
        <v>51</v>
      </c>
    </row>
    <row r="9040" spans="1:12" x14ac:dyDescent="0.3">
      <c r="A9040">
        <v>34098</v>
      </c>
      <c r="B9040" t="s">
        <v>6704</v>
      </c>
      <c r="C9040" t="s">
        <v>1049</v>
      </c>
      <c r="D9040" t="s">
        <v>14</v>
      </c>
      <c r="E9040" t="s">
        <v>34576</v>
      </c>
      <c r="F9040" t="s">
        <v>34577</v>
      </c>
      <c r="G9040" t="s">
        <v>368</v>
      </c>
      <c r="H9040" s="1">
        <v>17322</v>
      </c>
      <c r="I9040" t="s">
        <v>34578</v>
      </c>
      <c r="J9040" t="s">
        <v>1479</v>
      </c>
      <c r="K9040">
        <v>3278</v>
      </c>
      <c r="L9040" t="s">
        <v>368</v>
      </c>
    </row>
    <row r="9041" spans="1:12" x14ac:dyDescent="0.3">
      <c r="A9041">
        <v>34099</v>
      </c>
      <c r="B9041" t="s">
        <v>3471</v>
      </c>
      <c r="C9041" t="s">
        <v>881</v>
      </c>
      <c r="D9041" t="s">
        <v>14</v>
      </c>
      <c r="E9041" t="s">
        <v>34579</v>
      </c>
      <c r="F9041" t="s">
        <v>34580</v>
      </c>
      <c r="G9041" t="s">
        <v>243</v>
      </c>
      <c r="H9041" s="1">
        <v>19148</v>
      </c>
      <c r="I9041" t="s">
        <v>34581</v>
      </c>
      <c r="J9041" t="s">
        <v>34582</v>
      </c>
      <c r="K9041">
        <v>97826</v>
      </c>
      <c r="L9041" t="s">
        <v>243</v>
      </c>
    </row>
    <row r="9042" spans="1:12" x14ac:dyDescent="0.3">
      <c r="A9042">
        <v>34100</v>
      </c>
      <c r="B9042" t="s">
        <v>2325</v>
      </c>
      <c r="C9042" t="s">
        <v>11158</v>
      </c>
      <c r="D9042" t="s">
        <v>22</v>
      </c>
      <c r="E9042" t="s">
        <v>34583</v>
      </c>
      <c r="F9042" t="s">
        <v>34584</v>
      </c>
      <c r="G9042" t="s">
        <v>24</v>
      </c>
      <c r="H9042" s="1">
        <v>35085</v>
      </c>
      <c r="I9042" t="s">
        <v>34585</v>
      </c>
      <c r="J9042" t="s">
        <v>7602</v>
      </c>
      <c r="K9042">
        <v>23331</v>
      </c>
      <c r="L9042" t="s">
        <v>24</v>
      </c>
    </row>
    <row r="9043" spans="1:12" x14ac:dyDescent="0.3">
      <c r="A9043">
        <v>34103</v>
      </c>
      <c r="B9043" t="s">
        <v>659</v>
      </c>
      <c r="C9043" t="s">
        <v>2413</v>
      </c>
      <c r="D9043" t="s">
        <v>22</v>
      </c>
      <c r="E9043" t="s">
        <v>34586</v>
      </c>
      <c r="F9043" t="s">
        <v>34587</v>
      </c>
      <c r="G9043" t="s">
        <v>150</v>
      </c>
      <c r="H9043" s="1">
        <v>21915</v>
      </c>
      <c r="I9043" t="s">
        <v>34588</v>
      </c>
      <c r="J9043" t="s">
        <v>4289</v>
      </c>
      <c r="K9043">
        <v>32215</v>
      </c>
      <c r="L9043" t="s">
        <v>150</v>
      </c>
    </row>
    <row r="9044" spans="1:12" x14ac:dyDescent="0.3">
      <c r="A9044">
        <v>34104</v>
      </c>
      <c r="B9044" t="s">
        <v>79</v>
      </c>
      <c r="C9044" t="s">
        <v>2059</v>
      </c>
      <c r="D9044" t="s">
        <v>14</v>
      </c>
      <c r="E9044" t="s">
        <v>34589</v>
      </c>
      <c r="F9044" t="s">
        <v>34590</v>
      </c>
      <c r="G9044" t="s">
        <v>124</v>
      </c>
      <c r="H9044" s="1">
        <v>33619</v>
      </c>
      <c r="I9044" t="s">
        <v>34591</v>
      </c>
      <c r="J9044" t="s">
        <v>34592</v>
      </c>
      <c r="K9044">
        <v>73296</v>
      </c>
      <c r="L9044" t="s">
        <v>124</v>
      </c>
    </row>
    <row r="9045" spans="1:12" x14ac:dyDescent="0.3">
      <c r="A9045">
        <v>34107</v>
      </c>
      <c r="B9045" t="s">
        <v>4584</v>
      </c>
      <c r="C9045" t="s">
        <v>11616</v>
      </c>
      <c r="D9045" t="s">
        <v>22</v>
      </c>
      <c r="E9045" t="s">
        <v>34593</v>
      </c>
      <c r="F9045" t="s">
        <v>34594</v>
      </c>
      <c r="G9045" t="s">
        <v>124</v>
      </c>
      <c r="H9045" s="1">
        <v>22425</v>
      </c>
      <c r="I9045" t="s">
        <v>34595</v>
      </c>
      <c r="J9045" t="s">
        <v>29650</v>
      </c>
      <c r="K9045">
        <v>28671</v>
      </c>
      <c r="L9045" t="s">
        <v>124</v>
      </c>
    </row>
    <row r="9046" spans="1:12" x14ac:dyDescent="0.3">
      <c r="A9046">
        <v>34110</v>
      </c>
      <c r="B9046" t="s">
        <v>480</v>
      </c>
      <c r="C9046" t="s">
        <v>2649</v>
      </c>
      <c r="D9046" t="s">
        <v>22</v>
      </c>
      <c r="E9046" t="s">
        <v>34596</v>
      </c>
      <c r="F9046" t="s">
        <v>34597</v>
      </c>
      <c r="G9046" t="s">
        <v>118</v>
      </c>
      <c r="H9046" s="1">
        <v>33297</v>
      </c>
      <c r="I9046" t="s">
        <v>34598</v>
      </c>
      <c r="J9046" t="s">
        <v>34599</v>
      </c>
      <c r="K9046">
        <v>88493</v>
      </c>
      <c r="L9046" t="s">
        <v>118</v>
      </c>
    </row>
    <row r="9047" spans="1:12" x14ac:dyDescent="0.3">
      <c r="A9047">
        <v>34113</v>
      </c>
      <c r="B9047" t="s">
        <v>778</v>
      </c>
      <c r="C9047" t="s">
        <v>10050</v>
      </c>
      <c r="D9047" t="s">
        <v>14</v>
      </c>
      <c r="E9047" t="s">
        <v>34600</v>
      </c>
      <c r="F9047" t="s">
        <v>34601</v>
      </c>
      <c r="G9047" t="s">
        <v>744</v>
      </c>
      <c r="H9047" s="1">
        <v>25361</v>
      </c>
      <c r="I9047" t="s">
        <v>34602</v>
      </c>
      <c r="J9047" t="s">
        <v>24812</v>
      </c>
      <c r="K9047">
        <v>67967</v>
      </c>
      <c r="L9047" t="s">
        <v>744</v>
      </c>
    </row>
    <row r="9048" spans="1:12" x14ac:dyDescent="0.3">
      <c r="A9048">
        <v>34115</v>
      </c>
      <c r="B9048" t="s">
        <v>837</v>
      </c>
      <c r="C9048" t="s">
        <v>496</v>
      </c>
      <c r="D9048" t="s">
        <v>22</v>
      </c>
      <c r="E9048" t="s">
        <v>34603</v>
      </c>
      <c r="F9048" t="s">
        <v>34604</v>
      </c>
      <c r="G9048" t="s">
        <v>567</v>
      </c>
      <c r="H9048" s="1">
        <v>26932</v>
      </c>
      <c r="I9048" t="s">
        <v>34605</v>
      </c>
      <c r="J9048" t="s">
        <v>34606</v>
      </c>
      <c r="K9048">
        <v>32092</v>
      </c>
      <c r="L9048" t="s">
        <v>567</v>
      </c>
    </row>
    <row r="9049" spans="1:12" x14ac:dyDescent="0.3">
      <c r="A9049">
        <v>34116</v>
      </c>
      <c r="B9049" t="s">
        <v>295</v>
      </c>
      <c r="C9049" t="s">
        <v>1093</v>
      </c>
      <c r="D9049" t="s">
        <v>14</v>
      </c>
      <c r="E9049" t="s">
        <v>34607</v>
      </c>
      <c r="F9049" t="s">
        <v>34608</v>
      </c>
      <c r="G9049" t="s">
        <v>231</v>
      </c>
      <c r="H9049" s="1">
        <v>20677</v>
      </c>
      <c r="I9049" t="s">
        <v>34609</v>
      </c>
      <c r="J9049" t="s">
        <v>24821</v>
      </c>
      <c r="K9049">
        <v>99331</v>
      </c>
      <c r="L9049" t="s">
        <v>231</v>
      </c>
    </row>
    <row r="9050" spans="1:12" x14ac:dyDescent="0.3">
      <c r="A9050">
        <v>34117</v>
      </c>
      <c r="B9050" t="s">
        <v>289</v>
      </c>
      <c r="C9050" t="s">
        <v>9613</v>
      </c>
      <c r="D9050" t="s">
        <v>14</v>
      </c>
      <c r="E9050" t="s">
        <v>34610</v>
      </c>
      <c r="F9050" t="s">
        <v>34611</v>
      </c>
      <c r="G9050" t="s">
        <v>1076</v>
      </c>
      <c r="H9050" s="1">
        <v>25711</v>
      </c>
      <c r="I9050" t="s">
        <v>34612</v>
      </c>
      <c r="J9050" t="s">
        <v>34613</v>
      </c>
      <c r="K9050">
        <v>39913</v>
      </c>
      <c r="L9050" t="s">
        <v>1076</v>
      </c>
    </row>
    <row r="9051" spans="1:12" x14ac:dyDescent="0.3">
      <c r="A9051">
        <v>34119</v>
      </c>
      <c r="B9051" t="s">
        <v>421</v>
      </c>
      <c r="C9051" t="s">
        <v>9582</v>
      </c>
      <c r="D9051" t="s">
        <v>14</v>
      </c>
      <c r="E9051" t="s">
        <v>34614</v>
      </c>
      <c r="F9051">
        <v>2336949741</v>
      </c>
      <c r="G9051" t="s">
        <v>324</v>
      </c>
      <c r="H9051" s="1">
        <v>30521</v>
      </c>
      <c r="I9051" t="s">
        <v>34615</v>
      </c>
      <c r="J9051" t="s">
        <v>34616</v>
      </c>
      <c r="K9051">
        <v>35253</v>
      </c>
      <c r="L9051" t="s">
        <v>324</v>
      </c>
    </row>
    <row r="9052" spans="1:12" x14ac:dyDescent="0.3">
      <c r="A9052">
        <v>34120</v>
      </c>
      <c r="B9052" t="s">
        <v>1314</v>
      </c>
      <c r="C9052" t="s">
        <v>1132</v>
      </c>
      <c r="D9052" t="s">
        <v>14</v>
      </c>
      <c r="E9052" t="s">
        <v>34617</v>
      </c>
      <c r="F9052" t="s">
        <v>34618</v>
      </c>
      <c r="G9052" t="s">
        <v>218</v>
      </c>
      <c r="H9052" s="1">
        <v>22939</v>
      </c>
      <c r="I9052" t="s">
        <v>34619</v>
      </c>
      <c r="J9052" t="s">
        <v>34620</v>
      </c>
      <c r="K9052">
        <v>72767</v>
      </c>
      <c r="L9052" t="s">
        <v>218</v>
      </c>
    </row>
    <row r="9053" spans="1:12" x14ac:dyDescent="0.3">
      <c r="A9053">
        <v>34122</v>
      </c>
      <c r="B9053" t="s">
        <v>724</v>
      </c>
      <c r="C9053" t="s">
        <v>1897</v>
      </c>
      <c r="D9053" t="s">
        <v>22</v>
      </c>
      <c r="E9053" t="s">
        <v>34621</v>
      </c>
      <c r="F9053" t="s">
        <v>34622</v>
      </c>
      <c r="G9053" t="s">
        <v>111</v>
      </c>
      <c r="H9053" s="1">
        <v>20704</v>
      </c>
      <c r="I9053" t="s">
        <v>34623</v>
      </c>
      <c r="J9053" t="s">
        <v>34624</v>
      </c>
      <c r="K9053">
        <v>60584</v>
      </c>
      <c r="L9053" t="s">
        <v>111</v>
      </c>
    </row>
    <row r="9054" spans="1:12" x14ac:dyDescent="0.3">
      <c r="A9054">
        <v>34124</v>
      </c>
      <c r="B9054" t="s">
        <v>1491</v>
      </c>
      <c r="C9054" t="s">
        <v>805</v>
      </c>
      <c r="D9054" t="s">
        <v>14</v>
      </c>
      <c r="E9054" t="s">
        <v>34625</v>
      </c>
      <c r="F9054" t="s">
        <v>34626</v>
      </c>
      <c r="G9054" t="s">
        <v>744</v>
      </c>
      <c r="H9054" s="1">
        <v>32684</v>
      </c>
      <c r="I9054" t="s">
        <v>34627</v>
      </c>
      <c r="J9054" t="s">
        <v>34628</v>
      </c>
      <c r="K9054">
        <v>14026</v>
      </c>
      <c r="L9054" t="s">
        <v>744</v>
      </c>
    </row>
    <row r="9055" spans="1:12" x14ac:dyDescent="0.3">
      <c r="A9055">
        <v>34125</v>
      </c>
      <c r="B9055" t="s">
        <v>10613</v>
      </c>
      <c r="C9055" t="s">
        <v>886</v>
      </c>
      <c r="D9055" t="s">
        <v>22</v>
      </c>
      <c r="E9055" t="s">
        <v>34629</v>
      </c>
      <c r="F9055" t="s">
        <v>34630</v>
      </c>
      <c r="G9055" t="s">
        <v>82</v>
      </c>
      <c r="H9055" s="1">
        <v>34282</v>
      </c>
      <c r="I9055" t="s">
        <v>34631</v>
      </c>
      <c r="J9055" t="s">
        <v>34632</v>
      </c>
      <c r="K9055">
        <v>96635</v>
      </c>
      <c r="L9055" t="s">
        <v>82</v>
      </c>
    </row>
    <row r="9056" spans="1:12" x14ac:dyDescent="0.3">
      <c r="A9056">
        <v>34126</v>
      </c>
      <c r="B9056" t="s">
        <v>997</v>
      </c>
      <c r="C9056" t="s">
        <v>496</v>
      </c>
      <c r="D9056" t="s">
        <v>14</v>
      </c>
      <c r="E9056" t="s">
        <v>34633</v>
      </c>
      <c r="F9056" t="s">
        <v>34634</v>
      </c>
      <c r="G9056" t="s">
        <v>24</v>
      </c>
      <c r="H9056" s="1">
        <v>36839</v>
      </c>
      <c r="I9056" t="s">
        <v>34635</v>
      </c>
      <c r="J9056" t="s">
        <v>30675</v>
      </c>
      <c r="K9056">
        <v>19125</v>
      </c>
      <c r="L9056" t="s">
        <v>24</v>
      </c>
    </row>
    <row r="9057" spans="1:12" x14ac:dyDescent="0.3">
      <c r="A9057">
        <v>34127</v>
      </c>
      <c r="B9057" t="s">
        <v>4196</v>
      </c>
      <c r="C9057" t="s">
        <v>2378</v>
      </c>
      <c r="D9057" t="s">
        <v>22</v>
      </c>
      <c r="E9057" t="s">
        <v>34636</v>
      </c>
      <c r="F9057">
        <f>1-350-561-5435</f>
        <v>-6345</v>
      </c>
      <c r="G9057" t="s">
        <v>231</v>
      </c>
      <c r="H9057" s="1">
        <v>20065</v>
      </c>
      <c r="I9057" t="s">
        <v>34637</v>
      </c>
      <c r="J9057" t="s">
        <v>34638</v>
      </c>
      <c r="K9057">
        <v>30687</v>
      </c>
      <c r="L9057" t="s">
        <v>231</v>
      </c>
    </row>
    <row r="9058" spans="1:12" x14ac:dyDescent="0.3">
      <c r="A9058">
        <v>34128</v>
      </c>
      <c r="B9058" t="s">
        <v>1018</v>
      </c>
      <c r="C9058" t="s">
        <v>3991</v>
      </c>
      <c r="D9058" t="s">
        <v>22</v>
      </c>
      <c r="E9058" t="s">
        <v>34639</v>
      </c>
      <c r="F9058">
        <v>6649555313</v>
      </c>
      <c r="G9058" t="s">
        <v>124</v>
      </c>
      <c r="H9058" s="1">
        <v>32446</v>
      </c>
      <c r="I9058" t="s">
        <v>34640</v>
      </c>
      <c r="J9058" t="s">
        <v>34641</v>
      </c>
      <c r="K9058">
        <v>93162</v>
      </c>
      <c r="L9058" t="s">
        <v>124</v>
      </c>
    </row>
    <row r="9059" spans="1:12" x14ac:dyDescent="0.3">
      <c r="A9059">
        <v>34129</v>
      </c>
      <c r="B9059" t="s">
        <v>1064</v>
      </c>
      <c r="C9059" t="s">
        <v>4279</v>
      </c>
      <c r="D9059" t="s">
        <v>22</v>
      </c>
      <c r="E9059" t="s">
        <v>34642</v>
      </c>
      <c r="F9059" t="s">
        <v>34643</v>
      </c>
      <c r="G9059" t="s">
        <v>1076</v>
      </c>
      <c r="H9059" s="1">
        <v>30693</v>
      </c>
      <c r="I9059" t="s">
        <v>34644</v>
      </c>
      <c r="J9059" t="s">
        <v>34645</v>
      </c>
      <c r="K9059">
        <v>80139</v>
      </c>
      <c r="L9059" t="s">
        <v>1076</v>
      </c>
    </row>
    <row r="9060" spans="1:12" x14ac:dyDescent="0.3">
      <c r="A9060">
        <v>34130</v>
      </c>
      <c r="B9060" t="s">
        <v>289</v>
      </c>
      <c r="C9060" t="s">
        <v>6305</v>
      </c>
      <c r="D9060" t="s">
        <v>14</v>
      </c>
      <c r="E9060" t="s">
        <v>34646</v>
      </c>
      <c r="F9060" t="s">
        <v>34647</v>
      </c>
      <c r="G9060" t="s">
        <v>430</v>
      </c>
      <c r="H9060" s="1">
        <v>32117</v>
      </c>
      <c r="I9060" t="s">
        <v>34648</v>
      </c>
      <c r="J9060" t="s">
        <v>34649</v>
      </c>
      <c r="K9060">
        <v>43091</v>
      </c>
      <c r="L9060" t="s">
        <v>430</v>
      </c>
    </row>
    <row r="9061" spans="1:12" x14ac:dyDescent="0.3">
      <c r="A9061">
        <v>34132</v>
      </c>
      <c r="B9061" t="s">
        <v>221</v>
      </c>
      <c r="C9061" t="s">
        <v>1236</v>
      </c>
      <c r="D9061" t="s">
        <v>22</v>
      </c>
      <c r="E9061" t="s">
        <v>34650</v>
      </c>
      <c r="F9061" t="s">
        <v>34651</v>
      </c>
      <c r="G9061" t="s">
        <v>368</v>
      </c>
      <c r="H9061" s="1">
        <v>33317</v>
      </c>
      <c r="I9061" t="s">
        <v>34652</v>
      </c>
      <c r="J9061" t="s">
        <v>1696</v>
      </c>
      <c r="K9061">
        <v>47877</v>
      </c>
      <c r="L9061" t="s">
        <v>368</v>
      </c>
    </row>
    <row r="9062" spans="1:12" x14ac:dyDescent="0.3">
      <c r="A9062">
        <v>34133</v>
      </c>
      <c r="B9062" t="s">
        <v>146</v>
      </c>
      <c r="C9062" t="s">
        <v>1009</v>
      </c>
      <c r="D9062" t="s">
        <v>22</v>
      </c>
      <c r="E9062" t="s">
        <v>34653</v>
      </c>
      <c r="F9062" t="s">
        <v>34654</v>
      </c>
      <c r="G9062" t="s">
        <v>250</v>
      </c>
      <c r="H9062" s="1">
        <v>30198</v>
      </c>
      <c r="I9062" t="s">
        <v>34655</v>
      </c>
      <c r="J9062" t="s">
        <v>7128</v>
      </c>
      <c r="K9062">
        <v>13162</v>
      </c>
      <c r="L9062" t="s">
        <v>250</v>
      </c>
    </row>
    <row r="9063" spans="1:12" x14ac:dyDescent="0.3">
      <c r="A9063">
        <v>34135</v>
      </c>
      <c r="B9063" t="s">
        <v>4118</v>
      </c>
      <c r="C9063" t="s">
        <v>42</v>
      </c>
      <c r="D9063" t="s">
        <v>22</v>
      </c>
      <c r="E9063" t="s">
        <v>34656</v>
      </c>
      <c r="F9063" t="s">
        <v>34657</v>
      </c>
      <c r="G9063" t="s">
        <v>111</v>
      </c>
      <c r="H9063" s="1">
        <v>17454</v>
      </c>
      <c r="I9063" t="s">
        <v>34658</v>
      </c>
      <c r="J9063" t="s">
        <v>34659</v>
      </c>
      <c r="K9063">
        <v>71417</v>
      </c>
      <c r="L9063" t="s">
        <v>111</v>
      </c>
    </row>
    <row r="9064" spans="1:12" x14ac:dyDescent="0.3">
      <c r="A9064">
        <v>34137</v>
      </c>
      <c r="B9064" t="s">
        <v>490</v>
      </c>
      <c r="C9064" t="s">
        <v>1671</v>
      </c>
      <c r="D9064" t="s">
        <v>22</v>
      </c>
      <c r="E9064" t="s">
        <v>34660</v>
      </c>
      <c r="F9064" t="s">
        <v>34661</v>
      </c>
      <c r="G9064" t="s">
        <v>131</v>
      </c>
      <c r="H9064" s="1">
        <v>27864</v>
      </c>
      <c r="I9064" t="s">
        <v>34662</v>
      </c>
      <c r="J9064" t="s">
        <v>34663</v>
      </c>
      <c r="K9064">
        <v>87169</v>
      </c>
      <c r="L9064" t="s">
        <v>131</v>
      </c>
    </row>
    <row r="9065" spans="1:12" x14ac:dyDescent="0.3">
      <c r="A9065">
        <v>34139</v>
      </c>
      <c r="B9065" t="s">
        <v>1037</v>
      </c>
      <c r="C9065" t="s">
        <v>32640</v>
      </c>
      <c r="D9065" t="s">
        <v>14</v>
      </c>
      <c r="E9065" t="s">
        <v>34664</v>
      </c>
      <c r="F9065" t="s">
        <v>34665</v>
      </c>
      <c r="G9065" t="s">
        <v>124</v>
      </c>
      <c r="H9065" s="1">
        <v>25726</v>
      </c>
      <c r="I9065" t="s">
        <v>34666</v>
      </c>
      <c r="J9065" t="s">
        <v>3305</v>
      </c>
      <c r="K9065">
        <v>43358</v>
      </c>
      <c r="L9065" t="s">
        <v>124</v>
      </c>
    </row>
    <row r="9066" spans="1:12" x14ac:dyDescent="0.3">
      <c r="A9066">
        <v>34145</v>
      </c>
      <c r="B9066" t="s">
        <v>490</v>
      </c>
      <c r="C9066" t="s">
        <v>1093</v>
      </c>
      <c r="D9066" t="s">
        <v>14</v>
      </c>
      <c r="E9066" t="s">
        <v>34667</v>
      </c>
      <c r="F9066" t="s">
        <v>34668</v>
      </c>
      <c r="G9066" t="s">
        <v>38</v>
      </c>
      <c r="H9066" s="1">
        <v>17526</v>
      </c>
      <c r="I9066" t="s">
        <v>34669</v>
      </c>
      <c r="J9066" t="s">
        <v>34670</v>
      </c>
      <c r="K9066">
        <v>45613</v>
      </c>
      <c r="L9066" t="s">
        <v>38</v>
      </c>
    </row>
    <row r="9067" spans="1:12" x14ac:dyDescent="0.3">
      <c r="A9067">
        <v>34148</v>
      </c>
      <c r="B9067" t="s">
        <v>253</v>
      </c>
      <c r="C9067" t="s">
        <v>9695</v>
      </c>
      <c r="D9067" t="s">
        <v>14</v>
      </c>
      <c r="E9067" t="s">
        <v>34671</v>
      </c>
      <c r="F9067" t="s">
        <v>34672</v>
      </c>
      <c r="G9067" t="s">
        <v>368</v>
      </c>
      <c r="H9067" s="1">
        <v>26837</v>
      </c>
      <c r="I9067" t="s">
        <v>34673</v>
      </c>
      <c r="J9067" t="s">
        <v>34674</v>
      </c>
      <c r="K9067">
        <v>91946</v>
      </c>
      <c r="L9067" t="s">
        <v>368</v>
      </c>
    </row>
    <row r="9068" spans="1:12" x14ac:dyDescent="0.3">
      <c r="A9068">
        <v>34151</v>
      </c>
      <c r="B9068" t="s">
        <v>127</v>
      </c>
      <c r="C9068" t="s">
        <v>7411</v>
      </c>
      <c r="D9068" t="s">
        <v>14</v>
      </c>
      <c r="E9068" t="s">
        <v>34675</v>
      </c>
      <c r="F9068" t="s">
        <v>34676</v>
      </c>
      <c r="G9068" t="s">
        <v>31</v>
      </c>
      <c r="H9068" s="1">
        <v>30843</v>
      </c>
      <c r="I9068" t="s">
        <v>34677</v>
      </c>
      <c r="J9068" t="s">
        <v>34678</v>
      </c>
      <c r="K9068">
        <v>67434</v>
      </c>
      <c r="L9068" t="s">
        <v>31</v>
      </c>
    </row>
    <row r="9069" spans="1:12" x14ac:dyDescent="0.3">
      <c r="A9069">
        <v>34152</v>
      </c>
      <c r="B9069" t="s">
        <v>312</v>
      </c>
      <c r="C9069" t="s">
        <v>7910</v>
      </c>
      <c r="D9069" t="s">
        <v>14</v>
      </c>
      <c r="E9069" t="s">
        <v>34679</v>
      </c>
      <c r="F9069" t="s">
        <v>34680</v>
      </c>
      <c r="G9069" t="s">
        <v>76</v>
      </c>
      <c r="H9069" s="1">
        <v>18634</v>
      </c>
      <c r="I9069" t="s">
        <v>34681</v>
      </c>
      <c r="J9069" t="s">
        <v>34682</v>
      </c>
      <c r="K9069">
        <v>47557</v>
      </c>
      <c r="L9069" t="s">
        <v>76</v>
      </c>
    </row>
    <row r="9070" spans="1:12" x14ac:dyDescent="0.3">
      <c r="A9070">
        <v>34154</v>
      </c>
      <c r="B9070" t="s">
        <v>214</v>
      </c>
      <c r="C9070" t="s">
        <v>3721</v>
      </c>
      <c r="D9070" t="s">
        <v>22</v>
      </c>
      <c r="E9070" t="s">
        <v>34683</v>
      </c>
      <c r="F9070">
        <v>9056233831</v>
      </c>
      <c r="G9070" t="s">
        <v>17</v>
      </c>
      <c r="H9070" s="1">
        <v>25733</v>
      </c>
      <c r="I9070" t="s">
        <v>34684</v>
      </c>
      <c r="J9070" t="s">
        <v>34685</v>
      </c>
      <c r="K9070">
        <v>35477</v>
      </c>
      <c r="L9070" t="s">
        <v>17</v>
      </c>
    </row>
    <row r="9071" spans="1:12" x14ac:dyDescent="0.3">
      <c r="A9071">
        <v>34156</v>
      </c>
      <c r="B9071" t="s">
        <v>6691</v>
      </c>
      <c r="C9071" t="s">
        <v>4378</v>
      </c>
      <c r="D9071" t="s">
        <v>22</v>
      </c>
      <c r="E9071" t="s">
        <v>34686</v>
      </c>
      <c r="F9071" t="s">
        <v>34687</v>
      </c>
      <c r="G9071" t="s">
        <v>88</v>
      </c>
      <c r="H9071" s="1">
        <v>24837</v>
      </c>
      <c r="I9071" t="s">
        <v>34688</v>
      </c>
      <c r="J9071" t="s">
        <v>870</v>
      </c>
      <c r="K9071">
        <v>16385</v>
      </c>
      <c r="L9071" t="s">
        <v>88</v>
      </c>
    </row>
    <row r="9072" spans="1:12" x14ac:dyDescent="0.3">
      <c r="A9072">
        <v>34161</v>
      </c>
      <c r="B9072" t="s">
        <v>146</v>
      </c>
      <c r="C9072" t="s">
        <v>576</v>
      </c>
      <c r="D9072" t="s">
        <v>14</v>
      </c>
      <c r="E9072" t="s">
        <v>34689</v>
      </c>
      <c r="F9072" t="s">
        <v>34690</v>
      </c>
      <c r="G9072" t="s">
        <v>250</v>
      </c>
      <c r="H9072" s="1">
        <v>25536</v>
      </c>
      <c r="I9072" t="s">
        <v>34691</v>
      </c>
      <c r="J9072" t="s">
        <v>34692</v>
      </c>
      <c r="K9072">
        <v>67331</v>
      </c>
      <c r="L9072" t="s">
        <v>250</v>
      </c>
    </row>
    <row r="9073" spans="1:12" x14ac:dyDescent="0.3">
      <c r="A9073">
        <v>34162</v>
      </c>
      <c r="B9073" t="s">
        <v>96</v>
      </c>
      <c r="C9073" t="s">
        <v>2186</v>
      </c>
      <c r="D9073" t="s">
        <v>22</v>
      </c>
      <c r="E9073" t="s">
        <v>34693</v>
      </c>
      <c r="F9073" t="s">
        <v>34694</v>
      </c>
      <c r="G9073" t="s">
        <v>31</v>
      </c>
      <c r="H9073" s="1">
        <v>36905</v>
      </c>
      <c r="I9073" t="s">
        <v>34695</v>
      </c>
      <c r="J9073" t="s">
        <v>34696</v>
      </c>
      <c r="K9073">
        <v>57025</v>
      </c>
      <c r="L9073" t="s">
        <v>31</v>
      </c>
    </row>
    <row r="9074" spans="1:12" x14ac:dyDescent="0.3">
      <c r="A9074">
        <v>34167</v>
      </c>
      <c r="B9074" t="s">
        <v>2084</v>
      </c>
      <c r="C9074" t="s">
        <v>3316</v>
      </c>
      <c r="D9074" t="s">
        <v>14</v>
      </c>
      <c r="E9074" t="s">
        <v>34697</v>
      </c>
      <c r="F9074" t="s">
        <v>34698</v>
      </c>
      <c r="G9074" t="s">
        <v>171</v>
      </c>
      <c r="H9074" s="1">
        <v>27185</v>
      </c>
      <c r="I9074" t="s">
        <v>34699</v>
      </c>
      <c r="J9074" t="s">
        <v>31715</v>
      </c>
      <c r="K9074">
        <v>57177</v>
      </c>
      <c r="L9074" t="s">
        <v>171</v>
      </c>
    </row>
    <row r="9075" spans="1:12" x14ac:dyDescent="0.3">
      <c r="A9075">
        <v>34169</v>
      </c>
      <c r="B9075" t="s">
        <v>4921</v>
      </c>
      <c r="C9075" t="s">
        <v>141</v>
      </c>
      <c r="D9075" t="s">
        <v>22</v>
      </c>
      <c r="E9075" t="s">
        <v>22524</v>
      </c>
      <c r="F9075" t="s">
        <v>34700</v>
      </c>
      <c r="G9075" t="s">
        <v>38</v>
      </c>
      <c r="H9075" s="1">
        <v>35026</v>
      </c>
      <c r="I9075" t="s">
        <v>34701</v>
      </c>
      <c r="J9075" t="s">
        <v>4837</v>
      </c>
      <c r="K9075">
        <v>7903</v>
      </c>
      <c r="L9075" t="s">
        <v>38</v>
      </c>
    </row>
    <row r="9076" spans="1:12" x14ac:dyDescent="0.3">
      <c r="A9076">
        <v>34170</v>
      </c>
      <c r="B9076" t="s">
        <v>1391</v>
      </c>
      <c r="C9076" t="s">
        <v>2254</v>
      </c>
      <c r="D9076" t="s">
        <v>14</v>
      </c>
      <c r="E9076" t="s">
        <v>34702</v>
      </c>
      <c r="F9076" t="s">
        <v>34703</v>
      </c>
      <c r="G9076" t="s">
        <v>231</v>
      </c>
      <c r="H9076" s="1">
        <v>30360</v>
      </c>
      <c r="I9076" t="s">
        <v>34704</v>
      </c>
      <c r="J9076" t="s">
        <v>4742</v>
      </c>
      <c r="K9076">
        <v>85948</v>
      </c>
      <c r="L9076" t="s">
        <v>231</v>
      </c>
    </row>
    <row r="9077" spans="1:12" x14ac:dyDescent="0.3">
      <c r="A9077">
        <v>34171</v>
      </c>
      <c r="B9077" t="s">
        <v>9763</v>
      </c>
      <c r="C9077" t="s">
        <v>1570</v>
      </c>
      <c r="D9077" t="s">
        <v>22</v>
      </c>
      <c r="E9077" t="s">
        <v>34705</v>
      </c>
      <c r="F9077" t="s">
        <v>34706</v>
      </c>
      <c r="G9077" t="s">
        <v>243</v>
      </c>
      <c r="H9077" s="1">
        <v>25784</v>
      </c>
      <c r="I9077" t="s">
        <v>34707</v>
      </c>
      <c r="J9077" t="s">
        <v>34708</v>
      </c>
      <c r="K9077">
        <v>60087</v>
      </c>
      <c r="L9077" t="s">
        <v>243</v>
      </c>
    </row>
    <row r="9078" spans="1:12" x14ac:dyDescent="0.3">
      <c r="A9078">
        <v>34173</v>
      </c>
      <c r="B9078" t="s">
        <v>1845</v>
      </c>
      <c r="C9078" t="s">
        <v>2562</v>
      </c>
      <c r="D9078" t="s">
        <v>22</v>
      </c>
      <c r="E9078" t="s">
        <v>34709</v>
      </c>
      <c r="F9078" t="s">
        <v>34710</v>
      </c>
      <c r="G9078" t="s">
        <v>218</v>
      </c>
      <c r="H9078" s="1">
        <v>26815</v>
      </c>
      <c r="I9078" t="s">
        <v>34711</v>
      </c>
      <c r="J9078" t="s">
        <v>34712</v>
      </c>
      <c r="K9078">
        <v>62015</v>
      </c>
      <c r="L9078" t="s">
        <v>218</v>
      </c>
    </row>
    <row r="9079" spans="1:12" x14ac:dyDescent="0.3">
      <c r="A9079">
        <v>34174</v>
      </c>
      <c r="B9079" t="s">
        <v>1433</v>
      </c>
      <c r="C9079" t="s">
        <v>1120</v>
      </c>
      <c r="D9079" t="s">
        <v>22</v>
      </c>
      <c r="E9079" t="s">
        <v>34713</v>
      </c>
      <c r="F9079" t="s">
        <v>34714</v>
      </c>
      <c r="G9079" t="s">
        <v>111</v>
      </c>
      <c r="H9079" s="1">
        <v>16373</v>
      </c>
      <c r="I9079" t="s">
        <v>34715</v>
      </c>
      <c r="J9079" t="s">
        <v>7676</v>
      </c>
      <c r="K9079">
        <v>29106</v>
      </c>
      <c r="L9079" t="s">
        <v>111</v>
      </c>
    </row>
    <row r="9080" spans="1:12" x14ac:dyDescent="0.3">
      <c r="A9080">
        <v>34176</v>
      </c>
      <c r="B9080" t="s">
        <v>1465</v>
      </c>
      <c r="C9080" t="s">
        <v>2828</v>
      </c>
      <c r="D9080" t="s">
        <v>14</v>
      </c>
      <c r="E9080" t="s">
        <v>15965</v>
      </c>
      <c r="F9080" t="s">
        <v>34716</v>
      </c>
      <c r="G9080" t="s">
        <v>1194</v>
      </c>
      <c r="H9080" s="1">
        <v>27911</v>
      </c>
      <c r="I9080" t="s">
        <v>34717</v>
      </c>
      <c r="J9080" t="s">
        <v>34718</v>
      </c>
      <c r="K9080">
        <v>17218</v>
      </c>
      <c r="L9080" t="s">
        <v>1194</v>
      </c>
    </row>
    <row r="9081" spans="1:12" x14ac:dyDescent="0.3">
      <c r="A9081">
        <v>34179</v>
      </c>
      <c r="B9081" t="s">
        <v>1037</v>
      </c>
      <c r="C9081" t="s">
        <v>8071</v>
      </c>
      <c r="D9081" t="s">
        <v>22</v>
      </c>
      <c r="E9081" t="s">
        <v>34719</v>
      </c>
      <c r="F9081" t="s">
        <v>34720</v>
      </c>
      <c r="G9081" t="s">
        <v>17</v>
      </c>
      <c r="H9081" s="1">
        <v>16051</v>
      </c>
      <c r="I9081" t="s">
        <v>34721</v>
      </c>
      <c r="J9081" t="s">
        <v>19858</v>
      </c>
      <c r="K9081">
        <v>38596</v>
      </c>
      <c r="L9081" t="s">
        <v>17</v>
      </c>
    </row>
    <row r="9082" spans="1:12" x14ac:dyDescent="0.3">
      <c r="A9082">
        <v>34180</v>
      </c>
      <c r="B9082" t="s">
        <v>490</v>
      </c>
      <c r="C9082" t="s">
        <v>2152</v>
      </c>
      <c r="D9082" t="s">
        <v>14</v>
      </c>
      <c r="E9082" t="s">
        <v>34722</v>
      </c>
      <c r="F9082" t="s">
        <v>34723</v>
      </c>
      <c r="G9082" t="s">
        <v>436</v>
      </c>
      <c r="H9082" s="1">
        <v>17109</v>
      </c>
      <c r="I9082" t="s">
        <v>34724</v>
      </c>
      <c r="J9082" t="s">
        <v>34725</v>
      </c>
      <c r="K9082">
        <v>87897</v>
      </c>
      <c r="L9082" t="s">
        <v>436</v>
      </c>
    </row>
    <row r="9083" spans="1:12" x14ac:dyDescent="0.3">
      <c r="A9083">
        <v>34181</v>
      </c>
      <c r="B9083" t="s">
        <v>4649</v>
      </c>
      <c r="C9083" t="s">
        <v>16387</v>
      </c>
      <c r="D9083" t="s">
        <v>14</v>
      </c>
      <c r="E9083" t="s">
        <v>34726</v>
      </c>
      <c r="F9083" t="s">
        <v>34727</v>
      </c>
      <c r="G9083" t="s">
        <v>231</v>
      </c>
      <c r="H9083" s="1">
        <v>31221</v>
      </c>
      <c r="I9083" t="s">
        <v>34728</v>
      </c>
      <c r="J9083" t="s">
        <v>34729</v>
      </c>
      <c r="K9083">
        <v>87872</v>
      </c>
      <c r="L9083" t="s">
        <v>231</v>
      </c>
    </row>
    <row r="9084" spans="1:12" x14ac:dyDescent="0.3">
      <c r="A9084">
        <v>34189</v>
      </c>
      <c r="B9084" t="s">
        <v>2161</v>
      </c>
      <c r="C9084" t="s">
        <v>7085</v>
      </c>
      <c r="D9084" t="s">
        <v>22</v>
      </c>
      <c r="E9084" t="s">
        <v>34730</v>
      </c>
      <c r="F9084" t="s">
        <v>34731</v>
      </c>
      <c r="G9084" t="s">
        <v>335</v>
      </c>
      <c r="H9084" s="1">
        <v>26129</v>
      </c>
      <c r="I9084" t="s">
        <v>34732</v>
      </c>
      <c r="J9084" t="s">
        <v>34733</v>
      </c>
      <c r="K9084">
        <v>59087</v>
      </c>
      <c r="L9084" t="s">
        <v>335</v>
      </c>
    </row>
    <row r="9085" spans="1:12" x14ac:dyDescent="0.3">
      <c r="A9085">
        <v>34190</v>
      </c>
      <c r="B9085" t="s">
        <v>506</v>
      </c>
      <c r="C9085" t="s">
        <v>11997</v>
      </c>
      <c r="D9085" t="s">
        <v>22</v>
      </c>
      <c r="E9085" t="s">
        <v>34734</v>
      </c>
      <c r="F9085" t="s">
        <v>34735</v>
      </c>
      <c r="G9085" t="s">
        <v>211</v>
      </c>
      <c r="H9085" s="1">
        <v>24009</v>
      </c>
      <c r="I9085" t="s">
        <v>34736</v>
      </c>
      <c r="J9085" t="s">
        <v>34737</v>
      </c>
      <c r="K9085">
        <v>34205</v>
      </c>
      <c r="L9085" t="s">
        <v>211</v>
      </c>
    </row>
    <row r="9086" spans="1:12" x14ac:dyDescent="0.3">
      <c r="A9086">
        <v>34197</v>
      </c>
      <c r="B9086" t="s">
        <v>1584</v>
      </c>
      <c r="C9086" t="s">
        <v>10617</v>
      </c>
      <c r="D9086" t="s">
        <v>14</v>
      </c>
      <c r="E9086" t="s">
        <v>34738</v>
      </c>
      <c r="F9086" t="s">
        <v>34739</v>
      </c>
      <c r="G9086" t="s">
        <v>131</v>
      </c>
      <c r="H9086" s="1">
        <v>21876</v>
      </c>
      <c r="I9086" t="s">
        <v>34740</v>
      </c>
      <c r="J9086" t="s">
        <v>29927</v>
      </c>
      <c r="K9086">
        <v>53648</v>
      </c>
      <c r="L9086" t="s">
        <v>131</v>
      </c>
    </row>
    <row r="9087" spans="1:12" x14ac:dyDescent="0.3">
      <c r="A9087">
        <v>34200</v>
      </c>
      <c r="B9087" t="s">
        <v>2264</v>
      </c>
      <c r="C9087" t="s">
        <v>307</v>
      </c>
      <c r="D9087" t="s">
        <v>14</v>
      </c>
      <c r="E9087" t="s">
        <v>34741</v>
      </c>
      <c r="F9087">
        <f>1-357-678-7911</f>
        <v>-8945</v>
      </c>
      <c r="G9087" t="s">
        <v>51</v>
      </c>
      <c r="H9087" s="1">
        <v>18827</v>
      </c>
      <c r="I9087" t="s">
        <v>34742</v>
      </c>
      <c r="J9087" t="s">
        <v>32556</v>
      </c>
      <c r="K9087">
        <v>68702</v>
      </c>
      <c r="L9087" t="s">
        <v>51</v>
      </c>
    </row>
    <row r="9088" spans="1:12" x14ac:dyDescent="0.3">
      <c r="A9088">
        <v>34201</v>
      </c>
      <c r="B9088" t="s">
        <v>1584</v>
      </c>
      <c r="C9088" t="s">
        <v>161</v>
      </c>
      <c r="D9088" t="s">
        <v>22</v>
      </c>
      <c r="E9088" t="s">
        <v>34743</v>
      </c>
      <c r="F9088" t="s">
        <v>34744</v>
      </c>
      <c r="G9088" t="s">
        <v>324</v>
      </c>
      <c r="H9088" s="1">
        <v>24833</v>
      </c>
      <c r="I9088" t="s">
        <v>34745</v>
      </c>
      <c r="J9088" t="s">
        <v>34746</v>
      </c>
      <c r="K9088">
        <v>55667</v>
      </c>
      <c r="L9088" t="s">
        <v>324</v>
      </c>
    </row>
    <row r="9089" spans="1:12" x14ac:dyDescent="0.3">
      <c r="A9089">
        <v>34202</v>
      </c>
      <c r="B9089" t="s">
        <v>2161</v>
      </c>
      <c r="C9089" t="s">
        <v>6399</v>
      </c>
      <c r="D9089" t="s">
        <v>14</v>
      </c>
      <c r="E9089" t="s">
        <v>34603</v>
      </c>
      <c r="F9089" t="s">
        <v>34747</v>
      </c>
      <c r="G9089" t="s">
        <v>436</v>
      </c>
      <c r="H9089" s="1">
        <v>18196</v>
      </c>
      <c r="I9089" t="s">
        <v>34748</v>
      </c>
      <c r="J9089" t="s">
        <v>1445</v>
      </c>
      <c r="K9089">
        <v>63103</v>
      </c>
      <c r="L9089" t="s">
        <v>436</v>
      </c>
    </row>
    <row r="9090" spans="1:12" x14ac:dyDescent="0.3">
      <c r="A9090">
        <v>34204</v>
      </c>
      <c r="B9090" t="s">
        <v>174</v>
      </c>
      <c r="C9090" t="s">
        <v>321</v>
      </c>
      <c r="D9090" t="s">
        <v>14</v>
      </c>
      <c r="E9090" t="s">
        <v>34749</v>
      </c>
      <c r="F9090" t="s">
        <v>34750</v>
      </c>
      <c r="G9090" t="s">
        <v>17</v>
      </c>
      <c r="H9090" s="1">
        <v>18047</v>
      </c>
      <c r="I9090" t="s">
        <v>34751</v>
      </c>
      <c r="J9090" t="s">
        <v>13260</v>
      </c>
      <c r="K9090">
        <v>69325</v>
      </c>
      <c r="L9090" t="s">
        <v>17</v>
      </c>
    </row>
    <row r="9091" spans="1:12" x14ac:dyDescent="0.3">
      <c r="A9091">
        <v>34206</v>
      </c>
      <c r="B9091" t="s">
        <v>464</v>
      </c>
      <c r="C9091" t="s">
        <v>1014</v>
      </c>
      <c r="D9091" t="s">
        <v>22</v>
      </c>
      <c r="E9091" t="s">
        <v>34752</v>
      </c>
      <c r="F9091" t="s">
        <v>34753</v>
      </c>
      <c r="G9091" t="s">
        <v>124</v>
      </c>
      <c r="H9091" s="1">
        <v>18718</v>
      </c>
      <c r="I9091" t="s">
        <v>34754</v>
      </c>
      <c r="J9091" t="s">
        <v>13649</v>
      </c>
      <c r="K9091">
        <v>78463</v>
      </c>
      <c r="L9091" t="s">
        <v>124</v>
      </c>
    </row>
    <row r="9092" spans="1:12" x14ac:dyDescent="0.3">
      <c r="A9092">
        <v>34208</v>
      </c>
      <c r="B9092" t="s">
        <v>474</v>
      </c>
      <c r="C9092" t="s">
        <v>587</v>
      </c>
      <c r="D9092" t="s">
        <v>22</v>
      </c>
      <c r="E9092" t="s">
        <v>34755</v>
      </c>
      <c r="F9092" t="s">
        <v>34756</v>
      </c>
      <c r="G9092" t="s">
        <v>124</v>
      </c>
      <c r="H9092" s="1">
        <v>17874</v>
      </c>
      <c r="I9092" t="s">
        <v>34757</v>
      </c>
      <c r="J9092" t="s">
        <v>34758</v>
      </c>
      <c r="K9092">
        <v>89478</v>
      </c>
      <c r="L9092" t="s">
        <v>124</v>
      </c>
    </row>
    <row r="9093" spans="1:12" x14ac:dyDescent="0.3">
      <c r="A9093">
        <v>34209</v>
      </c>
      <c r="B9093" t="s">
        <v>1287</v>
      </c>
      <c r="C9093" t="s">
        <v>564</v>
      </c>
      <c r="D9093" t="s">
        <v>14</v>
      </c>
      <c r="E9093" t="s">
        <v>34759</v>
      </c>
      <c r="F9093" t="s">
        <v>34760</v>
      </c>
      <c r="G9093" t="s">
        <v>218</v>
      </c>
      <c r="H9093" s="1">
        <v>17430</v>
      </c>
      <c r="I9093" t="s">
        <v>34761</v>
      </c>
      <c r="J9093" t="s">
        <v>34469</v>
      </c>
      <c r="K9093">
        <v>16685</v>
      </c>
      <c r="L9093" t="s">
        <v>218</v>
      </c>
    </row>
    <row r="9094" spans="1:12" x14ac:dyDescent="0.3">
      <c r="A9094">
        <v>34210</v>
      </c>
      <c r="B9094" t="s">
        <v>464</v>
      </c>
      <c r="C9094" t="s">
        <v>475</v>
      </c>
      <c r="D9094" t="s">
        <v>14</v>
      </c>
      <c r="E9094" t="s">
        <v>34762</v>
      </c>
      <c r="F9094" t="s">
        <v>34763</v>
      </c>
      <c r="G9094" t="s">
        <v>775</v>
      </c>
      <c r="H9094" s="1">
        <v>16305</v>
      </c>
      <c r="I9094" t="s">
        <v>34764</v>
      </c>
      <c r="J9094" t="s">
        <v>34765</v>
      </c>
      <c r="K9094">
        <v>11004</v>
      </c>
      <c r="L9094" t="s">
        <v>775</v>
      </c>
    </row>
    <row r="9095" spans="1:12" x14ac:dyDescent="0.3">
      <c r="A9095">
        <v>34212</v>
      </c>
      <c r="B9095" t="s">
        <v>953</v>
      </c>
      <c r="C9095" t="s">
        <v>496</v>
      </c>
      <c r="D9095" t="s">
        <v>22</v>
      </c>
      <c r="E9095" t="s">
        <v>34766</v>
      </c>
      <c r="F9095" t="s">
        <v>34767</v>
      </c>
      <c r="G9095" t="s">
        <v>218</v>
      </c>
      <c r="H9095" s="1">
        <v>25228</v>
      </c>
      <c r="I9095" t="s">
        <v>34768</v>
      </c>
      <c r="J9095" t="s">
        <v>34769</v>
      </c>
      <c r="K9095">
        <v>33237</v>
      </c>
      <c r="L9095" t="s">
        <v>218</v>
      </c>
    </row>
    <row r="9096" spans="1:12" x14ac:dyDescent="0.3">
      <c r="A9096">
        <v>34216</v>
      </c>
      <c r="B9096" t="s">
        <v>871</v>
      </c>
      <c r="C9096" t="s">
        <v>48</v>
      </c>
      <c r="D9096" t="s">
        <v>14</v>
      </c>
      <c r="E9096" t="s">
        <v>34770</v>
      </c>
      <c r="F9096" t="s">
        <v>34771</v>
      </c>
      <c r="G9096" t="s">
        <v>368</v>
      </c>
      <c r="H9096" s="1">
        <v>34665</v>
      </c>
      <c r="I9096" t="s">
        <v>34772</v>
      </c>
      <c r="J9096" t="s">
        <v>1501</v>
      </c>
      <c r="K9096">
        <v>79299</v>
      </c>
      <c r="L9096" t="s">
        <v>368</v>
      </c>
    </row>
    <row r="9097" spans="1:12" x14ac:dyDescent="0.3">
      <c r="A9097">
        <v>34217</v>
      </c>
      <c r="B9097" t="s">
        <v>2050</v>
      </c>
      <c r="C9097" t="s">
        <v>14518</v>
      </c>
      <c r="D9097" t="s">
        <v>22</v>
      </c>
      <c r="E9097" t="s">
        <v>34773</v>
      </c>
      <c r="F9097" t="s">
        <v>34774</v>
      </c>
      <c r="G9097" t="s">
        <v>111</v>
      </c>
      <c r="H9097" s="1">
        <v>25271</v>
      </c>
      <c r="I9097" t="s">
        <v>34775</v>
      </c>
      <c r="J9097" t="s">
        <v>34776</v>
      </c>
      <c r="K9097">
        <v>9934</v>
      </c>
      <c r="L9097" t="s">
        <v>111</v>
      </c>
    </row>
    <row r="9098" spans="1:12" x14ac:dyDescent="0.3">
      <c r="A9098">
        <v>34219</v>
      </c>
      <c r="B9098" t="s">
        <v>167</v>
      </c>
      <c r="C9098" t="s">
        <v>963</v>
      </c>
      <c r="D9098" t="s">
        <v>14</v>
      </c>
      <c r="E9098" t="s">
        <v>34777</v>
      </c>
      <c r="F9098" t="s">
        <v>34778</v>
      </c>
      <c r="G9098" t="s">
        <v>111</v>
      </c>
      <c r="H9098" s="1">
        <v>25769</v>
      </c>
      <c r="I9098" t="s">
        <v>34779</v>
      </c>
      <c r="J9098" t="s">
        <v>34780</v>
      </c>
      <c r="K9098">
        <v>6535</v>
      </c>
      <c r="L9098" t="s">
        <v>111</v>
      </c>
    </row>
    <row r="9099" spans="1:12" x14ac:dyDescent="0.3">
      <c r="A9099">
        <v>34222</v>
      </c>
      <c r="B9099" t="s">
        <v>6892</v>
      </c>
      <c r="C9099" t="s">
        <v>11380</v>
      </c>
      <c r="D9099" t="s">
        <v>14</v>
      </c>
      <c r="E9099" t="s">
        <v>34781</v>
      </c>
      <c r="F9099" t="s">
        <v>34782</v>
      </c>
      <c r="G9099" t="s">
        <v>335</v>
      </c>
      <c r="H9099" s="1">
        <v>25123</v>
      </c>
      <c r="I9099" t="s">
        <v>34783</v>
      </c>
      <c r="J9099" t="s">
        <v>7535</v>
      </c>
      <c r="K9099">
        <v>56718</v>
      </c>
      <c r="L9099" t="s">
        <v>335</v>
      </c>
    </row>
    <row r="9100" spans="1:12" x14ac:dyDescent="0.3">
      <c r="A9100">
        <v>34224</v>
      </c>
      <c r="B9100" t="s">
        <v>2264</v>
      </c>
      <c r="C9100" t="s">
        <v>85</v>
      </c>
      <c r="D9100" t="s">
        <v>22</v>
      </c>
      <c r="E9100" t="s">
        <v>34784</v>
      </c>
      <c r="F9100" t="s">
        <v>34785</v>
      </c>
      <c r="G9100" t="s">
        <v>335</v>
      </c>
      <c r="H9100" s="1">
        <v>36361</v>
      </c>
      <c r="I9100" t="s">
        <v>34786</v>
      </c>
      <c r="J9100" t="s">
        <v>30704</v>
      </c>
      <c r="K9100">
        <v>33818</v>
      </c>
      <c r="L9100" t="s">
        <v>335</v>
      </c>
    </row>
    <row r="9101" spans="1:12" x14ac:dyDescent="0.3">
      <c r="A9101">
        <v>34226</v>
      </c>
      <c r="B9101" t="s">
        <v>1465</v>
      </c>
      <c r="C9101" t="s">
        <v>383</v>
      </c>
      <c r="D9101" t="s">
        <v>22</v>
      </c>
      <c r="E9101" t="s">
        <v>20660</v>
      </c>
      <c r="F9101">
        <v>5213673244</v>
      </c>
      <c r="G9101" t="s">
        <v>71</v>
      </c>
      <c r="H9101" s="1">
        <v>33567</v>
      </c>
      <c r="I9101" t="s">
        <v>34787</v>
      </c>
      <c r="J9101" t="s">
        <v>34788</v>
      </c>
      <c r="K9101">
        <v>17146</v>
      </c>
      <c r="L9101" t="s">
        <v>71</v>
      </c>
    </row>
    <row r="9102" spans="1:12" x14ac:dyDescent="0.3">
      <c r="A9102">
        <v>34227</v>
      </c>
      <c r="B9102" t="s">
        <v>12</v>
      </c>
      <c r="C9102" t="s">
        <v>1414</v>
      </c>
      <c r="D9102" t="s">
        <v>14</v>
      </c>
      <c r="E9102" t="s">
        <v>34789</v>
      </c>
      <c r="F9102" t="s">
        <v>34790</v>
      </c>
      <c r="G9102" t="s">
        <v>17</v>
      </c>
      <c r="H9102" s="1">
        <v>38351</v>
      </c>
      <c r="I9102" t="s">
        <v>34791</v>
      </c>
      <c r="J9102" t="s">
        <v>332</v>
      </c>
      <c r="K9102">
        <v>45811</v>
      </c>
      <c r="L9102" t="s">
        <v>17</v>
      </c>
    </row>
    <row r="9103" spans="1:12" x14ac:dyDescent="0.3">
      <c r="A9103">
        <v>34233</v>
      </c>
      <c r="B9103" t="s">
        <v>12</v>
      </c>
      <c r="C9103" t="s">
        <v>5606</v>
      </c>
      <c r="D9103" t="s">
        <v>22</v>
      </c>
      <c r="E9103" t="s">
        <v>34792</v>
      </c>
      <c r="F9103" t="s">
        <v>34793</v>
      </c>
      <c r="G9103" t="s">
        <v>1076</v>
      </c>
      <c r="H9103" s="1">
        <v>31569</v>
      </c>
      <c r="I9103" t="s">
        <v>34794</v>
      </c>
      <c r="J9103" t="s">
        <v>34795</v>
      </c>
      <c r="K9103">
        <v>96925</v>
      </c>
      <c r="L9103" t="s">
        <v>1076</v>
      </c>
    </row>
    <row r="9104" spans="1:12" x14ac:dyDescent="0.3">
      <c r="A9104">
        <v>34235</v>
      </c>
      <c r="B9104" t="s">
        <v>837</v>
      </c>
      <c r="C9104" t="s">
        <v>12243</v>
      </c>
      <c r="D9104" t="s">
        <v>22</v>
      </c>
      <c r="E9104" t="s">
        <v>34796</v>
      </c>
      <c r="F9104" t="s">
        <v>34797</v>
      </c>
      <c r="G9104" t="s">
        <v>1194</v>
      </c>
      <c r="H9104" s="1">
        <v>18056</v>
      </c>
      <c r="I9104" t="s">
        <v>34798</v>
      </c>
      <c r="J9104" t="s">
        <v>34799</v>
      </c>
      <c r="K9104">
        <v>10132</v>
      </c>
      <c r="L9104" t="s">
        <v>1194</v>
      </c>
    </row>
    <row r="9105" spans="1:12" x14ac:dyDescent="0.3">
      <c r="A9105">
        <v>34237</v>
      </c>
      <c r="B9105" t="s">
        <v>312</v>
      </c>
      <c r="C9105" t="s">
        <v>1822</v>
      </c>
      <c r="D9105" t="s">
        <v>14</v>
      </c>
      <c r="E9105" t="s">
        <v>34800</v>
      </c>
      <c r="F9105">
        <v>7503388534</v>
      </c>
      <c r="G9105" t="s">
        <v>58</v>
      </c>
      <c r="H9105" s="1">
        <v>33999</v>
      </c>
      <c r="I9105" t="s">
        <v>34801</v>
      </c>
      <c r="J9105" t="s">
        <v>3286</v>
      </c>
      <c r="K9105">
        <v>2057</v>
      </c>
      <c r="L9105" t="s">
        <v>58</v>
      </c>
    </row>
    <row r="9106" spans="1:12" x14ac:dyDescent="0.3">
      <c r="A9106">
        <v>34239</v>
      </c>
      <c r="B9106" t="s">
        <v>1835</v>
      </c>
      <c r="C9106" t="s">
        <v>354</v>
      </c>
      <c r="D9106" t="s">
        <v>22</v>
      </c>
      <c r="E9106" t="s">
        <v>34802</v>
      </c>
      <c r="F9106" t="s">
        <v>34803</v>
      </c>
      <c r="G9106" t="s">
        <v>211</v>
      </c>
      <c r="H9106" s="1">
        <v>18891</v>
      </c>
      <c r="I9106" t="s">
        <v>34804</v>
      </c>
      <c r="J9106" t="s">
        <v>34805</v>
      </c>
      <c r="K9106">
        <v>63483</v>
      </c>
      <c r="L9106" t="s">
        <v>211</v>
      </c>
    </row>
    <row r="9107" spans="1:12" x14ac:dyDescent="0.3">
      <c r="A9107">
        <v>34241</v>
      </c>
      <c r="B9107" t="s">
        <v>724</v>
      </c>
      <c r="C9107" t="s">
        <v>416</v>
      </c>
      <c r="D9107" t="s">
        <v>14</v>
      </c>
      <c r="E9107" t="s">
        <v>34806</v>
      </c>
      <c r="F9107">
        <f>1-938-740-2021</f>
        <v>-3698</v>
      </c>
      <c r="G9107" t="s">
        <v>261</v>
      </c>
      <c r="H9107" s="1">
        <v>18722</v>
      </c>
      <c r="I9107" t="s">
        <v>34807</v>
      </c>
      <c r="J9107" t="s">
        <v>34808</v>
      </c>
      <c r="K9107">
        <v>11270</v>
      </c>
      <c r="L9107" t="s">
        <v>261</v>
      </c>
    </row>
    <row r="9108" spans="1:12" x14ac:dyDescent="0.3">
      <c r="A9108">
        <v>34242</v>
      </c>
      <c r="B9108" t="s">
        <v>3694</v>
      </c>
      <c r="C9108" t="s">
        <v>6469</v>
      </c>
      <c r="D9108" t="s">
        <v>14</v>
      </c>
      <c r="E9108" t="s">
        <v>34809</v>
      </c>
      <c r="F9108" t="s">
        <v>34810</v>
      </c>
      <c r="G9108" t="s">
        <v>58</v>
      </c>
      <c r="H9108" s="1">
        <v>30911</v>
      </c>
      <c r="I9108" t="s">
        <v>34811</v>
      </c>
      <c r="J9108" t="s">
        <v>34812</v>
      </c>
      <c r="K9108">
        <v>92256</v>
      </c>
      <c r="L9108" t="s">
        <v>58</v>
      </c>
    </row>
    <row r="9109" spans="1:12" x14ac:dyDescent="0.3">
      <c r="A9109">
        <v>34243</v>
      </c>
      <c r="B9109" t="s">
        <v>91</v>
      </c>
      <c r="C9109" t="s">
        <v>34813</v>
      </c>
      <c r="D9109" t="s">
        <v>22</v>
      </c>
      <c r="E9109" t="s">
        <v>34814</v>
      </c>
      <c r="F9109">
        <f>1-536-376-7854</f>
        <v>-8765</v>
      </c>
      <c r="G9109" t="s">
        <v>1194</v>
      </c>
      <c r="H9109" s="1">
        <v>26863</v>
      </c>
      <c r="I9109" t="s">
        <v>34815</v>
      </c>
      <c r="J9109" t="s">
        <v>34816</v>
      </c>
      <c r="K9109">
        <v>23990</v>
      </c>
      <c r="L9109" t="s">
        <v>1194</v>
      </c>
    </row>
    <row r="9110" spans="1:12" x14ac:dyDescent="0.3">
      <c r="A9110">
        <v>34244</v>
      </c>
      <c r="B9110" t="s">
        <v>34</v>
      </c>
      <c r="C9110" t="s">
        <v>1594</v>
      </c>
      <c r="D9110" t="s">
        <v>14</v>
      </c>
      <c r="E9110" t="s">
        <v>34817</v>
      </c>
      <c r="F9110" t="s">
        <v>34818</v>
      </c>
      <c r="G9110" t="s">
        <v>218</v>
      </c>
      <c r="H9110" s="1">
        <v>26077</v>
      </c>
      <c r="I9110" t="s">
        <v>34819</v>
      </c>
      <c r="J9110" t="s">
        <v>34820</v>
      </c>
      <c r="K9110">
        <v>49059</v>
      </c>
      <c r="L9110" t="s">
        <v>218</v>
      </c>
    </row>
    <row r="9111" spans="1:12" x14ac:dyDescent="0.3">
      <c r="A9111">
        <v>34245</v>
      </c>
      <c r="B9111" t="s">
        <v>2805</v>
      </c>
      <c r="C9111" t="s">
        <v>1822</v>
      </c>
      <c r="D9111" t="s">
        <v>14</v>
      </c>
      <c r="E9111" t="s">
        <v>7455</v>
      </c>
      <c r="F9111">
        <v>2733220086</v>
      </c>
      <c r="G9111" t="s">
        <v>51</v>
      </c>
      <c r="H9111" s="1">
        <v>31378</v>
      </c>
      <c r="I9111" t="s">
        <v>34821</v>
      </c>
      <c r="J9111" t="s">
        <v>34822</v>
      </c>
      <c r="K9111">
        <v>33635</v>
      </c>
      <c r="L9111" t="s">
        <v>51</v>
      </c>
    </row>
    <row r="9112" spans="1:12" x14ac:dyDescent="0.3">
      <c r="A9112">
        <v>34249</v>
      </c>
      <c r="B9112" t="s">
        <v>312</v>
      </c>
      <c r="C9112" t="s">
        <v>2335</v>
      </c>
      <c r="D9112" t="s">
        <v>22</v>
      </c>
      <c r="E9112" t="s">
        <v>34823</v>
      </c>
      <c r="F9112" t="s">
        <v>34824</v>
      </c>
      <c r="G9112" t="s">
        <v>111</v>
      </c>
      <c r="H9112" s="1">
        <v>26272</v>
      </c>
      <c r="I9112" t="s">
        <v>34825</v>
      </c>
      <c r="J9112" t="s">
        <v>34826</v>
      </c>
      <c r="K9112">
        <v>76375</v>
      </c>
      <c r="L9112" t="s">
        <v>111</v>
      </c>
    </row>
    <row r="9113" spans="1:12" x14ac:dyDescent="0.3">
      <c r="A9113">
        <v>34252</v>
      </c>
      <c r="B9113" t="s">
        <v>3824</v>
      </c>
      <c r="C9113" t="s">
        <v>725</v>
      </c>
      <c r="D9113" t="s">
        <v>22</v>
      </c>
      <c r="E9113" t="s">
        <v>34827</v>
      </c>
      <c r="F9113" t="s">
        <v>34828</v>
      </c>
      <c r="G9113" t="s">
        <v>595</v>
      </c>
      <c r="H9113" s="1">
        <v>36931</v>
      </c>
      <c r="I9113" t="s">
        <v>34829</v>
      </c>
      <c r="J9113" t="s">
        <v>34830</v>
      </c>
      <c r="K9113">
        <v>87232</v>
      </c>
      <c r="L9113" t="s">
        <v>595</v>
      </c>
    </row>
    <row r="9114" spans="1:12" x14ac:dyDescent="0.3">
      <c r="A9114">
        <v>34254</v>
      </c>
      <c r="B9114" t="s">
        <v>659</v>
      </c>
      <c r="C9114" t="s">
        <v>79</v>
      </c>
      <c r="D9114" t="s">
        <v>22</v>
      </c>
      <c r="E9114" t="s">
        <v>34831</v>
      </c>
      <c r="F9114" t="s">
        <v>34832</v>
      </c>
      <c r="G9114" t="s">
        <v>164</v>
      </c>
      <c r="H9114" s="1">
        <v>16787</v>
      </c>
      <c r="I9114" t="s">
        <v>34833</v>
      </c>
      <c r="J9114" t="s">
        <v>34834</v>
      </c>
      <c r="K9114">
        <v>55422</v>
      </c>
      <c r="L9114" t="s">
        <v>164</v>
      </c>
    </row>
    <row r="9115" spans="1:12" x14ac:dyDescent="0.3">
      <c r="A9115">
        <v>34256</v>
      </c>
      <c r="B9115" t="s">
        <v>10747</v>
      </c>
      <c r="C9115" t="s">
        <v>13609</v>
      </c>
      <c r="D9115" t="s">
        <v>22</v>
      </c>
      <c r="E9115" t="s">
        <v>34835</v>
      </c>
      <c r="F9115" t="s">
        <v>34836</v>
      </c>
      <c r="G9115" t="s">
        <v>171</v>
      </c>
      <c r="H9115" s="1">
        <v>31849</v>
      </c>
      <c r="I9115" t="s">
        <v>34837</v>
      </c>
      <c r="J9115" t="s">
        <v>34838</v>
      </c>
      <c r="K9115">
        <v>24697</v>
      </c>
      <c r="L9115" t="s">
        <v>171</v>
      </c>
    </row>
    <row r="9116" spans="1:12" x14ac:dyDescent="0.3">
      <c r="A9116">
        <v>34257</v>
      </c>
      <c r="B9116" t="s">
        <v>992</v>
      </c>
      <c r="C9116" t="s">
        <v>3179</v>
      </c>
      <c r="D9116" t="s">
        <v>14</v>
      </c>
      <c r="E9116" t="s">
        <v>34839</v>
      </c>
      <c r="F9116" t="s">
        <v>34840</v>
      </c>
      <c r="G9116" t="s">
        <v>58</v>
      </c>
      <c r="H9116" s="1">
        <v>28569</v>
      </c>
      <c r="I9116" t="s">
        <v>34841</v>
      </c>
      <c r="J9116" t="s">
        <v>22610</v>
      </c>
      <c r="K9116">
        <v>60519</v>
      </c>
      <c r="L9116" t="s">
        <v>58</v>
      </c>
    </row>
    <row r="9117" spans="1:12" x14ac:dyDescent="0.3">
      <c r="A9117">
        <v>34258</v>
      </c>
      <c r="B9117" t="s">
        <v>464</v>
      </c>
      <c r="C9117" t="s">
        <v>135</v>
      </c>
      <c r="D9117" t="s">
        <v>14</v>
      </c>
      <c r="E9117" t="s">
        <v>34842</v>
      </c>
      <c r="F9117" t="s">
        <v>34843</v>
      </c>
      <c r="G9117" t="s">
        <v>567</v>
      </c>
      <c r="H9117" s="1">
        <v>17122</v>
      </c>
      <c r="I9117" t="s">
        <v>34844</v>
      </c>
      <c r="J9117" t="s">
        <v>16519</v>
      </c>
      <c r="K9117">
        <v>70603</v>
      </c>
      <c r="L9117" t="s">
        <v>567</v>
      </c>
    </row>
    <row r="9118" spans="1:12" x14ac:dyDescent="0.3">
      <c r="A9118">
        <v>34261</v>
      </c>
      <c r="B9118" t="s">
        <v>2576</v>
      </c>
      <c r="C9118" t="s">
        <v>4824</v>
      </c>
      <c r="D9118" t="s">
        <v>22</v>
      </c>
      <c r="E9118" t="s">
        <v>34845</v>
      </c>
      <c r="F9118">
        <v>6219625640</v>
      </c>
      <c r="G9118" t="s">
        <v>88</v>
      </c>
      <c r="H9118" s="1">
        <v>35686</v>
      </c>
      <c r="I9118" t="s">
        <v>34846</v>
      </c>
      <c r="J9118" t="s">
        <v>5299</v>
      </c>
      <c r="K9118">
        <v>87114</v>
      </c>
      <c r="L9118" t="s">
        <v>88</v>
      </c>
    </row>
    <row r="9119" spans="1:12" x14ac:dyDescent="0.3">
      <c r="A9119">
        <v>34264</v>
      </c>
      <c r="B9119" t="s">
        <v>541</v>
      </c>
      <c r="C9119" t="s">
        <v>805</v>
      </c>
      <c r="D9119" t="s">
        <v>14</v>
      </c>
      <c r="E9119" t="s">
        <v>34847</v>
      </c>
      <c r="F9119" t="s">
        <v>34848</v>
      </c>
      <c r="G9119" t="s">
        <v>211</v>
      </c>
      <c r="H9119" s="1">
        <v>37089</v>
      </c>
      <c r="I9119" t="s">
        <v>34849</v>
      </c>
      <c r="J9119" t="s">
        <v>34850</v>
      </c>
      <c r="K9119">
        <v>93812</v>
      </c>
      <c r="L9119" t="s">
        <v>211</v>
      </c>
    </row>
    <row r="9120" spans="1:12" x14ac:dyDescent="0.3">
      <c r="A9120">
        <v>34265</v>
      </c>
      <c r="B9120" t="s">
        <v>19006</v>
      </c>
      <c r="C9120" t="s">
        <v>1944</v>
      </c>
      <c r="D9120" t="s">
        <v>14</v>
      </c>
      <c r="E9120" t="s">
        <v>34851</v>
      </c>
      <c r="F9120" t="s">
        <v>34852</v>
      </c>
      <c r="G9120" t="s">
        <v>150</v>
      </c>
      <c r="H9120" s="1">
        <v>34261</v>
      </c>
      <c r="I9120" t="s">
        <v>34853</v>
      </c>
      <c r="J9120" t="s">
        <v>16525</v>
      </c>
      <c r="K9120">
        <v>42855</v>
      </c>
      <c r="L9120" t="s">
        <v>150</v>
      </c>
    </row>
    <row r="9121" spans="1:12" x14ac:dyDescent="0.3">
      <c r="A9121">
        <v>34266</v>
      </c>
      <c r="B9121" t="s">
        <v>7129</v>
      </c>
      <c r="C9121" t="s">
        <v>3179</v>
      </c>
      <c r="D9121" t="s">
        <v>14</v>
      </c>
      <c r="E9121" t="s">
        <v>34854</v>
      </c>
      <c r="F9121" t="s">
        <v>34855</v>
      </c>
      <c r="G9121" t="s">
        <v>24</v>
      </c>
      <c r="H9121" s="1">
        <v>22477</v>
      </c>
      <c r="I9121" t="s">
        <v>34856</v>
      </c>
      <c r="J9121" t="s">
        <v>34857</v>
      </c>
      <c r="K9121">
        <v>43331</v>
      </c>
      <c r="L9121" t="s">
        <v>24</v>
      </c>
    </row>
    <row r="9122" spans="1:12" x14ac:dyDescent="0.3">
      <c r="A9122">
        <v>34267</v>
      </c>
      <c r="B9122" t="s">
        <v>19772</v>
      </c>
      <c r="C9122" t="s">
        <v>4389</v>
      </c>
      <c r="D9122" t="s">
        <v>22</v>
      </c>
      <c r="E9122" t="s">
        <v>34858</v>
      </c>
      <c r="F9122" t="s">
        <v>34859</v>
      </c>
      <c r="G9122" t="s">
        <v>436</v>
      </c>
      <c r="H9122" s="1">
        <v>24795</v>
      </c>
      <c r="I9122" t="s">
        <v>34860</v>
      </c>
      <c r="J9122" t="s">
        <v>34861</v>
      </c>
      <c r="K9122">
        <v>78672</v>
      </c>
      <c r="L9122" t="s">
        <v>436</v>
      </c>
    </row>
    <row r="9123" spans="1:12" x14ac:dyDescent="0.3">
      <c r="A9123">
        <v>34269</v>
      </c>
      <c r="B9123" t="s">
        <v>501</v>
      </c>
      <c r="C9123" t="s">
        <v>97</v>
      </c>
      <c r="D9123" t="s">
        <v>14</v>
      </c>
      <c r="E9123" t="s">
        <v>34862</v>
      </c>
      <c r="F9123" t="s">
        <v>34863</v>
      </c>
      <c r="G9123" t="s">
        <v>261</v>
      </c>
      <c r="H9123" s="1">
        <v>31671</v>
      </c>
      <c r="I9123" t="s">
        <v>34864</v>
      </c>
      <c r="J9123" t="s">
        <v>34865</v>
      </c>
      <c r="K9123">
        <v>81468</v>
      </c>
      <c r="L9123" t="s">
        <v>261</v>
      </c>
    </row>
    <row r="9124" spans="1:12" x14ac:dyDescent="0.3">
      <c r="A9124">
        <v>34270</v>
      </c>
      <c r="B9124" t="s">
        <v>7129</v>
      </c>
      <c r="C9124" t="s">
        <v>85</v>
      </c>
      <c r="D9124" t="s">
        <v>14</v>
      </c>
      <c r="E9124" t="s">
        <v>34866</v>
      </c>
      <c r="F9124" t="s">
        <v>34867</v>
      </c>
      <c r="G9124" t="s">
        <v>124</v>
      </c>
      <c r="H9124" s="1">
        <v>34568</v>
      </c>
      <c r="I9124" t="s">
        <v>34868</v>
      </c>
      <c r="J9124" t="s">
        <v>34869</v>
      </c>
      <c r="K9124">
        <v>35190</v>
      </c>
      <c r="L9124" t="s">
        <v>124</v>
      </c>
    </row>
    <row r="9125" spans="1:12" x14ac:dyDescent="0.3">
      <c r="A9125">
        <v>34271</v>
      </c>
      <c r="B9125" t="s">
        <v>512</v>
      </c>
      <c r="C9125" t="s">
        <v>48</v>
      </c>
      <c r="D9125" t="s">
        <v>22</v>
      </c>
      <c r="E9125" t="s">
        <v>34870</v>
      </c>
      <c r="F9125" t="s">
        <v>34871</v>
      </c>
      <c r="G9125" t="s">
        <v>218</v>
      </c>
      <c r="H9125" s="1">
        <v>31300</v>
      </c>
      <c r="I9125" t="s">
        <v>34872</v>
      </c>
      <c r="J9125" t="s">
        <v>26113</v>
      </c>
      <c r="K9125">
        <v>47801</v>
      </c>
      <c r="L9125" t="s">
        <v>218</v>
      </c>
    </row>
    <row r="9126" spans="1:12" x14ac:dyDescent="0.3">
      <c r="A9126">
        <v>34277</v>
      </c>
      <c r="B9126" t="s">
        <v>289</v>
      </c>
      <c r="C9126" t="s">
        <v>8850</v>
      </c>
      <c r="D9126" t="s">
        <v>22</v>
      </c>
      <c r="E9126" t="s">
        <v>34873</v>
      </c>
      <c r="F9126" t="s">
        <v>34874</v>
      </c>
      <c r="G9126" t="s">
        <v>744</v>
      </c>
      <c r="H9126" s="1">
        <v>36838</v>
      </c>
      <c r="I9126" t="s">
        <v>34875</v>
      </c>
      <c r="J9126" t="s">
        <v>34876</v>
      </c>
      <c r="K9126">
        <v>88492</v>
      </c>
      <c r="L9126" t="s">
        <v>744</v>
      </c>
    </row>
    <row r="9127" spans="1:12" x14ac:dyDescent="0.3">
      <c r="A9127">
        <v>34278</v>
      </c>
      <c r="B9127" t="s">
        <v>160</v>
      </c>
      <c r="C9127" t="s">
        <v>349</v>
      </c>
      <c r="D9127" t="s">
        <v>22</v>
      </c>
      <c r="E9127" t="s">
        <v>34877</v>
      </c>
      <c r="F9127" t="s">
        <v>34878</v>
      </c>
      <c r="G9127" t="s">
        <v>124</v>
      </c>
      <c r="H9127" s="1">
        <v>22022</v>
      </c>
      <c r="I9127" t="s">
        <v>34879</v>
      </c>
      <c r="J9127" t="s">
        <v>20467</v>
      </c>
      <c r="K9127">
        <v>35271</v>
      </c>
      <c r="L9127" t="s">
        <v>124</v>
      </c>
    </row>
    <row r="9128" spans="1:12" x14ac:dyDescent="0.3">
      <c r="A9128">
        <v>34279</v>
      </c>
      <c r="B9128" t="s">
        <v>1608</v>
      </c>
      <c r="C9128" t="s">
        <v>13574</v>
      </c>
      <c r="D9128" t="s">
        <v>14</v>
      </c>
      <c r="E9128" t="s">
        <v>34880</v>
      </c>
      <c r="F9128" t="s">
        <v>34881</v>
      </c>
      <c r="G9128" t="s">
        <v>339</v>
      </c>
      <c r="H9128" s="1">
        <v>20769</v>
      </c>
      <c r="I9128" t="s">
        <v>34882</v>
      </c>
      <c r="J9128" t="s">
        <v>28382</v>
      </c>
      <c r="K9128">
        <v>59078</v>
      </c>
      <c r="L9128" t="s">
        <v>339</v>
      </c>
    </row>
    <row r="9129" spans="1:12" x14ac:dyDescent="0.3">
      <c r="A9129">
        <v>34280</v>
      </c>
      <c r="B9129" t="s">
        <v>575</v>
      </c>
      <c r="C9129" t="s">
        <v>2562</v>
      </c>
      <c r="D9129" t="s">
        <v>22</v>
      </c>
      <c r="E9129" t="s">
        <v>34883</v>
      </c>
      <c r="F9129">
        <v>2604743450</v>
      </c>
      <c r="G9129" t="s">
        <v>368</v>
      </c>
      <c r="H9129" s="1">
        <v>35361</v>
      </c>
      <c r="I9129" t="s">
        <v>34884</v>
      </c>
      <c r="J9129" t="s">
        <v>6089</v>
      </c>
      <c r="K9129">
        <v>8309</v>
      </c>
      <c r="L9129" t="s">
        <v>368</v>
      </c>
    </row>
    <row r="9130" spans="1:12" x14ac:dyDescent="0.3">
      <c r="A9130">
        <v>34283</v>
      </c>
      <c r="B9130" t="s">
        <v>359</v>
      </c>
      <c r="C9130" t="s">
        <v>805</v>
      </c>
      <c r="D9130" t="s">
        <v>14</v>
      </c>
      <c r="E9130" t="s">
        <v>34885</v>
      </c>
      <c r="F9130" t="s">
        <v>34886</v>
      </c>
      <c r="G9130" t="s">
        <v>231</v>
      </c>
      <c r="H9130" s="1">
        <v>34358</v>
      </c>
      <c r="I9130" t="s">
        <v>34887</v>
      </c>
      <c r="J9130" t="s">
        <v>34888</v>
      </c>
      <c r="K9130">
        <v>17381</v>
      </c>
      <c r="L9130" t="s">
        <v>231</v>
      </c>
    </row>
    <row r="9131" spans="1:12" x14ac:dyDescent="0.3">
      <c r="A9131">
        <v>34284</v>
      </c>
      <c r="B9131" t="s">
        <v>4356</v>
      </c>
      <c r="C9131" t="s">
        <v>1549</v>
      </c>
      <c r="D9131" t="s">
        <v>22</v>
      </c>
      <c r="E9131" t="s">
        <v>34889</v>
      </c>
      <c r="F9131" t="s">
        <v>34890</v>
      </c>
      <c r="G9131" t="s">
        <v>243</v>
      </c>
      <c r="H9131" s="1">
        <v>27119</v>
      </c>
      <c r="I9131" t="s">
        <v>34891</v>
      </c>
      <c r="J9131" t="s">
        <v>34892</v>
      </c>
      <c r="K9131">
        <v>9471</v>
      </c>
      <c r="L9131" t="s">
        <v>243</v>
      </c>
    </row>
    <row r="9132" spans="1:12" x14ac:dyDescent="0.3">
      <c r="A9132">
        <v>34286</v>
      </c>
      <c r="B9132" t="s">
        <v>592</v>
      </c>
      <c r="C9132" t="s">
        <v>354</v>
      </c>
      <c r="D9132" t="s">
        <v>14</v>
      </c>
      <c r="E9132" t="s">
        <v>34893</v>
      </c>
      <c r="F9132" t="s">
        <v>34894</v>
      </c>
      <c r="G9132" t="s">
        <v>261</v>
      </c>
      <c r="H9132" s="1">
        <v>16097</v>
      </c>
      <c r="I9132" t="s">
        <v>34895</v>
      </c>
      <c r="J9132" t="s">
        <v>34896</v>
      </c>
      <c r="K9132">
        <v>57510</v>
      </c>
      <c r="L9132" t="s">
        <v>261</v>
      </c>
    </row>
    <row r="9133" spans="1:12" x14ac:dyDescent="0.3">
      <c r="A9133">
        <v>34287</v>
      </c>
      <c r="B9133" t="s">
        <v>3377</v>
      </c>
      <c r="C9133" t="s">
        <v>2581</v>
      </c>
      <c r="D9133" t="s">
        <v>22</v>
      </c>
      <c r="E9133" t="s">
        <v>34897</v>
      </c>
      <c r="F9133" t="s">
        <v>34898</v>
      </c>
      <c r="G9133" t="s">
        <v>51</v>
      </c>
      <c r="H9133" s="1">
        <v>27057</v>
      </c>
      <c r="I9133" t="s">
        <v>34899</v>
      </c>
      <c r="J9133" t="s">
        <v>34900</v>
      </c>
      <c r="K9133">
        <v>57773</v>
      </c>
      <c r="L9133" t="s">
        <v>51</v>
      </c>
    </row>
    <row r="9134" spans="1:12" x14ac:dyDescent="0.3">
      <c r="A9134">
        <v>34291</v>
      </c>
      <c r="B9134" t="s">
        <v>4863</v>
      </c>
      <c r="C9134" t="s">
        <v>186</v>
      </c>
      <c r="D9134" t="s">
        <v>14</v>
      </c>
      <c r="E9134" t="s">
        <v>34901</v>
      </c>
      <c r="F9134" t="s">
        <v>34902</v>
      </c>
      <c r="G9134" t="s">
        <v>111</v>
      </c>
      <c r="H9134" s="1">
        <v>37369</v>
      </c>
      <c r="I9134" t="s">
        <v>34903</v>
      </c>
      <c r="J9134" t="s">
        <v>23508</v>
      </c>
      <c r="K9134">
        <v>60986</v>
      </c>
      <c r="L9134" t="s">
        <v>111</v>
      </c>
    </row>
    <row r="9135" spans="1:12" x14ac:dyDescent="0.3">
      <c r="A9135">
        <v>34292</v>
      </c>
      <c r="B9135" t="s">
        <v>535</v>
      </c>
      <c r="C9135" t="s">
        <v>42</v>
      </c>
      <c r="D9135" t="s">
        <v>22</v>
      </c>
      <c r="E9135" t="s">
        <v>34904</v>
      </c>
      <c r="F9135" t="s">
        <v>34905</v>
      </c>
      <c r="G9135" t="s">
        <v>231</v>
      </c>
      <c r="H9135" s="1">
        <v>33587</v>
      </c>
      <c r="I9135" t="s">
        <v>34906</v>
      </c>
      <c r="J9135" t="s">
        <v>34907</v>
      </c>
      <c r="K9135">
        <v>10372</v>
      </c>
      <c r="L9135" t="s">
        <v>231</v>
      </c>
    </row>
    <row r="9136" spans="1:12" x14ac:dyDescent="0.3">
      <c r="A9136">
        <v>34295</v>
      </c>
      <c r="B9136" t="s">
        <v>12481</v>
      </c>
      <c r="C9136" t="s">
        <v>285</v>
      </c>
      <c r="D9136" t="s">
        <v>14</v>
      </c>
      <c r="E9136" t="s">
        <v>34908</v>
      </c>
      <c r="F9136">
        <v>3464995450</v>
      </c>
      <c r="G9136" t="s">
        <v>261</v>
      </c>
      <c r="H9136" s="1">
        <v>32815</v>
      </c>
      <c r="I9136" t="s">
        <v>34909</v>
      </c>
      <c r="J9136" t="s">
        <v>34910</v>
      </c>
      <c r="K9136">
        <v>40403</v>
      </c>
      <c r="L9136" t="s">
        <v>261</v>
      </c>
    </row>
    <row r="9137" spans="1:12" x14ac:dyDescent="0.3">
      <c r="A9137">
        <v>34296</v>
      </c>
      <c r="B9137" t="s">
        <v>5505</v>
      </c>
      <c r="C9137" t="s">
        <v>1830</v>
      </c>
      <c r="D9137" t="s">
        <v>14</v>
      </c>
      <c r="E9137" t="s">
        <v>34911</v>
      </c>
      <c r="F9137" t="s">
        <v>34912</v>
      </c>
      <c r="G9137" t="s">
        <v>218</v>
      </c>
      <c r="H9137" s="1">
        <v>18914</v>
      </c>
      <c r="I9137" t="s">
        <v>34913</v>
      </c>
      <c r="J9137" t="s">
        <v>2831</v>
      </c>
      <c r="K9137">
        <v>98949</v>
      </c>
      <c r="L9137" t="s">
        <v>218</v>
      </c>
    </row>
    <row r="9138" spans="1:12" x14ac:dyDescent="0.3">
      <c r="A9138">
        <v>34297</v>
      </c>
      <c r="B9138" t="s">
        <v>490</v>
      </c>
      <c r="C9138" t="s">
        <v>28</v>
      </c>
      <c r="D9138" t="s">
        <v>14</v>
      </c>
      <c r="E9138" t="s">
        <v>34914</v>
      </c>
      <c r="F9138" t="s">
        <v>34915</v>
      </c>
      <c r="G9138" t="s">
        <v>164</v>
      </c>
      <c r="H9138" s="1">
        <v>29481</v>
      </c>
      <c r="I9138" t="s">
        <v>34916</v>
      </c>
      <c r="J9138" t="s">
        <v>34917</v>
      </c>
      <c r="K9138">
        <v>64323</v>
      </c>
      <c r="L9138" t="s">
        <v>164</v>
      </c>
    </row>
    <row r="9139" spans="1:12" x14ac:dyDescent="0.3">
      <c r="A9139">
        <v>34299</v>
      </c>
      <c r="B9139" t="s">
        <v>474</v>
      </c>
      <c r="C9139" t="s">
        <v>175</v>
      </c>
      <c r="D9139" t="s">
        <v>14</v>
      </c>
      <c r="E9139" t="s">
        <v>34918</v>
      </c>
      <c r="F9139" t="s">
        <v>34919</v>
      </c>
      <c r="G9139" t="s">
        <v>211</v>
      </c>
      <c r="H9139" s="1">
        <v>20823</v>
      </c>
      <c r="I9139" t="s">
        <v>34920</v>
      </c>
      <c r="J9139" t="s">
        <v>10214</v>
      </c>
      <c r="K9139">
        <v>93620</v>
      </c>
      <c r="L9139" t="s">
        <v>211</v>
      </c>
    </row>
    <row r="9140" spans="1:12" x14ac:dyDescent="0.3">
      <c r="A9140">
        <v>34301</v>
      </c>
      <c r="B9140" t="s">
        <v>79</v>
      </c>
      <c r="C9140" t="s">
        <v>28</v>
      </c>
      <c r="D9140" t="s">
        <v>22</v>
      </c>
      <c r="E9140" t="s">
        <v>34921</v>
      </c>
      <c r="F9140" t="s">
        <v>34922</v>
      </c>
      <c r="G9140" t="s">
        <v>44</v>
      </c>
      <c r="H9140" s="1">
        <v>27263</v>
      </c>
      <c r="I9140" t="s">
        <v>34923</v>
      </c>
      <c r="J9140" t="s">
        <v>34924</v>
      </c>
      <c r="K9140">
        <v>89207</v>
      </c>
      <c r="L9140" t="s">
        <v>44</v>
      </c>
    </row>
    <row r="9141" spans="1:12" x14ac:dyDescent="0.3">
      <c r="A9141">
        <v>34302</v>
      </c>
      <c r="B9141" t="s">
        <v>6469</v>
      </c>
      <c r="C9141" t="s">
        <v>992</v>
      </c>
      <c r="D9141" t="s">
        <v>22</v>
      </c>
      <c r="E9141" t="s">
        <v>34925</v>
      </c>
      <c r="F9141" t="s">
        <v>34926</v>
      </c>
      <c r="G9141" t="s">
        <v>211</v>
      </c>
      <c r="H9141" s="1">
        <v>27978</v>
      </c>
      <c r="I9141" t="s">
        <v>34927</v>
      </c>
      <c r="J9141" t="s">
        <v>17280</v>
      </c>
      <c r="K9141">
        <v>55151</v>
      </c>
      <c r="L9141" t="s">
        <v>211</v>
      </c>
    </row>
    <row r="9142" spans="1:12" x14ac:dyDescent="0.3">
      <c r="A9142">
        <v>34304</v>
      </c>
      <c r="B9142" t="s">
        <v>34928</v>
      </c>
      <c r="C9142" t="s">
        <v>587</v>
      </c>
      <c r="D9142" t="s">
        <v>22</v>
      </c>
      <c r="E9142" t="s">
        <v>34929</v>
      </c>
      <c r="F9142" t="s">
        <v>34930</v>
      </c>
      <c r="G9142" t="s">
        <v>1194</v>
      </c>
      <c r="H9142" s="1">
        <v>26437</v>
      </c>
      <c r="I9142" t="s">
        <v>34931</v>
      </c>
      <c r="J9142" t="s">
        <v>34932</v>
      </c>
      <c r="K9142">
        <v>26712</v>
      </c>
      <c r="L9142" t="s">
        <v>1194</v>
      </c>
    </row>
    <row r="9143" spans="1:12" x14ac:dyDescent="0.3">
      <c r="A9143">
        <v>34306</v>
      </c>
      <c r="B9143" t="s">
        <v>2335</v>
      </c>
      <c r="C9143" t="s">
        <v>1073</v>
      </c>
      <c r="D9143" t="s">
        <v>22</v>
      </c>
      <c r="E9143" t="s">
        <v>34933</v>
      </c>
      <c r="F9143" t="s">
        <v>34934</v>
      </c>
      <c r="G9143" t="s">
        <v>131</v>
      </c>
      <c r="H9143" s="1">
        <v>26845</v>
      </c>
      <c r="I9143" t="s">
        <v>34935</v>
      </c>
      <c r="J9143" t="s">
        <v>34936</v>
      </c>
      <c r="K9143">
        <v>21291</v>
      </c>
      <c r="L9143" t="s">
        <v>131</v>
      </c>
    </row>
    <row r="9144" spans="1:12" x14ac:dyDescent="0.3">
      <c r="A9144">
        <v>34307</v>
      </c>
      <c r="B9144" t="s">
        <v>2444</v>
      </c>
      <c r="C9144" t="s">
        <v>22897</v>
      </c>
      <c r="D9144" t="s">
        <v>14</v>
      </c>
      <c r="E9144" t="s">
        <v>34937</v>
      </c>
      <c r="F9144" t="s">
        <v>34938</v>
      </c>
      <c r="G9144" t="s">
        <v>335</v>
      </c>
      <c r="H9144" s="1">
        <v>29365</v>
      </c>
      <c r="I9144" t="s">
        <v>34939</v>
      </c>
      <c r="J9144" t="s">
        <v>34940</v>
      </c>
      <c r="K9144">
        <v>40832</v>
      </c>
      <c r="L9144" t="s">
        <v>335</v>
      </c>
    </row>
    <row r="9145" spans="1:12" x14ac:dyDescent="0.3">
      <c r="A9145">
        <v>34308</v>
      </c>
      <c r="B9145" t="s">
        <v>359</v>
      </c>
      <c r="C9145" t="s">
        <v>2249</v>
      </c>
      <c r="D9145" t="s">
        <v>14</v>
      </c>
      <c r="E9145" t="s">
        <v>34941</v>
      </c>
      <c r="F9145" t="s">
        <v>34942</v>
      </c>
      <c r="G9145" t="s">
        <v>131</v>
      </c>
      <c r="H9145" s="1">
        <v>32855</v>
      </c>
      <c r="I9145" t="s">
        <v>34943</v>
      </c>
      <c r="J9145" t="s">
        <v>34944</v>
      </c>
      <c r="K9145">
        <v>4032</v>
      </c>
      <c r="L9145" t="s">
        <v>131</v>
      </c>
    </row>
    <row r="9146" spans="1:12" x14ac:dyDescent="0.3">
      <c r="A9146">
        <v>34315</v>
      </c>
      <c r="B9146" t="s">
        <v>312</v>
      </c>
      <c r="C9146" t="s">
        <v>1538</v>
      </c>
      <c r="D9146" t="s">
        <v>14</v>
      </c>
      <c r="E9146" t="s">
        <v>34945</v>
      </c>
      <c r="F9146" t="s">
        <v>34946</v>
      </c>
      <c r="G9146" t="s">
        <v>82</v>
      </c>
      <c r="H9146" s="1">
        <v>17577</v>
      </c>
      <c r="I9146" t="s">
        <v>34947</v>
      </c>
      <c r="J9146" t="s">
        <v>34948</v>
      </c>
      <c r="K9146">
        <v>6350</v>
      </c>
      <c r="L9146" t="s">
        <v>82</v>
      </c>
    </row>
    <row r="9147" spans="1:12" x14ac:dyDescent="0.3">
      <c r="A9147">
        <v>34316</v>
      </c>
      <c r="B9147" t="s">
        <v>127</v>
      </c>
      <c r="C9147" t="s">
        <v>6593</v>
      </c>
      <c r="D9147" t="s">
        <v>14</v>
      </c>
      <c r="E9147" t="s">
        <v>34949</v>
      </c>
      <c r="F9147" t="s">
        <v>34950</v>
      </c>
      <c r="G9147" t="s">
        <v>31</v>
      </c>
      <c r="H9147" s="1">
        <v>22419</v>
      </c>
      <c r="I9147" t="s">
        <v>34951</v>
      </c>
      <c r="J9147" t="s">
        <v>7378</v>
      </c>
      <c r="K9147">
        <v>18063</v>
      </c>
      <c r="L9147" t="s">
        <v>31</v>
      </c>
    </row>
    <row r="9148" spans="1:12" x14ac:dyDescent="0.3">
      <c r="A9148">
        <v>34318</v>
      </c>
      <c r="B9148" t="s">
        <v>4584</v>
      </c>
      <c r="C9148" t="s">
        <v>34952</v>
      </c>
      <c r="D9148" t="s">
        <v>22</v>
      </c>
      <c r="E9148" t="s">
        <v>34953</v>
      </c>
      <c r="F9148" t="s">
        <v>34954</v>
      </c>
      <c r="G9148" t="s">
        <v>124</v>
      </c>
      <c r="H9148" s="1">
        <v>26689</v>
      </c>
      <c r="I9148" t="s">
        <v>34955</v>
      </c>
      <c r="J9148" t="s">
        <v>34956</v>
      </c>
      <c r="K9148">
        <v>23196</v>
      </c>
      <c r="L9148" t="s">
        <v>124</v>
      </c>
    </row>
    <row r="9149" spans="1:12" x14ac:dyDescent="0.3">
      <c r="A9149">
        <v>34319</v>
      </c>
      <c r="B9149" t="s">
        <v>1821</v>
      </c>
      <c r="C9149" t="s">
        <v>8071</v>
      </c>
      <c r="D9149" t="s">
        <v>14</v>
      </c>
      <c r="E9149" t="s">
        <v>34957</v>
      </c>
      <c r="F9149" t="s">
        <v>34958</v>
      </c>
      <c r="G9149" t="s">
        <v>261</v>
      </c>
      <c r="H9149" s="1">
        <v>27935</v>
      </c>
      <c r="I9149" t="s">
        <v>34959</v>
      </c>
      <c r="J9149" t="s">
        <v>34960</v>
      </c>
      <c r="K9149">
        <v>8690</v>
      </c>
      <c r="L9149" t="s">
        <v>261</v>
      </c>
    </row>
    <row r="9150" spans="1:12" x14ac:dyDescent="0.3">
      <c r="A9150">
        <v>34321</v>
      </c>
      <c r="B9150" t="s">
        <v>3330</v>
      </c>
      <c r="C9150" t="s">
        <v>11800</v>
      </c>
      <c r="D9150" t="s">
        <v>22</v>
      </c>
      <c r="E9150" t="s">
        <v>34961</v>
      </c>
      <c r="F9150" t="s">
        <v>34962</v>
      </c>
      <c r="G9150" t="s">
        <v>231</v>
      </c>
      <c r="H9150" s="1">
        <v>35364</v>
      </c>
      <c r="I9150" t="s">
        <v>34963</v>
      </c>
      <c r="J9150" t="s">
        <v>11686</v>
      </c>
      <c r="K9150">
        <v>82471</v>
      </c>
      <c r="L9150" t="s">
        <v>231</v>
      </c>
    </row>
    <row r="9151" spans="1:12" x14ac:dyDescent="0.3">
      <c r="A9151">
        <v>34325</v>
      </c>
      <c r="B9151" t="s">
        <v>490</v>
      </c>
      <c r="C9151" t="s">
        <v>365</v>
      </c>
      <c r="D9151" t="s">
        <v>14</v>
      </c>
      <c r="E9151" t="s">
        <v>34964</v>
      </c>
      <c r="F9151" t="s">
        <v>34965</v>
      </c>
      <c r="G9151" t="s">
        <v>157</v>
      </c>
      <c r="H9151" s="1">
        <v>24104</v>
      </c>
      <c r="I9151" t="s">
        <v>34966</v>
      </c>
      <c r="J9151" t="s">
        <v>5235</v>
      </c>
      <c r="K9151">
        <v>98368</v>
      </c>
      <c r="L9151" t="s">
        <v>157</v>
      </c>
    </row>
    <row r="9152" spans="1:12" x14ac:dyDescent="0.3">
      <c r="A9152">
        <v>34328</v>
      </c>
      <c r="B9152" t="s">
        <v>1750</v>
      </c>
      <c r="C9152" t="s">
        <v>805</v>
      </c>
      <c r="D9152" t="s">
        <v>22</v>
      </c>
      <c r="E9152" t="s">
        <v>34967</v>
      </c>
      <c r="F9152" t="s">
        <v>34968</v>
      </c>
      <c r="G9152" t="s">
        <v>250</v>
      </c>
      <c r="H9152" s="1">
        <v>29979</v>
      </c>
      <c r="I9152" t="s">
        <v>34969</v>
      </c>
      <c r="J9152" t="s">
        <v>34970</v>
      </c>
      <c r="K9152">
        <v>76148</v>
      </c>
      <c r="L9152" t="s">
        <v>250</v>
      </c>
    </row>
    <row r="9153" spans="1:12" x14ac:dyDescent="0.3">
      <c r="A9153">
        <v>34329</v>
      </c>
      <c r="B9153" t="s">
        <v>79</v>
      </c>
      <c r="C9153" t="s">
        <v>7549</v>
      </c>
      <c r="D9153" t="s">
        <v>22</v>
      </c>
      <c r="E9153" t="s">
        <v>34971</v>
      </c>
      <c r="F9153" t="s">
        <v>34972</v>
      </c>
      <c r="G9153" t="s">
        <v>775</v>
      </c>
      <c r="H9153" s="1">
        <v>31338</v>
      </c>
      <c r="I9153" t="s">
        <v>34973</v>
      </c>
      <c r="J9153" t="s">
        <v>34974</v>
      </c>
      <c r="K9153">
        <v>65320</v>
      </c>
      <c r="L9153" t="s">
        <v>775</v>
      </c>
    </row>
    <row r="9154" spans="1:12" x14ac:dyDescent="0.3">
      <c r="A9154">
        <v>34330</v>
      </c>
      <c r="B9154" t="s">
        <v>289</v>
      </c>
      <c r="C9154" t="s">
        <v>3518</v>
      </c>
      <c r="D9154" t="s">
        <v>14</v>
      </c>
      <c r="E9154" t="s">
        <v>34975</v>
      </c>
      <c r="F9154" t="s">
        <v>34976</v>
      </c>
      <c r="G9154" t="s">
        <v>17</v>
      </c>
      <c r="H9154" s="1">
        <v>33088</v>
      </c>
      <c r="I9154" t="s">
        <v>34977</v>
      </c>
      <c r="J9154" t="s">
        <v>34978</v>
      </c>
      <c r="K9154">
        <v>32372</v>
      </c>
      <c r="L9154" t="s">
        <v>17</v>
      </c>
    </row>
    <row r="9155" spans="1:12" x14ac:dyDescent="0.3">
      <c r="A9155">
        <v>34331</v>
      </c>
      <c r="B9155" t="s">
        <v>1018</v>
      </c>
      <c r="C9155" t="s">
        <v>1822</v>
      </c>
      <c r="D9155" t="s">
        <v>14</v>
      </c>
      <c r="E9155" t="s">
        <v>34979</v>
      </c>
      <c r="F9155" t="s">
        <v>34980</v>
      </c>
      <c r="G9155" t="s">
        <v>17</v>
      </c>
      <c r="H9155" s="1">
        <v>25399</v>
      </c>
      <c r="I9155" t="s">
        <v>34981</v>
      </c>
      <c r="J9155" t="s">
        <v>34982</v>
      </c>
      <c r="K9155">
        <v>85296</v>
      </c>
      <c r="L9155" t="s">
        <v>17</v>
      </c>
    </row>
    <row r="9156" spans="1:12" x14ac:dyDescent="0.3">
      <c r="A9156">
        <v>34333</v>
      </c>
      <c r="B9156" t="s">
        <v>34983</v>
      </c>
      <c r="C9156" t="s">
        <v>62</v>
      </c>
      <c r="D9156" t="s">
        <v>14</v>
      </c>
      <c r="E9156" t="s">
        <v>34984</v>
      </c>
      <c r="F9156">
        <f>1-758-567-7137</f>
        <v>-8461</v>
      </c>
      <c r="G9156" t="s">
        <v>744</v>
      </c>
      <c r="H9156" s="1">
        <v>20640</v>
      </c>
      <c r="I9156" t="s">
        <v>34985</v>
      </c>
      <c r="J9156" t="s">
        <v>9759</v>
      </c>
      <c r="K9156">
        <v>32938</v>
      </c>
      <c r="L9156" t="s">
        <v>744</v>
      </c>
    </row>
    <row r="9157" spans="1:12" x14ac:dyDescent="0.3">
      <c r="A9157">
        <v>34334</v>
      </c>
      <c r="B9157" t="s">
        <v>8537</v>
      </c>
      <c r="C9157" t="s">
        <v>10006</v>
      </c>
      <c r="D9157" t="s">
        <v>22</v>
      </c>
      <c r="E9157" t="s">
        <v>34986</v>
      </c>
      <c r="F9157" t="s">
        <v>34987</v>
      </c>
      <c r="G9157" t="s">
        <v>775</v>
      </c>
      <c r="H9157" s="1">
        <v>20122</v>
      </c>
      <c r="I9157" t="s">
        <v>34988</v>
      </c>
      <c r="J9157" t="s">
        <v>34989</v>
      </c>
      <c r="K9157">
        <v>84337</v>
      </c>
      <c r="L9157" t="s">
        <v>775</v>
      </c>
    </row>
    <row r="9158" spans="1:12" x14ac:dyDescent="0.3">
      <c r="A9158">
        <v>34335</v>
      </c>
      <c r="B9158" t="s">
        <v>512</v>
      </c>
      <c r="C9158" t="s">
        <v>1044</v>
      </c>
      <c r="D9158" t="s">
        <v>14</v>
      </c>
      <c r="E9158" t="s">
        <v>34990</v>
      </c>
      <c r="F9158" t="s">
        <v>34991</v>
      </c>
      <c r="G9158" t="s">
        <v>58</v>
      </c>
      <c r="H9158" s="1">
        <v>21167</v>
      </c>
      <c r="I9158" t="s">
        <v>34992</v>
      </c>
      <c r="J9158" t="s">
        <v>34993</v>
      </c>
      <c r="K9158">
        <v>45160</v>
      </c>
      <c r="L9158" t="s">
        <v>58</v>
      </c>
    </row>
    <row r="9159" spans="1:12" x14ac:dyDescent="0.3">
      <c r="A9159">
        <v>34337</v>
      </c>
      <c r="B9159" t="s">
        <v>2368</v>
      </c>
      <c r="C9159" t="s">
        <v>1721</v>
      </c>
      <c r="D9159" t="s">
        <v>22</v>
      </c>
      <c r="E9159" t="s">
        <v>34994</v>
      </c>
      <c r="F9159" t="s">
        <v>34995</v>
      </c>
      <c r="G9159" t="s">
        <v>93</v>
      </c>
      <c r="H9159" s="1">
        <v>18212</v>
      </c>
      <c r="I9159" t="s">
        <v>34996</v>
      </c>
      <c r="J9159" t="s">
        <v>34997</v>
      </c>
      <c r="K9159">
        <v>3379</v>
      </c>
      <c r="L9159" t="s">
        <v>93</v>
      </c>
    </row>
    <row r="9160" spans="1:12" x14ac:dyDescent="0.3">
      <c r="A9160">
        <v>34338</v>
      </c>
      <c r="B9160" t="s">
        <v>592</v>
      </c>
      <c r="C9160" t="s">
        <v>378</v>
      </c>
      <c r="D9160" t="s">
        <v>14</v>
      </c>
      <c r="E9160" t="s">
        <v>34998</v>
      </c>
      <c r="F9160" t="s">
        <v>34999</v>
      </c>
      <c r="G9160" t="s">
        <v>324</v>
      </c>
      <c r="H9160" s="1">
        <v>19034</v>
      </c>
      <c r="I9160" t="s">
        <v>35000</v>
      </c>
      <c r="J9160" t="s">
        <v>35001</v>
      </c>
      <c r="K9160">
        <v>71933</v>
      </c>
      <c r="L9160" t="s">
        <v>324</v>
      </c>
    </row>
    <row r="9161" spans="1:12" x14ac:dyDescent="0.3">
      <c r="A9161">
        <v>34342</v>
      </c>
      <c r="B9161" t="s">
        <v>778</v>
      </c>
      <c r="C9161" t="s">
        <v>7990</v>
      </c>
      <c r="D9161" t="s">
        <v>22</v>
      </c>
      <c r="E9161" t="s">
        <v>35002</v>
      </c>
      <c r="F9161" t="s">
        <v>35003</v>
      </c>
      <c r="G9161" t="s">
        <v>124</v>
      </c>
      <c r="H9161" s="1">
        <v>28164</v>
      </c>
      <c r="I9161" t="s">
        <v>35004</v>
      </c>
      <c r="J9161" t="s">
        <v>35005</v>
      </c>
      <c r="K9161">
        <v>54368</v>
      </c>
      <c r="L9161" t="s">
        <v>124</v>
      </c>
    </row>
    <row r="9162" spans="1:12" x14ac:dyDescent="0.3">
      <c r="A9162">
        <v>34346</v>
      </c>
      <c r="B9162" t="s">
        <v>1152</v>
      </c>
      <c r="C9162" t="s">
        <v>9387</v>
      </c>
      <c r="D9162" t="s">
        <v>14</v>
      </c>
      <c r="E9162" t="s">
        <v>35006</v>
      </c>
      <c r="F9162" t="s">
        <v>35007</v>
      </c>
      <c r="G9162" t="s">
        <v>368</v>
      </c>
      <c r="H9162" s="1">
        <v>25322</v>
      </c>
      <c r="I9162" t="s">
        <v>35008</v>
      </c>
      <c r="J9162" t="s">
        <v>34685</v>
      </c>
      <c r="K9162">
        <v>70765</v>
      </c>
      <c r="L9162" t="s">
        <v>368</v>
      </c>
    </row>
    <row r="9163" spans="1:12" x14ac:dyDescent="0.3">
      <c r="A9163">
        <v>34347</v>
      </c>
      <c r="B9163" t="s">
        <v>2235</v>
      </c>
      <c r="C9163" t="s">
        <v>1887</v>
      </c>
      <c r="D9163" t="s">
        <v>22</v>
      </c>
      <c r="E9163" t="s">
        <v>35009</v>
      </c>
      <c r="F9163" t="s">
        <v>35010</v>
      </c>
      <c r="G9163" t="s">
        <v>595</v>
      </c>
      <c r="H9163" s="1">
        <v>28791</v>
      </c>
      <c r="I9163" t="s">
        <v>35011</v>
      </c>
      <c r="J9163" t="s">
        <v>35012</v>
      </c>
      <c r="K9163">
        <v>15630</v>
      </c>
      <c r="L9163" t="s">
        <v>595</v>
      </c>
    </row>
    <row r="9164" spans="1:12" x14ac:dyDescent="0.3">
      <c r="A9164">
        <v>34348</v>
      </c>
      <c r="B9164" t="s">
        <v>258</v>
      </c>
      <c r="C9164" t="s">
        <v>901</v>
      </c>
      <c r="D9164" t="s">
        <v>22</v>
      </c>
      <c r="E9164" t="s">
        <v>35013</v>
      </c>
      <c r="F9164" t="s">
        <v>35014</v>
      </c>
      <c r="G9164" t="s">
        <v>124</v>
      </c>
      <c r="H9164" s="1">
        <v>26162</v>
      </c>
      <c r="I9164" t="s">
        <v>35015</v>
      </c>
      <c r="J9164" t="s">
        <v>5949</v>
      </c>
      <c r="K9164">
        <v>84470</v>
      </c>
      <c r="L9164" t="s">
        <v>124</v>
      </c>
    </row>
    <row r="9165" spans="1:12" x14ac:dyDescent="0.3">
      <c r="A9165">
        <v>34350</v>
      </c>
      <c r="B9165" t="s">
        <v>383</v>
      </c>
      <c r="C9165" t="s">
        <v>97</v>
      </c>
      <c r="D9165" t="s">
        <v>14</v>
      </c>
      <c r="E9165" t="s">
        <v>35016</v>
      </c>
      <c r="F9165">
        <f>1-684-636-1717</f>
        <v>-3036</v>
      </c>
      <c r="G9165" t="s">
        <v>250</v>
      </c>
      <c r="H9165" s="1">
        <v>19736</v>
      </c>
      <c r="I9165" t="s">
        <v>35017</v>
      </c>
      <c r="J9165" t="s">
        <v>35018</v>
      </c>
      <c r="K9165">
        <v>97046</v>
      </c>
      <c r="L9165" t="s">
        <v>250</v>
      </c>
    </row>
    <row r="9166" spans="1:12" x14ac:dyDescent="0.3">
      <c r="A9166">
        <v>34351</v>
      </c>
      <c r="B9166" t="s">
        <v>843</v>
      </c>
      <c r="C9166" t="s">
        <v>11021</v>
      </c>
      <c r="D9166" t="s">
        <v>22</v>
      </c>
      <c r="E9166" t="s">
        <v>35019</v>
      </c>
      <c r="F9166" t="s">
        <v>35020</v>
      </c>
      <c r="G9166" t="s">
        <v>124</v>
      </c>
      <c r="H9166" s="1">
        <v>26845</v>
      </c>
      <c r="I9166" t="s">
        <v>35021</v>
      </c>
      <c r="J9166" t="s">
        <v>35022</v>
      </c>
      <c r="K9166">
        <v>15370</v>
      </c>
      <c r="L9166" t="s">
        <v>124</v>
      </c>
    </row>
    <row r="9167" spans="1:12" x14ac:dyDescent="0.3">
      <c r="A9167">
        <v>34352</v>
      </c>
      <c r="B9167" t="s">
        <v>353</v>
      </c>
      <c r="C9167" t="s">
        <v>1132</v>
      </c>
      <c r="D9167" t="s">
        <v>14</v>
      </c>
      <c r="E9167" t="s">
        <v>35023</v>
      </c>
      <c r="F9167" t="s">
        <v>35024</v>
      </c>
      <c r="G9167" t="s">
        <v>44</v>
      </c>
      <c r="H9167" s="1">
        <v>29663</v>
      </c>
      <c r="I9167" t="s">
        <v>35025</v>
      </c>
      <c r="J9167" t="s">
        <v>35026</v>
      </c>
      <c r="K9167">
        <v>83626</v>
      </c>
      <c r="L9167" t="s">
        <v>44</v>
      </c>
    </row>
    <row r="9168" spans="1:12" x14ac:dyDescent="0.3">
      <c r="A9168">
        <v>34355</v>
      </c>
      <c r="B9168" t="s">
        <v>7129</v>
      </c>
      <c r="C9168" t="s">
        <v>10076</v>
      </c>
      <c r="D9168" t="s">
        <v>22</v>
      </c>
      <c r="E9168" t="s">
        <v>35027</v>
      </c>
      <c r="F9168">
        <f>1-272-725-1689</f>
        <v>-2685</v>
      </c>
      <c r="G9168" t="s">
        <v>150</v>
      </c>
      <c r="H9168" s="1">
        <v>31702</v>
      </c>
      <c r="I9168" t="s">
        <v>35028</v>
      </c>
      <c r="J9168" t="s">
        <v>17505</v>
      </c>
      <c r="K9168">
        <v>15870</v>
      </c>
      <c r="L9168" t="s">
        <v>150</v>
      </c>
    </row>
    <row r="9169" spans="1:12" x14ac:dyDescent="0.3">
      <c r="A9169">
        <v>34356</v>
      </c>
      <c r="B9169" t="s">
        <v>997</v>
      </c>
      <c r="C9169" t="s">
        <v>1191</v>
      </c>
      <c r="D9169" t="s">
        <v>22</v>
      </c>
      <c r="E9169" t="s">
        <v>35029</v>
      </c>
      <c r="F9169">
        <v>9099398698</v>
      </c>
      <c r="G9169" t="s">
        <v>567</v>
      </c>
      <c r="H9169" s="1">
        <v>24421</v>
      </c>
      <c r="I9169" t="s">
        <v>35030</v>
      </c>
      <c r="J9169" t="s">
        <v>7602</v>
      </c>
      <c r="K9169">
        <v>60121</v>
      </c>
      <c r="L9169" t="s">
        <v>567</v>
      </c>
    </row>
    <row r="9170" spans="1:12" x14ac:dyDescent="0.3">
      <c r="A9170">
        <v>34357</v>
      </c>
      <c r="B9170" t="s">
        <v>12500</v>
      </c>
      <c r="C9170" t="s">
        <v>1297</v>
      </c>
      <c r="D9170" t="s">
        <v>22</v>
      </c>
      <c r="E9170" t="s">
        <v>35031</v>
      </c>
      <c r="F9170" t="s">
        <v>35032</v>
      </c>
      <c r="G9170" t="s">
        <v>131</v>
      </c>
      <c r="H9170" s="1">
        <v>35462</v>
      </c>
      <c r="I9170" t="s">
        <v>35033</v>
      </c>
      <c r="J9170" t="s">
        <v>35034</v>
      </c>
      <c r="K9170">
        <v>59698</v>
      </c>
      <c r="L9170" t="s">
        <v>131</v>
      </c>
    </row>
    <row r="9171" spans="1:12" x14ac:dyDescent="0.3">
      <c r="A9171">
        <v>34359</v>
      </c>
      <c r="B9171" t="s">
        <v>153</v>
      </c>
      <c r="C9171" t="s">
        <v>617</v>
      </c>
      <c r="D9171" t="s">
        <v>22</v>
      </c>
      <c r="E9171" t="s">
        <v>35035</v>
      </c>
      <c r="F9171" t="s">
        <v>35036</v>
      </c>
      <c r="G9171" t="s">
        <v>76</v>
      </c>
      <c r="H9171" s="1">
        <v>25921</v>
      </c>
      <c r="I9171" t="s">
        <v>35037</v>
      </c>
      <c r="J9171" t="s">
        <v>35038</v>
      </c>
      <c r="K9171">
        <v>2036</v>
      </c>
      <c r="L9171" t="s">
        <v>76</v>
      </c>
    </row>
    <row r="9172" spans="1:12" x14ac:dyDescent="0.3">
      <c r="A9172">
        <v>34361</v>
      </c>
      <c r="B9172" t="s">
        <v>490</v>
      </c>
      <c r="C9172" t="s">
        <v>6804</v>
      </c>
      <c r="D9172" t="s">
        <v>22</v>
      </c>
      <c r="E9172" t="s">
        <v>35039</v>
      </c>
      <c r="F9172" t="s">
        <v>35040</v>
      </c>
      <c r="G9172" t="s">
        <v>164</v>
      </c>
      <c r="H9172" s="1">
        <v>23972</v>
      </c>
      <c r="I9172" t="s">
        <v>35041</v>
      </c>
      <c r="J9172" t="s">
        <v>16327</v>
      </c>
      <c r="K9172">
        <v>16681</v>
      </c>
      <c r="L9172" t="s">
        <v>164</v>
      </c>
    </row>
    <row r="9173" spans="1:12" x14ac:dyDescent="0.3">
      <c r="A9173">
        <v>34362</v>
      </c>
      <c r="B9173" t="s">
        <v>1064</v>
      </c>
      <c r="C9173" t="s">
        <v>1475</v>
      </c>
      <c r="D9173" t="s">
        <v>22</v>
      </c>
      <c r="E9173" t="s">
        <v>35042</v>
      </c>
      <c r="F9173" t="s">
        <v>35043</v>
      </c>
      <c r="G9173" t="s">
        <v>171</v>
      </c>
      <c r="H9173" s="1">
        <v>20370</v>
      </c>
      <c r="I9173" t="s">
        <v>35044</v>
      </c>
      <c r="J9173" t="s">
        <v>35045</v>
      </c>
      <c r="K9173">
        <v>59669</v>
      </c>
      <c r="L9173" t="s">
        <v>171</v>
      </c>
    </row>
    <row r="9174" spans="1:12" x14ac:dyDescent="0.3">
      <c r="A9174">
        <v>34363</v>
      </c>
      <c r="B9174" t="s">
        <v>9133</v>
      </c>
      <c r="C9174" t="s">
        <v>20891</v>
      </c>
      <c r="D9174" t="s">
        <v>14</v>
      </c>
      <c r="E9174" t="s">
        <v>35046</v>
      </c>
      <c r="F9174" t="s">
        <v>35047</v>
      </c>
      <c r="G9174" t="s">
        <v>368</v>
      </c>
      <c r="H9174" s="1">
        <v>30245</v>
      </c>
      <c r="I9174" t="s">
        <v>35048</v>
      </c>
      <c r="J9174" t="s">
        <v>35049</v>
      </c>
      <c r="K9174">
        <v>48371</v>
      </c>
      <c r="L9174" t="s">
        <v>368</v>
      </c>
    </row>
    <row r="9175" spans="1:12" x14ac:dyDescent="0.3">
      <c r="A9175">
        <v>34364</v>
      </c>
      <c r="B9175" t="s">
        <v>12</v>
      </c>
      <c r="C9175" t="s">
        <v>4334</v>
      </c>
      <c r="D9175" t="s">
        <v>14</v>
      </c>
      <c r="E9175" t="s">
        <v>35050</v>
      </c>
      <c r="F9175">
        <v>6869947320</v>
      </c>
      <c r="G9175" t="s">
        <v>51</v>
      </c>
      <c r="H9175" s="1">
        <v>38202</v>
      </c>
      <c r="I9175" t="s">
        <v>35051</v>
      </c>
      <c r="J9175" t="s">
        <v>35052</v>
      </c>
      <c r="K9175">
        <v>55828</v>
      </c>
      <c r="L9175" t="s">
        <v>51</v>
      </c>
    </row>
    <row r="9176" spans="1:12" x14ac:dyDescent="0.3">
      <c r="A9176">
        <v>34366</v>
      </c>
      <c r="B9176" t="s">
        <v>4880</v>
      </c>
      <c r="C9176" t="s">
        <v>2335</v>
      </c>
      <c r="D9176" t="s">
        <v>22</v>
      </c>
      <c r="E9176" t="s">
        <v>35053</v>
      </c>
      <c r="F9176" t="s">
        <v>35054</v>
      </c>
      <c r="G9176" t="s">
        <v>64</v>
      </c>
      <c r="H9176" s="1">
        <v>27800</v>
      </c>
      <c r="I9176" t="s">
        <v>35055</v>
      </c>
      <c r="J9176" t="s">
        <v>35056</v>
      </c>
      <c r="K9176">
        <v>90280</v>
      </c>
      <c r="L9176" t="s">
        <v>64</v>
      </c>
    </row>
    <row r="9177" spans="1:12" x14ac:dyDescent="0.3">
      <c r="A9177">
        <v>34369</v>
      </c>
      <c r="B9177" t="s">
        <v>1914</v>
      </c>
      <c r="C9177" t="s">
        <v>372</v>
      </c>
      <c r="D9177" t="s">
        <v>22</v>
      </c>
      <c r="E9177" t="s">
        <v>35057</v>
      </c>
      <c r="F9177" t="s">
        <v>35058</v>
      </c>
      <c r="G9177" t="s">
        <v>595</v>
      </c>
      <c r="H9177" s="1">
        <v>38329</v>
      </c>
      <c r="I9177" t="s">
        <v>35059</v>
      </c>
      <c r="J9177" t="s">
        <v>35060</v>
      </c>
      <c r="K9177">
        <v>76013</v>
      </c>
      <c r="L9177" t="s">
        <v>595</v>
      </c>
    </row>
    <row r="9178" spans="1:12" x14ac:dyDescent="0.3">
      <c r="A9178">
        <v>34372</v>
      </c>
      <c r="B9178" t="s">
        <v>34</v>
      </c>
      <c r="C9178" t="s">
        <v>826</v>
      </c>
      <c r="D9178" t="s">
        <v>22</v>
      </c>
      <c r="E9178" t="s">
        <v>35061</v>
      </c>
      <c r="F9178" t="s">
        <v>35062</v>
      </c>
      <c r="G9178" t="s">
        <v>82</v>
      </c>
      <c r="H9178" s="1">
        <v>35488</v>
      </c>
      <c r="I9178" t="s">
        <v>35063</v>
      </c>
      <c r="J9178" t="s">
        <v>23696</v>
      </c>
      <c r="K9178">
        <v>50894</v>
      </c>
      <c r="L9178" t="s">
        <v>82</v>
      </c>
    </row>
    <row r="9179" spans="1:12" x14ac:dyDescent="0.3">
      <c r="A9179">
        <v>34374</v>
      </c>
      <c r="B9179" t="s">
        <v>680</v>
      </c>
      <c r="C9179" t="s">
        <v>1736</v>
      </c>
      <c r="D9179" t="s">
        <v>22</v>
      </c>
      <c r="E9179" t="s">
        <v>35064</v>
      </c>
      <c r="F9179" t="s">
        <v>35065</v>
      </c>
      <c r="G9179" t="s">
        <v>595</v>
      </c>
      <c r="H9179" s="1">
        <v>17071</v>
      </c>
      <c r="I9179" t="s">
        <v>35066</v>
      </c>
      <c r="J9179" t="s">
        <v>35067</v>
      </c>
      <c r="K9179">
        <v>99527</v>
      </c>
      <c r="L9179" t="s">
        <v>595</v>
      </c>
    </row>
    <row r="9180" spans="1:12" x14ac:dyDescent="0.3">
      <c r="A9180">
        <v>34376</v>
      </c>
      <c r="B9180" t="s">
        <v>221</v>
      </c>
      <c r="C9180" t="s">
        <v>175</v>
      </c>
      <c r="D9180" t="s">
        <v>22</v>
      </c>
      <c r="E9180" t="s">
        <v>35068</v>
      </c>
      <c r="F9180" t="s">
        <v>35069</v>
      </c>
      <c r="G9180" t="s">
        <v>131</v>
      </c>
      <c r="H9180" s="1">
        <v>19100</v>
      </c>
      <c r="I9180" t="s">
        <v>35070</v>
      </c>
      <c r="J9180" t="s">
        <v>35071</v>
      </c>
      <c r="K9180">
        <v>23035</v>
      </c>
      <c r="L9180" t="s">
        <v>131</v>
      </c>
    </row>
    <row r="9181" spans="1:12" x14ac:dyDescent="0.3">
      <c r="A9181">
        <v>34377</v>
      </c>
      <c r="B9181" t="s">
        <v>289</v>
      </c>
      <c r="C9181" t="s">
        <v>285</v>
      </c>
      <c r="D9181" t="s">
        <v>22</v>
      </c>
      <c r="E9181" t="s">
        <v>35072</v>
      </c>
      <c r="F9181" t="s">
        <v>35073</v>
      </c>
      <c r="G9181" t="s">
        <v>124</v>
      </c>
      <c r="H9181" s="1">
        <v>22988</v>
      </c>
      <c r="I9181" t="s">
        <v>35074</v>
      </c>
      <c r="J9181" t="s">
        <v>2667</v>
      </c>
      <c r="K9181">
        <v>93126</v>
      </c>
      <c r="L9181" t="s">
        <v>124</v>
      </c>
    </row>
    <row r="9182" spans="1:12" x14ac:dyDescent="0.3">
      <c r="A9182">
        <v>34378</v>
      </c>
      <c r="B9182" t="s">
        <v>1835</v>
      </c>
      <c r="C9182" t="s">
        <v>3480</v>
      </c>
      <c r="D9182" t="s">
        <v>22</v>
      </c>
      <c r="E9182" t="s">
        <v>35075</v>
      </c>
      <c r="F9182" t="s">
        <v>35076</v>
      </c>
      <c r="G9182" t="s">
        <v>131</v>
      </c>
      <c r="H9182" s="1">
        <v>38003</v>
      </c>
      <c r="I9182" t="s">
        <v>35077</v>
      </c>
      <c r="J9182" t="s">
        <v>35078</v>
      </c>
      <c r="K9182">
        <v>32097</v>
      </c>
      <c r="L9182" t="s">
        <v>131</v>
      </c>
    </row>
    <row r="9183" spans="1:12" x14ac:dyDescent="0.3">
      <c r="A9183">
        <v>34382</v>
      </c>
      <c r="B9183" t="s">
        <v>61</v>
      </c>
      <c r="C9183" t="s">
        <v>1093</v>
      </c>
      <c r="D9183" t="s">
        <v>22</v>
      </c>
      <c r="E9183" t="s">
        <v>23186</v>
      </c>
      <c r="F9183" t="s">
        <v>35079</v>
      </c>
      <c r="G9183" t="s">
        <v>368</v>
      </c>
      <c r="H9183" s="1">
        <v>22848</v>
      </c>
      <c r="I9183" t="s">
        <v>35080</v>
      </c>
      <c r="J9183" t="s">
        <v>35081</v>
      </c>
      <c r="K9183">
        <v>56364</v>
      </c>
      <c r="L9183" t="s">
        <v>368</v>
      </c>
    </row>
    <row r="9184" spans="1:12" x14ac:dyDescent="0.3">
      <c r="A9184">
        <v>34383</v>
      </c>
      <c r="B9184" t="s">
        <v>275</v>
      </c>
      <c r="C9184" t="s">
        <v>1014</v>
      </c>
      <c r="D9184" t="s">
        <v>14</v>
      </c>
      <c r="E9184" t="s">
        <v>35082</v>
      </c>
      <c r="F9184">
        <v>2637878201</v>
      </c>
      <c r="G9184" t="s">
        <v>124</v>
      </c>
      <c r="H9184" s="1">
        <v>24986</v>
      </c>
      <c r="I9184" t="s">
        <v>35083</v>
      </c>
      <c r="J9184" t="s">
        <v>3983</v>
      </c>
      <c r="K9184">
        <v>27123</v>
      </c>
      <c r="L9184" t="s">
        <v>124</v>
      </c>
    </row>
    <row r="9185" spans="1:12" x14ac:dyDescent="0.3">
      <c r="A9185">
        <v>34387</v>
      </c>
      <c r="B9185" t="s">
        <v>1845</v>
      </c>
      <c r="C9185" t="s">
        <v>14333</v>
      </c>
      <c r="D9185" t="s">
        <v>22</v>
      </c>
      <c r="E9185" t="s">
        <v>35084</v>
      </c>
      <c r="F9185" t="s">
        <v>35085</v>
      </c>
      <c r="G9185" t="s">
        <v>261</v>
      </c>
      <c r="H9185" s="1">
        <v>32084</v>
      </c>
      <c r="I9185" t="s">
        <v>35086</v>
      </c>
      <c r="J9185" t="s">
        <v>35087</v>
      </c>
      <c r="K9185">
        <v>74204</v>
      </c>
      <c r="L9185" t="s">
        <v>261</v>
      </c>
    </row>
    <row r="9186" spans="1:12" x14ac:dyDescent="0.3">
      <c r="A9186">
        <v>34390</v>
      </c>
      <c r="B9186" t="s">
        <v>2906</v>
      </c>
      <c r="C9186" t="s">
        <v>2137</v>
      </c>
      <c r="D9186" t="s">
        <v>22</v>
      </c>
      <c r="E9186" t="s">
        <v>35088</v>
      </c>
      <c r="F9186" t="s">
        <v>35089</v>
      </c>
      <c r="G9186" t="s">
        <v>211</v>
      </c>
      <c r="H9186" s="1">
        <v>37806</v>
      </c>
      <c r="I9186" t="s">
        <v>35090</v>
      </c>
      <c r="J9186" t="s">
        <v>9298</v>
      </c>
      <c r="K9186">
        <v>73095</v>
      </c>
      <c r="L9186" t="s">
        <v>211</v>
      </c>
    </row>
    <row r="9187" spans="1:12" x14ac:dyDescent="0.3">
      <c r="A9187">
        <v>34392</v>
      </c>
      <c r="B9187" t="s">
        <v>490</v>
      </c>
      <c r="C9187" t="s">
        <v>55</v>
      </c>
      <c r="D9187" t="s">
        <v>22</v>
      </c>
      <c r="E9187" t="s">
        <v>35091</v>
      </c>
      <c r="F9187" t="s">
        <v>35092</v>
      </c>
      <c r="G9187" t="s">
        <v>335</v>
      </c>
      <c r="H9187" s="1">
        <v>38708</v>
      </c>
      <c r="I9187" t="s">
        <v>35093</v>
      </c>
      <c r="J9187" t="s">
        <v>34769</v>
      </c>
      <c r="K9187">
        <v>84510</v>
      </c>
      <c r="L9187" t="s">
        <v>335</v>
      </c>
    </row>
    <row r="9188" spans="1:12" x14ac:dyDescent="0.3">
      <c r="A9188">
        <v>34395</v>
      </c>
      <c r="B9188" t="s">
        <v>724</v>
      </c>
      <c r="C9188" t="s">
        <v>706</v>
      </c>
      <c r="D9188" t="s">
        <v>22</v>
      </c>
      <c r="E9188" t="s">
        <v>35094</v>
      </c>
      <c r="F9188" t="s">
        <v>35095</v>
      </c>
      <c r="G9188" t="s">
        <v>324</v>
      </c>
      <c r="H9188" s="1">
        <v>23511</v>
      </c>
      <c r="I9188" t="s">
        <v>35096</v>
      </c>
      <c r="J9188" t="s">
        <v>14264</v>
      </c>
      <c r="K9188">
        <v>77423</v>
      </c>
      <c r="L9188" t="s">
        <v>324</v>
      </c>
    </row>
    <row r="9189" spans="1:12" x14ac:dyDescent="0.3">
      <c r="A9189">
        <v>34396</v>
      </c>
      <c r="B9189" t="s">
        <v>22077</v>
      </c>
      <c r="C9189" t="s">
        <v>1176</v>
      </c>
      <c r="D9189" t="s">
        <v>14</v>
      </c>
      <c r="E9189" t="s">
        <v>35097</v>
      </c>
      <c r="F9189" t="s">
        <v>35098</v>
      </c>
      <c r="G9189" t="s">
        <v>131</v>
      </c>
      <c r="H9189" s="1">
        <v>23155</v>
      </c>
      <c r="I9189" t="s">
        <v>35099</v>
      </c>
      <c r="J9189" t="s">
        <v>35100</v>
      </c>
      <c r="K9189">
        <v>79874</v>
      </c>
      <c r="L9189" t="s">
        <v>131</v>
      </c>
    </row>
    <row r="9190" spans="1:12" x14ac:dyDescent="0.3">
      <c r="A9190">
        <v>34397</v>
      </c>
      <c r="B9190" t="s">
        <v>1773</v>
      </c>
      <c r="C9190" t="s">
        <v>8550</v>
      </c>
      <c r="D9190" t="s">
        <v>22</v>
      </c>
      <c r="E9190" t="s">
        <v>35101</v>
      </c>
      <c r="F9190" t="s">
        <v>35102</v>
      </c>
      <c r="G9190" t="s">
        <v>51</v>
      </c>
      <c r="H9190" s="1">
        <v>29080</v>
      </c>
      <c r="I9190" t="s">
        <v>35103</v>
      </c>
      <c r="J9190" t="s">
        <v>35104</v>
      </c>
      <c r="K9190">
        <v>64018</v>
      </c>
      <c r="L9190" t="s">
        <v>51</v>
      </c>
    </row>
    <row r="9191" spans="1:12" x14ac:dyDescent="0.3">
      <c r="A9191">
        <v>34399</v>
      </c>
      <c r="B9191" t="s">
        <v>91</v>
      </c>
      <c r="C9191" t="s">
        <v>55</v>
      </c>
      <c r="D9191" t="s">
        <v>22</v>
      </c>
      <c r="E9191" t="s">
        <v>35105</v>
      </c>
      <c r="F9191" t="s">
        <v>35106</v>
      </c>
      <c r="G9191" t="s">
        <v>150</v>
      </c>
      <c r="H9191" s="1">
        <v>25851</v>
      </c>
      <c r="I9191" t="s">
        <v>35107</v>
      </c>
      <c r="J9191" t="s">
        <v>12940</v>
      </c>
      <c r="K9191">
        <v>25072</v>
      </c>
      <c r="L9191" t="s">
        <v>150</v>
      </c>
    </row>
    <row r="9192" spans="1:12" x14ac:dyDescent="0.3">
      <c r="A9192">
        <v>34400</v>
      </c>
      <c r="B9192" t="s">
        <v>490</v>
      </c>
      <c r="C9192" t="s">
        <v>8508</v>
      </c>
      <c r="D9192" t="s">
        <v>14</v>
      </c>
      <c r="E9192" t="s">
        <v>35108</v>
      </c>
      <c r="F9192" t="s">
        <v>35109</v>
      </c>
      <c r="G9192" t="s">
        <v>82</v>
      </c>
      <c r="H9192" s="1">
        <v>33954</v>
      </c>
      <c r="I9192" t="s">
        <v>35110</v>
      </c>
      <c r="J9192" t="s">
        <v>11396</v>
      </c>
      <c r="K9192">
        <v>87959</v>
      </c>
      <c r="L9192" t="s">
        <v>82</v>
      </c>
    </row>
    <row r="9193" spans="1:12" x14ac:dyDescent="0.3">
      <c r="A9193">
        <v>34401</v>
      </c>
      <c r="B9193" t="s">
        <v>986</v>
      </c>
      <c r="C9193" t="s">
        <v>85</v>
      </c>
      <c r="D9193" t="s">
        <v>14</v>
      </c>
      <c r="E9193" t="s">
        <v>35111</v>
      </c>
      <c r="F9193" t="s">
        <v>35112</v>
      </c>
      <c r="G9193" t="s">
        <v>1076</v>
      </c>
      <c r="H9193" s="1">
        <v>27255</v>
      </c>
      <c r="I9193" t="s">
        <v>35113</v>
      </c>
      <c r="J9193" t="s">
        <v>35114</v>
      </c>
      <c r="K9193">
        <v>7056</v>
      </c>
      <c r="L9193" t="s">
        <v>1076</v>
      </c>
    </row>
    <row r="9194" spans="1:12" x14ac:dyDescent="0.3">
      <c r="A9194">
        <v>34402</v>
      </c>
      <c r="B9194" t="s">
        <v>73</v>
      </c>
      <c r="C9194" t="s">
        <v>23136</v>
      </c>
      <c r="D9194" t="s">
        <v>22</v>
      </c>
      <c r="E9194" t="s">
        <v>35115</v>
      </c>
      <c r="F9194" t="s">
        <v>35116</v>
      </c>
      <c r="G9194" t="s">
        <v>261</v>
      </c>
      <c r="H9194" s="1">
        <v>34390</v>
      </c>
      <c r="I9194" t="s">
        <v>35117</v>
      </c>
      <c r="J9194" t="s">
        <v>35118</v>
      </c>
      <c r="K9194">
        <v>92257</v>
      </c>
      <c r="L9194" t="s">
        <v>261</v>
      </c>
    </row>
    <row r="9195" spans="1:12" x14ac:dyDescent="0.3">
      <c r="A9195">
        <v>34403</v>
      </c>
      <c r="B9195" t="s">
        <v>1018</v>
      </c>
      <c r="C9195" t="s">
        <v>276</v>
      </c>
      <c r="D9195" t="s">
        <v>22</v>
      </c>
      <c r="E9195" t="s">
        <v>35119</v>
      </c>
      <c r="F9195">
        <f>1-887-308-2222</f>
        <v>-3416</v>
      </c>
      <c r="G9195" t="s">
        <v>231</v>
      </c>
      <c r="H9195" s="1">
        <v>27303</v>
      </c>
      <c r="I9195" t="s">
        <v>35120</v>
      </c>
      <c r="J9195" t="s">
        <v>35121</v>
      </c>
      <c r="K9195">
        <v>96312</v>
      </c>
      <c r="L9195" t="s">
        <v>231</v>
      </c>
    </row>
    <row r="9196" spans="1:12" x14ac:dyDescent="0.3">
      <c r="A9196">
        <v>34404</v>
      </c>
      <c r="B9196" t="s">
        <v>464</v>
      </c>
      <c r="C9196" t="s">
        <v>5455</v>
      </c>
      <c r="D9196" t="s">
        <v>22</v>
      </c>
      <c r="E9196" t="s">
        <v>35122</v>
      </c>
      <c r="F9196" t="s">
        <v>35123</v>
      </c>
      <c r="G9196" t="s">
        <v>243</v>
      </c>
      <c r="H9196" s="1">
        <v>38300</v>
      </c>
      <c r="I9196" t="s">
        <v>35124</v>
      </c>
      <c r="J9196" t="s">
        <v>35125</v>
      </c>
      <c r="K9196">
        <v>18460</v>
      </c>
      <c r="L9196" t="s">
        <v>243</v>
      </c>
    </row>
    <row r="9197" spans="1:12" x14ac:dyDescent="0.3">
      <c r="A9197">
        <v>34405</v>
      </c>
      <c r="B9197" t="s">
        <v>378</v>
      </c>
      <c r="C9197" t="s">
        <v>378</v>
      </c>
      <c r="D9197" t="s">
        <v>22</v>
      </c>
      <c r="E9197" t="s">
        <v>35126</v>
      </c>
      <c r="F9197" t="s">
        <v>35127</v>
      </c>
      <c r="G9197" t="s">
        <v>24</v>
      </c>
      <c r="H9197" s="1">
        <v>34145</v>
      </c>
      <c r="I9197" t="s">
        <v>35128</v>
      </c>
      <c r="J9197" t="s">
        <v>15596</v>
      </c>
      <c r="K9197">
        <v>59504</v>
      </c>
      <c r="L9197" t="s">
        <v>24</v>
      </c>
    </row>
    <row r="9198" spans="1:12" x14ac:dyDescent="0.3">
      <c r="A9198">
        <v>34408</v>
      </c>
      <c r="B9198" t="s">
        <v>15343</v>
      </c>
      <c r="C9198" t="s">
        <v>4614</v>
      </c>
      <c r="D9198" t="s">
        <v>22</v>
      </c>
      <c r="E9198" t="s">
        <v>35129</v>
      </c>
      <c r="F9198" t="s">
        <v>35130</v>
      </c>
      <c r="G9198" t="s">
        <v>339</v>
      </c>
      <c r="H9198" s="1">
        <v>20735</v>
      </c>
      <c r="I9198" t="s">
        <v>35131</v>
      </c>
      <c r="J9198" t="s">
        <v>35132</v>
      </c>
      <c r="K9198">
        <v>31102</v>
      </c>
      <c r="L9198" t="s">
        <v>339</v>
      </c>
    </row>
    <row r="9199" spans="1:12" x14ac:dyDescent="0.3">
      <c r="A9199">
        <v>34409</v>
      </c>
      <c r="B9199" t="s">
        <v>843</v>
      </c>
      <c r="C9199" t="s">
        <v>383</v>
      </c>
      <c r="D9199" t="s">
        <v>22</v>
      </c>
      <c r="E9199" t="s">
        <v>35133</v>
      </c>
      <c r="F9199" t="s">
        <v>35134</v>
      </c>
      <c r="G9199" t="s">
        <v>567</v>
      </c>
      <c r="H9199" s="1">
        <v>28572</v>
      </c>
      <c r="I9199" t="s">
        <v>35135</v>
      </c>
      <c r="J9199" t="s">
        <v>35136</v>
      </c>
      <c r="K9199">
        <v>8162</v>
      </c>
      <c r="L9199" t="s">
        <v>567</v>
      </c>
    </row>
    <row r="9200" spans="1:12" x14ac:dyDescent="0.3">
      <c r="A9200">
        <v>34410</v>
      </c>
      <c r="B9200" t="s">
        <v>1098</v>
      </c>
      <c r="C9200" t="s">
        <v>109</v>
      </c>
      <c r="D9200" t="s">
        <v>14</v>
      </c>
      <c r="E9200" t="s">
        <v>35137</v>
      </c>
      <c r="F9200" t="s">
        <v>35138</v>
      </c>
      <c r="G9200" t="s">
        <v>150</v>
      </c>
      <c r="H9200" s="1">
        <v>26691</v>
      </c>
      <c r="I9200" t="s">
        <v>35139</v>
      </c>
      <c r="J9200" t="s">
        <v>35140</v>
      </c>
      <c r="K9200">
        <v>56046</v>
      </c>
      <c r="L9200" t="s">
        <v>150</v>
      </c>
    </row>
    <row r="9201" spans="1:12" x14ac:dyDescent="0.3">
      <c r="A9201">
        <v>34411</v>
      </c>
      <c r="B9201" t="s">
        <v>4221</v>
      </c>
      <c r="C9201" t="s">
        <v>9243</v>
      </c>
      <c r="D9201" t="s">
        <v>14</v>
      </c>
      <c r="E9201" t="s">
        <v>35141</v>
      </c>
      <c r="F9201" t="s">
        <v>35142</v>
      </c>
      <c r="G9201" t="s">
        <v>82</v>
      </c>
      <c r="H9201" s="1">
        <v>19137</v>
      </c>
      <c r="I9201" t="s">
        <v>35143</v>
      </c>
      <c r="J9201" t="s">
        <v>35144</v>
      </c>
      <c r="K9201">
        <v>44440</v>
      </c>
      <c r="L9201" t="s">
        <v>82</v>
      </c>
    </row>
    <row r="9202" spans="1:12" x14ac:dyDescent="0.3">
      <c r="A9202">
        <v>34413</v>
      </c>
      <c r="B9202" t="s">
        <v>1427</v>
      </c>
      <c r="C9202" t="s">
        <v>13612</v>
      </c>
      <c r="D9202" t="s">
        <v>14</v>
      </c>
      <c r="E9202" t="s">
        <v>35145</v>
      </c>
      <c r="F9202" t="s">
        <v>35146</v>
      </c>
      <c r="G9202" t="s">
        <v>211</v>
      </c>
      <c r="H9202" s="1">
        <v>19272</v>
      </c>
      <c r="I9202" t="s">
        <v>35147</v>
      </c>
      <c r="J9202" t="s">
        <v>13743</v>
      </c>
      <c r="K9202">
        <v>56733</v>
      </c>
      <c r="L9202" t="s">
        <v>211</v>
      </c>
    </row>
    <row r="9203" spans="1:12" x14ac:dyDescent="0.3">
      <c r="A9203">
        <v>34414</v>
      </c>
      <c r="B9203" t="s">
        <v>1548</v>
      </c>
      <c r="C9203" t="s">
        <v>2918</v>
      </c>
      <c r="D9203" t="s">
        <v>22</v>
      </c>
      <c r="E9203" t="s">
        <v>35148</v>
      </c>
      <c r="F9203" t="s">
        <v>35149</v>
      </c>
      <c r="G9203" t="s">
        <v>31</v>
      </c>
      <c r="H9203" s="1">
        <v>16330</v>
      </c>
      <c r="I9203" t="s">
        <v>35150</v>
      </c>
      <c r="J9203" t="s">
        <v>7950</v>
      </c>
      <c r="K9203">
        <v>52400</v>
      </c>
      <c r="L9203" t="s">
        <v>31</v>
      </c>
    </row>
    <row r="9204" spans="1:12" x14ac:dyDescent="0.3">
      <c r="A9204">
        <v>34415</v>
      </c>
      <c r="B9204" t="s">
        <v>7332</v>
      </c>
      <c r="C9204" t="s">
        <v>35151</v>
      </c>
      <c r="D9204" t="s">
        <v>22</v>
      </c>
      <c r="E9204" t="s">
        <v>35152</v>
      </c>
      <c r="F9204" t="s">
        <v>35153</v>
      </c>
      <c r="G9204" t="s">
        <v>231</v>
      </c>
      <c r="H9204" s="1">
        <v>27677</v>
      </c>
      <c r="I9204" t="s">
        <v>35154</v>
      </c>
      <c r="J9204" t="s">
        <v>35155</v>
      </c>
      <c r="K9204">
        <v>47750</v>
      </c>
      <c r="L9204" t="s">
        <v>231</v>
      </c>
    </row>
    <row r="9205" spans="1:12" x14ac:dyDescent="0.3">
      <c r="A9205">
        <v>34420</v>
      </c>
      <c r="B9205" t="s">
        <v>9436</v>
      </c>
      <c r="C9205" t="s">
        <v>3221</v>
      </c>
      <c r="D9205" t="s">
        <v>14</v>
      </c>
      <c r="E9205" t="s">
        <v>35156</v>
      </c>
      <c r="F9205" t="s">
        <v>35157</v>
      </c>
      <c r="G9205" t="s">
        <v>38</v>
      </c>
      <c r="H9205" s="1">
        <v>25214</v>
      </c>
      <c r="I9205" t="s">
        <v>35158</v>
      </c>
      <c r="J9205" t="s">
        <v>35159</v>
      </c>
      <c r="K9205">
        <v>45530</v>
      </c>
      <c r="L9205" t="s">
        <v>38</v>
      </c>
    </row>
    <row r="9206" spans="1:12" x14ac:dyDescent="0.3">
      <c r="A9206">
        <v>34421</v>
      </c>
      <c r="B9206" t="s">
        <v>490</v>
      </c>
      <c r="C9206" t="s">
        <v>1162</v>
      </c>
      <c r="D9206" t="s">
        <v>14</v>
      </c>
      <c r="E9206" t="s">
        <v>35160</v>
      </c>
      <c r="F9206" t="s">
        <v>35161</v>
      </c>
      <c r="G9206" t="s">
        <v>124</v>
      </c>
      <c r="H9206" s="1">
        <v>36239</v>
      </c>
      <c r="I9206" t="s">
        <v>35162</v>
      </c>
      <c r="J9206" t="s">
        <v>11807</v>
      </c>
      <c r="K9206">
        <v>45625</v>
      </c>
      <c r="L9206" t="s">
        <v>124</v>
      </c>
    </row>
    <row r="9207" spans="1:12" x14ac:dyDescent="0.3">
      <c r="A9207">
        <v>34423</v>
      </c>
      <c r="B9207" t="s">
        <v>1043</v>
      </c>
      <c r="C9207" t="s">
        <v>85</v>
      </c>
      <c r="D9207" t="s">
        <v>14</v>
      </c>
      <c r="E9207" t="s">
        <v>35163</v>
      </c>
      <c r="F9207" t="s">
        <v>35164</v>
      </c>
      <c r="G9207" t="s">
        <v>76</v>
      </c>
      <c r="H9207" s="1">
        <v>38269</v>
      </c>
      <c r="I9207" t="s">
        <v>35165</v>
      </c>
      <c r="J9207" t="s">
        <v>35166</v>
      </c>
      <c r="K9207">
        <v>62386</v>
      </c>
      <c r="L9207" t="s">
        <v>76</v>
      </c>
    </row>
    <row r="9208" spans="1:12" x14ac:dyDescent="0.3">
      <c r="A9208">
        <v>34424</v>
      </c>
      <c r="B9208" t="s">
        <v>6892</v>
      </c>
      <c r="C9208" t="s">
        <v>6804</v>
      </c>
      <c r="D9208" t="s">
        <v>14</v>
      </c>
      <c r="E9208" t="s">
        <v>35167</v>
      </c>
      <c r="F9208" t="s">
        <v>35168</v>
      </c>
      <c r="G9208" t="s">
        <v>31</v>
      </c>
      <c r="H9208" s="1">
        <v>26705</v>
      </c>
      <c r="I9208" t="s">
        <v>35169</v>
      </c>
      <c r="J9208" t="s">
        <v>34888</v>
      </c>
      <c r="K9208">
        <v>21355</v>
      </c>
      <c r="L9208" t="s">
        <v>31</v>
      </c>
    </row>
    <row r="9209" spans="1:12" x14ac:dyDescent="0.3">
      <c r="A9209">
        <v>34428</v>
      </c>
      <c r="B9209" t="s">
        <v>866</v>
      </c>
      <c r="C9209" t="s">
        <v>258</v>
      </c>
      <c r="D9209" t="s">
        <v>14</v>
      </c>
      <c r="E9209" t="s">
        <v>35170</v>
      </c>
      <c r="F9209">
        <v>8899026950</v>
      </c>
      <c r="G9209" t="s">
        <v>44</v>
      </c>
      <c r="H9209" s="1">
        <v>20148</v>
      </c>
      <c r="I9209" t="s">
        <v>35171</v>
      </c>
      <c r="J9209" t="s">
        <v>27225</v>
      </c>
      <c r="K9209">
        <v>73072</v>
      </c>
      <c r="L9209" t="s">
        <v>44</v>
      </c>
    </row>
    <row r="9210" spans="1:12" x14ac:dyDescent="0.3">
      <c r="A9210">
        <v>34429</v>
      </c>
      <c r="B9210" t="s">
        <v>5626</v>
      </c>
      <c r="C9210" t="s">
        <v>3578</v>
      </c>
      <c r="D9210" t="s">
        <v>22</v>
      </c>
      <c r="E9210" t="s">
        <v>35172</v>
      </c>
      <c r="F9210" t="s">
        <v>35173</v>
      </c>
      <c r="G9210" t="s">
        <v>335</v>
      </c>
      <c r="H9210" s="1">
        <v>25369</v>
      </c>
      <c r="I9210" t="s">
        <v>35174</v>
      </c>
      <c r="J9210" t="s">
        <v>35175</v>
      </c>
      <c r="K9210">
        <v>47922</v>
      </c>
      <c r="L9210" t="s">
        <v>335</v>
      </c>
    </row>
    <row r="9211" spans="1:12" x14ac:dyDescent="0.3">
      <c r="A9211">
        <v>34432</v>
      </c>
      <c r="B9211" t="s">
        <v>4301</v>
      </c>
      <c r="C9211" t="s">
        <v>48</v>
      </c>
      <c r="D9211" t="s">
        <v>22</v>
      </c>
      <c r="E9211" t="s">
        <v>22089</v>
      </c>
      <c r="F9211" t="s">
        <v>35176</v>
      </c>
      <c r="G9211" t="s">
        <v>76</v>
      </c>
      <c r="H9211" s="1">
        <v>29877</v>
      </c>
      <c r="I9211" t="s">
        <v>35177</v>
      </c>
      <c r="J9211" t="s">
        <v>35178</v>
      </c>
      <c r="K9211">
        <v>99034</v>
      </c>
      <c r="L9211" t="s">
        <v>76</v>
      </c>
    </row>
    <row r="9212" spans="1:12" x14ac:dyDescent="0.3">
      <c r="A9212">
        <v>34434</v>
      </c>
      <c r="B9212" t="s">
        <v>306</v>
      </c>
      <c r="C9212" t="s">
        <v>135</v>
      </c>
      <c r="D9212" t="s">
        <v>14</v>
      </c>
      <c r="E9212" t="s">
        <v>35179</v>
      </c>
      <c r="F9212">
        <f>1-202-738-6094</f>
        <v>-7033</v>
      </c>
      <c r="G9212" t="s">
        <v>164</v>
      </c>
      <c r="H9212" s="1">
        <v>34760</v>
      </c>
      <c r="I9212" t="s">
        <v>35180</v>
      </c>
      <c r="J9212" t="s">
        <v>35181</v>
      </c>
      <c r="K9212">
        <v>50948</v>
      </c>
      <c r="L9212" t="s">
        <v>164</v>
      </c>
    </row>
    <row r="9213" spans="1:12" x14ac:dyDescent="0.3">
      <c r="A9213">
        <v>34436</v>
      </c>
      <c r="B9213" t="s">
        <v>843</v>
      </c>
      <c r="C9213" t="s">
        <v>10139</v>
      </c>
      <c r="D9213" t="s">
        <v>22</v>
      </c>
      <c r="E9213" t="s">
        <v>35182</v>
      </c>
      <c r="F9213" t="s">
        <v>35183</v>
      </c>
      <c r="G9213" t="s">
        <v>339</v>
      </c>
      <c r="H9213" s="1">
        <v>35955</v>
      </c>
      <c r="I9213" t="s">
        <v>35184</v>
      </c>
      <c r="J9213" t="s">
        <v>6825</v>
      </c>
      <c r="K9213">
        <v>3786</v>
      </c>
      <c r="L9213" t="s">
        <v>339</v>
      </c>
    </row>
    <row r="9214" spans="1:12" x14ac:dyDescent="0.3">
      <c r="A9214">
        <v>34438</v>
      </c>
      <c r="B9214" t="s">
        <v>710</v>
      </c>
      <c r="C9214" t="s">
        <v>12785</v>
      </c>
      <c r="D9214" t="s">
        <v>22</v>
      </c>
      <c r="E9214" t="s">
        <v>35185</v>
      </c>
      <c r="F9214" t="s">
        <v>35186</v>
      </c>
      <c r="G9214" t="s">
        <v>218</v>
      </c>
      <c r="H9214" s="1">
        <v>23664</v>
      </c>
      <c r="I9214" t="s">
        <v>35187</v>
      </c>
      <c r="J9214" t="s">
        <v>2677</v>
      </c>
      <c r="K9214">
        <v>12580</v>
      </c>
      <c r="L9214" t="s">
        <v>218</v>
      </c>
    </row>
    <row r="9215" spans="1:12" x14ac:dyDescent="0.3">
      <c r="A9215">
        <v>34440</v>
      </c>
      <c r="B9215" t="s">
        <v>1054</v>
      </c>
      <c r="C9215" t="s">
        <v>35188</v>
      </c>
      <c r="D9215" t="s">
        <v>22</v>
      </c>
      <c r="E9215" t="s">
        <v>35189</v>
      </c>
      <c r="F9215" t="s">
        <v>35190</v>
      </c>
      <c r="G9215" t="s">
        <v>567</v>
      </c>
      <c r="H9215" s="1">
        <v>18795</v>
      </c>
      <c r="I9215" t="s">
        <v>35191</v>
      </c>
      <c r="J9215" t="s">
        <v>35192</v>
      </c>
      <c r="K9215">
        <v>86724</v>
      </c>
      <c r="L9215" t="s">
        <v>567</v>
      </c>
    </row>
    <row r="9216" spans="1:12" x14ac:dyDescent="0.3">
      <c r="A9216">
        <v>34442</v>
      </c>
      <c r="B9216" t="s">
        <v>54</v>
      </c>
      <c r="C9216" t="s">
        <v>1132</v>
      </c>
      <c r="D9216" t="s">
        <v>14</v>
      </c>
      <c r="E9216" t="s">
        <v>35193</v>
      </c>
      <c r="F9216" t="s">
        <v>35194</v>
      </c>
      <c r="G9216" t="s">
        <v>150</v>
      </c>
      <c r="H9216" s="1">
        <v>18290</v>
      </c>
      <c r="I9216" t="s">
        <v>35195</v>
      </c>
      <c r="J9216" t="s">
        <v>35196</v>
      </c>
      <c r="K9216">
        <v>48299</v>
      </c>
      <c r="L9216" t="s">
        <v>150</v>
      </c>
    </row>
    <row r="9217" spans="1:12" x14ac:dyDescent="0.3">
      <c r="A9217">
        <v>34444</v>
      </c>
      <c r="B9217" t="s">
        <v>9847</v>
      </c>
      <c r="C9217" t="s">
        <v>2530</v>
      </c>
      <c r="D9217" t="s">
        <v>14</v>
      </c>
      <c r="E9217" t="s">
        <v>35197</v>
      </c>
      <c r="F9217" t="s">
        <v>35198</v>
      </c>
      <c r="G9217" t="s">
        <v>157</v>
      </c>
      <c r="H9217" s="1">
        <v>22223</v>
      </c>
      <c r="I9217" t="s">
        <v>35199</v>
      </c>
      <c r="J9217" t="s">
        <v>35200</v>
      </c>
      <c r="K9217">
        <v>51473</v>
      </c>
      <c r="L9217" t="s">
        <v>157</v>
      </c>
    </row>
    <row r="9218" spans="1:12" x14ac:dyDescent="0.3">
      <c r="A9218">
        <v>34445</v>
      </c>
      <c r="B9218" t="s">
        <v>1584</v>
      </c>
      <c r="C9218" t="s">
        <v>20</v>
      </c>
      <c r="D9218" t="s">
        <v>14</v>
      </c>
      <c r="E9218" t="s">
        <v>35201</v>
      </c>
      <c r="F9218">
        <v>7495923080</v>
      </c>
      <c r="G9218" t="s">
        <v>58</v>
      </c>
      <c r="H9218" s="1">
        <v>21756</v>
      </c>
      <c r="I9218" t="s">
        <v>35202</v>
      </c>
      <c r="J9218" t="s">
        <v>35203</v>
      </c>
      <c r="K9218">
        <v>55727</v>
      </c>
      <c r="L9218" t="s">
        <v>58</v>
      </c>
    </row>
    <row r="9219" spans="1:12" x14ac:dyDescent="0.3">
      <c r="A9219">
        <v>34447</v>
      </c>
      <c r="B9219" t="s">
        <v>312</v>
      </c>
      <c r="C9219" t="s">
        <v>1213</v>
      </c>
      <c r="D9219" t="s">
        <v>14</v>
      </c>
      <c r="E9219" t="s">
        <v>35204</v>
      </c>
      <c r="F9219" t="s">
        <v>35205</v>
      </c>
      <c r="G9219" t="s">
        <v>150</v>
      </c>
      <c r="H9219" s="1">
        <v>22731</v>
      </c>
      <c r="I9219" t="s">
        <v>35206</v>
      </c>
      <c r="J9219" t="s">
        <v>35207</v>
      </c>
      <c r="K9219">
        <v>51371</v>
      </c>
      <c r="L9219" t="s">
        <v>150</v>
      </c>
    </row>
    <row r="9220" spans="1:12" x14ac:dyDescent="0.3">
      <c r="A9220">
        <v>34451</v>
      </c>
      <c r="B9220" t="s">
        <v>1131</v>
      </c>
      <c r="C9220" t="s">
        <v>18366</v>
      </c>
      <c r="D9220" t="s">
        <v>14</v>
      </c>
      <c r="E9220" t="s">
        <v>35208</v>
      </c>
      <c r="F9220" t="s">
        <v>35209</v>
      </c>
      <c r="G9220" t="s">
        <v>744</v>
      </c>
      <c r="H9220" s="1">
        <v>29553</v>
      </c>
      <c r="I9220" t="s">
        <v>35210</v>
      </c>
      <c r="J9220" t="s">
        <v>1786</v>
      </c>
      <c r="K9220">
        <v>42680</v>
      </c>
      <c r="L9220" t="s">
        <v>744</v>
      </c>
    </row>
    <row r="9221" spans="1:12" x14ac:dyDescent="0.3">
      <c r="A9221">
        <v>34452</v>
      </c>
      <c r="B9221" t="s">
        <v>405</v>
      </c>
      <c r="C9221" t="s">
        <v>4182</v>
      </c>
      <c r="D9221" t="s">
        <v>14</v>
      </c>
      <c r="E9221" t="s">
        <v>35211</v>
      </c>
      <c r="F9221" t="s">
        <v>35212</v>
      </c>
      <c r="G9221" t="s">
        <v>211</v>
      </c>
      <c r="H9221" s="1">
        <v>34604</v>
      </c>
      <c r="I9221" t="s">
        <v>35213</v>
      </c>
      <c r="J9221" t="s">
        <v>21498</v>
      </c>
      <c r="K9221">
        <v>51458</v>
      </c>
      <c r="L9221" t="s">
        <v>211</v>
      </c>
    </row>
    <row r="9222" spans="1:12" x14ac:dyDescent="0.3">
      <c r="A9222">
        <v>34453</v>
      </c>
      <c r="B9222" t="s">
        <v>2539</v>
      </c>
      <c r="C9222" t="s">
        <v>1836</v>
      </c>
      <c r="D9222" t="s">
        <v>14</v>
      </c>
      <c r="E9222" t="s">
        <v>35214</v>
      </c>
      <c r="F9222" t="s">
        <v>35215</v>
      </c>
      <c r="G9222" t="s">
        <v>51</v>
      </c>
      <c r="H9222" s="1">
        <v>22267</v>
      </c>
      <c r="I9222" t="s">
        <v>35216</v>
      </c>
      <c r="J9222" t="s">
        <v>35217</v>
      </c>
      <c r="K9222">
        <v>92545</v>
      </c>
      <c r="L9222" t="s">
        <v>51</v>
      </c>
    </row>
    <row r="9223" spans="1:12" x14ac:dyDescent="0.3">
      <c r="A9223">
        <v>34454</v>
      </c>
      <c r="B9223" t="s">
        <v>3287</v>
      </c>
      <c r="C9223" t="s">
        <v>6255</v>
      </c>
      <c r="D9223" t="s">
        <v>22</v>
      </c>
      <c r="E9223" t="s">
        <v>35218</v>
      </c>
      <c r="F9223" t="s">
        <v>35219</v>
      </c>
      <c r="G9223" t="s">
        <v>38</v>
      </c>
      <c r="H9223" s="1">
        <v>33217</v>
      </c>
      <c r="I9223" t="s">
        <v>35220</v>
      </c>
      <c r="J9223" t="s">
        <v>35221</v>
      </c>
      <c r="K9223">
        <v>18295</v>
      </c>
      <c r="L9223" t="s">
        <v>38</v>
      </c>
    </row>
    <row r="9224" spans="1:12" x14ac:dyDescent="0.3">
      <c r="A9224">
        <v>34455</v>
      </c>
      <c r="B9224" t="s">
        <v>1584</v>
      </c>
      <c r="C9224" t="s">
        <v>285</v>
      </c>
      <c r="D9224" t="s">
        <v>22</v>
      </c>
      <c r="E9224" t="s">
        <v>35222</v>
      </c>
      <c r="F9224" t="s">
        <v>35223</v>
      </c>
      <c r="G9224" t="s">
        <v>231</v>
      </c>
      <c r="H9224" s="1">
        <v>35193</v>
      </c>
      <c r="I9224" t="s">
        <v>35224</v>
      </c>
      <c r="J9224" t="s">
        <v>35225</v>
      </c>
      <c r="K9224">
        <v>99082</v>
      </c>
      <c r="L9224" t="s">
        <v>231</v>
      </c>
    </row>
    <row r="9225" spans="1:12" x14ac:dyDescent="0.3">
      <c r="A9225">
        <v>34457</v>
      </c>
      <c r="B9225" t="s">
        <v>6024</v>
      </c>
      <c r="C9225" t="s">
        <v>8021</v>
      </c>
      <c r="D9225" t="s">
        <v>14</v>
      </c>
      <c r="E9225" t="s">
        <v>35226</v>
      </c>
      <c r="F9225" t="s">
        <v>35227</v>
      </c>
      <c r="G9225" t="s">
        <v>335</v>
      </c>
      <c r="H9225" s="1">
        <v>16234</v>
      </c>
      <c r="I9225" t="s">
        <v>35228</v>
      </c>
      <c r="J9225" t="s">
        <v>35229</v>
      </c>
      <c r="K9225">
        <v>28368</v>
      </c>
      <c r="L9225" t="s">
        <v>335</v>
      </c>
    </row>
    <row r="9226" spans="1:12" x14ac:dyDescent="0.3">
      <c r="A9226">
        <v>34458</v>
      </c>
      <c r="B9226" t="s">
        <v>4980</v>
      </c>
      <c r="C9226" t="s">
        <v>12329</v>
      </c>
      <c r="D9226" t="s">
        <v>22</v>
      </c>
      <c r="E9226" t="s">
        <v>35230</v>
      </c>
      <c r="F9226" t="s">
        <v>35231</v>
      </c>
      <c r="G9226" t="s">
        <v>368</v>
      </c>
      <c r="H9226" s="1">
        <v>25650</v>
      </c>
      <c r="I9226" t="s">
        <v>35232</v>
      </c>
      <c r="J9226" t="s">
        <v>11189</v>
      </c>
      <c r="K9226">
        <v>29316</v>
      </c>
      <c r="L9226" t="s">
        <v>368</v>
      </c>
    </row>
    <row r="9227" spans="1:12" x14ac:dyDescent="0.3">
      <c r="A9227">
        <v>34459</v>
      </c>
      <c r="B9227" t="s">
        <v>405</v>
      </c>
      <c r="C9227" t="s">
        <v>5236</v>
      </c>
      <c r="D9227" t="s">
        <v>22</v>
      </c>
      <c r="E9227" t="s">
        <v>35233</v>
      </c>
      <c r="F9227" t="s">
        <v>35234</v>
      </c>
      <c r="G9227" t="s">
        <v>261</v>
      </c>
      <c r="H9227" s="1">
        <v>19447</v>
      </c>
      <c r="I9227" t="s">
        <v>35235</v>
      </c>
      <c r="J9227" t="s">
        <v>35236</v>
      </c>
      <c r="K9227">
        <v>48122</v>
      </c>
      <c r="L9227" t="s">
        <v>261</v>
      </c>
    </row>
    <row r="9228" spans="1:12" x14ac:dyDescent="0.3">
      <c r="A9228">
        <v>34464</v>
      </c>
      <c r="B9228" t="s">
        <v>5365</v>
      </c>
      <c r="C9228" t="s">
        <v>1093</v>
      </c>
      <c r="D9228" t="s">
        <v>22</v>
      </c>
      <c r="E9228" t="s">
        <v>35237</v>
      </c>
      <c r="F9228" t="s">
        <v>35238</v>
      </c>
      <c r="G9228" t="s">
        <v>38</v>
      </c>
      <c r="H9228" s="1">
        <v>23960</v>
      </c>
      <c r="I9228" t="s">
        <v>35239</v>
      </c>
      <c r="J9228" t="s">
        <v>35240</v>
      </c>
      <c r="K9228">
        <v>82808</v>
      </c>
      <c r="L9228" t="s">
        <v>38</v>
      </c>
    </row>
    <row r="9229" spans="1:12" x14ac:dyDescent="0.3">
      <c r="A9229">
        <v>34466</v>
      </c>
      <c r="B9229" t="s">
        <v>96</v>
      </c>
      <c r="C9229" t="s">
        <v>1570</v>
      </c>
      <c r="D9229" t="s">
        <v>14</v>
      </c>
      <c r="E9229" t="s">
        <v>35241</v>
      </c>
      <c r="F9229" t="s">
        <v>35242</v>
      </c>
      <c r="G9229" t="s">
        <v>118</v>
      </c>
      <c r="H9229" s="1">
        <v>24879</v>
      </c>
      <c r="I9229" t="s">
        <v>35243</v>
      </c>
      <c r="J9229" t="s">
        <v>35244</v>
      </c>
      <c r="K9229">
        <v>90422</v>
      </c>
      <c r="L9229" t="s">
        <v>118</v>
      </c>
    </row>
    <row r="9230" spans="1:12" x14ac:dyDescent="0.3">
      <c r="A9230">
        <v>34467</v>
      </c>
      <c r="B9230" t="s">
        <v>1584</v>
      </c>
      <c r="C9230" t="s">
        <v>558</v>
      </c>
      <c r="D9230" t="s">
        <v>14</v>
      </c>
      <c r="E9230" t="s">
        <v>35245</v>
      </c>
      <c r="F9230" t="s">
        <v>35246</v>
      </c>
      <c r="G9230" t="s">
        <v>93</v>
      </c>
      <c r="H9230" s="1">
        <v>25287</v>
      </c>
      <c r="I9230" t="s">
        <v>35247</v>
      </c>
      <c r="J9230" t="s">
        <v>35248</v>
      </c>
      <c r="K9230">
        <v>56303</v>
      </c>
      <c r="L9230" t="s">
        <v>93</v>
      </c>
    </row>
    <row r="9231" spans="1:12" x14ac:dyDescent="0.3">
      <c r="A9231">
        <v>34469</v>
      </c>
      <c r="B9231" t="s">
        <v>127</v>
      </c>
      <c r="C9231" t="s">
        <v>28</v>
      </c>
      <c r="D9231" t="s">
        <v>22</v>
      </c>
      <c r="E9231" t="s">
        <v>35249</v>
      </c>
      <c r="F9231" t="s">
        <v>35250</v>
      </c>
      <c r="G9231" t="s">
        <v>76</v>
      </c>
      <c r="H9231" s="1">
        <v>31709</v>
      </c>
      <c r="I9231" t="s">
        <v>35251</v>
      </c>
      <c r="J9231" t="s">
        <v>16543</v>
      </c>
      <c r="K9231">
        <v>30720</v>
      </c>
      <c r="L9231" t="s">
        <v>76</v>
      </c>
    </row>
    <row r="9232" spans="1:12" x14ac:dyDescent="0.3">
      <c r="A9232">
        <v>34471</v>
      </c>
      <c r="B9232" t="s">
        <v>2539</v>
      </c>
      <c r="C9232" t="s">
        <v>6327</v>
      </c>
      <c r="D9232" t="s">
        <v>14</v>
      </c>
      <c r="E9232" t="s">
        <v>35252</v>
      </c>
      <c r="F9232" t="s">
        <v>35253</v>
      </c>
      <c r="G9232" t="s">
        <v>1076</v>
      </c>
      <c r="H9232" s="1">
        <v>27936</v>
      </c>
      <c r="I9232" t="s">
        <v>35254</v>
      </c>
      <c r="J9232" t="s">
        <v>35255</v>
      </c>
      <c r="K9232">
        <v>8989</v>
      </c>
      <c r="L9232" t="s">
        <v>1076</v>
      </c>
    </row>
    <row r="9233" spans="1:12" x14ac:dyDescent="0.3">
      <c r="A9233">
        <v>34472</v>
      </c>
      <c r="B9233" t="s">
        <v>10617</v>
      </c>
      <c r="C9233" t="s">
        <v>2530</v>
      </c>
      <c r="D9233" t="s">
        <v>22</v>
      </c>
      <c r="E9233" t="s">
        <v>35256</v>
      </c>
      <c r="F9233">
        <f>1-869-392-867</f>
        <v>-2127</v>
      </c>
      <c r="G9233" t="s">
        <v>131</v>
      </c>
      <c r="H9233" s="1">
        <v>34449</v>
      </c>
      <c r="I9233" t="s">
        <v>35257</v>
      </c>
      <c r="J9233" t="s">
        <v>35258</v>
      </c>
      <c r="K9233">
        <v>32581</v>
      </c>
      <c r="L9233" t="s">
        <v>131</v>
      </c>
    </row>
    <row r="9234" spans="1:12" x14ac:dyDescent="0.3">
      <c r="A9234">
        <v>34473</v>
      </c>
      <c r="B9234" t="s">
        <v>67</v>
      </c>
      <c r="C9234" t="s">
        <v>1044</v>
      </c>
      <c r="D9234" t="s">
        <v>14</v>
      </c>
      <c r="E9234" t="s">
        <v>35259</v>
      </c>
      <c r="F9234" t="s">
        <v>35260</v>
      </c>
      <c r="G9234" t="s">
        <v>744</v>
      </c>
      <c r="H9234" s="1">
        <v>27499</v>
      </c>
      <c r="I9234" t="s">
        <v>35261</v>
      </c>
      <c r="J9234" t="s">
        <v>35144</v>
      </c>
      <c r="K9234">
        <v>95139</v>
      </c>
      <c r="L9234" t="s">
        <v>744</v>
      </c>
    </row>
    <row r="9235" spans="1:12" x14ac:dyDescent="0.3">
      <c r="A9235">
        <v>34476</v>
      </c>
      <c r="B9235" t="s">
        <v>5713</v>
      </c>
      <c r="C9235" t="s">
        <v>530</v>
      </c>
      <c r="D9235" t="s">
        <v>22</v>
      </c>
      <c r="E9235" t="s">
        <v>35262</v>
      </c>
      <c r="F9235" t="s">
        <v>35263</v>
      </c>
      <c r="G9235" t="s">
        <v>82</v>
      </c>
      <c r="H9235" s="1">
        <v>19897</v>
      </c>
      <c r="I9235" t="s">
        <v>35264</v>
      </c>
      <c r="J9235" t="s">
        <v>5933</v>
      </c>
      <c r="K9235">
        <v>14702</v>
      </c>
      <c r="L9235" t="s">
        <v>82</v>
      </c>
    </row>
    <row r="9236" spans="1:12" x14ac:dyDescent="0.3">
      <c r="A9236">
        <v>34481</v>
      </c>
      <c r="B9236" t="s">
        <v>871</v>
      </c>
      <c r="C9236" t="s">
        <v>4954</v>
      </c>
      <c r="D9236" t="s">
        <v>14</v>
      </c>
      <c r="E9236" t="s">
        <v>35265</v>
      </c>
      <c r="F9236">
        <f>1-760-734-1340</f>
        <v>-2833</v>
      </c>
      <c r="G9236" t="s">
        <v>595</v>
      </c>
      <c r="H9236" s="1">
        <v>17842</v>
      </c>
      <c r="I9236" t="s">
        <v>35266</v>
      </c>
      <c r="J9236" t="s">
        <v>30115</v>
      </c>
      <c r="K9236">
        <v>96795</v>
      </c>
      <c r="L9236" t="s">
        <v>595</v>
      </c>
    </row>
    <row r="9237" spans="1:12" x14ac:dyDescent="0.3">
      <c r="A9237">
        <v>34484</v>
      </c>
      <c r="B9237" t="s">
        <v>257</v>
      </c>
      <c r="C9237" t="s">
        <v>97</v>
      </c>
      <c r="D9237" t="s">
        <v>22</v>
      </c>
      <c r="E9237" t="s">
        <v>35267</v>
      </c>
      <c r="F9237" t="s">
        <v>35268</v>
      </c>
      <c r="G9237" t="s">
        <v>124</v>
      </c>
      <c r="H9237" s="1">
        <v>16644</v>
      </c>
      <c r="I9237" t="s">
        <v>35269</v>
      </c>
      <c r="J9237" t="s">
        <v>35270</v>
      </c>
      <c r="K9237">
        <v>8241</v>
      </c>
      <c r="L9237" t="s">
        <v>124</v>
      </c>
    </row>
    <row r="9238" spans="1:12" x14ac:dyDescent="0.3">
      <c r="A9238">
        <v>34485</v>
      </c>
      <c r="B9238" t="s">
        <v>4707</v>
      </c>
      <c r="C9238" t="s">
        <v>97</v>
      </c>
      <c r="D9238" t="s">
        <v>22</v>
      </c>
      <c r="E9238" t="s">
        <v>35271</v>
      </c>
      <c r="F9238" t="s">
        <v>35272</v>
      </c>
      <c r="G9238" t="s">
        <v>82</v>
      </c>
      <c r="H9238" s="1">
        <v>33414</v>
      </c>
      <c r="I9238" t="s">
        <v>35273</v>
      </c>
      <c r="J9238" t="s">
        <v>32526</v>
      </c>
      <c r="K9238">
        <v>15638</v>
      </c>
      <c r="L9238" t="s">
        <v>82</v>
      </c>
    </row>
    <row r="9239" spans="1:12" x14ac:dyDescent="0.3">
      <c r="A9239">
        <v>34486</v>
      </c>
      <c r="B9239" t="s">
        <v>1054</v>
      </c>
      <c r="C9239" t="s">
        <v>1236</v>
      </c>
      <c r="D9239" t="s">
        <v>22</v>
      </c>
      <c r="E9239" t="s">
        <v>35274</v>
      </c>
      <c r="F9239" t="s">
        <v>35275</v>
      </c>
      <c r="G9239" t="s">
        <v>131</v>
      </c>
      <c r="H9239" s="1">
        <v>15812</v>
      </c>
      <c r="I9239" t="s">
        <v>35276</v>
      </c>
      <c r="J9239" t="s">
        <v>25901</v>
      </c>
      <c r="K9239">
        <v>97978</v>
      </c>
      <c r="L9239" t="s">
        <v>131</v>
      </c>
    </row>
    <row r="9240" spans="1:12" x14ac:dyDescent="0.3">
      <c r="A9240">
        <v>34494</v>
      </c>
      <c r="B9240" t="s">
        <v>474</v>
      </c>
      <c r="C9240" t="s">
        <v>2512</v>
      </c>
      <c r="D9240" t="s">
        <v>14</v>
      </c>
      <c r="E9240" t="s">
        <v>19974</v>
      </c>
      <c r="F9240" t="s">
        <v>35277</v>
      </c>
      <c r="G9240" t="s">
        <v>150</v>
      </c>
      <c r="H9240" s="1">
        <v>36760</v>
      </c>
      <c r="I9240" t="s">
        <v>35278</v>
      </c>
      <c r="J9240" t="s">
        <v>35279</v>
      </c>
      <c r="K9240">
        <v>92053</v>
      </c>
      <c r="L9240" t="s">
        <v>150</v>
      </c>
    </row>
    <row r="9241" spans="1:12" x14ac:dyDescent="0.3">
      <c r="A9241">
        <v>34498</v>
      </c>
      <c r="B9241" t="s">
        <v>1773</v>
      </c>
      <c r="C9241" t="s">
        <v>3689</v>
      </c>
      <c r="D9241" t="s">
        <v>14</v>
      </c>
      <c r="E9241" t="s">
        <v>35280</v>
      </c>
      <c r="F9241" t="s">
        <v>35281</v>
      </c>
      <c r="G9241" t="s">
        <v>51</v>
      </c>
      <c r="H9241" s="1">
        <v>29090</v>
      </c>
      <c r="I9241" t="s">
        <v>35282</v>
      </c>
      <c r="J9241" t="s">
        <v>35283</v>
      </c>
      <c r="K9241">
        <v>78421</v>
      </c>
      <c r="L9241" t="s">
        <v>51</v>
      </c>
    </row>
    <row r="9242" spans="1:12" x14ac:dyDescent="0.3">
      <c r="A9242">
        <v>34500</v>
      </c>
      <c r="B9242" t="s">
        <v>1773</v>
      </c>
      <c r="C9242" t="s">
        <v>3179</v>
      </c>
      <c r="D9242" t="s">
        <v>22</v>
      </c>
      <c r="E9242" t="s">
        <v>35284</v>
      </c>
      <c r="F9242">
        <f>1-667-882-5471</f>
        <v>-7019</v>
      </c>
      <c r="G9242" t="s">
        <v>744</v>
      </c>
      <c r="H9242" s="1">
        <v>38657</v>
      </c>
      <c r="I9242" t="s">
        <v>35285</v>
      </c>
      <c r="J9242" t="s">
        <v>35286</v>
      </c>
      <c r="K9242">
        <v>3156</v>
      </c>
      <c r="L9242" t="s">
        <v>744</v>
      </c>
    </row>
    <row r="9243" spans="1:12" x14ac:dyDescent="0.3">
      <c r="A9243">
        <v>34501</v>
      </c>
      <c r="B9243" t="s">
        <v>541</v>
      </c>
      <c r="C9243" t="s">
        <v>13220</v>
      </c>
      <c r="D9243" t="s">
        <v>22</v>
      </c>
      <c r="E9243" t="s">
        <v>35287</v>
      </c>
      <c r="F9243">
        <f>1-569-867-9027</f>
        <v>-10462</v>
      </c>
      <c r="G9243" t="s">
        <v>567</v>
      </c>
      <c r="H9243" s="1">
        <v>36126</v>
      </c>
      <c r="I9243" t="s">
        <v>35288</v>
      </c>
      <c r="J9243" t="s">
        <v>35289</v>
      </c>
      <c r="K9243">
        <v>30742</v>
      </c>
      <c r="L9243" t="s">
        <v>567</v>
      </c>
    </row>
    <row r="9244" spans="1:12" x14ac:dyDescent="0.3">
      <c r="A9244">
        <v>34504</v>
      </c>
      <c r="B9244" t="s">
        <v>575</v>
      </c>
      <c r="C9244" t="s">
        <v>1009</v>
      </c>
      <c r="D9244" t="s">
        <v>22</v>
      </c>
      <c r="E9244" t="s">
        <v>35290</v>
      </c>
      <c r="F9244" t="s">
        <v>35291</v>
      </c>
      <c r="G9244" t="s">
        <v>261</v>
      </c>
      <c r="H9244" s="1">
        <v>33427</v>
      </c>
      <c r="I9244" t="s">
        <v>35292</v>
      </c>
      <c r="J9244" t="s">
        <v>35293</v>
      </c>
      <c r="K9244">
        <v>3255</v>
      </c>
      <c r="L9244" t="s">
        <v>261</v>
      </c>
    </row>
    <row r="9245" spans="1:12" x14ac:dyDescent="0.3">
      <c r="A9245">
        <v>34506</v>
      </c>
      <c r="B9245" t="s">
        <v>1098</v>
      </c>
      <c r="C9245" t="s">
        <v>5461</v>
      </c>
      <c r="D9245" t="s">
        <v>22</v>
      </c>
      <c r="E9245" t="s">
        <v>35294</v>
      </c>
      <c r="F9245" t="s">
        <v>35295</v>
      </c>
      <c r="G9245" t="s">
        <v>124</v>
      </c>
      <c r="H9245" s="1">
        <v>34300</v>
      </c>
      <c r="I9245" t="s">
        <v>35296</v>
      </c>
      <c r="J9245" t="s">
        <v>35297</v>
      </c>
      <c r="K9245">
        <v>93460</v>
      </c>
      <c r="L9245" t="s">
        <v>124</v>
      </c>
    </row>
    <row r="9246" spans="1:12" x14ac:dyDescent="0.3">
      <c r="A9246">
        <v>34507</v>
      </c>
      <c r="B9246" t="s">
        <v>2050</v>
      </c>
      <c r="C9246" t="s">
        <v>3022</v>
      </c>
      <c r="D9246" t="s">
        <v>14</v>
      </c>
      <c r="E9246" t="s">
        <v>35298</v>
      </c>
      <c r="F9246">
        <f>1-869-933-434</f>
        <v>-2235</v>
      </c>
      <c r="G9246" t="s">
        <v>1194</v>
      </c>
      <c r="H9246" s="1">
        <v>31973</v>
      </c>
      <c r="I9246" t="s">
        <v>35299</v>
      </c>
      <c r="J9246" t="s">
        <v>35300</v>
      </c>
      <c r="K9246">
        <v>88880</v>
      </c>
      <c r="L9246" t="s">
        <v>1194</v>
      </c>
    </row>
    <row r="9247" spans="1:12" x14ac:dyDescent="0.3">
      <c r="A9247">
        <v>34512</v>
      </c>
      <c r="B9247" t="s">
        <v>2199</v>
      </c>
      <c r="C9247" t="s">
        <v>2874</v>
      </c>
      <c r="D9247" t="s">
        <v>22</v>
      </c>
      <c r="E9247" t="s">
        <v>35301</v>
      </c>
      <c r="F9247" t="s">
        <v>35302</v>
      </c>
      <c r="G9247" t="s">
        <v>1076</v>
      </c>
      <c r="H9247" s="1">
        <v>24088</v>
      </c>
      <c r="I9247" t="s">
        <v>35303</v>
      </c>
      <c r="J9247" t="s">
        <v>22967</v>
      </c>
      <c r="K9247">
        <v>93596</v>
      </c>
      <c r="L9247" t="s">
        <v>1076</v>
      </c>
    </row>
    <row r="9248" spans="1:12" x14ac:dyDescent="0.3">
      <c r="A9248">
        <v>34513</v>
      </c>
      <c r="B9248" t="s">
        <v>512</v>
      </c>
      <c r="C9248" t="s">
        <v>496</v>
      </c>
      <c r="D9248" t="s">
        <v>22</v>
      </c>
      <c r="E9248" t="s">
        <v>35304</v>
      </c>
      <c r="F9248">
        <v>8194766116</v>
      </c>
      <c r="G9248" t="s">
        <v>744</v>
      </c>
      <c r="H9248" s="1">
        <v>16445</v>
      </c>
      <c r="I9248" t="s">
        <v>35305</v>
      </c>
      <c r="J9248" t="s">
        <v>21263</v>
      </c>
      <c r="K9248">
        <v>1261</v>
      </c>
      <c r="L9248" t="s">
        <v>744</v>
      </c>
    </row>
    <row r="9249" spans="1:12" x14ac:dyDescent="0.3">
      <c r="A9249">
        <v>34514</v>
      </c>
      <c r="B9249" t="s">
        <v>747</v>
      </c>
      <c r="C9249" t="s">
        <v>3708</v>
      </c>
      <c r="D9249" t="s">
        <v>22</v>
      </c>
      <c r="E9249" t="s">
        <v>17541</v>
      </c>
      <c r="F9249">
        <f>1-385-904-1158</f>
        <v>-2446</v>
      </c>
      <c r="G9249" t="s">
        <v>157</v>
      </c>
      <c r="H9249" s="1">
        <v>37417</v>
      </c>
      <c r="I9249" t="s">
        <v>35306</v>
      </c>
      <c r="J9249" t="s">
        <v>35307</v>
      </c>
      <c r="K9249">
        <v>88251</v>
      </c>
      <c r="L9249" t="s">
        <v>157</v>
      </c>
    </row>
    <row r="9250" spans="1:12" x14ac:dyDescent="0.3">
      <c r="A9250">
        <v>34515</v>
      </c>
      <c r="B9250" t="s">
        <v>134</v>
      </c>
      <c r="C9250" t="s">
        <v>14744</v>
      </c>
      <c r="D9250" t="s">
        <v>14</v>
      </c>
      <c r="E9250" t="s">
        <v>35308</v>
      </c>
      <c r="F9250" t="s">
        <v>35309</v>
      </c>
      <c r="G9250" t="s">
        <v>31</v>
      </c>
      <c r="H9250" s="1">
        <v>29465</v>
      </c>
      <c r="I9250" t="s">
        <v>35310</v>
      </c>
      <c r="J9250" t="s">
        <v>35311</v>
      </c>
      <c r="K9250">
        <v>61037</v>
      </c>
      <c r="L9250" t="s">
        <v>31</v>
      </c>
    </row>
    <row r="9251" spans="1:12" x14ac:dyDescent="0.3">
      <c r="A9251">
        <v>34517</v>
      </c>
      <c r="B9251" t="s">
        <v>1830</v>
      </c>
      <c r="C9251" t="s">
        <v>1073</v>
      </c>
      <c r="D9251" t="s">
        <v>14</v>
      </c>
      <c r="E9251" t="s">
        <v>23544</v>
      </c>
      <c r="F9251" t="s">
        <v>35312</v>
      </c>
      <c r="G9251" t="s">
        <v>17</v>
      </c>
      <c r="H9251" s="1">
        <v>18095</v>
      </c>
      <c r="I9251" t="s">
        <v>35313</v>
      </c>
      <c r="J9251" t="s">
        <v>35314</v>
      </c>
      <c r="K9251">
        <v>57937</v>
      </c>
      <c r="L9251" t="s">
        <v>17</v>
      </c>
    </row>
    <row r="9252" spans="1:12" x14ac:dyDescent="0.3">
      <c r="A9252">
        <v>34518</v>
      </c>
      <c r="B9252" t="s">
        <v>1125</v>
      </c>
      <c r="C9252" t="s">
        <v>4824</v>
      </c>
      <c r="D9252" t="s">
        <v>14</v>
      </c>
      <c r="E9252" t="s">
        <v>35315</v>
      </c>
      <c r="F9252" t="s">
        <v>35316</v>
      </c>
      <c r="G9252" t="s">
        <v>124</v>
      </c>
      <c r="H9252" s="1">
        <v>20434</v>
      </c>
      <c r="I9252" t="s">
        <v>35317</v>
      </c>
      <c r="J9252" t="s">
        <v>35318</v>
      </c>
      <c r="K9252">
        <v>84660</v>
      </c>
      <c r="L9252" t="s">
        <v>124</v>
      </c>
    </row>
    <row r="9253" spans="1:12" x14ac:dyDescent="0.3">
      <c r="A9253">
        <v>34519</v>
      </c>
      <c r="B9253" t="s">
        <v>997</v>
      </c>
      <c r="C9253" t="s">
        <v>3288</v>
      </c>
      <c r="D9253" t="s">
        <v>14</v>
      </c>
      <c r="E9253" t="s">
        <v>35319</v>
      </c>
      <c r="F9253">
        <v>7984501441</v>
      </c>
      <c r="G9253" t="s">
        <v>58</v>
      </c>
      <c r="H9253" s="1">
        <v>38671</v>
      </c>
      <c r="I9253" t="s">
        <v>35320</v>
      </c>
      <c r="J9253" t="s">
        <v>35321</v>
      </c>
      <c r="K9253">
        <v>46260</v>
      </c>
      <c r="L9253" t="s">
        <v>58</v>
      </c>
    </row>
    <row r="9254" spans="1:12" x14ac:dyDescent="0.3">
      <c r="A9254">
        <v>34520</v>
      </c>
      <c r="B9254" t="s">
        <v>2708</v>
      </c>
      <c r="C9254" t="s">
        <v>42</v>
      </c>
      <c r="D9254" t="s">
        <v>14</v>
      </c>
      <c r="E9254" t="s">
        <v>35322</v>
      </c>
      <c r="F9254" t="s">
        <v>35323</v>
      </c>
      <c r="G9254" t="s">
        <v>1194</v>
      </c>
      <c r="H9254" s="1">
        <v>22187</v>
      </c>
      <c r="I9254" t="s">
        <v>35324</v>
      </c>
      <c r="J9254" t="s">
        <v>12873</v>
      </c>
      <c r="K9254">
        <v>20398</v>
      </c>
      <c r="L9254" t="s">
        <v>1194</v>
      </c>
    </row>
    <row r="9255" spans="1:12" x14ac:dyDescent="0.3">
      <c r="A9255">
        <v>34521</v>
      </c>
      <c r="B9255" t="s">
        <v>12448</v>
      </c>
      <c r="C9255" t="s">
        <v>2015</v>
      </c>
      <c r="D9255" t="s">
        <v>22</v>
      </c>
      <c r="E9255" t="s">
        <v>35325</v>
      </c>
      <c r="F9255">
        <v>8705641823</v>
      </c>
      <c r="G9255" t="s">
        <v>118</v>
      </c>
      <c r="H9255" s="1">
        <v>16399</v>
      </c>
      <c r="I9255" t="s">
        <v>35326</v>
      </c>
      <c r="J9255" t="s">
        <v>9376</v>
      </c>
      <c r="K9255">
        <v>34402</v>
      </c>
      <c r="L9255" t="s">
        <v>118</v>
      </c>
    </row>
    <row r="9256" spans="1:12" x14ac:dyDescent="0.3">
      <c r="A9256">
        <v>34523</v>
      </c>
      <c r="B9256" t="s">
        <v>2120</v>
      </c>
      <c r="C9256" t="s">
        <v>28</v>
      </c>
      <c r="D9256" t="s">
        <v>14</v>
      </c>
      <c r="E9256" t="s">
        <v>35327</v>
      </c>
      <c r="F9256" t="s">
        <v>35328</v>
      </c>
      <c r="G9256" t="s">
        <v>243</v>
      </c>
      <c r="H9256" s="1">
        <v>19720</v>
      </c>
      <c r="I9256" t="s">
        <v>35329</v>
      </c>
      <c r="J9256" t="s">
        <v>35330</v>
      </c>
      <c r="K9256">
        <v>25921</v>
      </c>
      <c r="L9256" t="s">
        <v>243</v>
      </c>
    </row>
    <row r="9257" spans="1:12" x14ac:dyDescent="0.3">
      <c r="A9257">
        <v>34524</v>
      </c>
      <c r="B9257" t="s">
        <v>6209</v>
      </c>
      <c r="C9257" t="s">
        <v>360</v>
      </c>
      <c r="D9257" t="s">
        <v>14</v>
      </c>
      <c r="E9257" t="s">
        <v>35331</v>
      </c>
      <c r="F9257">
        <f>1-220-553-4132</f>
        <v>-4904</v>
      </c>
      <c r="G9257" t="s">
        <v>93</v>
      </c>
      <c r="H9257" s="1">
        <v>16878</v>
      </c>
      <c r="I9257" t="s">
        <v>35332</v>
      </c>
      <c r="J9257" t="s">
        <v>35333</v>
      </c>
      <c r="K9257">
        <v>2817</v>
      </c>
      <c r="L9257" t="s">
        <v>93</v>
      </c>
    </row>
    <row r="9258" spans="1:12" x14ac:dyDescent="0.3">
      <c r="A9258">
        <v>34529</v>
      </c>
      <c r="B9258" t="s">
        <v>1268</v>
      </c>
      <c r="C9258" t="s">
        <v>2335</v>
      </c>
      <c r="D9258" t="s">
        <v>22</v>
      </c>
      <c r="E9258" t="s">
        <v>35334</v>
      </c>
      <c r="F9258" t="s">
        <v>35335</v>
      </c>
      <c r="G9258" t="s">
        <v>231</v>
      </c>
      <c r="H9258" s="1">
        <v>18699</v>
      </c>
      <c r="I9258" t="s">
        <v>35336</v>
      </c>
      <c r="J9258" t="s">
        <v>35337</v>
      </c>
      <c r="K9258">
        <v>28223</v>
      </c>
      <c r="L9258" t="s">
        <v>231</v>
      </c>
    </row>
    <row r="9259" spans="1:12" x14ac:dyDescent="0.3">
      <c r="A9259">
        <v>34534</v>
      </c>
      <c r="B9259" t="s">
        <v>1302</v>
      </c>
      <c r="C9259" t="s">
        <v>6918</v>
      </c>
      <c r="D9259" t="s">
        <v>22</v>
      </c>
      <c r="E9259" t="s">
        <v>35338</v>
      </c>
      <c r="F9259" t="s">
        <v>35339</v>
      </c>
      <c r="G9259" t="s">
        <v>17</v>
      </c>
      <c r="H9259" s="1">
        <v>34505</v>
      </c>
      <c r="I9259" t="s">
        <v>35340</v>
      </c>
      <c r="J9259" t="s">
        <v>35341</v>
      </c>
      <c r="K9259">
        <v>25780</v>
      </c>
      <c r="L9259" t="s">
        <v>17</v>
      </c>
    </row>
    <row r="9260" spans="1:12" x14ac:dyDescent="0.3">
      <c r="A9260">
        <v>34535</v>
      </c>
      <c r="B9260" t="s">
        <v>174</v>
      </c>
      <c r="C9260" t="s">
        <v>16031</v>
      </c>
      <c r="D9260" t="s">
        <v>22</v>
      </c>
      <c r="E9260" t="s">
        <v>35342</v>
      </c>
      <c r="F9260" t="s">
        <v>35343</v>
      </c>
      <c r="G9260" t="s">
        <v>124</v>
      </c>
      <c r="H9260" s="1">
        <v>25476</v>
      </c>
      <c r="I9260" t="s">
        <v>35344</v>
      </c>
      <c r="J9260" t="s">
        <v>35345</v>
      </c>
      <c r="K9260">
        <v>37633</v>
      </c>
      <c r="L9260" t="s">
        <v>124</v>
      </c>
    </row>
    <row r="9261" spans="1:12" x14ac:dyDescent="0.3">
      <c r="A9261">
        <v>34536</v>
      </c>
      <c r="B9261" t="s">
        <v>20728</v>
      </c>
      <c r="C9261" t="s">
        <v>18366</v>
      </c>
      <c r="D9261" t="s">
        <v>22</v>
      </c>
      <c r="E9261" t="s">
        <v>35346</v>
      </c>
      <c r="F9261" t="s">
        <v>35347</v>
      </c>
      <c r="G9261" t="s">
        <v>261</v>
      </c>
      <c r="H9261" s="1">
        <v>26120</v>
      </c>
      <c r="I9261" t="s">
        <v>35348</v>
      </c>
      <c r="J9261" t="s">
        <v>35349</v>
      </c>
      <c r="K9261">
        <v>83517</v>
      </c>
      <c r="L9261" t="s">
        <v>261</v>
      </c>
    </row>
    <row r="9262" spans="1:12" x14ac:dyDescent="0.3">
      <c r="A9262">
        <v>34537</v>
      </c>
      <c r="B9262" t="s">
        <v>1584</v>
      </c>
      <c r="C9262" t="s">
        <v>706</v>
      </c>
      <c r="D9262" t="s">
        <v>22</v>
      </c>
      <c r="E9262" t="s">
        <v>35350</v>
      </c>
      <c r="F9262" t="s">
        <v>35351</v>
      </c>
      <c r="G9262" t="s">
        <v>567</v>
      </c>
      <c r="H9262" s="1">
        <v>32992</v>
      </c>
      <c r="I9262" t="s">
        <v>35352</v>
      </c>
      <c r="J9262" t="s">
        <v>5933</v>
      </c>
      <c r="K9262">
        <v>66418</v>
      </c>
      <c r="L9262" t="s">
        <v>567</v>
      </c>
    </row>
    <row r="9263" spans="1:12" x14ac:dyDescent="0.3">
      <c r="A9263">
        <v>34539</v>
      </c>
      <c r="B9263" t="s">
        <v>778</v>
      </c>
      <c r="C9263" t="s">
        <v>307</v>
      </c>
      <c r="D9263" t="s">
        <v>22</v>
      </c>
      <c r="E9263" t="s">
        <v>35353</v>
      </c>
      <c r="F9263" t="s">
        <v>35354</v>
      </c>
      <c r="G9263" t="s">
        <v>17</v>
      </c>
      <c r="H9263" s="1">
        <v>16302</v>
      </c>
      <c r="I9263" t="s">
        <v>35355</v>
      </c>
      <c r="J9263" t="s">
        <v>35356</v>
      </c>
      <c r="K9263">
        <v>70802</v>
      </c>
      <c r="L9263" t="s">
        <v>17</v>
      </c>
    </row>
    <row r="9264" spans="1:12" x14ac:dyDescent="0.3">
      <c r="A9264">
        <v>34542</v>
      </c>
      <c r="B9264" t="s">
        <v>67</v>
      </c>
      <c r="C9264" t="s">
        <v>1977</v>
      </c>
      <c r="D9264" t="s">
        <v>14</v>
      </c>
      <c r="E9264" t="s">
        <v>35357</v>
      </c>
      <c r="F9264" t="s">
        <v>35358</v>
      </c>
      <c r="G9264" t="s">
        <v>211</v>
      </c>
      <c r="H9264" s="1">
        <v>29032</v>
      </c>
      <c r="I9264" t="s">
        <v>35359</v>
      </c>
      <c r="J9264" t="s">
        <v>35360</v>
      </c>
      <c r="K9264">
        <v>33622</v>
      </c>
      <c r="L9264" t="s">
        <v>211</v>
      </c>
    </row>
    <row r="9265" spans="1:12" x14ac:dyDescent="0.3">
      <c r="A9265">
        <v>34543</v>
      </c>
      <c r="B9265" t="s">
        <v>501</v>
      </c>
      <c r="C9265" t="s">
        <v>161</v>
      </c>
      <c r="D9265" t="s">
        <v>14</v>
      </c>
      <c r="E9265" t="s">
        <v>35361</v>
      </c>
      <c r="F9265" t="s">
        <v>35362</v>
      </c>
      <c r="G9265" t="s">
        <v>231</v>
      </c>
      <c r="H9265" s="1">
        <v>25750</v>
      </c>
      <c r="I9265" t="s">
        <v>35363</v>
      </c>
      <c r="J9265" t="s">
        <v>35364</v>
      </c>
      <c r="K9265">
        <v>82933</v>
      </c>
      <c r="L9265" t="s">
        <v>231</v>
      </c>
    </row>
    <row r="9266" spans="1:12" x14ac:dyDescent="0.3">
      <c r="A9266">
        <v>34544</v>
      </c>
      <c r="B9266" t="s">
        <v>501</v>
      </c>
      <c r="C9266" t="s">
        <v>349</v>
      </c>
      <c r="D9266" t="s">
        <v>14</v>
      </c>
      <c r="E9266" t="s">
        <v>35365</v>
      </c>
      <c r="F9266" t="s">
        <v>35366</v>
      </c>
      <c r="G9266" t="s">
        <v>44</v>
      </c>
      <c r="H9266" s="1">
        <v>30978</v>
      </c>
      <c r="I9266" t="s">
        <v>35367</v>
      </c>
      <c r="J9266" t="s">
        <v>31385</v>
      </c>
      <c r="K9266">
        <v>81670</v>
      </c>
      <c r="L9266" t="s">
        <v>44</v>
      </c>
    </row>
    <row r="9267" spans="1:12" x14ac:dyDescent="0.3">
      <c r="A9267">
        <v>34546</v>
      </c>
      <c r="B9267" t="s">
        <v>490</v>
      </c>
      <c r="C9267" t="s">
        <v>1671</v>
      </c>
      <c r="D9267" t="s">
        <v>14</v>
      </c>
      <c r="E9267" t="s">
        <v>35368</v>
      </c>
      <c r="F9267" t="s">
        <v>35369</v>
      </c>
      <c r="G9267" t="s">
        <v>339</v>
      </c>
      <c r="H9267" s="1">
        <v>26541</v>
      </c>
      <c r="I9267" t="s">
        <v>35370</v>
      </c>
      <c r="J9267" t="s">
        <v>35371</v>
      </c>
      <c r="K9267">
        <v>89659</v>
      </c>
      <c r="L9267" t="s">
        <v>339</v>
      </c>
    </row>
    <row r="9268" spans="1:12" x14ac:dyDescent="0.3">
      <c r="A9268">
        <v>34547</v>
      </c>
      <c r="B9268" t="s">
        <v>501</v>
      </c>
      <c r="C9268" t="s">
        <v>1014</v>
      </c>
      <c r="D9268" t="s">
        <v>22</v>
      </c>
      <c r="E9268" t="s">
        <v>35372</v>
      </c>
      <c r="F9268">
        <v>9848170901</v>
      </c>
      <c r="G9268" t="s">
        <v>64</v>
      </c>
      <c r="H9268" s="1">
        <v>29424</v>
      </c>
      <c r="I9268" t="s">
        <v>35373</v>
      </c>
      <c r="J9268" t="s">
        <v>9035</v>
      </c>
      <c r="K9268">
        <v>74126</v>
      </c>
      <c r="L9268" t="s">
        <v>64</v>
      </c>
    </row>
    <row r="9269" spans="1:12" x14ac:dyDescent="0.3">
      <c r="A9269">
        <v>34548</v>
      </c>
      <c r="B9269" t="s">
        <v>18232</v>
      </c>
      <c r="C9269" t="s">
        <v>97</v>
      </c>
      <c r="D9269" t="s">
        <v>14</v>
      </c>
      <c r="E9269" t="s">
        <v>35374</v>
      </c>
      <c r="F9269" t="s">
        <v>35375</v>
      </c>
      <c r="G9269" t="s">
        <v>76</v>
      </c>
      <c r="H9269" s="1">
        <v>34033</v>
      </c>
      <c r="I9269" t="s">
        <v>35376</v>
      </c>
      <c r="J9269" t="s">
        <v>15551</v>
      </c>
      <c r="K9269">
        <v>75431</v>
      </c>
      <c r="L9269" t="s">
        <v>76</v>
      </c>
    </row>
    <row r="9270" spans="1:12" x14ac:dyDescent="0.3">
      <c r="A9270">
        <v>34550</v>
      </c>
      <c r="B9270" t="s">
        <v>3829</v>
      </c>
      <c r="C9270" t="s">
        <v>491</v>
      </c>
      <c r="D9270" t="s">
        <v>22</v>
      </c>
      <c r="E9270" t="s">
        <v>35377</v>
      </c>
      <c r="F9270">
        <v>9777934476</v>
      </c>
      <c r="G9270" t="s">
        <v>218</v>
      </c>
      <c r="H9270" s="1">
        <v>29259</v>
      </c>
      <c r="I9270" t="s">
        <v>35378</v>
      </c>
      <c r="J9270" t="s">
        <v>27316</v>
      </c>
      <c r="K9270">
        <v>82227</v>
      </c>
      <c r="L9270" t="s">
        <v>218</v>
      </c>
    </row>
    <row r="9271" spans="1:12" x14ac:dyDescent="0.3">
      <c r="A9271">
        <v>34554</v>
      </c>
      <c r="B9271" t="s">
        <v>680</v>
      </c>
      <c r="C9271" t="s">
        <v>1014</v>
      </c>
      <c r="D9271" t="s">
        <v>22</v>
      </c>
      <c r="E9271" t="s">
        <v>35379</v>
      </c>
      <c r="F9271" t="s">
        <v>35380</v>
      </c>
      <c r="G9271" t="s">
        <v>335</v>
      </c>
      <c r="H9271" s="1">
        <v>24988</v>
      </c>
      <c r="I9271" t="s">
        <v>35381</v>
      </c>
      <c r="J9271" t="s">
        <v>35382</v>
      </c>
      <c r="K9271">
        <v>14472</v>
      </c>
      <c r="L9271" t="s">
        <v>335</v>
      </c>
    </row>
    <row r="9272" spans="1:12" x14ac:dyDescent="0.3">
      <c r="A9272">
        <v>34556</v>
      </c>
      <c r="B9272" t="s">
        <v>2595</v>
      </c>
      <c r="C9272" t="s">
        <v>701</v>
      </c>
      <c r="D9272" t="s">
        <v>14</v>
      </c>
      <c r="E9272" t="s">
        <v>35383</v>
      </c>
      <c r="F9272">
        <f>1-613-331-2302</f>
        <v>-3245</v>
      </c>
      <c r="G9272" t="s">
        <v>1194</v>
      </c>
      <c r="H9272" s="1">
        <v>16893</v>
      </c>
      <c r="I9272" t="s">
        <v>35384</v>
      </c>
      <c r="J9272" t="s">
        <v>35385</v>
      </c>
      <c r="K9272">
        <v>58261</v>
      </c>
      <c r="L9272" t="s">
        <v>1194</v>
      </c>
    </row>
    <row r="9273" spans="1:12" x14ac:dyDescent="0.3">
      <c r="A9273">
        <v>34559</v>
      </c>
      <c r="B9273" t="s">
        <v>79</v>
      </c>
      <c r="C9273" t="s">
        <v>97</v>
      </c>
      <c r="D9273" t="s">
        <v>14</v>
      </c>
      <c r="E9273" t="s">
        <v>35386</v>
      </c>
      <c r="F9273">
        <v>4596271308</v>
      </c>
      <c r="G9273" t="s">
        <v>17</v>
      </c>
      <c r="H9273" s="1">
        <v>34792</v>
      </c>
      <c r="I9273" t="s">
        <v>35387</v>
      </c>
      <c r="J9273" t="s">
        <v>35388</v>
      </c>
      <c r="K9273">
        <v>53168</v>
      </c>
      <c r="L9273" t="s">
        <v>17</v>
      </c>
    </row>
    <row r="9274" spans="1:12" x14ac:dyDescent="0.3">
      <c r="A9274">
        <v>34561</v>
      </c>
      <c r="B9274" t="s">
        <v>710</v>
      </c>
      <c r="C9274" t="s">
        <v>6429</v>
      </c>
      <c r="D9274" t="s">
        <v>14</v>
      </c>
      <c r="E9274" t="s">
        <v>35389</v>
      </c>
      <c r="F9274" t="s">
        <v>35390</v>
      </c>
      <c r="G9274" t="s">
        <v>339</v>
      </c>
      <c r="H9274" s="1">
        <v>36142</v>
      </c>
      <c r="I9274" t="s">
        <v>35391</v>
      </c>
      <c r="J9274" t="s">
        <v>17716</v>
      </c>
      <c r="K9274">
        <v>73922</v>
      </c>
      <c r="L9274" t="s">
        <v>339</v>
      </c>
    </row>
    <row r="9275" spans="1:12" x14ac:dyDescent="0.3">
      <c r="A9275">
        <v>34564</v>
      </c>
      <c r="B9275" t="s">
        <v>96</v>
      </c>
      <c r="C9275" t="s">
        <v>285</v>
      </c>
      <c r="D9275" t="s">
        <v>22</v>
      </c>
      <c r="E9275" t="s">
        <v>35392</v>
      </c>
      <c r="F9275" t="s">
        <v>35393</v>
      </c>
      <c r="G9275" t="s">
        <v>24</v>
      </c>
      <c r="H9275" s="1">
        <v>34959</v>
      </c>
      <c r="I9275" t="s">
        <v>35394</v>
      </c>
      <c r="J9275" t="s">
        <v>22088</v>
      </c>
      <c r="K9275">
        <v>73386</v>
      </c>
      <c r="L9275" t="s">
        <v>24</v>
      </c>
    </row>
    <row r="9276" spans="1:12" x14ac:dyDescent="0.3">
      <c r="A9276">
        <v>34565</v>
      </c>
      <c r="B9276" t="s">
        <v>2325</v>
      </c>
      <c r="C9276" t="s">
        <v>2041</v>
      </c>
      <c r="D9276" t="s">
        <v>22</v>
      </c>
      <c r="E9276" t="s">
        <v>35395</v>
      </c>
      <c r="F9276">
        <v>6532272588</v>
      </c>
      <c r="G9276" t="s">
        <v>744</v>
      </c>
      <c r="H9276" s="1">
        <v>22617</v>
      </c>
      <c r="I9276" t="s">
        <v>35396</v>
      </c>
      <c r="J9276" t="s">
        <v>35397</v>
      </c>
      <c r="K9276">
        <v>78493</v>
      </c>
      <c r="L9276" t="s">
        <v>744</v>
      </c>
    </row>
    <row r="9277" spans="1:12" x14ac:dyDescent="0.3">
      <c r="A9277">
        <v>34566</v>
      </c>
      <c r="B9277" t="s">
        <v>953</v>
      </c>
      <c r="C9277" t="s">
        <v>6255</v>
      </c>
      <c r="D9277" t="s">
        <v>22</v>
      </c>
      <c r="E9277" t="s">
        <v>35398</v>
      </c>
      <c r="F9277" t="s">
        <v>35399</v>
      </c>
      <c r="G9277" t="s">
        <v>218</v>
      </c>
      <c r="H9277" s="1">
        <v>38028</v>
      </c>
      <c r="I9277" t="s">
        <v>35400</v>
      </c>
      <c r="J9277" t="s">
        <v>23740</v>
      </c>
      <c r="K9277">
        <v>61848</v>
      </c>
      <c r="L9277" t="s">
        <v>218</v>
      </c>
    </row>
    <row r="9278" spans="1:12" x14ac:dyDescent="0.3">
      <c r="A9278">
        <v>34567</v>
      </c>
      <c r="B9278" t="s">
        <v>3829</v>
      </c>
      <c r="C9278" t="s">
        <v>7333</v>
      </c>
      <c r="D9278" t="s">
        <v>22</v>
      </c>
      <c r="E9278" t="s">
        <v>35401</v>
      </c>
      <c r="F9278" t="s">
        <v>35402</v>
      </c>
      <c r="G9278" t="s">
        <v>430</v>
      </c>
      <c r="H9278" s="1">
        <v>25832</v>
      </c>
      <c r="I9278" t="s">
        <v>35403</v>
      </c>
      <c r="J9278" t="s">
        <v>35404</v>
      </c>
      <c r="K9278">
        <v>35367</v>
      </c>
      <c r="L9278" t="s">
        <v>430</v>
      </c>
    </row>
    <row r="9279" spans="1:12" x14ac:dyDescent="0.3">
      <c r="A9279">
        <v>34570</v>
      </c>
      <c r="B9279" t="s">
        <v>7383</v>
      </c>
      <c r="C9279" t="s">
        <v>276</v>
      </c>
      <c r="D9279" t="s">
        <v>22</v>
      </c>
      <c r="E9279" t="s">
        <v>35405</v>
      </c>
      <c r="F9279" t="s">
        <v>35406</v>
      </c>
      <c r="G9279" t="s">
        <v>595</v>
      </c>
      <c r="H9279" s="1">
        <v>32253</v>
      </c>
      <c r="I9279" t="s">
        <v>35407</v>
      </c>
      <c r="J9279" t="s">
        <v>35408</v>
      </c>
      <c r="K9279">
        <v>31005</v>
      </c>
      <c r="L9279" t="s">
        <v>595</v>
      </c>
    </row>
    <row r="9280" spans="1:12" x14ac:dyDescent="0.3">
      <c r="A9280">
        <v>34571</v>
      </c>
      <c r="B9280" t="s">
        <v>146</v>
      </c>
      <c r="C9280" t="s">
        <v>587</v>
      </c>
      <c r="D9280" t="s">
        <v>22</v>
      </c>
      <c r="E9280" t="s">
        <v>35409</v>
      </c>
      <c r="F9280" t="s">
        <v>35410</v>
      </c>
      <c r="G9280" t="s">
        <v>157</v>
      </c>
      <c r="H9280" s="1">
        <v>18996</v>
      </c>
      <c r="I9280" t="s">
        <v>35411</v>
      </c>
      <c r="J9280" t="s">
        <v>14831</v>
      </c>
      <c r="K9280">
        <v>12407</v>
      </c>
      <c r="L9280" t="s">
        <v>157</v>
      </c>
    </row>
    <row r="9281" spans="1:12" x14ac:dyDescent="0.3">
      <c r="A9281">
        <v>34576</v>
      </c>
      <c r="B9281" t="s">
        <v>3351</v>
      </c>
      <c r="C9281" t="s">
        <v>9807</v>
      </c>
      <c r="D9281" t="s">
        <v>14</v>
      </c>
      <c r="E9281" t="s">
        <v>35412</v>
      </c>
      <c r="F9281" t="s">
        <v>35413</v>
      </c>
      <c r="G9281" t="s">
        <v>17</v>
      </c>
      <c r="H9281" s="1">
        <v>35836</v>
      </c>
      <c r="I9281" t="s">
        <v>35414</v>
      </c>
      <c r="J9281" t="s">
        <v>35415</v>
      </c>
      <c r="K9281">
        <v>46078</v>
      </c>
      <c r="L9281" t="s">
        <v>17</v>
      </c>
    </row>
    <row r="9282" spans="1:12" x14ac:dyDescent="0.3">
      <c r="A9282">
        <v>34577</v>
      </c>
      <c r="B9282" t="s">
        <v>747</v>
      </c>
      <c r="C9282" t="s">
        <v>1132</v>
      </c>
      <c r="D9282" t="s">
        <v>14</v>
      </c>
      <c r="E9282" t="s">
        <v>35416</v>
      </c>
      <c r="F9282" t="s">
        <v>35417</v>
      </c>
      <c r="G9282" t="s">
        <v>88</v>
      </c>
      <c r="H9282" s="1">
        <v>24880</v>
      </c>
      <c r="I9282" t="s">
        <v>35418</v>
      </c>
      <c r="J9282" t="s">
        <v>35419</v>
      </c>
      <c r="K9282">
        <v>59166</v>
      </c>
      <c r="L9282" t="s">
        <v>88</v>
      </c>
    </row>
    <row r="9283" spans="1:12" x14ac:dyDescent="0.3">
      <c r="A9283">
        <v>34579</v>
      </c>
      <c r="B9283" t="s">
        <v>7383</v>
      </c>
      <c r="C9283" t="s">
        <v>926</v>
      </c>
      <c r="D9283" t="s">
        <v>14</v>
      </c>
      <c r="E9283" t="s">
        <v>35420</v>
      </c>
      <c r="F9283" t="s">
        <v>35421</v>
      </c>
      <c r="G9283" t="s">
        <v>324</v>
      </c>
      <c r="H9283" s="1">
        <v>20247</v>
      </c>
      <c r="I9283" t="s">
        <v>35422</v>
      </c>
      <c r="J9283" t="s">
        <v>1879</v>
      </c>
      <c r="K9283">
        <v>6099</v>
      </c>
      <c r="L9283" t="s">
        <v>324</v>
      </c>
    </row>
    <row r="9284" spans="1:12" x14ac:dyDescent="0.3">
      <c r="A9284">
        <v>34580</v>
      </c>
      <c r="B9284" t="s">
        <v>275</v>
      </c>
      <c r="C9284" t="s">
        <v>9915</v>
      </c>
      <c r="D9284" t="s">
        <v>14</v>
      </c>
      <c r="E9284" t="s">
        <v>35423</v>
      </c>
      <c r="F9284" t="s">
        <v>35424</v>
      </c>
      <c r="G9284" t="s">
        <v>218</v>
      </c>
      <c r="H9284" s="1">
        <v>26604</v>
      </c>
      <c r="I9284" t="s">
        <v>35425</v>
      </c>
      <c r="J9284" t="s">
        <v>35426</v>
      </c>
      <c r="K9284">
        <v>76489</v>
      </c>
      <c r="L9284" t="s">
        <v>218</v>
      </c>
    </row>
    <row r="9285" spans="1:12" x14ac:dyDescent="0.3">
      <c r="A9285">
        <v>34584</v>
      </c>
      <c r="B9285" t="s">
        <v>34928</v>
      </c>
      <c r="C9285" t="s">
        <v>10139</v>
      </c>
      <c r="D9285" t="s">
        <v>14</v>
      </c>
      <c r="E9285" t="s">
        <v>35427</v>
      </c>
      <c r="F9285" t="s">
        <v>35428</v>
      </c>
      <c r="G9285" t="s">
        <v>567</v>
      </c>
      <c r="H9285" s="1">
        <v>30019</v>
      </c>
      <c r="I9285" t="s">
        <v>35429</v>
      </c>
      <c r="J9285" t="s">
        <v>7107</v>
      </c>
      <c r="K9285">
        <v>76997</v>
      </c>
      <c r="L9285" t="s">
        <v>567</v>
      </c>
    </row>
    <row r="9286" spans="1:12" x14ac:dyDescent="0.3">
      <c r="A9286">
        <v>34586</v>
      </c>
      <c r="B9286" t="s">
        <v>4316</v>
      </c>
      <c r="C9286" t="s">
        <v>264</v>
      </c>
      <c r="D9286" t="s">
        <v>22</v>
      </c>
      <c r="E9286" t="s">
        <v>35430</v>
      </c>
      <c r="F9286">
        <v>3599138934</v>
      </c>
      <c r="G9286" t="s">
        <v>164</v>
      </c>
      <c r="H9286" s="1">
        <v>22839</v>
      </c>
      <c r="I9286" t="s">
        <v>35431</v>
      </c>
      <c r="J9286" t="s">
        <v>35432</v>
      </c>
      <c r="K9286">
        <v>38333</v>
      </c>
      <c r="L9286" t="s">
        <v>164</v>
      </c>
    </row>
    <row r="9287" spans="1:12" x14ac:dyDescent="0.3">
      <c r="A9287">
        <v>34587</v>
      </c>
      <c r="B9287" t="s">
        <v>2595</v>
      </c>
      <c r="C9287" t="s">
        <v>354</v>
      </c>
      <c r="D9287" t="s">
        <v>14</v>
      </c>
      <c r="E9287" t="s">
        <v>35433</v>
      </c>
      <c r="F9287" t="s">
        <v>35434</v>
      </c>
      <c r="G9287" t="s">
        <v>775</v>
      </c>
      <c r="H9287" s="1">
        <v>20215</v>
      </c>
      <c r="I9287" t="s">
        <v>35435</v>
      </c>
      <c r="J9287" t="s">
        <v>35436</v>
      </c>
      <c r="K9287">
        <v>39216</v>
      </c>
      <c r="L9287" t="s">
        <v>775</v>
      </c>
    </row>
    <row r="9288" spans="1:12" x14ac:dyDescent="0.3">
      <c r="A9288">
        <v>34588</v>
      </c>
      <c r="B9288" t="s">
        <v>102</v>
      </c>
      <c r="C9288" t="s">
        <v>570</v>
      </c>
      <c r="D9288" t="s">
        <v>22</v>
      </c>
      <c r="E9288" t="s">
        <v>35437</v>
      </c>
      <c r="F9288" t="s">
        <v>35438</v>
      </c>
      <c r="G9288" t="s">
        <v>430</v>
      </c>
      <c r="H9288" s="1">
        <v>27254</v>
      </c>
      <c r="I9288" t="s">
        <v>35439</v>
      </c>
      <c r="J9288" t="s">
        <v>15440</v>
      </c>
      <c r="K9288">
        <v>18890</v>
      </c>
      <c r="L9288" t="s">
        <v>430</v>
      </c>
    </row>
    <row r="9289" spans="1:12" x14ac:dyDescent="0.3">
      <c r="A9289">
        <v>34589</v>
      </c>
      <c r="B9289" t="s">
        <v>778</v>
      </c>
      <c r="C9289" t="s">
        <v>536</v>
      </c>
      <c r="D9289" t="s">
        <v>22</v>
      </c>
      <c r="E9289" t="s">
        <v>35440</v>
      </c>
      <c r="F9289" t="s">
        <v>35441</v>
      </c>
      <c r="G9289" t="s">
        <v>436</v>
      </c>
      <c r="H9289" s="1">
        <v>16261</v>
      </c>
      <c r="I9289" t="s">
        <v>35442</v>
      </c>
      <c r="J9289" t="s">
        <v>35443</v>
      </c>
      <c r="K9289">
        <v>32586</v>
      </c>
      <c r="L9289" t="s">
        <v>436</v>
      </c>
    </row>
    <row r="9290" spans="1:12" x14ac:dyDescent="0.3">
      <c r="A9290">
        <v>34593</v>
      </c>
      <c r="B9290" t="s">
        <v>167</v>
      </c>
      <c r="C9290" t="s">
        <v>11591</v>
      </c>
      <c r="D9290" t="s">
        <v>22</v>
      </c>
      <c r="E9290" t="s">
        <v>35444</v>
      </c>
      <c r="F9290" t="s">
        <v>35445</v>
      </c>
      <c r="G9290" t="s">
        <v>231</v>
      </c>
      <c r="H9290" s="1">
        <v>37213</v>
      </c>
      <c r="I9290" t="s">
        <v>35446</v>
      </c>
      <c r="J9290" t="s">
        <v>15304</v>
      </c>
      <c r="K9290">
        <v>83621</v>
      </c>
      <c r="L9290" t="s">
        <v>231</v>
      </c>
    </row>
    <row r="9291" spans="1:12" x14ac:dyDescent="0.3">
      <c r="A9291">
        <v>34594</v>
      </c>
      <c r="B9291" t="s">
        <v>27</v>
      </c>
      <c r="C9291" t="s">
        <v>28</v>
      </c>
      <c r="D9291" t="s">
        <v>14</v>
      </c>
      <c r="E9291" t="s">
        <v>35447</v>
      </c>
      <c r="F9291" t="s">
        <v>35448</v>
      </c>
      <c r="G9291" t="s">
        <v>218</v>
      </c>
      <c r="H9291" s="1">
        <v>26646</v>
      </c>
      <c r="I9291" t="s">
        <v>35449</v>
      </c>
      <c r="J9291" t="s">
        <v>11222</v>
      </c>
      <c r="K9291">
        <v>57455</v>
      </c>
      <c r="L9291" t="s">
        <v>218</v>
      </c>
    </row>
    <row r="9292" spans="1:12" x14ac:dyDescent="0.3">
      <c r="A9292">
        <v>34595</v>
      </c>
      <c r="B9292" t="s">
        <v>490</v>
      </c>
      <c r="C9292" t="s">
        <v>3147</v>
      </c>
      <c r="D9292" t="s">
        <v>14</v>
      </c>
      <c r="E9292" t="s">
        <v>35450</v>
      </c>
      <c r="F9292" t="s">
        <v>35451</v>
      </c>
      <c r="G9292" t="s">
        <v>211</v>
      </c>
      <c r="H9292" s="1">
        <v>31915</v>
      </c>
      <c r="I9292" t="s">
        <v>35452</v>
      </c>
      <c r="J9292" t="s">
        <v>35453</v>
      </c>
      <c r="K9292">
        <v>31822</v>
      </c>
      <c r="L9292" t="s">
        <v>211</v>
      </c>
    </row>
    <row r="9293" spans="1:12" x14ac:dyDescent="0.3">
      <c r="A9293">
        <v>34596</v>
      </c>
      <c r="B9293" t="s">
        <v>501</v>
      </c>
      <c r="C9293" t="s">
        <v>85</v>
      </c>
      <c r="D9293" t="s">
        <v>22</v>
      </c>
      <c r="E9293" t="s">
        <v>35454</v>
      </c>
      <c r="F9293">
        <v>2647845338</v>
      </c>
      <c r="G9293" t="s">
        <v>1194</v>
      </c>
      <c r="H9293" s="1">
        <v>35265</v>
      </c>
      <c r="I9293" t="s">
        <v>35455</v>
      </c>
      <c r="J9293" t="s">
        <v>19858</v>
      </c>
      <c r="K9293">
        <v>7262</v>
      </c>
      <c r="L9293" t="s">
        <v>1194</v>
      </c>
    </row>
    <row r="9294" spans="1:12" x14ac:dyDescent="0.3">
      <c r="A9294">
        <v>34597</v>
      </c>
      <c r="B9294" t="s">
        <v>837</v>
      </c>
      <c r="C9294" t="s">
        <v>587</v>
      </c>
      <c r="D9294" t="s">
        <v>22</v>
      </c>
      <c r="E9294" t="s">
        <v>35456</v>
      </c>
      <c r="F9294" t="s">
        <v>35457</v>
      </c>
      <c r="G9294" t="s">
        <v>339</v>
      </c>
      <c r="H9294" s="1">
        <v>24632</v>
      </c>
      <c r="I9294" t="s">
        <v>35458</v>
      </c>
      <c r="J9294" t="s">
        <v>35459</v>
      </c>
      <c r="K9294">
        <v>95879</v>
      </c>
      <c r="L9294" t="s">
        <v>339</v>
      </c>
    </row>
    <row r="9295" spans="1:12" x14ac:dyDescent="0.3">
      <c r="A9295">
        <v>34598</v>
      </c>
      <c r="B9295" t="s">
        <v>501</v>
      </c>
      <c r="C9295" t="s">
        <v>4182</v>
      </c>
      <c r="D9295" t="s">
        <v>14</v>
      </c>
      <c r="E9295" t="s">
        <v>35460</v>
      </c>
      <c r="F9295">
        <v>4989639095</v>
      </c>
      <c r="G9295" t="s">
        <v>335</v>
      </c>
      <c r="H9295" s="1">
        <v>21747</v>
      </c>
      <c r="I9295" t="s">
        <v>35461</v>
      </c>
      <c r="J9295" t="s">
        <v>35462</v>
      </c>
      <c r="K9295">
        <v>94323</v>
      </c>
      <c r="L9295" t="s">
        <v>335</v>
      </c>
    </row>
    <row r="9296" spans="1:12" x14ac:dyDescent="0.3">
      <c r="A9296">
        <v>34599</v>
      </c>
      <c r="B9296" t="s">
        <v>328</v>
      </c>
      <c r="C9296" t="s">
        <v>630</v>
      </c>
      <c r="D9296" t="s">
        <v>22</v>
      </c>
      <c r="E9296" t="s">
        <v>35463</v>
      </c>
      <c r="F9296" t="s">
        <v>35464</v>
      </c>
      <c r="G9296" t="s">
        <v>324</v>
      </c>
      <c r="H9296" s="1">
        <v>29705</v>
      </c>
      <c r="I9296" t="s">
        <v>35465</v>
      </c>
      <c r="J9296" t="s">
        <v>35466</v>
      </c>
      <c r="K9296">
        <v>6525</v>
      </c>
      <c r="L9296" t="s">
        <v>324</v>
      </c>
    </row>
    <row r="9297" spans="1:12" x14ac:dyDescent="0.3">
      <c r="A9297">
        <v>34600</v>
      </c>
      <c r="B9297" t="s">
        <v>767</v>
      </c>
      <c r="C9297" t="s">
        <v>4468</v>
      </c>
      <c r="D9297" t="s">
        <v>14</v>
      </c>
      <c r="E9297" t="s">
        <v>35467</v>
      </c>
      <c r="F9297" t="s">
        <v>35468</v>
      </c>
      <c r="G9297" t="s">
        <v>1076</v>
      </c>
      <c r="H9297" s="1">
        <v>23889</v>
      </c>
      <c r="I9297" t="s">
        <v>35469</v>
      </c>
      <c r="J9297" t="s">
        <v>12312</v>
      </c>
      <c r="K9297">
        <v>93884</v>
      </c>
      <c r="L9297" t="s">
        <v>1076</v>
      </c>
    </row>
    <row r="9298" spans="1:12" x14ac:dyDescent="0.3">
      <c r="A9298">
        <v>34608</v>
      </c>
      <c r="B9298" t="s">
        <v>6564</v>
      </c>
      <c r="C9298" t="s">
        <v>1093</v>
      </c>
      <c r="D9298" t="s">
        <v>22</v>
      </c>
      <c r="E9298" t="s">
        <v>35470</v>
      </c>
      <c r="F9298">
        <f>1-699-332-3841</f>
        <v>-4871</v>
      </c>
      <c r="G9298" t="s">
        <v>82</v>
      </c>
      <c r="H9298" s="1">
        <v>36996</v>
      </c>
      <c r="I9298" t="s">
        <v>35471</v>
      </c>
      <c r="J9298" t="s">
        <v>3661</v>
      </c>
      <c r="K9298">
        <v>30382</v>
      </c>
      <c r="L9298" t="s">
        <v>82</v>
      </c>
    </row>
    <row r="9299" spans="1:12" x14ac:dyDescent="0.3">
      <c r="A9299">
        <v>34610</v>
      </c>
      <c r="B9299" t="s">
        <v>6055</v>
      </c>
      <c r="C9299" t="s">
        <v>3297</v>
      </c>
      <c r="D9299" t="s">
        <v>22</v>
      </c>
      <c r="E9299" t="s">
        <v>35472</v>
      </c>
      <c r="F9299" t="s">
        <v>35473</v>
      </c>
      <c r="G9299" t="s">
        <v>595</v>
      </c>
      <c r="H9299" s="1">
        <v>18237</v>
      </c>
      <c r="I9299" t="s">
        <v>35474</v>
      </c>
      <c r="J9299" t="s">
        <v>35475</v>
      </c>
      <c r="K9299">
        <v>14212</v>
      </c>
      <c r="L9299" t="s">
        <v>595</v>
      </c>
    </row>
    <row r="9300" spans="1:12" x14ac:dyDescent="0.3">
      <c r="A9300">
        <v>34611</v>
      </c>
      <c r="B9300" t="s">
        <v>3438</v>
      </c>
      <c r="C9300" t="s">
        <v>12654</v>
      </c>
      <c r="D9300" t="s">
        <v>22</v>
      </c>
      <c r="E9300" t="s">
        <v>35476</v>
      </c>
      <c r="F9300" t="s">
        <v>35477</v>
      </c>
      <c r="G9300" t="s">
        <v>118</v>
      </c>
      <c r="H9300" s="1">
        <v>25646</v>
      </c>
      <c r="I9300" t="s">
        <v>35478</v>
      </c>
      <c r="J9300" t="s">
        <v>35479</v>
      </c>
      <c r="K9300">
        <v>10979</v>
      </c>
      <c r="L9300" t="s">
        <v>118</v>
      </c>
    </row>
    <row r="9301" spans="1:12" x14ac:dyDescent="0.3">
      <c r="A9301">
        <v>34613</v>
      </c>
      <c r="B9301" t="s">
        <v>214</v>
      </c>
      <c r="C9301" t="s">
        <v>12164</v>
      </c>
      <c r="D9301" t="s">
        <v>14</v>
      </c>
      <c r="E9301" t="s">
        <v>35480</v>
      </c>
      <c r="F9301" t="s">
        <v>35481</v>
      </c>
      <c r="G9301" t="s">
        <v>171</v>
      </c>
      <c r="H9301" s="1">
        <v>20093</v>
      </c>
      <c r="I9301" t="s">
        <v>35482</v>
      </c>
      <c r="J9301" t="s">
        <v>35483</v>
      </c>
      <c r="K9301">
        <v>65462</v>
      </c>
      <c r="L9301" t="s">
        <v>171</v>
      </c>
    </row>
    <row r="9302" spans="1:12" x14ac:dyDescent="0.3">
      <c r="A9302">
        <v>34615</v>
      </c>
      <c r="B9302" t="s">
        <v>35484</v>
      </c>
      <c r="C9302" t="s">
        <v>27780</v>
      </c>
      <c r="D9302" t="s">
        <v>14</v>
      </c>
      <c r="E9302" t="s">
        <v>35485</v>
      </c>
      <c r="F9302" t="s">
        <v>35486</v>
      </c>
      <c r="G9302" t="s">
        <v>124</v>
      </c>
      <c r="H9302" s="1">
        <v>22452</v>
      </c>
      <c r="I9302" t="s">
        <v>35487</v>
      </c>
      <c r="J9302" t="s">
        <v>35488</v>
      </c>
      <c r="K9302">
        <v>10659</v>
      </c>
      <c r="L9302" t="s">
        <v>124</v>
      </c>
    </row>
    <row r="9303" spans="1:12" x14ac:dyDescent="0.3">
      <c r="A9303">
        <v>34616</v>
      </c>
      <c r="B9303" t="s">
        <v>3471</v>
      </c>
      <c r="C9303" t="s">
        <v>85</v>
      </c>
      <c r="D9303" t="s">
        <v>14</v>
      </c>
      <c r="E9303" t="s">
        <v>35489</v>
      </c>
      <c r="F9303" t="s">
        <v>35490</v>
      </c>
      <c r="G9303" t="s">
        <v>31</v>
      </c>
      <c r="H9303" s="1">
        <v>19854</v>
      </c>
      <c r="I9303" t="s">
        <v>35491</v>
      </c>
      <c r="J9303" t="s">
        <v>35492</v>
      </c>
      <c r="K9303">
        <v>32632</v>
      </c>
      <c r="L9303" t="s">
        <v>31</v>
      </c>
    </row>
    <row r="9304" spans="1:12" x14ac:dyDescent="0.3">
      <c r="A9304">
        <v>34618</v>
      </c>
      <c r="B9304" t="s">
        <v>167</v>
      </c>
      <c r="C9304" t="s">
        <v>8008</v>
      </c>
      <c r="D9304" t="s">
        <v>14</v>
      </c>
      <c r="E9304" t="s">
        <v>35493</v>
      </c>
      <c r="F9304" t="s">
        <v>35494</v>
      </c>
      <c r="G9304" t="s">
        <v>88</v>
      </c>
      <c r="H9304" s="1">
        <v>23779</v>
      </c>
      <c r="I9304" t="s">
        <v>35495</v>
      </c>
      <c r="J9304" t="s">
        <v>10180</v>
      </c>
      <c r="K9304">
        <v>36663</v>
      </c>
      <c r="L9304" t="s">
        <v>88</v>
      </c>
    </row>
    <row r="9305" spans="1:12" x14ac:dyDescent="0.3">
      <c r="A9305">
        <v>34623</v>
      </c>
      <c r="B9305" t="s">
        <v>377</v>
      </c>
      <c r="C9305" t="s">
        <v>630</v>
      </c>
      <c r="D9305" t="s">
        <v>22</v>
      </c>
      <c r="E9305" t="s">
        <v>35496</v>
      </c>
      <c r="F9305">
        <v>9649090452</v>
      </c>
      <c r="G9305" t="s">
        <v>335</v>
      </c>
      <c r="H9305" s="1">
        <v>35942</v>
      </c>
      <c r="I9305" t="s">
        <v>35497</v>
      </c>
      <c r="J9305" t="s">
        <v>35498</v>
      </c>
      <c r="K9305">
        <v>59956</v>
      </c>
      <c r="L9305" t="s">
        <v>335</v>
      </c>
    </row>
    <row r="9306" spans="1:12" x14ac:dyDescent="0.3">
      <c r="A9306">
        <v>34624</v>
      </c>
      <c r="B9306" t="s">
        <v>295</v>
      </c>
      <c r="C9306" t="s">
        <v>48</v>
      </c>
      <c r="D9306" t="s">
        <v>22</v>
      </c>
      <c r="E9306" t="s">
        <v>35499</v>
      </c>
      <c r="F9306">
        <v>8613989978</v>
      </c>
      <c r="G9306" t="s">
        <v>31</v>
      </c>
      <c r="H9306" s="1">
        <v>20516</v>
      </c>
      <c r="I9306" t="s">
        <v>35500</v>
      </c>
      <c r="J9306" t="s">
        <v>35501</v>
      </c>
      <c r="K9306">
        <v>1175</v>
      </c>
      <c r="L9306" t="s">
        <v>31</v>
      </c>
    </row>
    <row r="9307" spans="1:12" x14ac:dyDescent="0.3">
      <c r="A9307">
        <v>34625</v>
      </c>
      <c r="B9307" t="s">
        <v>1088</v>
      </c>
      <c r="C9307" t="s">
        <v>378</v>
      </c>
      <c r="D9307" t="s">
        <v>14</v>
      </c>
      <c r="E9307" t="s">
        <v>35502</v>
      </c>
      <c r="F9307" t="s">
        <v>35503</v>
      </c>
      <c r="G9307" t="s">
        <v>243</v>
      </c>
      <c r="H9307" s="1">
        <v>16461</v>
      </c>
      <c r="I9307" t="s">
        <v>35504</v>
      </c>
      <c r="J9307" t="s">
        <v>35505</v>
      </c>
      <c r="K9307">
        <v>15201</v>
      </c>
      <c r="L9307" t="s">
        <v>243</v>
      </c>
    </row>
    <row r="9308" spans="1:12" x14ac:dyDescent="0.3">
      <c r="A9308">
        <v>34627</v>
      </c>
      <c r="B9308" t="s">
        <v>134</v>
      </c>
      <c r="C9308" t="s">
        <v>35506</v>
      </c>
      <c r="D9308" t="s">
        <v>22</v>
      </c>
      <c r="E9308" t="s">
        <v>35507</v>
      </c>
      <c r="F9308">
        <v>2663754084</v>
      </c>
      <c r="G9308" t="s">
        <v>31</v>
      </c>
      <c r="H9308" s="1">
        <v>31157</v>
      </c>
      <c r="I9308" t="s">
        <v>35508</v>
      </c>
      <c r="J9308" t="s">
        <v>35509</v>
      </c>
      <c r="K9308">
        <v>59468</v>
      </c>
      <c r="L9308" t="s">
        <v>31</v>
      </c>
    </row>
    <row r="9309" spans="1:12" x14ac:dyDescent="0.3">
      <c r="A9309">
        <v>34629</v>
      </c>
      <c r="B9309" t="s">
        <v>659</v>
      </c>
      <c r="C9309" t="s">
        <v>4459</v>
      </c>
      <c r="D9309" t="s">
        <v>14</v>
      </c>
      <c r="E9309" t="s">
        <v>35510</v>
      </c>
      <c r="F9309" t="s">
        <v>35511</v>
      </c>
      <c r="G9309" t="s">
        <v>775</v>
      </c>
      <c r="H9309" s="1">
        <v>24447</v>
      </c>
      <c r="I9309" t="s">
        <v>35512</v>
      </c>
      <c r="J9309" t="s">
        <v>35513</v>
      </c>
      <c r="K9309">
        <v>99424</v>
      </c>
      <c r="L9309" t="s">
        <v>775</v>
      </c>
    </row>
    <row r="9310" spans="1:12" x14ac:dyDescent="0.3">
      <c r="A9310">
        <v>34631</v>
      </c>
      <c r="B9310" t="s">
        <v>7612</v>
      </c>
      <c r="C9310" t="s">
        <v>5614</v>
      </c>
      <c r="D9310" t="s">
        <v>14</v>
      </c>
      <c r="E9310" t="s">
        <v>35514</v>
      </c>
      <c r="F9310" t="s">
        <v>35515</v>
      </c>
      <c r="G9310" t="s">
        <v>44</v>
      </c>
      <c r="H9310" s="1">
        <v>25084</v>
      </c>
      <c r="I9310" t="s">
        <v>35516</v>
      </c>
      <c r="J9310" t="s">
        <v>35517</v>
      </c>
      <c r="K9310">
        <v>42401</v>
      </c>
      <c r="L9310" t="s">
        <v>44</v>
      </c>
    </row>
    <row r="9311" spans="1:12" x14ac:dyDescent="0.3">
      <c r="A9311">
        <v>34633</v>
      </c>
      <c r="B9311" t="s">
        <v>1773</v>
      </c>
      <c r="C9311" t="s">
        <v>6975</v>
      </c>
      <c r="D9311" t="s">
        <v>22</v>
      </c>
      <c r="E9311" t="s">
        <v>13685</v>
      </c>
      <c r="F9311" t="s">
        <v>35518</v>
      </c>
      <c r="G9311" t="s">
        <v>76</v>
      </c>
      <c r="H9311" s="1">
        <v>21201</v>
      </c>
      <c r="I9311" t="s">
        <v>35519</v>
      </c>
      <c r="J9311" t="s">
        <v>5369</v>
      </c>
      <c r="K9311">
        <v>45040</v>
      </c>
      <c r="L9311" t="s">
        <v>76</v>
      </c>
    </row>
    <row r="9312" spans="1:12" x14ac:dyDescent="0.3">
      <c r="A9312">
        <v>34634</v>
      </c>
      <c r="B9312" t="s">
        <v>96</v>
      </c>
      <c r="C9312" t="s">
        <v>12243</v>
      </c>
      <c r="D9312" t="s">
        <v>22</v>
      </c>
      <c r="E9312" t="s">
        <v>35520</v>
      </c>
      <c r="F9312">
        <v>5765115447</v>
      </c>
      <c r="G9312" t="s">
        <v>218</v>
      </c>
      <c r="H9312" s="1">
        <v>24796</v>
      </c>
      <c r="I9312" t="s">
        <v>35521</v>
      </c>
      <c r="J9312" t="s">
        <v>1445</v>
      </c>
      <c r="K9312">
        <v>39093</v>
      </c>
      <c r="L9312" t="s">
        <v>218</v>
      </c>
    </row>
    <row r="9313" spans="1:12" x14ac:dyDescent="0.3">
      <c r="A9313">
        <v>34635</v>
      </c>
      <c r="B9313" t="s">
        <v>275</v>
      </c>
      <c r="C9313" t="s">
        <v>6305</v>
      </c>
      <c r="D9313" t="s">
        <v>22</v>
      </c>
      <c r="E9313" t="s">
        <v>35522</v>
      </c>
      <c r="F9313" t="s">
        <v>35523</v>
      </c>
      <c r="G9313" t="s">
        <v>436</v>
      </c>
      <c r="H9313" s="1">
        <v>31864</v>
      </c>
      <c r="I9313" t="s">
        <v>35524</v>
      </c>
      <c r="J9313" t="s">
        <v>10084</v>
      </c>
      <c r="K9313">
        <v>65448</v>
      </c>
      <c r="L9313" t="s">
        <v>436</v>
      </c>
    </row>
    <row r="9314" spans="1:12" x14ac:dyDescent="0.3">
      <c r="A9314">
        <v>34642</v>
      </c>
      <c r="B9314" t="s">
        <v>12</v>
      </c>
      <c r="C9314" t="s">
        <v>97</v>
      </c>
      <c r="D9314" t="s">
        <v>22</v>
      </c>
      <c r="E9314" t="s">
        <v>35525</v>
      </c>
      <c r="F9314" t="s">
        <v>35526</v>
      </c>
      <c r="G9314" t="s">
        <v>93</v>
      </c>
      <c r="H9314" s="1">
        <v>29623</v>
      </c>
      <c r="I9314" t="s">
        <v>35527</v>
      </c>
      <c r="J9314" t="s">
        <v>35528</v>
      </c>
      <c r="K9314">
        <v>48803</v>
      </c>
      <c r="L9314" t="s">
        <v>93</v>
      </c>
    </row>
    <row r="9315" spans="1:12" x14ac:dyDescent="0.3">
      <c r="A9315">
        <v>34647</v>
      </c>
      <c r="B9315" t="s">
        <v>953</v>
      </c>
      <c r="C9315" t="s">
        <v>18903</v>
      </c>
      <c r="D9315" t="s">
        <v>14</v>
      </c>
      <c r="E9315" t="s">
        <v>35529</v>
      </c>
      <c r="F9315" t="s">
        <v>35530</v>
      </c>
      <c r="G9315" t="s">
        <v>124</v>
      </c>
      <c r="H9315" s="1">
        <v>30904</v>
      </c>
      <c r="I9315" t="s">
        <v>35531</v>
      </c>
      <c r="J9315" t="s">
        <v>1404</v>
      </c>
      <c r="K9315">
        <v>93399</v>
      </c>
      <c r="L9315" t="s">
        <v>124</v>
      </c>
    </row>
    <row r="9316" spans="1:12" x14ac:dyDescent="0.3">
      <c r="A9316">
        <v>34648</v>
      </c>
      <c r="B9316" t="s">
        <v>1914</v>
      </c>
      <c r="C9316" t="s">
        <v>3527</v>
      </c>
      <c r="D9316" t="s">
        <v>14</v>
      </c>
      <c r="E9316" t="s">
        <v>35532</v>
      </c>
      <c r="F9316" t="s">
        <v>35533</v>
      </c>
      <c r="G9316" t="s">
        <v>250</v>
      </c>
      <c r="H9316" s="1">
        <v>34038</v>
      </c>
      <c r="I9316" t="s">
        <v>35534</v>
      </c>
      <c r="J9316" t="s">
        <v>35535</v>
      </c>
      <c r="K9316">
        <v>94251</v>
      </c>
      <c r="L9316" t="s">
        <v>250</v>
      </c>
    </row>
    <row r="9317" spans="1:12" x14ac:dyDescent="0.3">
      <c r="A9317">
        <v>34650</v>
      </c>
      <c r="B9317" t="s">
        <v>1152</v>
      </c>
      <c r="C9317" t="s">
        <v>1982</v>
      </c>
      <c r="D9317" t="s">
        <v>14</v>
      </c>
      <c r="E9317" t="s">
        <v>29144</v>
      </c>
      <c r="F9317" t="s">
        <v>35536</v>
      </c>
      <c r="G9317" t="s">
        <v>38</v>
      </c>
      <c r="H9317" s="1">
        <v>26605</v>
      </c>
      <c r="I9317" t="s">
        <v>35537</v>
      </c>
      <c r="J9317" t="s">
        <v>35538</v>
      </c>
      <c r="K9317">
        <v>92000</v>
      </c>
      <c r="L9317" t="s">
        <v>38</v>
      </c>
    </row>
    <row r="9318" spans="1:12" x14ac:dyDescent="0.3">
      <c r="A9318">
        <v>34651</v>
      </c>
      <c r="B9318" t="s">
        <v>258</v>
      </c>
      <c r="C9318" t="s">
        <v>378</v>
      </c>
      <c r="D9318" t="s">
        <v>22</v>
      </c>
      <c r="E9318" t="s">
        <v>35539</v>
      </c>
      <c r="F9318" t="s">
        <v>35540</v>
      </c>
      <c r="G9318" t="s">
        <v>31</v>
      </c>
      <c r="H9318" s="1">
        <v>27066</v>
      </c>
      <c r="I9318" t="s">
        <v>35541</v>
      </c>
      <c r="J9318" t="s">
        <v>35542</v>
      </c>
      <c r="K9318">
        <v>69077</v>
      </c>
      <c r="L9318" t="s">
        <v>31</v>
      </c>
    </row>
    <row r="9319" spans="1:12" x14ac:dyDescent="0.3">
      <c r="A9319">
        <v>34655</v>
      </c>
      <c r="B9319" t="s">
        <v>281</v>
      </c>
      <c r="C9319" t="s">
        <v>8168</v>
      </c>
      <c r="D9319" t="s">
        <v>14</v>
      </c>
      <c r="E9319" t="s">
        <v>35543</v>
      </c>
      <c r="F9319" t="s">
        <v>35544</v>
      </c>
      <c r="G9319" t="s">
        <v>1076</v>
      </c>
      <c r="H9319" s="1">
        <v>28713</v>
      </c>
      <c r="I9319" t="s">
        <v>35545</v>
      </c>
      <c r="J9319" t="s">
        <v>8559</v>
      </c>
      <c r="K9319">
        <v>56151</v>
      </c>
      <c r="L9319" t="s">
        <v>1076</v>
      </c>
    </row>
    <row r="9320" spans="1:12" x14ac:dyDescent="0.3">
      <c r="A9320">
        <v>34656</v>
      </c>
      <c r="B9320" t="s">
        <v>541</v>
      </c>
      <c r="C9320" t="s">
        <v>805</v>
      </c>
      <c r="D9320" t="s">
        <v>22</v>
      </c>
      <c r="E9320" t="s">
        <v>35546</v>
      </c>
      <c r="F9320" t="s">
        <v>35547</v>
      </c>
      <c r="G9320" t="s">
        <v>93</v>
      </c>
      <c r="H9320" s="1">
        <v>34669</v>
      </c>
      <c r="I9320" t="s">
        <v>35548</v>
      </c>
      <c r="J9320" t="s">
        <v>21059</v>
      </c>
      <c r="K9320">
        <v>18758</v>
      </c>
      <c r="L9320" t="s">
        <v>93</v>
      </c>
    </row>
    <row r="9321" spans="1:12" x14ac:dyDescent="0.3">
      <c r="A9321">
        <v>34658</v>
      </c>
      <c r="B9321" t="s">
        <v>541</v>
      </c>
      <c r="C9321" t="s">
        <v>1093</v>
      </c>
      <c r="D9321" t="s">
        <v>22</v>
      </c>
      <c r="E9321" t="s">
        <v>35549</v>
      </c>
      <c r="F9321" t="s">
        <v>35550</v>
      </c>
      <c r="G9321" t="s">
        <v>218</v>
      </c>
      <c r="H9321" s="1">
        <v>32302</v>
      </c>
      <c r="I9321" t="s">
        <v>35551</v>
      </c>
      <c r="J9321" t="s">
        <v>1598</v>
      </c>
      <c r="K9321">
        <v>46438</v>
      </c>
      <c r="L9321" t="s">
        <v>218</v>
      </c>
    </row>
    <row r="9322" spans="1:12" x14ac:dyDescent="0.3">
      <c r="A9322">
        <v>34659</v>
      </c>
      <c r="B9322" t="s">
        <v>4584</v>
      </c>
      <c r="C9322" t="s">
        <v>343</v>
      </c>
      <c r="D9322" t="s">
        <v>14</v>
      </c>
      <c r="E9322" t="s">
        <v>35552</v>
      </c>
      <c r="F9322" t="s">
        <v>35553</v>
      </c>
      <c r="G9322" t="s">
        <v>218</v>
      </c>
      <c r="H9322" s="1">
        <v>27381</v>
      </c>
      <c r="I9322" t="s">
        <v>35554</v>
      </c>
      <c r="J9322" t="s">
        <v>35555</v>
      </c>
      <c r="K9322">
        <v>16124</v>
      </c>
      <c r="L9322" t="s">
        <v>218</v>
      </c>
    </row>
    <row r="9323" spans="1:12" x14ac:dyDescent="0.3">
      <c r="A9323">
        <v>34660</v>
      </c>
      <c r="B9323" t="s">
        <v>1830</v>
      </c>
      <c r="C9323" t="s">
        <v>3628</v>
      </c>
      <c r="D9323" t="s">
        <v>14</v>
      </c>
      <c r="E9323" t="s">
        <v>35556</v>
      </c>
      <c r="F9323" t="s">
        <v>35557</v>
      </c>
      <c r="G9323" t="s">
        <v>88</v>
      </c>
      <c r="H9323" s="1">
        <v>22297</v>
      </c>
      <c r="I9323" t="s">
        <v>35558</v>
      </c>
      <c r="J9323" t="s">
        <v>35559</v>
      </c>
      <c r="K9323">
        <v>90857</v>
      </c>
      <c r="L9323" t="s">
        <v>88</v>
      </c>
    </row>
    <row r="9324" spans="1:12" x14ac:dyDescent="0.3">
      <c r="A9324">
        <v>34661</v>
      </c>
      <c r="B9324" t="s">
        <v>659</v>
      </c>
      <c r="C9324" t="s">
        <v>4214</v>
      </c>
      <c r="D9324" t="s">
        <v>14</v>
      </c>
      <c r="E9324" t="s">
        <v>35560</v>
      </c>
      <c r="F9324" t="s">
        <v>35561</v>
      </c>
      <c r="G9324" t="s">
        <v>211</v>
      </c>
      <c r="H9324" s="1">
        <v>20917</v>
      </c>
      <c r="I9324" t="s">
        <v>35562</v>
      </c>
      <c r="J9324" t="s">
        <v>35563</v>
      </c>
      <c r="K9324">
        <v>86297</v>
      </c>
      <c r="L9324" t="s">
        <v>211</v>
      </c>
    </row>
    <row r="9325" spans="1:12" x14ac:dyDescent="0.3">
      <c r="A9325">
        <v>34669</v>
      </c>
      <c r="B9325" t="s">
        <v>73</v>
      </c>
      <c r="C9325" t="s">
        <v>1031</v>
      </c>
      <c r="D9325" t="s">
        <v>22</v>
      </c>
      <c r="E9325" t="s">
        <v>35564</v>
      </c>
      <c r="F9325" t="s">
        <v>35565</v>
      </c>
      <c r="G9325" t="s">
        <v>82</v>
      </c>
      <c r="H9325" s="1">
        <v>28669</v>
      </c>
      <c r="I9325" t="s">
        <v>35566</v>
      </c>
      <c r="J9325" t="s">
        <v>35567</v>
      </c>
      <c r="K9325">
        <v>17694</v>
      </c>
      <c r="L9325" t="s">
        <v>82</v>
      </c>
    </row>
    <row r="9326" spans="1:12" x14ac:dyDescent="0.3">
      <c r="A9326">
        <v>34671</v>
      </c>
      <c r="B9326" t="s">
        <v>1537</v>
      </c>
      <c r="C9326" t="s">
        <v>1475</v>
      </c>
      <c r="D9326" t="s">
        <v>14</v>
      </c>
      <c r="E9326" t="s">
        <v>35568</v>
      </c>
      <c r="F9326" t="s">
        <v>35569</v>
      </c>
      <c r="G9326" t="s">
        <v>211</v>
      </c>
      <c r="H9326" s="1">
        <v>16120</v>
      </c>
      <c r="I9326" t="s">
        <v>35570</v>
      </c>
      <c r="J9326" t="s">
        <v>35571</v>
      </c>
      <c r="K9326">
        <v>92626</v>
      </c>
      <c r="L9326" t="s">
        <v>211</v>
      </c>
    </row>
    <row r="9327" spans="1:12" x14ac:dyDescent="0.3">
      <c r="A9327">
        <v>34673</v>
      </c>
      <c r="B9327" t="s">
        <v>3806</v>
      </c>
      <c r="C9327" t="s">
        <v>1329</v>
      </c>
      <c r="D9327" t="s">
        <v>14</v>
      </c>
      <c r="E9327" t="s">
        <v>35572</v>
      </c>
      <c r="F9327" t="s">
        <v>35573</v>
      </c>
      <c r="G9327" t="s">
        <v>339</v>
      </c>
      <c r="H9327" s="1">
        <v>34327</v>
      </c>
      <c r="I9327" t="s">
        <v>35574</v>
      </c>
      <c r="J9327" t="s">
        <v>35575</v>
      </c>
      <c r="K9327">
        <v>73599</v>
      </c>
      <c r="L9327" t="s">
        <v>339</v>
      </c>
    </row>
    <row r="9328" spans="1:12" x14ac:dyDescent="0.3">
      <c r="A9328">
        <v>34677</v>
      </c>
      <c r="B9328" t="s">
        <v>146</v>
      </c>
      <c r="C9328" t="s">
        <v>4614</v>
      </c>
      <c r="D9328" t="s">
        <v>14</v>
      </c>
      <c r="E9328" t="s">
        <v>35576</v>
      </c>
      <c r="F9328" t="s">
        <v>35577</v>
      </c>
      <c r="G9328" t="s">
        <v>250</v>
      </c>
      <c r="H9328" s="1">
        <v>27973</v>
      </c>
      <c r="I9328" t="s">
        <v>35578</v>
      </c>
      <c r="J9328" t="s">
        <v>35579</v>
      </c>
      <c r="K9328">
        <v>94710</v>
      </c>
      <c r="L9328" t="s">
        <v>250</v>
      </c>
    </row>
    <row r="9329" spans="1:12" x14ac:dyDescent="0.3">
      <c r="A9329">
        <v>34679</v>
      </c>
      <c r="B9329" t="s">
        <v>2567</v>
      </c>
      <c r="C9329" t="s">
        <v>6081</v>
      </c>
      <c r="D9329" t="s">
        <v>22</v>
      </c>
      <c r="E9329" t="s">
        <v>35580</v>
      </c>
      <c r="F9329" t="s">
        <v>35581</v>
      </c>
      <c r="G9329" t="s">
        <v>1194</v>
      </c>
      <c r="H9329" s="1">
        <v>38217</v>
      </c>
      <c r="I9329" t="s">
        <v>35582</v>
      </c>
      <c r="J9329" t="s">
        <v>23643</v>
      </c>
      <c r="K9329">
        <v>94689</v>
      </c>
      <c r="L9329" t="s">
        <v>1194</v>
      </c>
    </row>
    <row r="9330" spans="1:12" x14ac:dyDescent="0.3">
      <c r="A9330">
        <v>34681</v>
      </c>
      <c r="B9330" t="s">
        <v>2186</v>
      </c>
      <c r="C9330" t="s">
        <v>1892</v>
      </c>
      <c r="D9330" t="s">
        <v>14</v>
      </c>
      <c r="E9330" t="s">
        <v>35583</v>
      </c>
      <c r="F9330">
        <v>6957023350</v>
      </c>
      <c r="G9330" t="s">
        <v>261</v>
      </c>
      <c r="H9330" s="1">
        <v>19792</v>
      </c>
      <c r="I9330" t="s">
        <v>35584</v>
      </c>
      <c r="J9330" t="s">
        <v>35585</v>
      </c>
      <c r="K9330">
        <v>20182</v>
      </c>
      <c r="L9330" t="s">
        <v>261</v>
      </c>
    </row>
    <row r="9331" spans="1:12" x14ac:dyDescent="0.3">
      <c r="A9331">
        <v>34682</v>
      </c>
      <c r="B9331" t="s">
        <v>1131</v>
      </c>
      <c r="C9331" t="s">
        <v>783</v>
      </c>
      <c r="D9331" t="s">
        <v>14</v>
      </c>
      <c r="E9331" t="s">
        <v>35586</v>
      </c>
      <c r="F9331" t="s">
        <v>35587</v>
      </c>
      <c r="G9331" t="s">
        <v>1076</v>
      </c>
      <c r="H9331" s="1">
        <v>25373</v>
      </c>
      <c r="I9331" t="s">
        <v>35588</v>
      </c>
      <c r="J9331" t="s">
        <v>35589</v>
      </c>
      <c r="K9331">
        <v>47209</v>
      </c>
      <c r="L9331" t="s">
        <v>1076</v>
      </c>
    </row>
    <row r="9332" spans="1:12" x14ac:dyDescent="0.3">
      <c r="A9332">
        <v>34684</v>
      </c>
      <c r="B9332" t="s">
        <v>197</v>
      </c>
      <c r="C9332" t="s">
        <v>3935</v>
      </c>
      <c r="D9332" t="s">
        <v>14</v>
      </c>
      <c r="E9332" t="s">
        <v>35590</v>
      </c>
      <c r="F9332">
        <v>2324647169</v>
      </c>
      <c r="G9332" t="s">
        <v>744</v>
      </c>
      <c r="H9332" s="1">
        <v>18569</v>
      </c>
      <c r="I9332" t="s">
        <v>35591</v>
      </c>
      <c r="J9332" t="s">
        <v>35592</v>
      </c>
      <c r="K9332">
        <v>88245</v>
      </c>
      <c r="L9332" t="s">
        <v>744</v>
      </c>
    </row>
    <row r="9333" spans="1:12" x14ac:dyDescent="0.3">
      <c r="A9333">
        <v>34685</v>
      </c>
      <c r="B9333" t="s">
        <v>621</v>
      </c>
      <c r="C9333" t="s">
        <v>12264</v>
      </c>
      <c r="D9333" t="s">
        <v>14</v>
      </c>
      <c r="E9333" t="s">
        <v>35593</v>
      </c>
      <c r="F9333" t="s">
        <v>35594</v>
      </c>
      <c r="G9333" t="s">
        <v>335</v>
      </c>
      <c r="H9333" s="1">
        <v>25819</v>
      </c>
      <c r="I9333" t="s">
        <v>35595</v>
      </c>
      <c r="J9333" t="s">
        <v>20933</v>
      </c>
      <c r="K9333">
        <v>62479</v>
      </c>
      <c r="L9333" t="s">
        <v>335</v>
      </c>
    </row>
    <row r="9334" spans="1:12" x14ac:dyDescent="0.3">
      <c r="A9334">
        <v>34688</v>
      </c>
      <c r="B9334" t="s">
        <v>480</v>
      </c>
      <c r="C9334" t="s">
        <v>343</v>
      </c>
      <c r="D9334" t="s">
        <v>22</v>
      </c>
      <c r="E9334" t="s">
        <v>35596</v>
      </c>
      <c r="F9334" t="s">
        <v>35597</v>
      </c>
      <c r="G9334" t="s">
        <v>339</v>
      </c>
      <c r="H9334" s="1">
        <v>29015</v>
      </c>
      <c r="I9334" t="s">
        <v>35598</v>
      </c>
      <c r="J9334" t="s">
        <v>35599</v>
      </c>
      <c r="K9334">
        <v>92405</v>
      </c>
      <c r="L9334" t="s">
        <v>339</v>
      </c>
    </row>
    <row r="9335" spans="1:12" x14ac:dyDescent="0.3">
      <c r="A9335">
        <v>34689</v>
      </c>
      <c r="B9335" t="s">
        <v>710</v>
      </c>
      <c r="C9335" t="s">
        <v>8513</v>
      </c>
      <c r="D9335" t="s">
        <v>14</v>
      </c>
      <c r="E9335" t="s">
        <v>35600</v>
      </c>
      <c r="F9335" t="s">
        <v>35601</v>
      </c>
      <c r="G9335" t="s">
        <v>775</v>
      </c>
      <c r="H9335" s="1">
        <v>29642</v>
      </c>
      <c r="I9335" t="s">
        <v>35602</v>
      </c>
      <c r="J9335" t="s">
        <v>35603</v>
      </c>
      <c r="K9335">
        <v>30108</v>
      </c>
      <c r="L9335" t="s">
        <v>775</v>
      </c>
    </row>
    <row r="9336" spans="1:12" x14ac:dyDescent="0.3">
      <c r="A9336">
        <v>34692</v>
      </c>
      <c r="B9336" t="s">
        <v>12460</v>
      </c>
      <c r="C9336" t="s">
        <v>28</v>
      </c>
      <c r="D9336" t="s">
        <v>14</v>
      </c>
      <c r="E9336" t="s">
        <v>35604</v>
      </c>
      <c r="F9336" t="s">
        <v>35605</v>
      </c>
      <c r="G9336" t="s">
        <v>111</v>
      </c>
      <c r="H9336" s="1">
        <v>18072</v>
      </c>
      <c r="I9336" t="s">
        <v>35606</v>
      </c>
      <c r="J9336" t="s">
        <v>11913</v>
      </c>
      <c r="K9336">
        <v>54801</v>
      </c>
      <c r="L9336" t="s">
        <v>111</v>
      </c>
    </row>
    <row r="9337" spans="1:12" x14ac:dyDescent="0.3">
      <c r="A9337">
        <v>34693</v>
      </c>
      <c r="B9337" t="s">
        <v>67</v>
      </c>
      <c r="C9337" t="s">
        <v>48</v>
      </c>
      <c r="D9337" t="s">
        <v>22</v>
      </c>
      <c r="E9337" t="s">
        <v>35607</v>
      </c>
      <c r="F9337" t="s">
        <v>35608</v>
      </c>
      <c r="G9337" t="s">
        <v>567</v>
      </c>
      <c r="H9337" s="1">
        <v>26846</v>
      </c>
      <c r="I9337" t="s">
        <v>35609</v>
      </c>
      <c r="J9337" t="s">
        <v>35610</v>
      </c>
      <c r="K9337">
        <v>76053</v>
      </c>
      <c r="L9337" t="s">
        <v>567</v>
      </c>
    </row>
    <row r="9338" spans="1:12" x14ac:dyDescent="0.3">
      <c r="A9338">
        <v>34694</v>
      </c>
      <c r="B9338" t="s">
        <v>1226</v>
      </c>
      <c r="C9338" t="s">
        <v>354</v>
      </c>
      <c r="D9338" t="s">
        <v>22</v>
      </c>
      <c r="E9338" t="s">
        <v>14677</v>
      </c>
      <c r="F9338" t="s">
        <v>35611</v>
      </c>
      <c r="G9338" t="s">
        <v>211</v>
      </c>
      <c r="H9338" s="1">
        <v>34467</v>
      </c>
      <c r="I9338" t="s">
        <v>35612</v>
      </c>
      <c r="J9338" t="s">
        <v>3647</v>
      </c>
      <c r="K9338">
        <v>21363</v>
      </c>
      <c r="L9338" t="s">
        <v>211</v>
      </c>
    </row>
    <row r="9339" spans="1:12" x14ac:dyDescent="0.3">
      <c r="A9339">
        <v>34695</v>
      </c>
      <c r="B9339" t="s">
        <v>490</v>
      </c>
      <c r="C9339" t="s">
        <v>3134</v>
      </c>
      <c r="D9339" t="s">
        <v>14</v>
      </c>
      <c r="E9339" t="s">
        <v>35613</v>
      </c>
      <c r="F9339" t="s">
        <v>35614</v>
      </c>
      <c r="G9339" t="s">
        <v>124</v>
      </c>
      <c r="H9339" s="1">
        <v>34479</v>
      </c>
      <c r="I9339" t="s">
        <v>35615</v>
      </c>
      <c r="J9339" t="s">
        <v>35616</v>
      </c>
      <c r="K9339">
        <v>56196</v>
      </c>
      <c r="L9339" t="s">
        <v>124</v>
      </c>
    </row>
    <row r="9340" spans="1:12" x14ac:dyDescent="0.3">
      <c r="A9340">
        <v>34696</v>
      </c>
      <c r="B9340" t="s">
        <v>34</v>
      </c>
      <c r="C9340" t="s">
        <v>2161</v>
      </c>
      <c r="D9340" t="s">
        <v>22</v>
      </c>
      <c r="E9340" t="s">
        <v>35617</v>
      </c>
      <c r="F9340">
        <f>1-265-497-6821</f>
        <v>-7582</v>
      </c>
      <c r="G9340" t="s">
        <v>111</v>
      </c>
      <c r="H9340" s="1">
        <v>25802</v>
      </c>
      <c r="I9340" t="s">
        <v>35618</v>
      </c>
      <c r="J9340" t="s">
        <v>35619</v>
      </c>
      <c r="K9340">
        <v>42742</v>
      </c>
      <c r="L9340" t="s">
        <v>111</v>
      </c>
    </row>
    <row r="9341" spans="1:12" x14ac:dyDescent="0.3">
      <c r="A9341">
        <v>34698</v>
      </c>
      <c r="B9341" t="s">
        <v>5505</v>
      </c>
      <c r="C9341" t="s">
        <v>7607</v>
      </c>
      <c r="D9341" t="s">
        <v>14</v>
      </c>
      <c r="E9341" t="s">
        <v>35620</v>
      </c>
      <c r="F9341" t="s">
        <v>35621</v>
      </c>
      <c r="G9341" t="s">
        <v>51</v>
      </c>
      <c r="H9341" s="1">
        <v>35238</v>
      </c>
      <c r="I9341" t="s">
        <v>35622</v>
      </c>
      <c r="J9341" t="s">
        <v>35623</v>
      </c>
      <c r="K9341">
        <v>57595</v>
      </c>
      <c r="L9341" t="s">
        <v>51</v>
      </c>
    </row>
    <row r="9342" spans="1:12" x14ac:dyDescent="0.3">
      <c r="A9342">
        <v>34700</v>
      </c>
      <c r="B9342" t="s">
        <v>1465</v>
      </c>
      <c r="C9342" t="s">
        <v>1114</v>
      </c>
      <c r="D9342" t="s">
        <v>14</v>
      </c>
      <c r="E9342" t="s">
        <v>35624</v>
      </c>
      <c r="F9342" t="s">
        <v>35625</v>
      </c>
      <c r="G9342" t="s">
        <v>595</v>
      </c>
      <c r="H9342" s="1">
        <v>22972</v>
      </c>
      <c r="I9342" t="s">
        <v>35626</v>
      </c>
      <c r="J9342" t="s">
        <v>35627</v>
      </c>
      <c r="K9342">
        <v>52740</v>
      </c>
      <c r="L9342" t="s">
        <v>595</v>
      </c>
    </row>
    <row r="9343" spans="1:12" x14ac:dyDescent="0.3">
      <c r="A9343">
        <v>34703</v>
      </c>
      <c r="B9343" t="s">
        <v>1427</v>
      </c>
      <c r="C9343" t="s">
        <v>1014</v>
      </c>
      <c r="D9343" t="s">
        <v>14</v>
      </c>
      <c r="E9343" t="s">
        <v>35628</v>
      </c>
      <c r="F9343" t="s">
        <v>35629</v>
      </c>
      <c r="G9343" t="s">
        <v>231</v>
      </c>
      <c r="H9343" s="1">
        <v>33200</v>
      </c>
      <c r="I9343" t="s">
        <v>35630</v>
      </c>
      <c r="J9343" t="s">
        <v>22492</v>
      </c>
      <c r="K9343">
        <v>40660</v>
      </c>
      <c r="L9343" t="s">
        <v>231</v>
      </c>
    </row>
    <row r="9344" spans="1:12" x14ac:dyDescent="0.3">
      <c r="A9344">
        <v>34705</v>
      </c>
      <c r="B9344" t="s">
        <v>34</v>
      </c>
      <c r="C9344" t="s">
        <v>6601</v>
      </c>
      <c r="D9344" t="s">
        <v>22</v>
      </c>
      <c r="E9344" t="s">
        <v>35631</v>
      </c>
      <c r="F9344" t="s">
        <v>35632</v>
      </c>
      <c r="G9344" t="s">
        <v>261</v>
      </c>
      <c r="H9344" s="1">
        <v>16354</v>
      </c>
      <c r="I9344" t="s">
        <v>35633</v>
      </c>
      <c r="J9344" t="s">
        <v>14634</v>
      </c>
      <c r="K9344">
        <v>66258</v>
      </c>
      <c r="L9344" t="s">
        <v>261</v>
      </c>
    </row>
    <row r="9345" spans="1:12" x14ac:dyDescent="0.3">
      <c r="A9345">
        <v>34707</v>
      </c>
      <c r="B9345" t="s">
        <v>15015</v>
      </c>
      <c r="C9345" t="s">
        <v>2137</v>
      </c>
      <c r="D9345" t="s">
        <v>14</v>
      </c>
      <c r="E9345" t="s">
        <v>35634</v>
      </c>
      <c r="F9345" t="s">
        <v>35635</v>
      </c>
      <c r="G9345" t="s">
        <v>76</v>
      </c>
      <c r="H9345" s="1">
        <v>32288</v>
      </c>
      <c r="I9345" t="s">
        <v>35636</v>
      </c>
      <c r="J9345" t="s">
        <v>22700</v>
      </c>
      <c r="K9345">
        <v>86394</v>
      </c>
      <c r="L9345" t="s">
        <v>76</v>
      </c>
    </row>
    <row r="9346" spans="1:12" x14ac:dyDescent="0.3">
      <c r="A9346">
        <v>34711</v>
      </c>
      <c r="B9346" t="s">
        <v>96</v>
      </c>
      <c r="C9346" t="s">
        <v>2896</v>
      </c>
      <c r="D9346" t="s">
        <v>22</v>
      </c>
      <c r="E9346" t="s">
        <v>35637</v>
      </c>
      <c r="F9346" t="s">
        <v>35638</v>
      </c>
      <c r="G9346" t="s">
        <v>118</v>
      </c>
      <c r="H9346" s="1">
        <v>20054</v>
      </c>
      <c r="I9346" t="s">
        <v>35639</v>
      </c>
      <c r="J9346" t="s">
        <v>35640</v>
      </c>
      <c r="K9346">
        <v>87716</v>
      </c>
      <c r="L9346" t="s">
        <v>118</v>
      </c>
    </row>
    <row r="9347" spans="1:12" x14ac:dyDescent="0.3">
      <c r="A9347">
        <v>34716</v>
      </c>
      <c r="B9347" t="s">
        <v>541</v>
      </c>
      <c r="C9347" t="s">
        <v>4954</v>
      </c>
      <c r="D9347" t="s">
        <v>14</v>
      </c>
      <c r="E9347" t="s">
        <v>35641</v>
      </c>
      <c r="F9347" t="s">
        <v>35642</v>
      </c>
      <c r="G9347" t="s">
        <v>243</v>
      </c>
      <c r="H9347" s="1">
        <v>28944</v>
      </c>
      <c r="I9347" t="s">
        <v>35643</v>
      </c>
      <c r="J9347" t="s">
        <v>35644</v>
      </c>
      <c r="K9347">
        <v>14708</v>
      </c>
      <c r="L9347" t="s">
        <v>243</v>
      </c>
    </row>
    <row r="9348" spans="1:12" x14ac:dyDescent="0.3">
      <c r="A9348">
        <v>34718</v>
      </c>
      <c r="B9348" t="s">
        <v>1244</v>
      </c>
      <c r="C9348" t="s">
        <v>307</v>
      </c>
      <c r="D9348" t="s">
        <v>22</v>
      </c>
      <c r="E9348" t="s">
        <v>35645</v>
      </c>
      <c r="F9348">
        <f>1-753-998-5627</f>
        <v>-7377</v>
      </c>
      <c r="G9348" t="s">
        <v>64</v>
      </c>
      <c r="H9348" s="1">
        <v>33704</v>
      </c>
      <c r="I9348" t="s">
        <v>35646</v>
      </c>
      <c r="J9348" t="s">
        <v>35647</v>
      </c>
      <c r="K9348">
        <v>1386</v>
      </c>
      <c r="L9348" t="s">
        <v>64</v>
      </c>
    </row>
    <row r="9349" spans="1:12" x14ac:dyDescent="0.3">
      <c r="A9349">
        <v>34719</v>
      </c>
      <c r="B9349" t="s">
        <v>312</v>
      </c>
      <c r="C9349" t="s">
        <v>3117</v>
      </c>
      <c r="D9349" t="s">
        <v>22</v>
      </c>
      <c r="E9349" t="s">
        <v>35648</v>
      </c>
      <c r="F9349" t="s">
        <v>35649</v>
      </c>
      <c r="G9349" t="s">
        <v>17</v>
      </c>
      <c r="H9349" s="1">
        <v>31146</v>
      </c>
      <c r="I9349" t="s">
        <v>35650</v>
      </c>
      <c r="J9349" t="s">
        <v>23144</v>
      </c>
      <c r="K9349">
        <v>58151</v>
      </c>
      <c r="L9349" t="s">
        <v>17</v>
      </c>
    </row>
    <row r="9350" spans="1:12" x14ac:dyDescent="0.3">
      <c r="A9350">
        <v>34720</v>
      </c>
      <c r="B9350" t="s">
        <v>134</v>
      </c>
      <c r="C9350" t="s">
        <v>3732</v>
      </c>
      <c r="D9350" t="s">
        <v>22</v>
      </c>
      <c r="E9350" t="s">
        <v>35651</v>
      </c>
      <c r="F9350" t="s">
        <v>35652</v>
      </c>
      <c r="G9350" t="s">
        <v>124</v>
      </c>
      <c r="H9350" s="1">
        <v>35634</v>
      </c>
      <c r="I9350" t="s">
        <v>35653</v>
      </c>
      <c r="J9350" t="s">
        <v>35654</v>
      </c>
      <c r="K9350">
        <v>62583</v>
      </c>
      <c r="L9350" t="s">
        <v>124</v>
      </c>
    </row>
    <row r="9351" spans="1:12" x14ac:dyDescent="0.3">
      <c r="A9351">
        <v>34726</v>
      </c>
      <c r="B9351" t="s">
        <v>953</v>
      </c>
      <c r="C9351" t="s">
        <v>4092</v>
      </c>
      <c r="D9351" t="s">
        <v>14</v>
      </c>
      <c r="E9351" t="s">
        <v>35655</v>
      </c>
      <c r="F9351" t="s">
        <v>35656</v>
      </c>
      <c r="G9351" t="s">
        <v>93</v>
      </c>
      <c r="H9351" s="1">
        <v>24006</v>
      </c>
      <c r="I9351" t="s">
        <v>35657</v>
      </c>
      <c r="J9351" t="s">
        <v>24252</v>
      </c>
      <c r="K9351">
        <v>43646</v>
      </c>
      <c r="L9351" t="s">
        <v>93</v>
      </c>
    </row>
    <row r="9352" spans="1:12" x14ac:dyDescent="0.3">
      <c r="A9352">
        <v>34729</v>
      </c>
      <c r="B9352" t="s">
        <v>73</v>
      </c>
      <c r="C9352" t="s">
        <v>3689</v>
      </c>
      <c r="D9352" t="s">
        <v>14</v>
      </c>
      <c r="E9352" t="s">
        <v>35658</v>
      </c>
      <c r="F9352" t="s">
        <v>35659</v>
      </c>
      <c r="G9352" t="s">
        <v>38</v>
      </c>
      <c r="H9352" s="1">
        <v>21482</v>
      </c>
      <c r="I9352" t="s">
        <v>35660</v>
      </c>
      <c r="J9352" t="s">
        <v>35661</v>
      </c>
      <c r="K9352">
        <v>79838</v>
      </c>
      <c r="L9352" t="s">
        <v>38</v>
      </c>
    </row>
    <row r="9353" spans="1:12" x14ac:dyDescent="0.3">
      <c r="A9353">
        <v>34733</v>
      </c>
      <c r="B9353" t="s">
        <v>96</v>
      </c>
      <c r="C9353" t="s">
        <v>28</v>
      </c>
      <c r="D9353" t="s">
        <v>14</v>
      </c>
      <c r="E9353" t="s">
        <v>35662</v>
      </c>
      <c r="F9353" t="s">
        <v>35663</v>
      </c>
      <c r="G9353" t="s">
        <v>64</v>
      </c>
      <c r="H9353" s="1">
        <v>37186</v>
      </c>
      <c r="I9353" t="s">
        <v>35664</v>
      </c>
      <c r="J9353" t="s">
        <v>5316</v>
      </c>
      <c r="K9353">
        <v>7807</v>
      </c>
      <c r="L9353" t="s">
        <v>64</v>
      </c>
    </row>
    <row r="9354" spans="1:12" x14ac:dyDescent="0.3">
      <c r="A9354">
        <v>34734</v>
      </c>
      <c r="B9354" t="s">
        <v>160</v>
      </c>
      <c r="C9354" t="s">
        <v>5776</v>
      </c>
      <c r="D9354" t="s">
        <v>14</v>
      </c>
      <c r="E9354" t="s">
        <v>35665</v>
      </c>
      <c r="F9354" t="s">
        <v>35666</v>
      </c>
      <c r="G9354" t="s">
        <v>76</v>
      </c>
      <c r="H9354" s="1">
        <v>20657</v>
      </c>
      <c r="I9354" t="s">
        <v>35667</v>
      </c>
      <c r="J9354" t="s">
        <v>35668</v>
      </c>
      <c r="K9354">
        <v>89297</v>
      </c>
      <c r="L9354" t="s">
        <v>76</v>
      </c>
    </row>
    <row r="9355" spans="1:12" x14ac:dyDescent="0.3">
      <c r="A9355">
        <v>34738</v>
      </c>
      <c r="B9355" t="s">
        <v>415</v>
      </c>
      <c r="C9355" t="s">
        <v>731</v>
      </c>
      <c r="D9355" t="s">
        <v>22</v>
      </c>
      <c r="E9355" t="s">
        <v>35669</v>
      </c>
      <c r="F9355" t="s">
        <v>35670</v>
      </c>
      <c r="G9355" t="s">
        <v>250</v>
      </c>
      <c r="H9355" s="1">
        <v>22782</v>
      </c>
      <c r="I9355" t="s">
        <v>35671</v>
      </c>
      <c r="J9355" t="s">
        <v>35672</v>
      </c>
      <c r="K9355">
        <v>95636</v>
      </c>
      <c r="L9355" t="s">
        <v>250</v>
      </c>
    </row>
    <row r="9356" spans="1:12" x14ac:dyDescent="0.3">
      <c r="A9356">
        <v>34744</v>
      </c>
      <c r="B9356" t="s">
        <v>275</v>
      </c>
      <c r="C9356" t="s">
        <v>48</v>
      </c>
      <c r="D9356" t="s">
        <v>14</v>
      </c>
      <c r="E9356" t="s">
        <v>35673</v>
      </c>
      <c r="F9356" t="s">
        <v>35674</v>
      </c>
      <c r="G9356" t="s">
        <v>567</v>
      </c>
      <c r="H9356" s="1">
        <v>28577</v>
      </c>
      <c r="I9356" t="s">
        <v>35675</v>
      </c>
      <c r="J9356" t="s">
        <v>7519</v>
      </c>
      <c r="K9356">
        <v>20100</v>
      </c>
      <c r="L9356" t="s">
        <v>567</v>
      </c>
    </row>
    <row r="9357" spans="1:12" x14ac:dyDescent="0.3">
      <c r="A9357">
        <v>34745</v>
      </c>
      <c r="B9357" t="s">
        <v>2014</v>
      </c>
      <c r="C9357" t="s">
        <v>8999</v>
      </c>
      <c r="D9357" t="s">
        <v>14</v>
      </c>
      <c r="E9357" t="s">
        <v>35676</v>
      </c>
      <c r="F9357" t="s">
        <v>35677</v>
      </c>
      <c r="G9357" t="s">
        <v>243</v>
      </c>
      <c r="H9357" s="1">
        <v>23141</v>
      </c>
      <c r="I9357" t="s">
        <v>35678</v>
      </c>
      <c r="J9357" t="s">
        <v>35679</v>
      </c>
      <c r="K9357">
        <v>77358</v>
      </c>
      <c r="L9357" t="s">
        <v>243</v>
      </c>
    </row>
    <row r="9358" spans="1:12" x14ac:dyDescent="0.3">
      <c r="A9358">
        <v>34747</v>
      </c>
      <c r="B9358" t="s">
        <v>54</v>
      </c>
      <c r="C9358" t="s">
        <v>931</v>
      </c>
      <c r="D9358" t="s">
        <v>14</v>
      </c>
      <c r="E9358" t="s">
        <v>20752</v>
      </c>
      <c r="F9358" t="s">
        <v>35680</v>
      </c>
      <c r="G9358" t="s">
        <v>44</v>
      </c>
      <c r="H9358" s="1">
        <v>25746</v>
      </c>
      <c r="I9358" t="s">
        <v>35681</v>
      </c>
      <c r="J9358" t="s">
        <v>35682</v>
      </c>
      <c r="K9358">
        <v>61535</v>
      </c>
      <c r="L9358" t="s">
        <v>44</v>
      </c>
    </row>
    <row r="9359" spans="1:12" x14ac:dyDescent="0.3">
      <c r="A9359">
        <v>34748</v>
      </c>
      <c r="B9359" t="s">
        <v>127</v>
      </c>
      <c r="C9359" t="s">
        <v>343</v>
      </c>
      <c r="D9359" t="s">
        <v>22</v>
      </c>
      <c r="E9359" t="s">
        <v>29147</v>
      </c>
      <c r="F9359" t="s">
        <v>35683</v>
      </c>
      <c r="G9359" t="s">
        <v>567</v>
      </c>
      <c r="H9359" s="1">
        <v>18960</v>
      </c>
      <c r="I9359" t="s">
        <v>35684</v>
      </c>
      <c r="J9359" t="s">
        <v>35685</v>
      </c>
      <c r="K9359">
        <v>96993</v>
      </c>
      <c r="L9359" t="s">
        <v>567</v>
      </c>
    </row>
    <row r="9360" spans="1:12" x14ac:dyDescent="0.3">
      <c r="A9360">
        <v>34750</v>
      </c>
      <c r="B9360" t="s">
        <v>1147</v>
      </c>
      <c r="C9360" t="s">
        <v>7172</v>
      </c>
      <c r="D9360" t="s">
        <v>14</v>
      </c>
      <c r="E9360" t="s">
        <v>35686</v>
      </c>
      <c r="F9360" t="s">
        <v>35687</v>
      </c>
      <c r="G9360" t="s">
        <v>157</v>
      </c>
      <c r="H9360" s="1">
        <v>30420</v>
      </c>
      <c r="I9360" t="s">
        <v>35688</v>
      </c>
      <c r="J9360" t="s">
        <v>35689</v>
      </c>
      <c r="K9360">
        <v>1431</v>
      </c>
      <c r="L9360" t="s">
        <v>157</v>
      </c>
    </row>
    <row r="9361" spans="1:12" x14ac:dyDescent="0.3">
      <c r="A9361">
        <v>34752</v>
      </c>
      <c r="B9361" t="s">
        <v>857</v>
      </c>
      <c r="C9361" t="s">
        <v>2161</v>
      </c>
      <c r="D9361" t="s">
        <v>14</v>
      </c>
      <c r="E9361" t="s">
        <v>35690</v>
      </c>
      <c r="F9361" t="s">
        <v>35691</v>
      </c>
      <c r="G9361" t="s">
        <v>368</v>
      </c>
      <c r="H9361" s="1">
        <v>29846</v>
      </c>
      <c r="I9361" t="s">
        <v>35692</v>
      </c>
      <c r="J9361" t="s">
        <v>35693</v>
      </c>
      <c r="K9361">
        <v>87702</v>
      </c>
      <c r="L9361" t="s">
        <v>368</v>
      </c>
    </row>
    <row r="9362" spans="1:12" x14ac:dyDescent="0.3">
      <c r="A9362">
        <v>34755</v>
      </c>
      <c r="B9362" t="s">
        <v>2161</v>
      </c>
      <c r="C9362" t="s">
        <v>35188</v>
      </c>
      <c r="D9362" t="s">
        <v>22</v>
      </c>
      <c r="E9362" t="s">
        <v>35694</v>
      </c>
      <c r="F9362" t="s">
        <v>35695</v>
      </c>
      <c r="G9362" t="s">
        <v>1076</v>
      </c>
      <c r="H9362" s="1">
        <v>19149</v>
      </c>
      <c r="I9362" t="s">
        <v>35696</v>
      </c>
      <c r="J9362" t="s">
        <v>35697</v>
      </c>
      <c r="K9362">
        <v>71206</v>
      </c>
      <c r="L9362" t="s">
        <v>1076</v>
      </c>
    </row>
    <row r="9363" spans="1:12" x14ac:dyDescent="0.3">
      <c r="A9363">
        <v>34756</v>
      </c>
      <c r="B9363" t="s">
        <v>257</v>
      </c>
      <c r="C9363" t="s">
        <v>2512</v>
      </c>
      <c r="D9363" t="s">
        <v>22</v>
      </c>
      <c r="E9363" t="s">
        <v>35698</v>
      </c>
      <c r="F9363" t="s">
        <v>35699</v>
      </c>
      <c r="G9363" t="s">
        <v>93</v>
      </c>
      <c r="H9363" s="1">
        <v>23042</v>
      </c>
      <c r="I9363" t="s">
        <v>35700</v>
      </c>
      <c r="J9363" t="s">
        <v>35701</v>
      </c>
      <c r="K9363">
        <v>55339</v>
      </c>
      <c r="L9363" t="s">
        <v>93</v>
      </c>
    </row>
    <row r="9364" spans="1:12" x14ac:dyDescent="0.3">
      <c r="A9364">
        <v>34757</v>
      </c>
      <c r="B9364" t="s">
        <v>724</v>
      </c>
      <c r="C9364" t="s">
        <v>706</v>
      </c>
      <c r="D9364" t="s">
        <v>14</v>
      </c>
      <c r="E9364" t="s">
        <v>35702</v>
      </c>
      <c r="F9364" t="s">
        <v>35703</v>
      </c>
      <c r="G9364" t="s">
        <v>218</v>
      </c>
      <c r="H9364" s="1">
        <v>37259</v>
      </c>
      <c r="I9364" t="s">
        <v>35704</v>
      </c>
      <c r="J9364" t="s">
        <v>29782</v>
      </c>
      <c r="K9364">
        <v>39987</v>
      </c>
      <c r="L9364" t="s">
        <v>218</v>
      </c>
    </row>
    <row r="9365" spans="1:12" x14ac:dyDescent="0.3">
      <c r="A9365">
        <v>34759</v>
      </c>
      <c r="B9365" t="s">
        <v>464</v>
      </c>
      <c r="C9365" t="s">
        <v>10839</v>
      </c>
      <c r="D9365" t="s">
        <v>22</v>
      </c>
      <c r="E9365" t="s">
        <v>35705</v>
      </c>
      <c r="F9365" t="s">
        <v>35706</v>
      </c>
      <c r="G9365" t="s">
        <v>131</v>
      </c>
      <c r="H9365" s="1">
        <v>16386</v>
      </c>
      <c r="I9365" t="s">
        <v>35707</v>
      </c>
      <c r="J9365" t="s">
        <v>35708</v>
      </c>
      <c r="K9365">
        <v>95506</v>
      </c>
      <c r="L9365" t="s">
        <v>131</v>
      </c>
    </row>
    <row r="9366" spans="1:12" x14ac:dyDescent="0.3">
      <c r="A9366">
        <v>34763</v>
      </c>
      <c r="B9366" t="s">
        <v>3694</v>
      </c>
      <c r="C9366" t="s">
        <v>168</v>
      </c>
      <c r="D9366" t="s">
        <v>14</v>
      </c>
      <c r="E9366" t="s">
        <v>35709</v>
      </c>
      <c r="F9366" t="s">
        <v>35710</v>
      </c>
      <c r="G9366" t="s">
        <v>17</v>
      </c>
      <c r="H9366" s="1">
        <v>23007</v>
      </c>
      <c r="I9366" t="s">
        <v>35711</v>
      </c>
      <c r="J9366" t="s">
        <v>35712</v>
      </c>
      <c r="K9366">
        <v>96174</v>
      </c>
      <c r="L9366" t="s">
        <v>17</v>
      </c>
    </row>
    <row r="9367" spans="1:12" x14ac:dyDescent="0.3">
      <c r="A9367">
        <v>34764</v>
      </c>
      <c r="B9367" t="s">
        <v>4306</v>
      </c>
      <c r="C9367" t="s">
        <v>2137</v>
      </c>
      <c r="D9367" t="s">
        <v>14</v>
      </c>
      <c r="E9367" t="s">
        <v>35713</v>
      </c>
      <c r="F9367" t="s">
        <v>35714</v>
      </c>
      <c r="G9367" t="s">
        <v>339</v>
      </c>
      <c r="H9367" s="1">
        <v>36364</v>
      </c>
      <c r="I9367" t="s">
        <v>35715</v>
      </c>
      <c r="J9367" t="s">
        <v>35716</v>
      </c>
      <c r="K9367">
        <v>72714</v>
      </c>
      <c r="L9367" t="s">
        <v>339</v>
      </c>
    </row>
    <row r="9368" spans="1:12" x14ac:dyDescent="0.3">
      <c r="A9368">
        <v>34765</v>
      </c>
      <c r="B9368" t="s">
        <v>1030</v>
      </c>
      <c r="C9368" t="s">
        <v>276</v>
      </c>
      <c r="D9368" t="s">
        <v>14</v>
      </c>
      <c r="E9368" t="s">
        <v>35717</v>
      </c>
      <c r="F9368" t="s">
        <v>35718</v>
      </c>
      <c r="G9368" t="s">
        <v>124</v>
      </c>
      <c r="H9368" s="1">
        <v>28889</v>
      </c>
      <c r="I9368" t="s">
        <v>35719</v>
      </c>
      <c r="J9368" t="s">
        <v>5181</v>
      </c>
      <c r="K9368">
        <v>76117</v>
      </c>
      <c r="L9368" t="s">
        <v>124</v>
      </c>
    </row>
    <row r="9369" spans="1:12" x14ac:dyDescent="0.3">
      <c r="A9369">
        <v>34769</v>
      </c>
      <c r="B9369" t="s">
        <v>2805</v>
      </c>
      <c r="C9369" t="s">
        <v>1162</v>
      </c>
      <c r="D9369" t="s">
        <v>22</v>
      </c>
      <c r="E9369" t="s">
        <v>35720</v>
      </c>
      <c r="F9369">
        <f>1-947-208-2205</f>
        <v>-3359</v>
      </c>
      <c r="G9369" t="s">
        <v>744</v>
      </c>
      <c r="H9369" s="1">
        <v>24289</v>
      </c>
      <c r="I9369" t="s">
        <v>35721</v>
      </c>
      <c r="J9369" t="s">
        <v>9690</v>
      </c>
      <c r="K9369">
        <v>25111</v>
      </c>
      <c r="L9369" t="s">
        <v>744</v>
      </c>
    </row>
    <row r="9370" spans="1:12" x14ac:dyDescent="0.3">
      <c r="A9370">
        <v>34770</v>
      </c>
      <c r="B9370" t="s">
        <v>616</v>
      </c>
      <c r="C9370" t="s">
        <v>29409</v>
      </c>
      <c r="D9370" t="s">
        <v>14</v>
      </c>
      <c r="E9370" t="s">
        <v>35722</v>
      </c>
      <c r="F9370" t="s">
        <v>35723</v>
      </c>
      <c r="G9370" t="s">
        <v>368</v>
      </c>
      <c r="H9370" s="1">
        <v>17501</v>
      </c>
      <c r="I9370" t="s">
        <v>35724</v>
      </c>
      <c r="J9370" t="s">
        <v>739</v>
      </c>
      <c r="K9370">
        <v>4872</v>
      </c>
      <c r="L9370" t="s">
        <v>368</v>
      </c>
    </row>
    <row r="9371" spans="1:12" x14ac:dyDescent="0.3">
      <c r="A9371">
        <v>34773</v>
      </c>
      <c r="B9371" t="s">
        <v>7305</v>
      </c>
      <c r="C9371" t="s">
        <v>635</v>
      </c>
      <c r="D9371" t="s">
        <v>14</v>
      </c>
      <c r="E9371" t="s">
        <v>35725</v>
      </c>
      <c r="F9371" t="s">
        <v>35726</v>
      </c>
      <c r="G9371" t="s">
        <v>71</v>
      </c>
      <c r="H9371" s="1">
        <v>34121</v>
      </c>
      <c r="I9371" t="s">
        <v>35727</v>
      </c>
      <c r="J9371" t="s">
        <v>35728</v>
      </c>
      <c r="K9371">
        <v>31272</v>
      </c>
      <c r="L9371" t="s">
        <v>71</v>
      </c>
    </row>
    <row r="9372" spans="1:12" x14ac:dyDescent="0.3">
      <c r="A9372">
        <v>34774</v>
      </c>
      <c r="B9372" t="s">
        <v>6209</v>
      </c>
      <c r="C9372" t="s">
        <v>2696</v>
      </c>
      <c r="D9372" t="s">
        <v>14</v>
      </c>
      <c r="E9372" t="s">
        <v>35729</v>
      </c>
      <c r="F9372" t="s">
        <v>35730</v>
      </c>
      <c r="G9372" t="s">
        <v>1076</v>
      </c>
      <c r="H9372" s="1">
        <v>35057</v>
      </c>
      <c r="I9372" t="s">
        <v>35731</v>
      </c>
      <c r="J9372" t="s">
        <v>35732</v>
      </c>
      <c r="K9372">
        <v>92862</v>
      </c>
      <c r="L9372" t="s">
        <v>1076</v>
      </c>
    </row>
    <row r="9373" spans="1:12" x14ac:dyDescent="0.3">
      <c r="A9373">
        <v>34777</v>
      </c>
      <c r="B9373" t="s">
        <v>448</v>
      </c>
      <c r="C9373" t="s">
        <v>1721</v>
      </c>
      <c r="D9373" t="s">
        <v>22</v>
      </c>
      <c r="E9373" t="s">
        <v>35733</v>
      </c>
      <c r="F9373" t="s">
        <v>35734</v>
      </c>
      <c r="G9373" t="s">
        <v>51</v>
      </c>
      <c r="H9373" s="1">
        <v>21983</v>
      </c>
      <c r="I9373" t="s">
        <v>35735</v>
      </c>
      <c r="J9373" t="s">
        <v>7410</v>
      </c>
      <c r="K9373">
        <v>97231</v>
      </c>
      <c r="L9373" t="s">
        <v>51</v>
      </c>
    </row>
    <row r="9374" spans="1:12" x14ac:dyDescent="0.3">
      <c r="A9374">
        <v>34778</v>
      </c>
      <c r="B9374" t="s">
        <v>1475</v>
      </c>
      <c r="C9374" t="s">
        <v>161</v>
      </c>
      <c r="D9374" t="s">
        <v>22</v>
      </c>
      <c r="E9374" t="s">
        <v>35736</v>
      </c>
      <c r="F9374" t="s">
        <v>35737</v>
      </c>
      <c r="G9374" t="s">
        <v>24</v>
      </c>
      <c r="H9374" s="1">
        <v>32262</v>
      </c>
      <c r="I9374" t="s">
        <v>35738</v>
      </c>
      <c r="J9374" t="s">
        <v>35739</v>
      </c>
      <c r="K9374">
        <v>67723</v>
      </c>
      <c r="L9374" t="s">
        <v>24</v>
      </c>
    </row>
    <row r="9375" spans="1:12" x14ac:dyDescent="0.3">
      <c r="A9375">
        <v>34781</v>
      </c>
      <c r="B9375" t="s">
        <v>306</v>
      </c>
      <c r="C9375" t="s">
        <v>570</v>
      </c>
      <c r="D9375" t="s">
        <v>14</v>
      </c>
      <c r="E9375" t="s">
        <v>35740</v>
      </c>
      <c r="F9375" t="s">
        <v>35741</v>
      </c>
      <c r="G9375" t="s">
        <v>150</v>
      </c>
      <c r="H9375" s="1">
        <v>31738</v>
      </c>
      <c r="I9375" t="s">
        <v>35742</v>
      </c>
      <c r="J9375" t="s">
        <v>3016</v>
      </c>
      <c r="K9375">
        <v>56814</v>
      </c>
      <c r="L9375" t="s">
        <v>150</v>
      </c>
    </row>
    <row r="9376" spans="1:12" x14ac:dyDescent="0.3">
      <c r="A9376">
        <v>34782</v>
      </c>
      <c r="B9376" t="s">
        <v>312</v>
      </c>
      <c r="C9376" t="s">
        <v>2093</v>
      </c>
      <c r="D9376" t="s">
        <v>14</v>
      </c>
      <c r="E9376" t="s">
        <v>35743</v>
      </c>
      <c r="F9376" t="s">
        <v>35744</v>
      </c>
      <c r="G9376" t="s">
        <v>775</v>
      </c>
      <c r="H9376" s="1">
        <v>33294</v>
      </c>
      <c r="I9376" t="s">
        <v>35745</v>
      </c>
      <c r="J9376" t="s">
        <v>30490</v>
      </c>
      <c r="K9376">
        <v>61943</v>
      </c>
      <c r="L9376" t="s">
        <v>775</v>
      </c>
    </row>
    <row r="9377" spans="1:12" x14ac:dyDescent="0.3">
      <c r="A9377">
        <v>34783</v>
      </c>
      <c r="B9377" t="s">
        <v>312</v>
      </c>
      <c r="C9377" t="s">
        <v>1671</v>
      </c>
      <c r="D9377" t="s">
        <v>14</v>
      </c>
      <c r="E9377" t="s">
        <v>35746</v>
      </c>
      <c r="F9377">
        <f>1-483-486-5816</f>
        <v>-6784</v>
      </c>
      <c r="G9377" t="s">
        <v>261</v>
      </c>
      <c r="H9377" s="1">
        <v>31590</v>
      </c>
      <c r="I9377" t="s">
        <v>35747</v>
      </c>
      <c r="J9377" t="s">
        <v>10118</v>
      </c>
      <c r="K9377">
        <v>49485</v>
      </c>
      <c r="L9377" t="s">
        <v>261</v>
      </c>
    </row>
    <row r="9378" spans="1:12" x14ac:dyDescent="0.3">
      <c r="A9378">
        <v>34784</v>
      </c>
      <c r="B9378" t="s">
        <v>474</v>
      </c>
      <c r="C9378" t="s">
        <v>1132</v>
      </c>
      <c r="D9378" t="s">
        <v>14</v>
      </c>
      <c r="E9378" t="s">
        <v>35748</v>
      </c>
      <c r="F9378" t="s">
        <v>35749</v>
      </c>
      <c r="G9378" t="s">
        <v>76</v>
      </c>
      <c r="H9378" s="1">
        <v>36729</v>
      </c>
      <c r="I9378" t="s">
        <v>35750</v>
      </c>
      <c r="J9378" t="s">
        <v>35751</v>
      </c>
      <c r="K9378">
        <v>92758</v>
      </c>
      <c r="L9378" t="s">
        <v>76</v>
      </c>
    </row>
    <row r="9379" spans="1:12" x14ac:dyDescent="0.3">
      <c r="A9379">
        <v>34785</v>
      </c>
      <c r="B9379" t="s">
        <v>54</v>
      </c>
      <c r="C9379" t="s">
        <v>1044</v>
      </c>
      <c r="D9379" t="s">
        <v>22</v>
      </c>
      <c r="E9379" t="s">
        <v>35752</v>
      </c>
      <c r="F9379" t="s">
        <v>35753</v>
      </c>
      <c r="G9379" t="s">
        <v>131</v>
      </c>
      <c r="H9379" s="1">
        <v>35538</v>
      </c>
      <c r="I9379" t="s">
        <v>35754</v>
      </c>
      <c r="J9379" t="s">
        <v>35755</v>
      </c>
      <c r="K9379">
        <v>42586</v>
      </c>
      <c r="L9379" t="s">
        <v>131</v>
      </c>
    </row>
    <row r="9380" spans="1:12" x14ac:dyDescent="0.3">
      <c r="A9380">
        <v>34786</v>
      </c>
      <c r="B9380" t="s">
        <v>180</v>
      </c>
      <c r="C9380" t="s">
        <v>1186</v>
      </c>
      <c r="D9380" t="s">
        <v>22</v>
      </c>
      <c r="E9380" t="s">
        <v>35756</v>
      </c>
      <c r="F9380" t="s">
        <v>35757</v>
      </c>
      <c r="G9380" t="s">
        <v>211</v>
      </c>
      <c r="H9380" s="1">
        <v>20723</v>
      </c>
      <c r="I9380" t="s">
        <v>35758</v>
      </c>
      <c r="J9380" t="s">
        <v>35759</v>
      </c>
      <c r="K9380">
        <v>30856</v>
      </c>
      <c r="L9380" t="s">
        <v>211</v>
      </c>
    </row>
    <row r="9381" spans="1:12" x14ac:dyDescent="0.3">
      <c r="A9381">
        <v>34787</v>
      </c>
      <c r="B9381" t="s">
        <v>174</v>
      </c>
      <c r="C9381" t="s">
        <v>285</v>
      </c>
      <c r="D9381" t="s">
        <v>22</v>
      </c>
      <c r="E9381" t="s">
        <v>35760</v>
      </c>
      <c r="F9381" t="s">
        <v>35761</v>
      </c>
      <c r="G9381" t="s">
        <v>218</v>
      </c>
      <c r="H9381" s="1">
        <v>29664</v>
      </c>
      <c r="I9381" t="s">
        <v>35762</v>
      </c>
      <c r="J9381" t="s">
        <v>35763</v>
      </c>
      <c r="K9381">
        <v>55495</v>
      </c>
      <c r="L9381" t="s">
        <v>218</v>
      </c>
    </row>
    <row r="9382" spans="1:12" x14ac:dyDescent="0.3">
      <c r="A9382">
        <v>34788</v>
      </c>
      <c r="B9382" t="s">
        <v>327</v>
      </c>
      <c r="C9382" t="s">
        <v>1249</v>
      </c>
      <c r="D9382" t="s">
        <v>22</v>
      </c>
      <c r="E9382" t="s">
        <v>35764</v>
      </c>
      <c r="F9382" t="s">
        <v>35765</v>
      </c>
      <c r="G9382" t="s">
        <v>124</v>
      </c>
      <c r="H9382" s="1">
        <v>35935</v>
      </c>
      <c r="I9382" t="s">
        <v>35766</v>
      </c>
      <c r="J9382" t="s">
        <v>35767</v>
      </c>
      <c r="K9382">
        <v>81433</v>
      </c>
      <c r="L9382" t="s">
        <v>124</v>
      </c>
    </row>
    <row r="9383" spans="1:12" x14ac:dyDescent="0.3">
      <c r="A9383">
        <v>34790</v>
      </c>
      <c r="B9383" t="s">
        <v>541</v>
      </c>
      <c r="C9383" t="s">
        <v>886</v>
      </c>
      <c r="D9383" t="s">
        <v>14</v>
      </c>
      <c r="E9383" t="s">
        <v>35576</v>
      </c>
      <c r="F9383" t="s">
        <v>35768</v>
      </c>
      <c r="G9383" t="s">
        <v>368</v>
      </c>
      <c r="H9383" s="1">
        <v>32497</v>
      </c>
      <c r="I9383" t="s">
        <v>35769</v>
      </c>
      <c r="J9383" t="s">
        <v>35770</v>
      </c>
      <c r="K9383">
        <v>35751</v>
      </c>
      <c r="L9383" t="s">
        <v>368</v>
      </c>
    </row>
    <row r="9384" spans="1:12" x14ac:dyDescent="0.3">
      <c r="A9384">
        <v>34792</v>
      </c>
      <c r="B9384" t="s">
        <v>3737</v>
      </c>
      <c r="C9384" t="s">
        <v>3527</v>
      </c>
      <c r="D9384" t="s">
        <v>14</v>
      </c>
      <c r="E9384" t="s">
        <v>35771</v>
      </c>
      <c r="F9384" t="s">
        <v>35772</v>
      </c>
      <c r="G9384" t="s">
        <v>335</v>
      </c>
      <c r="H9384" s="1">
        <v>38368</v>
      </c>
      <c r="I9384" t="s">
        <v>35773</v>
      </c>
      <c r="J9384" t="s">
        <v>35774</v>
      </c>
      <c r="K9384">
        <v>64272</v>
      </c>
      <c r="L9384" t="s">
        <v>335</v>
      </c>
    </row>
    <row r="9385" spans="1:12" x14ac:dyDescent="0.3">
      <c r="A9385">
        <v>34793</v>
      </c>
      <c r="B9385" t="s">
        <v>724</v>
      </c>
      <c r="C9385" t="s">
        <v>2335</v>
      </c>
      <c r="D9385" t="s">
        <v>22</v>
      </c>
      <c r="E9385" t="s">
        <v>35775</v>
      </c>
      <c r="F9385" t="s">
        <v>35776</v>
      </c>
      <c r="G9385" t="s">
        <v>111</v>
      </c>
      <c r="H9385" s="1">
        <v>24834</v>
      </c>
      <c r="I9385" t="s">
        <v>35777</v>
      </c>
      <c r="J9385" t="s">
        <v>27734</v>
      </c>
      <c r="K9385">
        <v>85053</v>
      </c>
      <c r="L9385" t="s">
        <v>111</v>
      </c>
    </row>
    <row r="9386" spans="1:12" x14ac:dyDescent="0.3">
      <c r="A9386">
        <v>34796</v>
      </c>
      <c r="B9386" t="s">
        <v>54</v>
      </c>
      <c r="C9386" t="s">
        <v>1099</v>
      </c>
      <c r="D9386" t="s">
        <v>22</v>
      </c>
      <c r="E9386" t="s">
        <v>35778</v>
      </c>
      <c r="F9386" t="s">
        <v>35779</v>
      </c>
      <c r="G9386" t="s">
        <v>171</v>
      </c>
      <c r="H9386" s="1">
        <v>16993</v>
      </c>
      <c r="I9386" t="s">
        <v>35780</v>
      </c>
      <c r="J9386" t="s">
        <v>35781</v>
      </c>
      <c r="K9386">
        <v>77281</v>
      </c>
      <c r="L9386" t="s">
        <v>171</v>
      </c>
    </row>
    <row r="9387" spans="1:12" x14ac:dyDescent="0.3">
      <c r="A9387">
        <v>34802</v>
      </c>
      <c r="B9387" t="s">
        <v>1147</v>
      </c>
      <c r="C9387" t="s">
        <v>12164</v>
      </c>
      <c r="D9387" t="s">
        <v>14</v>
      </c>
      <c r="E9387" t="s">
        <v>35782</v>
      </c>
      <c r="F9387">
        <f>1-392-298-7748</f>
        <v>-8437</v>
      </c>
      <c r="G9387" t="s">
        <v>243</v>
      </c>
      <c r="H9387" s="1">
        <v>27795</v>
      </c>
      <c r="I9387" t="s">
        <v>35783</v>
      </c>
      <c r="J9387" t="s">
        <v>35784</v>
      </c>
      <c r="K9387">
        <v>16794</v>
      </c>
      <c r="L9387" t="s">
        <v>243</v>
      </c>
    </row>
    <row r="9388" spans="1:12" x14ac:dyDescent="0.3">
      <c r="A9388">
        <v>34803</v>
      </c>
      <c r="B9388" t="s">
        <v>377</v>
      </c>
      <c r="C9388" t="s">
        <v>805</v>
      </c>
      <c r="D9388" t="s">
        <v>14</v>
      </c>
      <c r="E9388" t="s">
        <v>35785</v>
      </c>
      <c r="F9388" t="s">
        <v>35786</v>
      </c>
      <c r="G9388" t="s">
        <v>38</v>
      </c>
      <c r="H9388" s="1">
        <v>38024</v>
      </c>
      <c r="I9388" t="s">
        <v>35787</v>
      </c>
      <c r="J9388" t="s">
        <v>35788</v>
      </c>
      <c r="K9388">
        <v>96569</v>
      </c>
      <c r="L9388" t="s">
        <v>38</v>
      </c>
    </row>
    <row r="9389" spans="1:12" x14ac:dyDescent="0.3">
      <c r="A9389">
        <v>34807</v>
      </c>
      <c r="B9389" t="s">
        <v>91</v>
      </c>
      <c r="C9389" t="s">
        <v>378</v>
      </c>
      <c r="D9389" t="s">
        <v>22</v>
      </c>
      <c r="E9389" t="s">
        <v>35789</v>
      </c>
      <c r="F9389" t="s">
        <v>35790</v>
      </c>
      <c r="G9389" t="s">
        <v>131</v>
      </c>
      <c r="H9389" s="1">
        <v>27938</v>
      </c>
      <c r="I9389" t="s">
        <v>35791</v>
      </c>
      <c r="J9389" t="s">
        <v>35792</v>
      </c>
      <c r="K9389">
        <v>68011</v>
      </c>
      <c r="L9389" t="s">
        <v>131</v>
      </c>
    </row>
    <row r="9390" spans="1:12" x14ac:dyDescent="0.3">
      <c r="A9390">
        <v>34811</v>
      </c>
      <c r="B9390" t="s">
        <v>15771</v>
      </c>
      <c r="C9390" t="s">
        <v>901</v>
      </c>
      <c r="D9390" t="s">
        <v>14</v>
      </c>
      <c r="E9390" t="s">
        <v>35793</v>
      </c>
      <c r="F9390" t="s">
        <v>35794</v>
      </c>
      <c r="G9390" t="s">
        <v>218</v>
      </c>
      <c r="H9390" s="1">
        <v>30773</v>
      </c>
      <c r="I9390" t="s">
        <v>35795</v>
      </c>
      <c r="J9390" t="s">
        <v>35796</v>
      </c>
      <c r="K9390">
        <v>66413</v>
      </c>
      <c r="L9390" t="s">
        <v>218</v>
      </c>
    </row>
    <row r="9391" spans="1:12" x14ac:dyDescent="0.3">
      <c r="A9391">
        <v>34813</v>
      </c>
      <c r="B9391" t="s">
        <v>1981</v>
      </c>
      <c r="C9391" t="s">
        <v>1191</v>
      </c>
      <c r="D9391" t="s">
        <v>14</v>
      </c>
      <c r="E9391" t="s">
        <v>35797</v>
      </c>
      <c r="F9391" t="s">
        <v>35798</v>
      </c>
      <c r="G9391" t="s">
        <v>171</v>
      </c>
      <c r="H9391" s="1">
        <v>31952</v>
      </c>
      <c r="I9391" t="s">
        <v>35799</v>
      </c>
      <c r="J9391" t="s">
        <v>35800</v>
      </c>
      <c r="K9391">
        <v>65616</v>
      </c>
      <c r="L9391" t="s">
        <v>171</v>
      </c>
    </row>
    <row r="9392" spans="1:12" x14ac:dyDescent="0.3">
      <c r="A9392">
        <v>34815</v>
      </c>
      <c r="B9392" t="s">
        <v>480</v>
      </c>
      <c r="C9392" t="s">
        <v>6584</v>
      </c>
      <c r="D9392" t="s">
        <v>14</v>
      </c>
      <c r="E9392" t="s">
        <v>35801</v>
      </c>
      <c r="F9392" t="s">
        <v>35802</v>
      </c>
      <c r="G9392" t="s">
        <v>243</v>
      </c>
      <c r="H9392" s="1">
        <v>26753</v>
      </c>
      <c r="I9392" t="s">
        <v>35803</v>
      </c>
      <c r="J9392" t="s">
        <v>35804</v>
      </c>
      <c r="K9392">
        <v>76321</v>
      </c>
      <c r="L9392" t="s">
        <v>243</v>
      </c>
    </row>
    <row r="9393" spans="1:12" x14ac:dyDescent="0.3">
      <c r="A9393">
        <v>34816</v>
      </c>
      <c r="B9393" t="s">
        <v>953</v>
      </c>
      <c r="C9393" t="s">
        <v>7124</v>
      </c>
      <c r="D9393" t="s">
        <v>22</v>
      </c>
      <c r="E9393" t="s">
        <v>35805</v>
      </c>
      <c r="F9393" t="s">
        <v>35806</v>
      </c>
      <c r="G9393" t="s">
        <v>17</v>
      </c>
      <c r="H9393" s="1">
        <v>19055</v>
      </c>
      <c r="I9393" t="s">
        <v>35807</v>
      </c>
      <c r="J9393" t="s">
        <v>31288</v>
      </c>
      <c r="K9393">
        <v>71496</v>
      </c>
      <c r="L9393" t="s">
        <v>17</v>
      </c>
    </row>
    <row r="9394" spans="1:12" x14ac:dyDescent="0.3">
      <c r="A9394">
        <v>34818</v>
      </c>
      <c r="B9394" t="s">
        <v>34</v>
      </c>
      <c r="C9394" t="s">
        <v>6005</v>
      </c>
      <c r="D9394" t="s">
        <v>14</v>
      </c>
      <c r="E9394" t="s">
        <v>35808</v>
      </c>
      <c r="F9394" t="s">
        <v>35809</v>
      </c>
      <c r="G9394" t="s">
        <v>243</v>
      </c>
      <c r="H9394" s="1">
        <v>23919</v>
      </c>
      <c r="I9394" t="s">
        <v>35810</v>
      </c>
      <c r="J9394" t="s">
        <v>35811</v>
      </c>
      <c r="K9394">
        <v>35558</v>
      </c>
      <c r="L9394" t="s">
        <v>243</v>
      </c>
    </row>
    <row r="9395" spans="1:12" x14ac:dyDescent="0.3">
      <c r="A9395">
        <v>34819</v>
      </c>
      <c r="B9395" t="s">
        <v>1385</v>
      </c>
      <c r="C9395" t="s">
        <v>28</v>
      </c>
      <c r="D9395" t="s">
        <v>22</v>
      </c>
      <c r="E9395" t="s">
        <v>35812</v>
      </c>
      <c r="F9395" t="s">
        <v>35813</v>
      </c>
      <c r="G9395" t="s">
        <v>150</v>
      </c>
      <c r="H9395" s="1">
        <v>18075</v>
      </c>
      <c r="I9395" t="s">
        <v>35814</v>
      </c>
      <c r="J9395" t="s">
        <v>22352</v>
      </c>
      <c r="K9395">
        <v>8801</v>
      </c>
      <c r="L9395" t="s">
        <v>150</v>
      </c>
    </row>
    <row r="9396" spans="1:12" x14ac:dyDescent="0.3">
      <c r="A9396">
        <v>34820</v>
      </c>
      <c r="B9396" t="s">
        <v>767</v>
      </c>
      <c r="C9396" t="s">
        <v>5236</v>
      </c>
      <c r="D9396" t="s">
        <v>14</v>
      </c>
      <c r="E9396" t="s">
        <v>35815</v>
      </c>
      <c r="F9396">
        <v>7508620869</v>
      </c>
      <c r="G9396" t="s">
        <v>368</v>
      </c>
      <c r="H9396" s="1">
        <v>19532</v>
      </c>
      <c r="I9396" t="s">
        <v>35816</v>
      </c>
      <c r="J9396" t="s">
        <v>35817</v>
      </c>
      <c r="K9396">
        <v>91736</v>
      </c>
      <c r="L9396" t="s">
        <v>368</v>
      </c>
    </row>
    <row r="9397" spans="1:12" x14ac:dyDescent="0.3">
      <c r="A9397">
        <v>34821</v>
      </c>
      <c r="B9397" t="s">
        <v>680</v>
      </c>
      <c r="C9397" t="s">
        <v>1162</v>
      </c>
      <c r="D9397" t="s">
        <v>22</v>
      </c>
      <c r="E9397" t="s">
        <v>35818</v>
      </c>
      <c r="F9397" t="s">
        <v>35819</v>
      </c>
      <c r="G9397" t="s">
        <v>1076</v>
      </c>
      <c r="H9397" s="1">
        <v>30273</v>
      </c>
      <c r="I9397" t="s">
        <v>35820</v>
      </c>
      <c r="J9397" t="s">
        <v>35821</v>
      </c>
      <c r="K9397">
        <v>4992</v>
      </c>
      <c r="L9397" t="s">
        <v>1076</v>
      </c>
    </row>
    <row r="9398" spans="1:12" x14ac:dyDescent="0.3">
      <c r="A9398">
        <v>34828</v>
      </c>
      <c r="B9398" t="s">
        <v>490</v>
      </c>
      <c r="C9398" t="s">
        <v>1455</v>
      </c>
      <c r="D9398" t="s">
        <v>14</v>
      </c>
      <c r="E9398" t="s">
        <v>35822</v>
      </c>
      <c r="F9398" t="s">
        <v>35823</v>
      </c>
      <c r="G9398" t="s">
        <v>567</v>
      </c>
      <c r="H9398" s="1">
        <v>29962</v>
      </c>
      <c r="I9398" t="s">
        <v>35824</v>
      </c>
      <c r="J9398" t="s">
        <v>35825</v>
      </c>
      <c r="K9398">
        <v>96500</v>
      </c>
      <c r="L9398" t="s">
        <v>567</v>
      </c>
    </row>
    <row r="9399" spans="1:12" x14ac:dyDescent="0.3">
      <c r="A9399">
        <v>34829</v>
      </c>
      <c r="B9399" t="s">
        <v>134</v>
      </c>
      <c r="C9399" t="s">
        <v>48</v>
      </c>
      <c r="D9399" t="s">
        <v>22</v>
      </c>
      <c r="E9399" t="s">
        <v>35826</v>
      </c>
      <c r="F9399" t="s">
        <v>35827</v>
      </c>
      <c r="G9399" t="s">
        <v>243</v>
      </c>
      <c r="H9399" s="1">
        <v>20845</v>
      </c>
      <c r="I9399" t="s">
        <v>35828</v>
      </c>
      <c r="J9399" t="s">
        <v>35829</v>
      </c>
      <c r="K9399">
        <v>23617</v>
      </c>
      <c r="L9399" t="s">
        <v>243</v>
      </c>
    </row>
    <row r="9400" spans="1:12" x14ac:dyDescent="0.3">
      <c r="A9400">
        <v>34830</v>
      </c>
      <c r="B9400" t="s">
        <v>9755</v>
      </c>
      <c r="C9400" t="s">
        <v>18041</v>
      </c>
      <c r="D9400" t="s">
        <v>14</v>
      </c>
      <c r="E9400" t="s">
        <v>35830</v>
      </c>
      <c r="F9400" t="s">
        <v>35831</v>
      </c>
      <c r="G9400" t="s">
        <v>595</v>
      </c>
      <c r="H9400" s="1">
        <v>17484</v>
      </c>
      <c r="I9400" t="s">
        <v>35832</v>
      </c>
      <c r="J9400" t="s">
        <v>2790</v>
      </c>
      <c r="K9400">
        <v>86207</v>
      </c>
      <c r="L9400" t="s">
        <v>595</v>
      </c>
    </row>
    <row r="9401" spans="1:12" x14ac:dyDescent="0.3">
      <c r="A9401">
        <v>34831</v>
      </c>
      <c r="B9401" t="s">
        <v>127</v>
      </c>
      <c r="C9401" t="s">
        <v>1538</v>
      </c>
      <c r="D9401" t="s">
        <v>22</v>
      </c>
      <c r="E9401" t="s">
        <v>35833</v>
      </c>
      <c r="F9401" t="s">
        <v>35834</v>
      </c>
      <c r="G9401" t="s">
        <v>250</v>
      </c>
      <c r="H9401" s="1">
        <v>24977</v>
      </c>
      <c r="I9401" t="s">
        <v>35835</v>
      </c>
      <c r="J9401" t="s">
        <v>35836</v>
      </c>
      <c r="K9401">
        <v>11037</v>
      </c>
      <c r="L9401" t="s">
        <v>250</v>
      </c>
    </row>
    <row r="9402" spans="1:12" x14ac:dyDescent="0.3">
      <c r="A9402">
        <v>34833</v>
      </c>
      <c r="B9402" t="s">
        <v>214</v>
      </c>
      <c r="C9402" t="s">
        <v>805</v>
      </c>
      <c r="D9402" t="s">
        <v>14</v>
      </c>
      <c r="E9402" t="s">
        <v>35837</v>
      </c>
      <c r="F9402" t="s">
        <v>35838</v>
      </c>
      <c r="G9402" t="s">
        <v>261</v>
      </c>
      <c r="H9402" s="1">
        <v>18556</v>
      </c>
      <c r="I9402" t="s">
        <v>35839</v>
      </c>
      <c r="J9402" t="s">
        <v>35840</v>
      </c>
      <c r="K9402">
        <v>38799</v>
      </c>
      <c r="L9402" t="s">
        <v>261</v>
      </c>
    </row>
    <row r="9403" spans="1:12" x14ac:dyDescent="0.3">
      <c r="A9403">
        <v>34834</v>
      </c>
      <c r="B9403" t="s">
        <v>1048</v>
      </c>
      <c r="C9403" t="s">
        <v>5770</v>
      </c>
      <c r="D9403" t="s">
        <v>22</v>
      </c>
      <c r="E9403" t="s">
        <v>35841</v>
      </c>
      <c r="F9403" t="s">
        <v>35842</v>
      </c>
      <c r="G9403" t="s">
        <v>76</v>
      </c>
      <c r="H9403" s="1">
        <v>36597</v>
      </c>
      <c r="I9403" t="s">
        <v>35843</v>
      </c>
      <c r="J9403" t="s">
        <v>35844</v>
      </c>
      <c r="K9403">
        <v>61629</v>
      </c>
      <c r="L9403" t="s">
        <v>76</v>
      </c>
    </row>
    <row r="9404" spans="1:12" x14ac:dyDescent="0.3">
      <c r="A9404">
        <v>34837</v>
      </c>
      <c r="B9404" t="s">
        <v>1098</v>
      </c>
      <c r="C9404" t="s">
        <v>35845</v>
      </c>
      <c r="D9404" t="s">
        <v>22</v>
      </c>
      <c r="E9404" t="s">
        <v>35846</v>
      </c>
      <c r="F9404">
        <v>7832336322</v>
      </c>
      <c r="G9404" t="s">
        <v>430</v>
      </c>
      <c r="H9404" s="1">
        <v>36975</v>
      </c>
      <c r="I9404" t="s">
        <v>35847</v>
      </c>
      <c r="J9404" t="s">
        <v>29338</v>
      </c>
      <c r="K9404">
        <v>52885</v>
      </c>
      <c r="L9404" t="s">
        <v>430</v>
      </c>
    </row>
    <row r="9405" spans="1:12" x14ac:dyDescent="0.3">
      <c r="A9405">
        <v>34838</v>
      </c>
      <c r="B9405" t="s">
        <v>501</v>
      </c>
      <c r="C9405" t="s">
        <v>11380</v>
      </c>
      <c r="D9405" t="s">
        <v>22</v>
      </c>
      <c r="E9405" t="s">
        <v>35848</v>
      </c>
      <c r="F9405" t="s">
        <v>35849</v>
      </c>
      <c r="G9405" t="s">
        <v>324</v>
      </c>
      <c r="H9405" s="1">
        <v>17474</v>
      </c>
      <c r="I9405" t="s">
        <v>35850</v>
      </c>
      <c r="J9405" t="s">
        <v>35851</v>
      </c>
      <c r="K9405">
        <v>23064</v>
      </c>
      <c r="L9405" t="s">
        <v>324</v>
      </c>
    </row>
    <row r="9406" spans="1:12" x14ac:dyDescent="0.3">
      <c r="A9406">
        <v>34839</v>
      </c>
      <c r="B9406" t="s">
        <v>512</v>
      </c>
      <c r="C9406" t="s">
        <v>42</v>
      </c>
      <c r="D9406" t="s">
        <v>14</v>
      </c>
      <c r="E9406" t="s">
        <v>35852</v>
      </c>
      <c r="F9406">
        <f>1-744-544-2593</f>
        <v>-3880</v>
      </c>
      <c r="G9406" t="s">
        <v>218</v>
      </c>
      <c r="H9406" s="1">
        <v>22737</v>
      </c>
      <c r="I9406" t="s">
        <v>35853</v>
      </c>
      <c r="J9406" t="s">
        <v>35854</v>
      </c>
      <c r="K9406">
        <v>43500</v>
      </c>
      <c r="L9406" t="s">
        <v>218</v>
      </c>
    </row>
    <row r="9407" spans="1:12" x14ac:dyDescent="0.3">
      <c r="A9407">
        <v>34842</v>
      </c>
      <c r="B9407" t="s">
        <v>474</v>
      </c>
      <c r="C9407" t="s">
        <v>1938</v>
      </c>
      <c r="D9407" t="s">
        <v>22</v>
      </c>
      <c r="E9407" t="s">
        <v>35855</v>
      </c>
      <c r="F9407" t="s">
        <v>35856</v>
      </c>
      <c r="G9407" t="s">
        <v>124</v>
      </c>
      <c r="H9407" s="1">
        <v>36210</v>
      </c>
      <c r="I9407" t="s">
        <v>35857</v>
      </c>
      <c r="J9407" t="s">
        <v>31026</v>
      </c>
      <c r="K9407">
        <v>20710</v>
      </c>
      <c r="L9407" t="s">
        <v>124</v>
      </c>
    </row>
    <row r="9408" spans="1:12" x14ac:dyDescent="0.3">
      <c r="A9408">
        <v>34844</v>
      </c>
      <c r="B9408" t="s">
        <v>312</v>
      </c>
      <c r="C9408" t="s">
        <v>6601</v>
      </c>
      <c r="D9408" t="s">
        <v>22</v>
      </c>
      <c r="E9408" t="s">
        <v>35858</v>
      </c>
      <c r="F9408" t="s">
        <v>35859</v>
      </c>
      <c r="G9408" t="s">
        <v>211</v>
      </c>
      <c r="H9408" s="1">
        <v>24741</v>
      </c>
      <c r="I9408" t="s">
        <v>35860</v>
      </c>
      <c r="J9408" t="s">
        <v>19184</v>
      </c>
      <c r="K9408">
        <v>60195</v>
      </c>
      <c r="L9408" t="s">
        <v>211</v>
      </c>
    </row>
    <row r="9409" spans="1:12" x14ac:dyDescent="0.3">
      <c r="A9409">
        <v>34845</v>
      </c>
      <c r="B9409" t="s">
        <v>490</v>
      </c>
      <c r="C9409" t="s">
        <v>2548</v>
      </c>
      <c r="D9409" t="s">
        <v>14</v>
      </c>
      <c r="E9409" t="s">
        <v>35861</v>
      </c>
      <c r="F9409" t="s">
        <v>35862</v>
      </c>
      <c r="G9409" t="s">
        <v>171</v>
      </c>
      <c r="H9409" s="1">
        <v>16325</v>
      </c>
      <c r="I9409" t="s">
        <v>35863</v>
      </c>
      <c r="J9409" t="s">
        <v>14180</v>
      </c>
      <c r="K9409">
        <v>12618</v>
      </c>
      <c r="L9409" t="s">
        <v>171</v>
      </c>
    </row>
    <row r="9410" spans="1:12" x14ac:dyDescent="0.3">
      <c r="A9410">
        <v>34847</v>
      </c>
      <c r="B9410" t="s">
        <v>167</v>
      </c>
      <c r="C9410" t="s">
        <v>963</v>
      </c>
      <c r="D9410" t="s">
        <v>14</v>
      </c>
      <c r="E9410" t="s">
        <v>35864</v>
      </c>
      <c r="F9410" t="s">
        <v>35865</v>
      </c>
      <c r="G9410" t="s">
        <v>118</v>
      </c>
      <c r="H9410" s="1">
        <v>37442</v>
      </c>
      <c r="I9410" t="s">
        <v>35866</v>
      </c>
      <c r="J9410" t="s">
        <v>15663</v>
      </c>
      <c r="K9410">
        <v>98916</v>
      </c>
      <c r="L9410" t="s">
        <v>118</v>
      </c>
    </row>
    <row r="9411" spans="1:12" x14ac:dyDescent="0.3">
      <c r="A9411">
        <v>34848</v>
      </c>
      <c r="B9411" t="s">
        <v>174</v>
      </c>
      <c r="C9411" t="s">
        <v>2335</v>
      </c>
      <c r="D9411" t="s">
        <v>14</v>
      </c>
      <c r="E9411" t="s">
        <v>35867</v>
      </c>
      <c r="F9411" t="s">
        <v>35868</v>
      </c>
      <c r="G9411" t="s">
        <v>82</v>
      </c>
      <c r="H9411" s="1">
        <v>16007</v>
      </c>
      <c r="I9411" t="s">
        <v>35869</v>
      </c>
      <c r="J9411" t="s">
        <v>35870</v>
      </c>
      <c r="K9411">
        <v>61122</v>
      </c>
      <c r="L9411" t="s">
        <v>82</v>
      </c>
    </row>
    <row r="9412" spans="1:12" x14ac:dyDescent="0.3">
      <c r="A9412">
        <v>34851</v>
      </c>
      <c r="B9412" t="s">
        <v>1202</v>
      </c>
      <c r="C9412" t="s">
        <v>4389</v>
      </c>
      <c r="D9412" t="s">
        <v>22</v>
      </c>
      <c r="E9412" t="s">
        <v>35871</v>
      </c>
      <c r="F9412">
        <f>1-717-610-2079</f>
        <v>-3405</v>
      </c>
      <c r="G9412" t="s">
        <v>17</v>
      </c>
      <c r="H9412" s="1">
        <v>35280</v>
      </c>
      <c r="I9412" t="s">
        <v>35872</v>
      </c>
      <c r="J9412" t="s">
        <v>35873</v>
      </c>
      <c r="K9412">
        <v>96156</v>
      </c>
      <c r="L9412" t="s">
        <v>17</v>
      </c>
    </row>
    <row r="9413" spans="1:12" x14ac:dyDescent="0.3">
      <c r="A9413">
        <v>34855</v>
      </c>
      <c r="B9413" t="s">
        <v>4498</v>
      </c>
      <c r="C9413" t="s">
        <v>6157</v>
      </c>
      <c r="D9413" t="s">
        <v>14</v>
      </c>
      <c r="E9413" t="s">
        <v>35874</v>
      </c>
      <c r="F9413" t="s">
        <v>35875</v>
      </c>
      <c r="G9413" t="s">
        <v>567</v>
      </c>
      <c r="H9413" s="1">
        <v>22897</v>
      </c>
      <c r="I9413" t="s">
        <v>35876</v>
      </c>
      <c r="J9413" t="s">
        <v>35877</v>
      </c>
      <c r="K9413">
        <v>84701</v>
      </c>
      <c r="L9413" t="s">
        <v>567</v>
      </c>
    </row>
    <row r="9414" spans="1:12" x14ac:dyDescent="0.3">
      <c r="A9414">
        <v>34856</v>
      </c>
      <c r="B9414" t="s">
        <v>7976</v>
      </c>
      <c r="C9414" t="s">
        <v>1938</v>
      </c>
      <c r="D9414" t="s">
        <v>22</v>
      </c>
      <c r="E9414" t="s">
        <v>35878</v>
      </c>
      <c r="F9414" t="s">
        <v>35879</v>
      </c>
      <c r="G9414" t="s">
        <v>82</v>
      </c>
      <c r="H9414" s="1">
        <v>16951</v>
      </c>
      <c r="I9414" t="s">
        <v>35880</v>
      </c>
      <c r="J9414" t="s">
        <v>7765</v>
      </c>
      <c r="K9414">
        <v>13182</v>
      </c>
      <c r="L9414" t="s">
        <v>82</v>
      </c>
    </row>
    <row r="9415" spans="1:12" x14ac:dyDescent="0.3">
      <c r="A9415">
        <v>34858</v>
      </c>
      <c r="B9415" t="s">
        <v>1750</v>
      </c>
      <c r="C9415" t="s">
        <v>772</v>
      </c>
      <c r="D9415" t="s">
        <v>14</v>
      </c>
      <c r="E9415" t="s">
        <v>35881</v>
      </c>
      <c r="F9415" t="s">
        <v>35882</v>
      </c>
      <c r="G9415" t="s">
        <v>339</v>
      </c>
      <c r="H9415" s="1">
        <v>17105</v>
      </c>
      <c r="I9415" t="s">
        <v>35883</v>
      </c>
      <c r="J9415" t="s">
        <v>35884</v>
      </c>
      <c r="K9415">
        <v>40413</v>
      </c>
      <c r="L9415" t="s">
        <v>339</v>
      </c>
    </row>
    <row r="9416" spans="1:12" x14ac:dyDescent="0.3">
      <c r="A9416">
        <v>34860</v>
      </c>
      <c r="B9416" t="s">
        <v>26877</v>
      </c>
      <c r="C9416" t="s">
        <v>1554</v>
      </c>
      <c r="D9416" t="s">
        <v>22</v>
      </c>
      <c r="E9416" t="s">
        <v>35885</v>
      </c>
      <c r="F9416" t="s">
        <v>35886</v>
      </c>
      <c r="G9416" t="s">
        <v>775</v>
      </c>
      <c r="H9416" s="1">
        <v>28358</v>
      </c>
      <c r="I9416" t="s">
        <v>35887</v>
      </c>
      <c r="J9416" t="s">
        <v>35888</v>
      </c>
      <c r="K9416">
        <v>38556</v>
      </c>
      <c r="L9416" t="s">
        <v>775</v>
      </c>
    </row>
    <row r="9417" spans="1:12" x14ac:dyDescent="0.3">
      <c r="A9417">
        <v>34862</v>
      </c>
      <c r="B9417" t="s">
        <v>1666</v>
      </c>
      <c r="C9417" t="s">
        <v>7411</v>
      </c>
      <c r="D9417" t="s">
        <v>14</v>
      </c>
      <c r="E9417" t="s">
        <v>35889</v>
      </c>
      <c r="F9417" t="s">
        <v>35890</v>
      </c>
      <c r="G9417" t="s">
        <v>71</v>
      </c>
      <c r="H9417" s="1">
        <v>37880</v>
      </c>
      <c r="I9417" t="s">
        <v>35891</v>
      </c>
      <c r="J9417" t="s">
        <v>35892</v>
      </c>
      <c r="K9417">
        <v>82246</v>
      </c>
      <c r="L9417" t="s">
        <v>71</v>
      </c>
    </row>
    <row r="9418" spans="1:12" x14ac:dyDescent="0.3">
      <c r="A9418">
        <v>34863</v>
      </c>
      <c r="B9418" t="s">
        <v>197</v>
      </c>
      <c r="C9418" t="s">
        <v>54</v>
      </c>
      <c r="D9418" t="s">
        <v>14</v>
      </c>
      <c r="E9418" t="s">
        <v>35893</v>
      </c>
      <c r="F9418" t="s">
        <v>35894</v>
      </c>
      <c r="G9418" t="s">
        <v>24</v>
      </c>
      <c r="H9418" s="1">
        <v>34149</v>
      </c>
      <c r="I9418" t="s">
        <v>35895</v>
      </c>
      <c r="J9418" t="s">
        <v>24916</v>
      </c>
      <c r="K9418">
        <v>84882</v>
      </c>
      <c r="L9418" t="s">
        <v>24</v>
      </c>
    </row>
    <row r="9419" spans="1:12" x14ac:dyDescent="0.3">
      <c r="A9419">
        <v>34864</v>
      </c>
      <c r="B9419" t="s">
        <v>1537</v>
      </c>
      <c r="C9419" t="s">
        <v>1575</v>
      </c>
      <c r="D9419" t="s">
        <v>14</v>
      </c>
      <c r="E9419" t="s">
        <v>35896</v>
      </c>
      <c r="F9419" t="s">
        <v>35897</v>
      </c>
      <c r="G9419" t="s">
        <v>17</v>
      </c>
      <c r="H9419" s="1">
        <v>26224</v>
      </c>
      <c r="I9419" t="s">
        <v>35898</v>
      </c>
      <c r="J9419" t="s">
        <v>35899</v>
      </c>
      <c r="K9419">
        <v>18133</v>
      </c>
      <c r="L9419" t="s">
        <v>17</v>
      </c>
    </row>
    <row r="9420" spans="1:12" x14ac:dyDescent="0.3">
      <c r="A9420">
        <v>34867</v>
      </c>
      <c r="B9420" t="s">
        <v>10404</v>
      </c>
      <c r="C9420" t="s">
        <v>9263</v>
      </c>
      <c r="D9420" t="s">
        <v>22</v>
      </c>
      <c r="E9420" t="s">
        <v>35900</v>
      </c>
      <c r="F9420" t="s">
        <v>35901</v>
      </c>
      <c r="G9420" t="s">
        <v>38</v>
      </c>
      <c r="H9420" s="1">
        <v>25801</v>
      </c>
      <c r="I9420" t="s">
        <v>35902</v>
      </c>
      <c r="J9420" t="s">
        <v>35903</v>
      </c>
      <c r="K9420">
        <v>14845</v>
      </c>
      <c r="L9420" t="s">
        <v>38</v>
      </c>
    </row>
    <row r="9421" spans="1:12" x14ac:dyDescent="0.3">
      <c r="A9421">
        <v>34868</v>
      </c>
      <c r="B9421" t="s">
        <v>2567</v>
      </c>
      <c r="C9421" t="s">
        <v>9888</v>
      </c>
      <c r="D9421" t="s">
        <v>22</v>
      </c>
      <c r="E9421" t="s">
        <v>35904</v>
      </c>
      <c r="F9421" t="s">
        <v>35905</v>
      </c>
      <c r="G9421" t="s">
        <v>157</v>
      </c>
      <c r="H9421" s="1">
        <v>19749</v>
      </c>
      <c r="I9421" t="s">
        <v>35906</v>
      </c>
      <c r="J9421" t="s">
        <v>35907</v>
      </c>
      <c r="K9421">
        <v>11204</v>
      </c>
      <c r="L9421" t="s">
        <v>157</v>
      </c>
    </row>
    <row r="9422" spans="1:12" x14ac:dyDescent="0.3">
      <c r="A9422">
        <v>34869</v>
      </c>
      <c r="B9422" t="s">
        <v>557</v>
      </c>
      <c r="C9422" t="s">
        <v>2764</v>
      </c>
      <c r="D9422" t="s">
        <v>14</v>
      </c>
      <c r="E9422" t="s">
        <v>35908</v>
      </c>
      <c r="F9422" t="s">
        <v>35909</v>
      </c>
      <c r="G9422" t="s">
        <v>76</v>
      </c>
      <c r="H9422" s="1">
        <v>34069</v>
      </c>
      <c r="I9422" t="s">
        <v>35910</v>
      </c>
      <c r="J9422" t="s">
        <v>35911</v>
      </c>
      <c r="K9422">
        <v>52976</v>
      </c>
      <c r="L9422" t="s">
        <v>76</v>
      </c>
    </row>
    <row r="9423" spans="1:12" x14ac:dyDescent="0.3">
      <c r="A9423">
        <v>34870</v>
      </c>
      <c r="B9423" t="s">
        <v>73</v>
      </c>
      <c r="C9423" t="s">
        <v>6673</v>
      </c>
      <c r="D9423" t="s">
        <v>14</v>
      </c>
      <c r="E9423" t="s">
        <v>35912</v>
      </c>
      <c r="F9423" t="s">
        <v>35913</v>
      </c>
      <c r="G9423" t="s">
        <v>24</v>
      </c>
      <c r="H9423" s="1">
        <v>22372</v>
      </c>
      <c r="I9423" t="s">
        <v>35914</v>
      </c>
      <c r="J9423" t="s">
        <v>35915</v>
      </c>
      <c r="K9423">
        <v>88967</v>
      </c>
      <c r="L9423" t="s">
        <v>24</v>
      </c>
    </row>
    <row r="9424" spans="1:12" x14ac:dyDescent="0.3">
      <c r="A9424">
        <v>34873</v>
      </c>
      <c r="B9424" t="s">
        <v>91</v>
      </c>
      <c r="C9424" t="s">
        <v>3527</v>
      </c>
      <c r="D9424" t="s">
        <v>22</v>
      </c>
      <c r="E9424" t="s">
        <v>35916</v>
      </c>
      <c r="F9424" t="s">
        <v>35917</v>
      </c>
      <c r="G9424" t="s">
        <v>82</v>
      </c>
      <c r="H9424" s="1">
        <v>34314</v>
      </c>
      <c r="I9424" t="s">
        <v>35918</v>
      </c>
      <c r="J9424" t="s">
        <v>6630</v>
      </c>
      <c r="K9424">
        <v>1906</v>
      </c>
      <c r="L9424" t="s">
        <v>82</v>
      </c>
    </row>
    <row r="9425" spans="1:12" x14ac:dyDescent="0.3">
      <c r="A9425">
        <v>34875</v>
      </c>
      <c r="B9425" t="s">
        <v>275</v>
      </c>
      <c r="C9425" t="s">
        <v>2213</v>
      </c>
      <c r="D9425" t="s">
        <v>14</v>
      </c>
      <c r="E9425" t="s">
        <v>35919</v>
      </c>
      <c r="F9425" t="s">
        <v>35920</v>
      </c>
      <c r="G9425" t="s">
        <v>93</v>
      </c>
      <c r="H9425" s="1">
        <v>34059</v>
      </c>
      <c r="I9425" t="s">
        <v>35921</v>
      </c>
      <c r="J9425" t="s">
        <v>35922</v>
      </c>
      <c r="K9425">
        <v>35040</v>
      </c>
      <c r="L9425" t="s">
        <v>93</v>
      </c>
    </row>
    <row r="9426" spans="1:12" x14ac:dyDescent="0.3">
      <c r="A9426">
        <v>34876</v>
      </c>
      <c r="B9426" t="s">
        <v>1563</v>
      </c>
      <c r="C9426" t="s">
        <v>18171</v>
      </c>
      <c r="D9426" t="s">
        <v>14</v>
      </c>
      <c r="E9426" t="s">
        <v>35923</v>
      </c>
      <c r="F9426" t="s">
        <v>35924</v>
      </c>
      <c r="G9426" t="s">
        <v>64</v>
      </c>
      <c r="H9426" s="1">
        <v>16496</v>
      </c>
      <c r="I9426" t="s">
        <v>35925</v>
      </c>
      <c r="J9426" t="s">
        <v>35926</v>
      </c>
      <c r="K9426">
        <v>50670</v>
      </c>
      <c r="L9426" t="s">
        <v>64</v>
      </c>
    </row>
    <row r="9427" spans="1:12" x14ac:dyDescent="0.3">
      <c r="A9427">
        <v>34878</v>
      </c>
      <c r="B9427" t="s">
        <v>54</v>
      </c>
      <c r="C9427" t="s">
        <v>5157</v>
      </c>
      <c r="D9427" t="s">
        <v>14</v>
      </c>
      <c r="E9427" t="s">
        <v>35927</v>
      </c>
      <c r="F9427">
        <f>1-359-994-1830</f>
        <v>-3182</v>
      </c>
      <c r="G9427" t="s">
        <v>111</v>
      </c>
      <c r="H9427" s="1">
        <v>19442</v>
      </c>
      <c r="I9427" t="s">
        <v>35928</v>
      </c>
      <c r="J9427" t="s">
        <v>580</v>
      </c>
      <c r="K9427">
        <v>55195</v>
      </c>
      <c r="L9427" t="s">
        <v>111</v>
      </c>
    </row>
    <row r="9428" spans="1:12" x14ac:dyDescent="0.3">
      <c r="A9428">
        <v>34882</v>
      </c>
      <c r="B9428" t="s">
        <v>34</v>
      </c>
      <c r="C9428" t="s">
        <v>2865</v>
      </c>
      <c r="D9428" t="s">
        <v>22</v>
      </c>
      <c r="E9428" t="s">
        <v>35929</v>
      </c>
      <c r="F9428" t="s">
        <v>35930</v>
      </c>
      <c r="G9428" t="s">
        <v>567</v>
      </c>
      <c r="H9428" s="1">
        <v>34668</v>
      </c>
      <c r="I9428" t="s">
        <v>35931</v>
      </c>
      <c r="J9428" t="s">
        <v>19317</v>
      </c>
      <c r="K9428">
        <v>3415</v>
      </c>
      <c r="L9428" t="s">
        <v>567</v>
      </c>
    </row>
    <row r="9429" spans="1:12" x14ac:dyDescent="0.3">
      <c r="A9429">
        <v>34887</v>
      </c>
      <c r="B9429" t="s">
        <v>12692</v>
      </c>
      <c r="C9429" t="s">
        <v>12562</v>
      </c>
      <c r="D9429" t="s">
        <v>14</v>
      </c>
      <c r="E9429" t="s">
        <v>35932</v>
      </c>
      <c r="F9429">
        <f>1-925-222-3742</f>
        <v>-4888</v>
      </c>
      <c r="G9429" t="s">
        <v>231</v>
      </c>
      <c r="H9429" s="1">
        <v>37483</v>
      </c>
      <c r="I9429" t="s">
        <v>35933</v>
      </c>
      <c r="J9429" t="s">
        <v>26977</v>
      </c>
      <c r="K9429">
        <v>46535</v>
      </c>
      <c r="L9429" t="s">
        <v>231</v>
      </c>
    </row>
    <row r="9430" spans="1:12" x14ac:dyDescent="0.3">
      <c r="A9430">
        <v>34888</v>
      </c>
      <c r="B9430" t="s">
        <v>1830</v>
      </c>
      <c r="C9430" t="s">
        <v>28</v>
      </c>
      <c r="D9430" t="s">
        <v>22</v>
      </c>
      <c r="E9430" t="s">
        <v>35934</v>
      </c>
      <c r="F9430" t="s">
        <v>35935</v>
      </c>
      <c r="G9430" t="s">
        <v>58</v>
      </c>
      <c r="H9430" s="1">
        <v>33532</v>
      </c>
      <c r="I9430" t="s">
        <v>35936</v>
      </c>
      <c r="J9430" t="s">
        <v>4289</v>
      </c>
      <c r="K9430">
        <v>26791</v>
      </c>
      <c r="L9430" t="s">
        <v>58</v>
      </c>
    </row>
    <row r="9431" spans="1:12" x14ac:dyDescent="0.3">
      <c r="A9431">
        <v>34890</v>
      </c>
      <c r="B9431" t="s">
        <v>167</v>
      </c>
      <c r="C9431" t="s">
        <v>23270</v>
      </c>
      <c r="D9431" t="s">
        <v>22</v>
      </c>
      <c r="E9431" t="s">
        <v>35937</v>
      </c>
      <c r="F9431" t="s">
        <v>35938</v>
      </c>
      <c r="G9431" t="s">
        <v>595</v>
      </c>
      <c r="H9431" s="1">
        <v>28345</v>
      </c>
      <c r="I9431" t="s">
        <v>35939</v>
      </c>
      <c r="J9431" t="s">
        <v>35940</v>
      </c>
      <c r="K9431">
        <v>57112</v>
      </c>
      <c r="L9431" t="s">
        <v>595</v>
      </c>
    </row>
    <row r="9432" spans="1:12" x14ac:dyDescent="0.3">
      <c r="A9432">
        <v>34891</v>
      </c>
      <c r="B9432" t="s">
        <v>17990</v>
      </c>
      <c r="C9432" t="s">
        <v>16681</v>
      </c>
      <c r="D9432" t="s">
        <v>14</v>
      </c>
      <c r="E9432" t="s">
        <v>35941</v>
      </c>
      <c r="F9432">
        <f>1-937-408-6368</f>
        <v>-7712</v>
      </c>
      <c r="G9432" t="s">
        <v>218</v>
      </c>
      <c r="H9432" s="1">
        <v>27300</v>
      </c>
      <c r="I9432" t="s">
        <v>35942</v>
      </c>
      <c r="J9432" t="s">
        <v>35943</v>
      </c>
      <c r="K9432">
        <v>48403</v>
      </c>
      <c r="L9432" t="s">
        <v>218</v>
      </c>
    </row>
    <row r="9433" spans="1:12" x14ac:dyDescent="0.3">
      <c r="A9433">
        <v>34893</v>
      </c>
      <c r="B9433" t="s">
        <v>2161</v>
      </c>
      <c r="C9433" t="s">
        <v>731</v>
      </c>
      <c r="D9433" t="s">
        <v>14</v>
      </c>
      <c r="E9433" t="s">
        <v>35944</v>
      </c>
      <c r="F9433">
        <v>2888356233</v>
      </c>
      <c r="G9433" t="s">
        <v>261</v>
      </c>
      <c r="H9433" s="1">
        <v>22436</v>
      </c>
      <c r="I9433" t="s">
        <v>35945</v>
      </c>
      <c r="J9433" t="s">
        <v>13196</v>
      </c>
      <c r="K9433">
        <v>12521</v>
      </c>
      <c r="L9433" t="s">
        <v>261</v>
      </c>
    </row>
    <row r="9434" spans="1:12" x14ac:dyDescent="0.3">
      <c r="A9434">
        <v>34897</v>
      </c>
      <c r="B9434" t="s">
        <v>20</v>
      </c>
      <c r="C9434" t="s">
        <v>19632</v>
      </c>
      <c r="D9434" t="s">
        <v>22</v>
      </c>
      <c r="E9434" t="s">
        <v>23111</v>
      </c>
      <c r="F9434">
        <v>2787818460</v>
      </c>
      <c r="G9434" t="s">
        <v>157</v>
      </c>
      <c r="H9434" s="1">
        <v>29423</v>
      </c>
      <c r="I9434" t="s">
        <v>35946</v>
      </c>
      <c r="J9434" t="s">
        <v>35947</v>
      </c>
      <c r="K9434">
        <v>82432</v>
      </c>
      <c r="L9434" t="s">
        <v>157</v>
      </c>
    </row>
    <row r="9435" spans="1:12" x14ac:dyDescent="0.3">
      <c r="A9435">
        <v>34898</v>
      </c>
      <c r="B9435" t="s">
        <v>4727</v>
      </c>
      <c r="C9435" t="s">
        <v>449</v>
      </c>
      <c r="D9435" t="s">
        <v>22</v>
      </c>
      <c r="E9435" t="s">
        <v>35948</v>
      </c>
      <c r="F9435" t="s">
        <v>35949</v>
      </c>
      <c r="G9435" t="s">
        <v>595</v>
      </c>
      <c r="H9435" s="1">
        <v>18813</v>
      </c>
      <c r="I9435" t="s">
        <v>35950</v>
      </c>
      <c r="J9435" t="s">
        <v>16327</v>
      </c>
      <c r="K9435">
        <v>80816</v>
      </c>
      <c r="L9435" t="s">
        <v>595</v>
      </c>
    </row>
    <row r="9436" spans="1:12" x14ac:dyDescent="0.3">
      <c r="A9436">
        <v>34899</v>
      </c>
      <c r="B9436" t="s">
        <v>4829</v>
      </c>
      <c r="C9436" t="s">
        <v>954</v>
      </c>
      <c r="D9436" t="s">
        <v>14</v>
      </c>
      <c r="E9436" t="s">
        <v>35951</v>
      </c>
      <c r="F9436" t="s">
        <v>35952</v>
      </c>
      <c r="G9436" t="s">
        <v>31</v>
      </c>
      <c r="H9436" s="1">
        <v>21942</v>
      </c>
      <c r="I9436" t="s">
        <v>35953</v>
      </c>
      <c r="J9436" t="s">
        <v>35954</v>
      </c>
      <c r="K9436">
        <v>21551</v>
      </c>
      <c r="L9436" t="s">
        <v>31</v>
      </c>
    </row>
    <row r="9437" spans="1:12" x14ac:dyDescent="0.3">
      <c r="A9437">
        <v>34903</v>
      </c>
      <c r="B9437" t="s">
        <v>1244</v>
      </c>
      <c r="C9437" t="s">
        <v>17411</v>
      </c>
      <c r="D9437" t="s">
        <v>14</v>
      </c>
      <c r="E9437" t="s">
        <v>35955</v>
      </c>
      <c r="F9437" t="s">
        <v>35956</v>
      </c>
      <c r="G9437" t="s">
        <v>231</v>
      </c>
      <c r="H9437" s="1">
        <v>37412</v>
      </c>
      <c r="I9437" t="s">
        <v>35957</v>
      </c>
      <c r="J9437" t="s">
        <v>35958</v>
      </c>
      <c r="K9437">
        <v>22717</v>
      </c>
      <c r="L9437" t="s">
        <v>231</v>
      </c>
    </row>
    <row r="9438" spans="1:12" x14ac:dyDescent="0.3">
      <c r="A9438">
        <v>34904</v>
      </c>
      <c r="B9438" t="s">
        <v>724</v>
      </c>
      <c r="C9438" t="s">
        <v>2823</v>
      </c>
      <c r="D9438" t="s">
        <v>22</v>
      </c>
      <c r="E9438" t="s">
        <v>35959</v>
      </c>
      <c r="F9438">
        <v>3809296256</v>
      </c>
      <c r="G9438" t="s">
        <v>38</v>
      </c>
      <c r="H9438" s="1">
        <v>23057</v>
      </c>
      <c r="I9438" t="s">
        <v>35960</v>
      </c>
      <c r="J9438" t="s">
        <v>35961</v>
      </c>
      <c r="K9438">
        <v>31805</v>
      </c>
      <c r="L9438" t="s">
        <v>38</v>
      </c>
    </row>
    <row r="9439" spans="1:12" x14ac:dyDescent="0.3">
      <c r="A9439">
        <v>34905</v>
      </c>
      <c r="B9439" t="s">
        <v>464</v>
      </c>
      <c r="C9439" t="s">
        <v>9649</v>
      </c>
      <c r="D9439" t="s">
        <v>22</v>
      </c>
      <c r="E9439" t="s">
        <v>35962</v>
      </c>
      <c r="F9439" t="s">
        <v>35963</v>
      </c>
      <c r="G9439" t="s">
        <v>1194</v>
      </c>
      <c r="H9439" s="1">
        <v>20288</v>
      </c>
      <c r="I9439" t="s">
        <v>35964</v>
      </c>
      <c r="J9439" t="s">
        <v>35965</v>
      </c>
      <c r="K9439">
        <v>26148</v>
      </c>
      <c r="L9439" t="s">
        <v>1194</v>
      </c>
    </row>
    <row r="9440" spans="1:12" x14ac:dyDescent="0.3">
      <c r="A9440">
        <v>34906</v>
      </c>
      <c r="B9440" t="s">
        <v>6014</v>
      </c>
      <c r="C9440" t="s">
        <v>5776</v>
      </c>
      <c r="D9440" t="s">
        <v>14</v>
      </c>
      <c r="E9440" t="s">
        <v>35966</v>
      </c>
      <c r="F9440" t="s">
        <v>35967</v>
      </c>
      <c r="G9440" t="s">
        <v>436</v>
      </c>
      <c r="H9440" s="1">
        <v>36836</v>
      </c>
      <c r="I9440" t="s">
        <v>35968</v>
      </c>
      <c r="J9440" t="s">
        <v>35969</v>
      </c>
      <c r="K9440">
        <v>56783</v>
      </c>
      <c r="L9440" t="s">
        <v>436</v>
      </c>
    </row>
    <row r="9441" spans="1:12" x14ac:dyDescent="0.3">
      <c r="A9441">
        <v>34908</v>
      </c>
      <c r="B9441" t="s">
        <v>2810</v>
      </c>
      <c r="C9441" t="s">
        <v>3727</v>
      </c>
      <c r="D9441" t="s">
        <v>14</v>
      </c>
      <c r="E9441" t="s">
        <v>35970</v>
      </c>
      <c r="F9441" t="s">
        <v>35971</v>
      </c>
      <c r="G9441" t="s">
        <v>231</v>
      </c>
      <c r="H9441" s="1">
        <v>32846</v>
      </c>
      <c r="I9441" t="s">
        <v>35972</v>
      </c>
      <c r="J9441" t="s">
        <v>35973</v>
      </c>
      <c r="K9441">
        <v>9879</v>
      </c>
      <c r="L9441" t="s">
        <v>231</v>
      </c>
    </row>
    <row r="9442" spans="1:12" x14ac:dyDescent="0.3">
      <c r="A9442">
        <v>34909</v>
      </c>
      <c r="B9442" t="s">
        <v>474</v>
      </c>
      <c r="C9442" t="s">
        <v>27540</v>
      </c>
      <c r="D9442" t="s">
        <v>22</v>
      </c>
      <c r="E9442" t="s">
        <v>35974</v>
      </c>
      <c r="F9442" t="s">
        <v>35975</v>
      </c>
      <c r="G9442" t="s">
        <v>17</v>
      </c>
      <c r="H9442" s="1">
        <v>28399</v>
      </c>
      <c r="I9442" t="s">
        <v>35976</v>
      </c>
      <c r="J9442" t="s">
        <v>35977</v>
      </c>
      <c r="K9442">
        <v>56709</v>
      </c>
      <c r="L9442" t="s">
        <v>17</v>
      </c>
    </row>
    <row r="9443" spans="1:12" x14ac:dyDescent="0.3">
      <c r="A9443">
        <v>34910</v>
      </c>
      <c r="B9443" t="s">
        <v>197</v>
      </c>
      <c r="C9443" t="s">
        <v>6486</v>
      </c>
      <c r="D9443" t="s">
        <v>22</v>
      </c>
      <c r="E9443" t="s">
        <v>35978</v>
      </c>
      <c r="F9443" t="s">
        <v>35979</v>
      </c>
      <c r="G9443" t="s">
        <v>243</v>
      </c>
      <c r="H9443" s="1">
        <v>35550</v>
      </c>
      <c r="I9443" t="s">
        <v>35980</v>
      </c>
      <c r="J9443" t="s">
        <v>35981</v>
      </c>
      <c r="K9443">
        <v>7222</v>
      </c>
      <c r="L9443" t="s">
        <v>243</v>
      </c>
    </row>
    <row r="9444" spans="1:12" x14ac:dyDescent="0.3">
      <c r="A9444">
        <v>34911</v>
      </c>
      <c r="B9444" t="s">
        <v>5505</v>
      </c>
      <c r="C9444" t="s">
        <v>48</v>
      </c>
      <c r="D9444" t="s">
        <v>22</v>
      </c>
      <c r="E9444" t="s">
        <v>35982</v>
      </c>
      <c r="F9444" t="s">
        <v>35983</v>
      </c>
      <c r="G9444" t="s">
        <v>164</v>
      </c>
      <c r="H9444" s="1">
        <v>27886</v>
      </c>
      <c r="I9444" t="s">
        <v>35984</v>
      </c>
      <c r="J9444" t="s">
        <v>35985</v>
      </c>
      <c r="K9444">
        <v>1721</v>
      </c>
      <c r="L9444" t="s">
        <v>164</v>
      </c>
    </row>
    <row r="9445" spans="1:12" x14ac:dyDescent="0.3">
      <c r="A9445">
        <v>34915</v>
      </c>
      <c r="B9445" t="s">
        <v>6024</v>
      </c>
      <c r="C9445" t="s">
        <v>886</v>
      </c>
      <c r="D9445" t="s">
        <v>22</v>
      </c>
      <c r="E9445" t="s">
        <v>35986</v>
      </c>
      <c r="F9445" t="s">
        <v>35987</v>
      </c>
      <c r="G9445" t="s">
        <v>567</v>
      </c>
      <c r="H9445" s="1">
        <v>26429</v>
      </c>
      <c r="I9445" t="s">
        <v>35988</v>
      </c>
      <c r="J9445" t="s">
        <v>35989</v>
      </c>
      <c r="K9445">
        <v>7414</v>
      </c>
      <c r="L9445" t="s">
        <v>567</v>
      </c>
    </row>
    <row r="9446" spans="1:12" x14ac:dyDescent="0.3">
      <c r="A9446">
        <v>34917</v>
      </c>
      <c r="B9446" t="s">
        <v>19096</v>
      </c>
      <c r="C9446" t="s">
        <v>998</v>
      </c>
      <c r="D9446" t="s">
        <v>22</v>
      </c>
      <c r="E9446" t="s">
        <v>35990</v>
      </c>
      <c r="F9446" t="s">
        <v>35991</v>
      </c>
      <c r="G9446" t="s">
        <v>58</v>
      </c>
      <c r="H9446" s="1">
        <v>37908</v>
      </c>
      <c r="I9446" t="s">
        <v>35992</v>
      </c>
      <c r="J9446" t="s">
        <v>35993</v>
      </c>
      <c r="K9446">
        <v>67517</v>
      </c>
      <c r="L9446" t="s">
        <v>58</v>
      </c>
    </row>
    <row r="9447" spans="1:12" x14ac:dyDescent="0.3">
      <c r="A9447">
        <v>34920</v>
      </c>
      <c r="B9447" t="s">
        <v>1131</v>
      </c>
      <c r="C9447" t="s">
        <v>2530</v>
      </c>
      <c r="D9447" t="s">
        <v>14</v>
      </c>
      <c r="E9447" t="s">
        <v>35994</v>
      </c>
      <c r="F9447" t="s">
        <v>35995</v>
      </c>
      <c r="G9447" t="s">
        <v>430</v>
      </c>
      <c r="H9447" s="1">
        <v>23451</v>
      </c>
      <c r="I9447" t="s">
        <v>35996</v>
      </c>
      <c r="J9447" t="s">
        <v>35997</v>
      </c>
      <c r="K9447">
        <v>97585</v>
      </c>
      <c r="L9447" t="s">
        <v>430</v>
      </c>
    </row>
    <row r="9448" spans="1:12" x14ac:dyDescent="0.3">
      <c r="A9448">
        <v>34921</v>
      </c>
      <c r="B9448" t="s">
        <v>953</v>
      </c>
      <c r="C9448" t="s">
        <v>11800</v>
      </c>
      <c r="D9448" t="s">
        <v>14</v>
      </c>
      <c r="E9448" t="s">
        <v>35998</v>
      </c>
      <c r="F9448" t="s">
        <v>35999</v>
      </c>
      <c r="G9448" t="s">
        <v>171</v>
      </c>
      <c r="H9448" s="1">
        <v>34662</v>
      </c>
      <c r="I9448" t="s">
        <v>36000</v>
      </c>
      <c r="J9448" t="s">
        <v>36001</v>
      </c>
      <c r="K9448">
        <v>6061</v>
      </c>
      <c r="L9448" t="s">
        <v>171</v>
      </c>
    </row>
    <row r="9449" spans="1:12" x14ac:dyDescent="0.3">
      <c r="A9449">
        <v>34922</v>
      </c>
      <c r="B9449" t="s">
        <v>174</v>
      </c>
      <c r="C9449" t="s">
        <v>1186</v>
      </c>
      <c r="D9449" t="s">
        <v>22</v>
      </c>
      <c r="E9449" t="s">
        <v>36002</v>
      </c>
      <c r="F9449" t="s">
        <v>36003</v>
      </c>
      <c r="G9449" t="s">
        <v>93</v>
      </c>
      <c r="H9449" s="1">
        <v>29117</v>
      </c>
      <c r="I9449" t="s">
        <v>36004</v>
      </c>
      <c r="J9449" t="s">
        <v>36005</v>
      </c>
      <c r="K9449">
        <v>86642</v>
      </c>
      <c r="L9449" t="s">
        <v>93</v>
      </c>
    </row>
    <row r="9450" spans="1:12" x14ac:dyDescent="0.3">
      <c r="A9450">
        <v>34924</v>
      </c>
      <c r="B9450" t="s">
        <v>592</v>
      </c>
      <c r="C9450" t="s">
        <v>13574</v>
      </c>
      <c r="D9450" t="s">
        <v>22</v>
      </c>
      <c r="E9450" t="s">
        <v>36006</v>
      </c>
      <c r="F9450" t="s">
        <v>36007</v>
      </c>
      <c r="G9450" t="s">
        <v>261</v>
      </c>
      <c r="H9450" s="1">
        <v>38261</v>
      </c>
      <c r="I9450" t="s">
        <v>36008</v>
      </c>
      <c r="J9450" t="s">
        <v>1063</v>
      </c>
      <c r="K9450">
        <v>27793</v>
      </c>
      <c r="L9450" t="s">
        <v>261</v>
      </c>
    </row>
    <row r="9451" spans="1:12" x14ac:dyDescent="0.3">
      <c r="A9451">
        <v>34925</v>
      </c>
      <c r="B9451" t="s">
        <v>295</v>
      </c>
      <c r="C9451" t="s">
        <v>3498</v>
      </c>
      <c r="D9451" t="s">
        <v>22</v>
      </c>
      <c r="E9451" t="s">
        <v>36009</v>
      </c>
      <c r="F9451" t="s">
        <v>36010</v>
      </c>
      <c r="G9451" t="s">
        <v>218</v>
      </c>
      <c r="H9451" s="1">
        <v>27399</v>
      </c>
      <c r="I9451" t="s">
        <v>36011</v>
      </c>
      <c r="J9451" t="s">
        <v>34226</v>
      </c>
      <c r="K9451">
        <v>21175</v>
      </c>
      <c r="L9451" t="s">
        <v>218</v>
      </c>
    </row>
    <row r="9452" spans="1:12" x14ac:dyDescent="0.3">
      <c r="A9452">
        <v>34926</v>
      </c>
      <c r="B9452" t="s">
        <v>3422</v>
      </c>
      <c r="C9452" t="s">
        <v>1727</v>
      </c>
      <c r="D9452" t="s">
        <v>22</v>
      </c>
      <c r="E9452" t="s">
        <v>36012</v>
      </c>
      <c r="F9452" t="s">
        <v>36013</v>
      </c>
      <c r="G9452" t="s">
        <v>124</v>
      </c>
      <c r="H9452" s="1">
        <v>38480</v>
      </c>
      <c r="I9452" t="s">
        <v>36014</v>
      </c>
      <c r="J9452" t="s">
        <v>36015</v>
      </c>
      <c r="K9452">
        <v>95569</v>
      </c>
      <c r="L9452" t="s">
        <v>124</v>
      </c>
    </row>
    <row r="9453" spans="1:12" x14ac:dyDescent="0.3">
      <c r="A9453">
        <v>34928</v>
      </c>
      <c r="B9453" t="s">
        <v>14247</v>
      </c>
      <c r="C9453" t="s">
        <v>475</v>
      </c>
      <c r="D9453" t="s">
        <v>22</v>
      </c>
      <c r="E9453" t="s">
        <v>36016</v>
      </c>
      <c r="F9453" t="s">
        <v>36017</v>
      </c>
      <c r="G9453" t="s">
        <v>51</v>
      </c>
      <c r="H9453" s="1">
        <v>36305</v>
      </c>
      <c r="I9453" t="s">
        <v>36018</v>
      </c>
      <c r="J9453" t="s">
        <v>36019</v>
      </c>
      <c r="K9453">
        <v>92426</v>
      </c>
      <c r="L9453" t="s">
        <v>51</v>
      </c>
    </row>
    <row r="9454" spans="1:12" x14ac:dyDescent="0.3">
      <c r="A9454">
        <v>34932</v>
      </c>
      <c r="B9454" t="s">
        <v>167</v>
      </c>
      <c r="C9454" t="s">
        <v>449</v>
      </c>
      <c r="D9454" t="s">
        <v>14</v>
      </c>
      <c r="E9454" t="s">
        <v>36020</v>
      </c>
      <c r="F9454" t="s">
        <v>36021</v>
      </c>
      <c r="G9454" t="s">
        <v>339</v>
      </c>
      <c r="H9454" s="1">
        <v>21468</v>
      </c>
      <c r="I9454" t="s">
        <v>36022</v>
      </c>
      <c r="J9454" t="s">
        <v>36023</v>
      </c>
      <c r="K9454">
        <v>9016</v>
      </c>
      <c r="L9454" t="s">
        <v>339</v>
      </c>
    </row>
    <row r="9455" spans="1:12" x14ac:dyDescent="0.3">
      <c r="A9455">
        <v>34933</v>
      </c>
      <c r="B9455" t="s">
        <v>474</v>
      </c>
      <c r="C9455" t="s">
        <v>2161</v>
      </c>
      <c r="D9455" t="s">
        <v>14</v>
      </c>
      <c r="E9455" t="s">
        <v>36024</v>
      </c>
      <c r="F9455" t="s">
        <v>36025</v>
      </c>
      <c r="G9455" t="s">
        <v>17</v>
      </c>
      <c r="H9455" s="1">
        <v>20020</v>
      </c>
      <c r="I9455" t="s">
        <v>36026</v>
      </c>
      <c r="J9455" t="s">
        <v>36027</v>
      </c>
      <c r="K9455">
        <v>90735</v>
      </c>
      <c r="L9455" t="s">
        <v>17</v>
      </c>
    </row>
    <row r="9456" spans="1:12" x14ac:dyDescent="0.3">
      <c r="A9456">
        <v>34936</v>
      </c>
      <c r="B9456" t="s">
        <v>327</v>
      </c>
      <c r="C9456" t="s">
        <v>4975</v>
      </c>
      <c r="D9456" t="s">
        <v>14</v>
      </c>
      <c r="E9456" t="s">
        <v>36028</v>
      </c>
      <c r="F9456" t="s">
        <v>36029</v>
      </c>
      <c r="G9456" t="s">
        <v>44</v>
      </c>
      <c r="H9456" s="1">
        <v>33667</v>
      </c>
      <c r="I9456" t="s">
        <v>36030</v>
      </c>
      <c r="J9456" t="s">
        <v>12595</v>
      </c>
      <c r="K9456">
        <v>21696</v>
      </c>
      <c r="L9456" t="s">
        <v>44</v>
      </c>
    </row>
    <row r="9457" spans="1:12" x14ac:dyDescent="0.3">
      <c r="A9457">
        <v>34937</v>
      </c>
      <c r="B9457" t="s">
        <v>501</v>
      </c>
      <c r="C9457" t="s">
        <v>1570</v>
      </c>
      <c r="D9457" t="s">
        <v>22</v>
      </c>
      <c r="E9457" t="s">
        <v>36031</v>
      </c>
      <c r="F9457" t="s">
        <v>36032</v>
      </c>
      <c r="G9457" t="s">
        <v>218</v>
      </c>
      <c r="H9457" s="1">
        <v>35646</v>
      </c>
      <c r="I9457" t="s">
        <v>36033</v>
      </c>
      <c r="J9457" t="s">
        <v>16944</v>
      </c>
      <c r="K9457">
        <v>65611</v>
      </c>
      <c r="L9457" t="s">
        <v>218</v>
      </c>
    </row>
    <row r="9458" spans="1:12" x14ac:dyDescent="0.3">
      <c r="A9458">
        <v>34939</v>
      </c>
      <c r="B9458" t="s">
        <v>953</v>
      </c>
      <c r="C9458" t="s">
        <v>1822</v>
      </c>
      <c r="D9458" t="s">
        <v>22</v>
      </c>
      <c r="E9458" t="s">
        <v>36034</v>
      </c>
      <c r="F9458" t="s">
        <v>36035</v>
      </c>
      <c r="G9458" t="s">
        <v>171</v>
      </c>
      <c r="H9458" s="1">
        <v>17967</v>
      </c>
      <c r="I9458" t="s">
        <v>36036</v>
      </c>
      <c r="J9458" t="s">
        <v>36037</v>
      </c>
      <c r="K9458">
        <v>48069</v>
      </c>
      <c r="L9458" t="s">
        <v>171</v>
      </c>
    </row>
    <row r="9459" spans="1:12" x14ac:dyDescent="0.3">
      <c r="A9459">
        <v>34940</v>
      </c>
      <c r="B9459" t="s">
        <v>621</v>
      </c>
      <c r="C9459" t="s">
        <v>3713</v>
      </c>
      <c r="D9459" t="s">
        <v>14</v>
      </c>
      <c r="E9459" t="s">
        <v>36038</v>
      </c>
      <c r="F9459" t="s">
        <v>36039</v>
      </c>
      <c r="G9459" t="s">
        <v>17</v>
      </c>
      <c r="H9459" s="1">
        <v>16935</v>
      </c>
      <c r="I9459" t="s">
        <v>36040</v>
      </c>
      <c r="J9459" t="s">
        <v>1879</v>
      </c>
      <c r="K9459">
        <v>72892</v>
      </c>
      <c r="L9459" t="s">
        <v>17</v>
      </c>
    </row>
    <row r="9460" spans="1:12" x14ac:dyDescent="0.3">
      <c r="A9460">
        <v>34941</v>
      </c>
      <c r="B9460" t="s">
        <v>2268</v>
      </c>
      <c r="C9460" t="s">
        <v>6779</v>
      </c>
      <c r="D9460" t="s">
        <v>14</v>
      </c>
      <c r="E9460" t="s">
        <v>36041</v>
      </c>
      <c r="F9460" t="s">
        <v>36042</v>
      </c>
      <c r="G9460" t="s">
        <v>124</v>
      </c>
      <c r="H9460" s="1">
        <v>24559</v>
      </c>
      <c r="I9460" t="s">
        <v>36043</v>
      </c>
      <c r="J9460" t="s">
        <v>36044</v>
      </c>
      <c r="K9460">
        <v>83755</v>
      </c>
      <c r="L9460" t="s">
        <v>124</v>
      </c>
    </row>
    <row r="9461" spans="1:12" x14ac:dyDescent="0.3">
      <c r="A9461">
        <v>34942</v>
      </c>
      <c r="B9461" t="s">
        <v>377</v>
      </c>
      <c r="C9461" t="s">
        <v>1875</v>
      </c>
      <c r="D9461" t="s">
        <v>14</v>
      </c>
      <c r="E9461" t="s">
        <v>36045</v>
      </c>
      <c r="F9461" t="s">
        <v>36046</v>
      </c>
      <c r="G9461" t="s">
        <v>58</v>
      </c>
      <c r="H9461" s="1">
        <v>22713</v>
      </c>
      <c r="I9461" t="s">
        <v>36047</v>
      </c>
      <c r="J9461" t="s">
        <v>36048</v>
      </c>
      <c r="K9461">
        <v>35133</v>
      </c>
      <c r="L9461" t="s">
        <v>58</v>
      </c>
    </row>
    <row r="9462" spans="1:12" x14ac:dyDescent="0.3">
      <c r="A9462">
        <v>34943</v>
      </c>
      <c r="B9462" t="s">
        <v>10315</v>
      </c>
      <c r="C9462" t="s">
        <v>4739</v>
      </c>
      <c r="D9462" t="s">
        <v>22</v>
      </c>
      <c r="E9462" t="s">
        <v>36049</v>
      </c>
      <c r="F9462" t="s">
        <v>36050</v>
      </c>
      <c r="G9462" t="s">
        <v>171</v>
      </c>
      <c r="H9462" s="1">
        <v>16209</v>
      </c>
      <c r="I9462" t="s">
        <v>36051</v>
      </c>
      <c r="J9462" t="s">
        <v>36052</v>
      </c>
      <c r="K9462">
        <v>86503</v>
      </c>
      <c r="L9462" t="s">
        <v>171</v>
      </c>
    </row>
    <row r="9463" spans="1:12" x14ac:dyDescent="0.3">
      <c r="A9463">
        <v>34945</v>
      </c>
      <c r="B9463" t="s">
        <v>480</v>
      </c>
      <c r="C9463" t="s">
        <v>1213</v>
      </c>
      <c r="D9463" t="s">
        <v>22</v>
      </c>
      <c r="E9463" t="s">
        <v>36053</v>
      </c>
      <c r="F9463" t="s">
        <v>36054</v>
      </c>
      <c r="G9463" t="s">
        <v>58</v>
      </c>
      <c r="H9463" s="1">
        <v>37398</v>
      </c>
      <c r="I9463" t="s">
        <v>36055</v>
      </c>
      <c r="J9463" t="s">
        <v>36056</v>
      </c>
      <c r="K9463">
        <v>97069</v>
      </c>
      <c r="L9463" t="s">
        <v>58</v>
      </c>
    </row>
    <row r="9464" spans="1:12" x14ac:dyDescent="0.3">
      <c r="A9464">
        <v>34946</v>
      </c>
      <c r="B9464" t="s">
        <v>1287</v>
      </c>
      <c r="C9464" t="s">
        <v>3072</v>
      </c>
      <c r="D9464" t="s">
        <v>22</v>
      </c>
      <c r="E9464" t="s">
        <v>36057</v>
      </c>
      <c r="F9464">
        <v>8083678853</v>
      </c>
      <c r="G9464" t="s">
        <v>231</v>
      </c>
      <c r="H9464" s="1">
        <v>24942</v>
      </c>
      <c r="I9464" t="s">
        <v>36058</v>
      </c>
      <c r="J9464" t="s">
        <v>36059</v>
      </c>
      <c r="K9464">
        <v>79111</v>
      </c>
      <c r="L9464" t="s">
        <v>231</v>
      </c>
    </row>
    <row r="9465" spans="1:12" x14ac:dyDescent="0.3">
      <c r="A9465">
        <v>34947</v>
      </c>
      <c r="B9465" t="s">
        <v>1815</v>
      </c>
      <c r="C9465" t="s">
        <v>48</v>
      </c>
      <c r="D9465" t="s">
        <v>14</v>
      </c>
      <c r="E9465" t="s">
        <v>36060</v>
      </c>
      <c r="F9465" t="s">
        <v>36061</v>
      </c>
      <c r="G9465" t="s">
        <v>261</v>
      </c>
      <c r="H9465" s="1">
        <v>32261</v>
      </c>
      <c r="I9465" t="s">
        <v>36062</v>
      </c>
      <c r="J9465" t="s">
        <v>36063</v>
      </c>
      <c r="K9465">
        <v>70355</v>
      </c>
      <c r="L9465" t="s">
        <v>261</v>
      </c>
    </row>
    <row r="9466" spans="1:12" x14ac:dyDescent="0.3">
      <c r="A9466">
        <v>34950</v>
      </c>
      <c r="B9466" t="s">
        <v>295</v>
      </c>
      <c r="C9466" t="s">
        <v>372</v>
      </c>
      <c r="D9466" t="s">
        <v>22</v>
      </c>
      <c r="E9466" t="s">
        <v>36064</v>
      </c>
      <c r="F9466" t="s">
        <v>36065</v>
      </c>
      <c r="G9466" t="s">
        <v>24</v>
      </c>
      <c r="H9466" s="1">
        <v>28075</v>
      </c>
      <c r="I9466" t="s">
        <v>36066</v>
      </c>
      <c r="J9466" t="s">
        <v>10947</v>
      </c>
      <c r="K9466">
        <v>65536</v>
      </c>
      <c r="L9466" t="s">
        <v>24</v>
      </c>
    </row>
    <row r="9467" spans="1:12" x14ac:dyDescent="0.3">
      <c r="A9467">
        <v>34951</v>
      </c>
      <c r="B9467" t="s">
        <v>1202</v>
      </c>
      <c r="C9467" t="s">
        <v>998</v>
      </c>
      <c r="D9467" t="s">
        <v>14</v>
      </c>
      <c r="E9467" t="s">
        <v>36067</v>
      </c>
      <c r="F9467" t="s">
        <v>36068</v>
      </c>
      <c r="G9467" t="s">
        <v>124</v>
      </c>
      <c r="H9467" s="1">
        <v>16293</v>
      </c>
      <c r="I9467" t="s">
        <v>36069</v>
      </c>
      <c r="J9467" t="s">
        <v>36070</v>
      </c>
      <c r="K9467">
        <v>63523</v>
      </c>
      <c r="L9467" t="s">
        <v>124</v>
      </c>
    </row>
    <row r="9468" spans="1:12" x14ac:dyDescent="0.3">
      <c r="A9468">
        <v>34955</v>
      </c>
      <c r="B9468" t="s">
        <v>174</v>
      </c>
      <c r="C9468" t="s">
        <v>805</v>
      </c>
      <c r="D9468" t="s">
        <v>14</v>
      </c>
      <c r="E9468" t="s">
        <v>36071</v>
      </c>
      <c r="F9468" t="s">
        <v>36072</v>
      </c>
      <c r="G9468" t="s">
        <v>38</v>
      </c>
      <c r="H9468" s="1">
        <v>15882</v>
      </c>
      <c r="I9468" t="s">
        <v>36073</v>
      </c>
      <c r="J9468" t="s">
        <v>13475</v>
      </c>
      <c r="K9468">
        <v>69563</v>
      </c>
      <c r="L9468" t="s">
        <v>38</v>
      </c>
    </row>
    <row r="9469" spans="1:12" x14ac:dyDescent="0.3">
      <c r="A9469">
        <v>34956</v>
      </c>
      <c r="B9469" t="s">
        <v>327</v>
      </c>
      <c r="C9469" t="s">
        <v>3527</v>
      </c>
      <c r="D9469" t="s">
        <v>22</v>
      </c>
      <c r="E9469" t="s">
        <v>36074</v>
      </c>
      <c r="F9469" t="s">
        <v>36075</v>
      </c>
      <c r="G9469" t="s">
        <v>131</v>
      </c>
      <c r="H9469" s="1">
        <v>25745</v>
      </c>
      <c r="I9469" t="s">
        <v>36076</v>
      </c>
      <c r="J9469" t="s">
        <v>36077</v>
      </c>
      <c r="K9469">
        <v>43555</v>
      </c>
      <c r="L9469" t="s">
        <v>131</v>
      </c>
    </row>
    <row r="9470" spans="1:12" x14ac:dyDescent="0.3">
      <c r="A9470">
        <v>34957</v>
      </c>
      <c r="B9470" t="s">
        <v>34</v>
      </c>
      <c r="C9470" t="s">
        <v>1132</v>
      </c>
      <c r="D9470" t="s">
        <v>14</v>
      </c>
      <c r="E9470" t="s">
        <v>36078</v>
      </c>
      <c r="F9470" t="s">
        <v>36079</v>
      </c>
      <c r="G9470" t="s">
        <v>430</v>
      </c>
      <c r="H9470" s="1">
        <v>19460</v>
      </c>
      <c r="I9470" t="s">
        <v>36080</v>
      </c>
      <c r="J9470" t="s">
        <v>23287</v>
      </c>
      <c r="K9470">
        <v>83522</v>
      </c>
      <c r="L9470" t="s">
        <v>430</v>
      </c>
    </row>
    <row r="9471" spans="1:12" x14ac:dyDescent="0.3">
      <c r="A9471">
        <v>34959</v>
      </c>
      <c r="B9471" t="s">
        <v>458</v>
      </c>
      <c r="C9471" t="s">
        <v>7733</v>
      </c>
      <c r="D9471" t="s">
        <v>22</v>
      </c>
      <c r="E9471" t="s">
        <v>36081</v>
      </c>
      <c r="F9471" t="s">
        <v>36082</v>
      </c>
      <c r="G9471" t="s">
        <v>150</v>
      </c>
      <c r="H9471" s="1">
        <v>34538</v>
      </c>
      <c r="I9471" t="s">
        <v>36083</v>
      </c>
      <c r="J9471" t="s">
        <v>606</v>
      </c>
      <c r="K9471">
        <v>59458</v>
      </c>
      <c r="L9471" t="s">
        <v>150</v>
      </c>
    </row>
    <row r="9472" spans="1:12" x14ac:dyDescent="0.3">
      <c r="A9472">
        <v>34962</v>
      </c>
      <c r="B9472" t="s">
        <v>480</v>
      </c>
      <c r="C9472" t="s">
        <v>4644</v>
      </c>
      <c r="D9472" t="s">
        <v>22</v>
      </c>
      <c r="E9472" t="s">
        <v>36084</v>
      </c>
      <c r="F9472">
        <v>9612221804</v>
      </c>
      <c r="G9472" t="s">
        <v>744</v>
      </c>
      <c r="H9472" s="1">
        <v>17191</v>
      </c>
      <c r="I9472" t="s">
        <v>36085</v>
      </c>
      <c r="J9472" t="s">
        <v>36086</v>
      </c>
      <c r="K9472">
        <v>57662</v>
      </c>
      <c r="L9472" t="s">
        <v>744</v>
      </c>
    </row>
    <row r="9473" spans="1:12" x14ac:dyDescent="0.3">
      <c r="A9473">
        <v>34964</v>
      </c>
      <c r="B9473" t="s">
        <v>289</v>
      </c>
      <c r="C9473" t="s">
        <v>552</v>
      </c>
      <c r="D9473" t="s">
        <v>14</v>
      </c>
      <c r="E9473" t="s">
        <v>36087</v>
      </c>
      <c r="F9473" t="s">
        <v>36088</v>
      </c>
      <c r="G9473" t="s">
        <v>24</v>
      </c>
      <c r="H9473" s="1">
        <v>28703</v>
      </c>
      <c r="I9473" t="s">
        <v>36089</v>
      </c>
      <c r="J9473" t="s">
        <v>32261</v>
      </c>
      <c r="K9473">
        <v>48446</v>
      </c>
      <c r="L9473" t="s">
        <v>24</v>
      </c>
    </row>
    <row r="9474" spans="1:12" x14ac:dyDescent="0.3">
      <c r="A9474">
        <v>34976</v>
      </c>
      <c r="B9474" t="s">
        <v>7549</v>
      </c>
      <c r="C9474" t="s">
        <v>3732</v>
      </c>
      <c r="D9474" t="s">
        <v>22</v>
      </c>
      <c r="E9474" t="s">
        <v>36090</v>
      </c>
      <c r="F9474" t="s">
        <v>36091</v>
      </c>
      <c r="G9474" t="s">
        <v>31</v>
      </c>
      <c r="H9474" s="1">
        <v>28973</v>
      </c>
      <c r="I9474" t="s">
        <v>36092</v>
      </c>
      <c r="J9474" t="s">
        <v>24519</v>
      </c>
      <c r="K9474">
        <v>75615</v>
      </c>
      <c r="L9474" t="s">
        <v>31</v>
      </c>
    </row>
    <row r="9475" spans="1:12" x14ac:dyDescent="0.3">
      <c r="A9475">
        <v>34980</v>
      </c>
      <c r="B9475" t="s">
        <v>96</v>
      </c>
      <c r="C9475" t="s">
        <v>2800</v>
      </c>
      <c r="D9475" t="s">
        <v>14</v>
      </c>
      <c r="E9475" t="s">
        <v>36093</v>
      </c>
      <c r="F9475" t="s">
        <v>36094</v>
      </c>
      <c r="G9475" t="s">
        <v>775</v>
      </c>
      <c r="H9475" s="1">
        <v>25001</v>
      </c>
      <c r="I9475" t="s">
        <v>36095</v>
      </c>
      <c r="J9475" t="s">
        <v>36096</v>
      </c>
      <c r="K9475">
        <v>35491</v>
      </c>
      <c r="L9475" t="s">
        <v>775</v>
      </c>
    </row>
    <row r="9476" spans="1:12" x14ac:dyDescent="0.3">
      <c r="A9476">
        <v>34982</v>
      </c>
      <c r="B9476" t="s">
        <v>174</v>
      </c>
      <c r="C9476" t="s">
        <v>7352</v>
      </c>
      <c r="D9476" t="s">
        <v>22</v>
      </c>
      <c r="E9476" t="s">
        <v>36097</v>
      </c>
      <c r="F9476" t="s">
        <v>36098</v>
      </c>
      <c r="G9476" t="s">
        <v>124</v>
      </c>
      <c r="H9476" s="1">
        <v>17297</v>
      </c>
      <c r="I9476" t="s">
        <v>36099</v>
      </c>
      <c r="J9476" t="s">
        <v>36100</v>
      </c>
      <c r="K9476">
        <v>20025</v>
      </c>
      <c r="L9476" t="s">
        <v>124</v>
      </c>
    </row>
    <row r="9477" spans="1:12" x14ac:dyDescent="0.3">
      <c r="A9477">
        <v>34984</v>
      </c>
      <c r="B9477" t="s">
        <v>1296</v>
      </c>
      <c r="C9477" t="s">
        <v>1538</v>
      </c>
      <c r="D9477" t="s">
        <v>14</v>
      </c>
      <c r="E9477" t="s">
        <v>36101</v>
      </c>
      <c r="F9477" t="s">
        <v>36102</v>
      </c>
      <c r="G9477" t="s">
        <v>171</v>
      </c>
      <c r="H9477" s="1">
        <v>21137</v>
      </c>
      <c r="I9477" t="s">
        <v>36103</v>
      </c>
      <c r="J9477" t="s">
        <v>8034</v>
      </c>
      <c r="K9477">
        <v>54394</v>
      </c>
      <c r="L9477" t="s">
        <v>171</v>
      </c>
    </row>
    <row r="9478" spans="1:12" x14ac:dyDescent="0.3">
      <c r="A9478">
        <v>34985</v>
      </c>
      <c r="B9478" t="s">
        <v>127</v>
      </c>
      <c r="C9478" t="s">
        <v>1162</v>
      </c>
      <c r="D9478" t="s">
        <v>14</v>
      </c>
      <c r="E9478" t="s">
        <v>36104</v>
      </c>
      <c r="F9478" t="s">
        <v>36105</v>
      </c>
      <c r="G9478" t="s">
        <v>595</v>
      </c>
      <c r="H9478" s="1">
        <v>16850</v>
      </c>
      <c r="I9478" t="s">
        <v>36106</v>
      </c>
      <c r="J9478" t="s">
        <v>36107</v>
      </c>
      <c r="K9478">
        <v>41185</v>
      </c>
      <c r="L9478" t="s">
        <v>595</v>
      </c>
    </row>
    <row r="9479" spans="1:12" x14ac:dyDescent="0.3">
      <c r="A9479">
        <v>34988</v>
      </c>
      <c r="B9479" t="s">
        <v>8834</v>
      </c>
      <c r="C9479" t="s">
        <v>16834</v>
      </c>
      <c r="D9479" t="s">
        <v>22</v>
      </c>
      <c r="E9479" t="s">
        <v>36108</v>
      </c>
      <c r="F9479" t="s">
        <v>36109</v>
      </c>
      <c r="G9479" t="s">
        <v>38</v>
      </c>
      <c r="H9479" s="1">
        <v>35248</v>
      </c>
      <c r="I9479" t="s">
        <v>36110</v>
      </c>
      <c r="J9479" t="s">
        <v>36111</v>
      </c>
      <c r="K9479">
        <v>51193</v>
      </c>
      <c r="L9479" t="s">
        <v>38</v>
      </c>
    </row>
    <row r="9480" spans="1:12" x14ac:dyDescent="0.3">
      <c r="A9480">
        <v>34990</v>
      </c>
      <c r="B9480" t="s">
        <v>12500</v>
      </c>
      <c r="C9480" t="s">
        <v>921</v>
      </c>
      <c r="D9480" t="s">
        <v>22</v>
      </c>
      <c r="E9480" t="s">
        <v>36112</v>
      </c>
      <c r="F9480" t="s">
        <v>36113</v>
      </c>
      <c r="G9480" t="s">
        <v>82</v>
      </c>
      <c r="H9480" s="1">
        <v>32310</v>
      </c>
      <c r="I9480" t="s">
        <v>36114</v>
      </c>
      <c r="J9480" t="s">
        <v>36115</v>
      </c>
      <c r="K9480">
        <v>70554</v>
      </c>
      <c r="L9480" t="s">
        <v>82</v>
      </c>
    </row>
    <row r="9481" spans="1:12" x14ac:dyDescent="0.3">
      <c r="A9481">
        <v>34991</v>
      </c>
      <c r="B9481" t="s">
        <v>167</v>
      </c>
      <c r="C9481" t="s">
        <v>141</v>
      </c>
      <c r="D9481" t="s">
        <v>22</v>
      </c>
      <c r="E9481" t="s">
        <v>36116</v>
      </c>
      <c r="F9481" t="s">
        <v>36117</v>
      </c>
      <c r="G9481" t="s">
        <v>93</v>
      </c>
      <c r="H9481" s="1">
        <v>17657</v>
      </c>
      <c r="I9481" t="s">
        <v>36118</v>
      </c>
      <c r="J9481" t="s">
        <v>23257</v>
      </c>
      <c r="K9481">
        <v>50537</v>
      </c>
      <c r="L9481" t="s">
        <v>93</v>
      </c>
    </row>
    <row r="9482" spans="1:12" x14ac:dyDescent="0.3">
      <c r="A9482">
        <v>34998</v>
      </c>
      <c r="B9482" t="s">
        <v>5445</v>
      </c>
      <c r="C9482" t="s">
        <v>4468</v>
      </c>
      <c r="D9482" t="s">
        <v>22</v>
      </c>
      <c r="E9482" t="s">
        <v>36119</v>
      </c>
      <c r="F9482" t="s">
        <v>36120</v>
      </c>
      <c r="G9482" t="s">
        <v>218</v>
      </c>
      <c r="H9482" s="1">
        <v>17287</v>
      </c>
      <c r="I9482" t="s">
        <v>36121</v>
      </c>
      <c r="J9482" t="s">
        <v>36122</v>
      </c>
      <c r="K9482">
        <v>51514</v>
      </c>
      <c r="L9482" t="s">
        <v>218</v>
      </c>
    </row>
    <row r="9483" spans="1:12" x14ac:dyDescent="0.3">
      <c r="A9483">
        <v>35000</v>
      </c>
      <c r="B9483" t="s">
        <v>3306</v>
      </c>
      <c r="C9483" t="s">
        <v>1014</v>
      </c>
      <c r="D9483" t="s">
        <v>14</v>
      </c>
      <c r="E9483" t="s">
        <v>36123</v>
      </c>
      <c r="F9483" t="s">
        <v>36124</v>
      </c>
      <c r="G9483" t="s">
        <v>243</v>
      </c>
      <c r="H9483" s="1">
        <v>37156</v>
      </c>
      <c r="I9483" t="s">
        <v>36125</v>
      </c>
      <c r="J9483" t="s">
        <v>22744</v>
      </c>
      <c r="K9483">
        <v>11649</v>
      </c>
      <c r="L9483" t="s">
        <v>243</v>
      </c>
    </row>
    <row r="9484" spans="1:12" x14ac:dyDescent="0.3">
      <c r="A9484">
        <v>35002</v>
      </c>
      <c r="B9484" t="s">
        <v>7549</v>
      </c>
      <c r="C9484" t="s">
        <v>18655</v>
      </c>
      <c r="D9484" t="s">
        <v>14</v>
      </c>
      <c r="E9484" t="s">
        <v>5981</v>
      </c>
      <c r="F9484" t="s">
        <v>36126</v>
      </c>
      <c r="G9484" t="s">
        <v>93</v>
      </c>
      <c r="H9484" s="1">
        <v>17457</v>
      </c>
      <c r="I9484" t="s">
        <v>36127</v>
      </c>
      <c r="J9484" t="s">
        <v>8114</v>
      </c>
      <c r="K9484">
        <v>86302</v>
      </c>
      <c r="L9484" t="s">
        <v>93</v>
      </c>
    </row>
    <row r="9485" spans="1:12" x14ac:dyDescent="0.3">
      <c r="A9485">
        <v>35003</v>
      </c>
      <c r="B9485" t="s">
        <v>3679</v>
      </c>
      <c r="C9485" t="s">
        <v>74</v>
      </c>
      <c r="D9485" t="s">
        <v>22</v>
      </c>
      <c r="E9485" t="s">
        <v>36128</v>
      </c>
      <c r="F9485" t="s">
        <v>36129</v>
      </c>
      <c r="G9485" t="s">
        <v>76</v>
      </c>
      <c r="H9485" s="1">
        <v>23140</v>
      </c>
      <c r="I9485" t="s">
        <v>36130</v>
      </c>
      <c r="J9485" t="s">
        <v>36131</v>
      </c>
      <c r="K9485">
        <v>32967</v>
      </c>
      <c r="L9485" t="s">
        <v>76</v>
      </c>
    </row>
    <row r="9486" spans="1:12" x14ac:dyDescent="0.3">
      <c r="A9486">
        <v>35005</v>
      </c>
      <c r="B9486" t="s">
        <v>753</v>
      </c>
      <c r="C9486" t="s">
        <v>22897</v>
      </c>
      <c r="D9486" t="s">
        <v>22</v>
      </c>
      <c r="E9486" t="s">
        <v>36132</v>
      </c>
      <c r="F9486" t="s">
        <v>36133</v>
      </c>
      <c r="G9486" t="s">
        <v>595</v>
      </c>
      <c r="H9486" s="1">
        <v>23340</v>
      </c>
      <c r="I9486" t="s">
        <v>36134</v>
      </c>
      <c r="J9486" t="s">
        <v>27895</v>
      </c>
      <c r="K9486">
        <v>30239</v>
      </c>
      <c r="L9486" t="s">
        <v>595</v>
      </c>
    </row>
    <row r="9487" spans="1:12" x14ac:dyDescent="0.3">
      <c r="A9487">
        <v>35007</v>
      </c>
      <c r="B9487" t="s">
        <v>1008</v>
      </c>
      <c r="C9487" t="s">
        <v>10088</v>
      </c>
      <c r="D9487" t="s">
        <v>22</v>
      </c>
      <c r="E9487" t="s">
        <v>36135</v>
      </c>
      <c r="F9487" t="s">
        <v>36136</v>
      </c>
      <c r="G9487" t="s">
        <v>1194</v>
      </c>
      <c r="H9487" s="1">
        <v>26619</v>
      </c>
      <c r="I9487" t="s">
        <v>36137</v>
      </c>
      <c r="J9487" t="s">
        <v>36138</v>
      </c>
      <c r="K9487">
        <v>5001</v>
      </c>
      <c r="L9487" t="s">
        <v>1194</v>
      </c>
    </row>
    <row r="9488" spans="1:12" x14ac:dyDescent="0.3">
      <c r="A9488">
        <v>35010</v>
      </c>
      <c r="B9488" t="s">
        <v>592</v>
      </c>
      <c r="C9488" t="s">
        <v>2530</v>
      </c>
      <c r="D9488" t="s">
        <v>22</v>
      </c>
      <c r="E9488" t="s">
        <v>36139</v>
      </c>
      <c r="F9488" t="s">
        <v>36140</v>
      </c>
      <c r="G9488" t="s">
        <v>243</v>
      </c>
      <c r="H9488" s="1">
        <v>26408</v>
      </c>
      <c r="I9488" t="s">
        <v>36141</v>
      </c>
      <c r="J9488" t="s">
        <v>36142</v>
      </c>
      <c r="K9488">
        <v>28630</v>
      </c>
      <c r="L9488" t="s">
        <v>243</v>
      </c>
    </row>
    <row r="9489" spans="1:12" x14ac:dyDescent="0.3">
      <c r="A9489">
        <v>35012</v>
      </c>
      <c r="B9489" t="s">
        <v>592</v>
      </c>
      <c r="C9489" t="s">
        <v>1132</v>
      </c>
      <c r="D9489" t="s">
        <v>14</v>
      </c>
      <c r="E9489" t="s">
        <v>36143</v>
      </c>
      <c r="F9489" t="s">
        <v>36144</v>
      </c>
      <c r="G9489" t="s">
        <v>58</v>
      </c>
      <c r="H9489" s="1">
        <v>33876</v>
      </c>
      <c r="I9489" t="s">
        <v>36145</v>
      </c>
      <c r="J9489" t="s">
        <v>36146</v>
      </c>
      <c r="K9489">
        <v>68004</v>
      </c>
      <c r="L9489" t="s">
        <v>58</v>
      </c>
    </row>
    <row r="9490" spans="1:12" x14ac:dyDescent="0.3">
      <c r="A9490">
        <v>35013</v>
      </c>
      <c r="B9490" t="s">
        <v>6369</v>
      </c>
      <c r="C9490" t="s">
        <v>1213</v>
      </c>
      <c r="D9490" t="s">
        <v>22</v>
      </c>
      <c r="E9490" t="s">
        <v>36147</v>
      </c>
      <c r="F9490" t="s">
        <v>36148</v>
      </c>
      <c r="G9490" t="s">
        <v>243</v>
      </c>
      <c r="H9490" s="1">
        <v>32129</v>
      </c>
      <c r="I9490" t="s">
        <v>36149</v>
      </c>
      <c r="J9490" t="s">
        <v>36150</v>
      </c>
      <c r="K9490">
        <v>32438</v>
      </c>
      <c r="L9490" t="s">
        <v>243</v>
      </c>
    </row>
    <row r="9491" spans="1:12" x14ac:dyDescent="0.3">
      <c r="A9491">
        <v>35014</v>
      </c>
      <c r="B9491" t="s">
        <v>2494</v>
      </c>
      <c r="C9491" t="s">
        <v>97</v>
      </c>
      <c r="D9491" t="s">
        <v>14</v>
      </c>
      <c r="E9491" t="s">
        <v>36151</v>
      </c>
      <c r="F9491" t="s">
        <v>36152</v>
      </c>
      <c r="G9491" t="s">
        <v>150</v>
      </c>
      <c r="H9491" s="1">
        <v>36268</v>
      </c>
      <c r="I9491" t="s">
        <v>36153</v>
      </c>
      <c r="J9491" t="s">
        <v>36154</v>
      </c>
      <c r="K9491">
        <v>84915</v>
      </c>
      <c r="L9491" t="s">
        <v>150</v>
      </c>
    </row>
    <row r="9492" spans="1:12" x14ac:dyDescent="0.3">
      <c r="A9492">
        <v>35015</v>
      </c>
      <c r="B9492" t="s">
        <v>1098</v>
      </c>
      <c r="C9492" t="s">
        <v>321</v>
      </c>
      <c r="D9492" t="s">
        <v>22</v>
      </c>
      <c r="E9492" t="s">
        <v>36155</v>
      </c>
      <c r="F9492">
        <v>2934251931</v>
      </c>
      <c r="G9492" t="s">
        <v>775</v>
      </c>
      <c r="H9492" s="1">
        <v>27685</v>
      </c>
      <c r="I9492" t="s">
        <v>36156</v>
      </c>
      <c r="J9492" t="s">
        <v>36157</v>
      </c>
      <c r="K9492">
        <v>8766</v>
      </c>
      <c r="L9492" t="s">
        <v>775</v>
      </c>
    </row>
    <row r="9493" spans="1:12" x14ac:dyDescent="0.3">
      <c r="A9493">
        <v>35016</v>
      </c>
      <c r="B9493" t="s">
        <v>2595</v>
      </c>
      <c r="C9493" t="s">
        <v>536</v>
      </c>
      <c r="D9493" t="s">
        <v>22</v>
      </c>
      <c r="E9493" t="s">
        <v>36158</v>
      </c>
      <c r="F9493" t="s">
        <v>36159</v>
      </c>
      <c r="G9493" t="s">
        <v>111</v>
      </c>
      <c r="H9493" s="1">
        <v>22554</v>
      </c>
      <c r="I9493" t="s">
        <v>36160</v>
      </c>
      <c r="J9493" t="s">
        <v>11973</v>
      </c>
      <c r="K9493">
        <v>77928</v>
      </c>
      <c r="L9493" t="s">
        <v>111</v>
      </c>
    </row>
    <row r="9494" spans="1:12" x14ac:dyDescent="0.3">
      <c r="A9494">
        <v>35017</v>
      </c>
      <c r="B9494" t="s">
        <v>1125</v>
      </c>
      <c r="C9494" t="s">
        <v>12164</v>
      </c>
      <c r="D9494" t="s">
        <v>22</v>
      </c>
      <c r="E9494" t="s">
        <v>36161</v>
      </c>
      <c r="F9494" t="s">
        <v>36162</v>
      </c>
      <c r="G9494" t="s">
        <v>157</v>
      </c>
      <c r="H9494" s="1">
        <v>24380</v>
      </c>
      <c r="I9494" t="s">
        <v>36163</v>
      </c>
      <c r="J9494" t="s">
        <v>25255</v>
      </c>
      <c r="K9494">
        <v>40462</v>
      </c>
      <c r="L9494" t="s">
        <v>157</v>
      </c>
    </row>
    <row r="9495" spans="1:12" x14ac:dyDescent="0.3">
      <c r="A9495">
        <v>35019</v>
      </c>
      <c r="B9495" t="s">
        <v>258</v>
      </c>
      <c r="C9495" t="s">
        <v>4134</v>
      </c>
      <c r="D9495" t="s">
        <v>22</v>
      </c>
      <c r="E9495" t="s">
        <v>36164</v>
      </c>
      <c r="F9495" t="s">
        <v>36165</v>
      </c>
      <c r="G9495" t="s">
        <v>595</v>
      </c>
      <c r="H9495" s="1">
        <v>34342</v>
      </c>
      <c r="I9495" t="s">
        <v>36166</v>
      </c>
      <c r="J9495" t="s">
        <v>36167</v>
      </c>
      <c r="K9495">
        <v>22363</v>
      </c>
      <c r="L9495" t="s">
        <v>595</v>
      </c>
    </row>
    <row r="9496" spans="1:12" x14ac:dyDescent="0.3">
      <c r="A9496">
        <v>35023</v>
      </c>
      <c r="B9496" t="s">
        <v>2974</v>
      </c>
      <c r="C9496" t="s">
        <v>4393</v>
      </c>
      <c r="D9496" t="s">
        <v>22</v>
      </c>
      <c r="E9496" t="s">
        <v>36168</v>
      </c>
      <c r="F9496" t="s">
        <v>36169</v>
      </c>
      <c r="G9496" t="s">
        <v>368</v>
      </c>
      <c r="H9496" s="1">
        <v>37681</v>
      </c>
      <c r="I9496" t="s">
        <v>36170</v>
      </c>
      <c r="J9496" t="s">
        <v>36171</v>
      </c>
      <c r="K9496">
        <v>50309</v>
      </c>
      <c r="L9496" t="s">
        <v>368</v>
      </c>
    </row>
    <row r="9497" spans="1:12" x14ac:dyDescent="0.3">
      <c r="A9497">
        <v>35024</v>
      </c>
      <c r="B9497" t="s">
        <v>778</v>
      </c>
      <c r="C9497" t="s">
        <v>228</v>
      </c>
      <c r="D9497" t="s">
        <v>14</v>
      </c>
      <c r="E9497" t="s">
        <v>36172</v>
      </c>
      <c r="F9497" t="s">
        <v>36173</v>
      </c>
      <c r="G9497" t="s">
        <v>1034</v>
      </c>
      <c r="H9497" s="1">
        <v>16668</v>
      </c>
      <c r="I9497" t="s">
        <v>36174</v>
      </c>
      <c r="J9497" t="s">
        <v>28190</v>
      </c>
      <c r="K9497">
        <v>10966</v>
      </c>
      <c r="L9497" t="s">
        <v>1034</v>
      </c>
    </row>
    <row r="9498" spans="1:12" x14ac:dyDescent="0.3">
      <c r="A9498">
        <v>35025</v>
      </c>
      <c r="B9498" t="s">
        <v>3359</v>
      </c>
      <c r="C9498" t="s">
        <v>10114</v>
      </c>
      <c r="D9498" t="s">
        <v>14</v>
      </c>
      <c r="E9498" t="s">
        <v>36175</v>
      </c>
      <c r="F9498" t="s">
        <v>36176</v>
      </c>
      <c r="G9498" t="s">
        <v>744</v>
      </c>
      <c r="H9498" s="1">
        <v>35699</v>
      </c>
      <c r="I9498" t="s">
        <v>36177</v>
      </c>
      <c r="J9498" t="s">
        <v>36178</v>
      </c>
      <c r="K9498">
        <v>16773</v>
      </c>
      <c r="L9498" t="s">
        <v>744</v>
      </c>
    </row>
    <row r="9499" spans="1:12" x14ac:dyDescent="0.3">
      <c r="A9499">
        <v>35026</v>
      </c>
      <c r="B9499" t="s">
        <v>4829</v>
      </c>
      <c r="C9499" t="s">
        <v>4119</v>
      </c>
      <c r="D9499" t="s">
        <v>14</v>
      </c>
      <c r="E9499" t="s">
        <v>36179</v>
      </c>
      <c r="F9499" t="s">
        <v>36180</v>
      </c>
      <c r="G9499" t="s">
        <v>118</v>
      </c>
      <c r="H9499" s="1">
        <v>36912</v>
      </c>
      <c r="I9499" t="s">
        <v>36181</v>
      </c>
      <c r="J9499" t="s">
        <v>36182</v>
      </c>
      <c r="K9499">
        <v>76819</v>
      </c>
      <c r="L9499" t="s">
        <v>118</v>
      </c>
    </row>
    <row r="9500" spans="1:12" x14ac:dyDescent="0.3">
      <c r="A9500">
        <v>35030</v>
      </c>
      <c r="B9500" t="s">
        <v>281</v>
      </c>
      <c r="C9500" t="s">
        <v>587</v>
      </c>
      <c r="D9500" t="s">
        <v>14</v>
      </c>
      <c r="E9500" t="s">
        <v>36183</v>
      </c>
      <c r="F9500" t="s">
        <v>36184</v>
      </c>
      <c r="G9500" t="s">
        <v>335</v>
      </c>
      <c r="H9500" s="1">
        <v>19864</v>
      </c>
      <c r="I9500" t="s">
        <v>36185</v>
      </c>
      <c r="J9500" t="s">
        <v>36186</v>
      </c>
      <c r="K9500">
        <v>30036</v>
      </c>
      <c r="L9500" t="s">
        <v>335</v>
      </c>
    </row>
    <row r="9501" spans="1:12" x14ac:dyDescent="0.3">
      <c r="A9501">
        <v>35034</v>
      </c>
      <c r="B9501" t="s">
        <v>767</v>
      </c>
      <c r="C9501" t="s">
        <v>16105</v>
      </c>
      <c r="D9501" t="s">
        <v>22</v>
      </c>
      <c r="E9501" t="s">
        <v>36187</v>
      </c>
      <c r="F9501" t="s">
        <v>36188</v>
      </c>
      <c r="G9501" t="s">
        <v>339</v>
      </c>
      <c r="H9501" s="1">
        <v>28149</v>
      </c>
      <c r="I9501" t="s">
        <v>36189</v>
      </c>
      <c r="J9501" t="s">
        <v>2750</v>
      </c>
      <c r="K9501">
        <v>84220</v>
      </c>
      <c r="L9501" t="s">
        <v>339</v>
      </c>
    </row>
    <row r="9502" spans="1:12" x14ac:dyDescent="0.3">
      <c r="A9502">
        <v>35038</v>
      </c>
      <c r="B9502" t="s">
        <v>127</v>
      </c>
      <c r="C9502" t="s">
        <v>1132</v>
      </c>
      <c r="D9502" t="s">
        <v>22</v>
      </c>
      <c r="E9502" t="s">
        <v>36190</v>
      </c>
      <c r="F9502" t="s">
        <v>36191</v>
      </c>
      <c r="G9502" t="s">
        <v>124</v>
      </c>
      <c r="H9502" s="1">
        <v>16949</v>
      </c>
      <c r="I9502" t="s">
        <v>36192</v>
      </c>
      <c r="J9502" t="s">
        <v>27108</v>
      </c>
      <c r="K9502">
        <v>67566</v>
      </c>
      <c r="L9502" t="s">
        <v>124</v>
      </c>
    </row>
    <row r="9503" spans="1:12" x14ac:dyDescent="0.3">
      <c r="A9503">
        <v>35040</v>
      </c>
      <c r="B9503" t="s">
        <v>54</v>
      </c>
      <c r="C9503" t="s">
        <v>321</v>
      </c>
      <c r="D9503" t="s">
        <v>22</v>
      </c>
      <c r="E9503" t="s">
        <v>36193</v>
      </c>
      <c r="F9503" t="s">
        <v>36194</v>
      </c>
      <c r="G9503" t="s">
        <v>171</v>
      </c>
      <c r="H9503" s="1">
        <v>18155</v>
      </c>
      <c r="I9503" t="s">
        <v>36195</v>
      </c>
      <c r="J9503" t="s">
        <v>36196</v>
      </c>
      <c r="K9503">
        <v>44751</v>
      </c>
      <c r="L9503" t="s">
        <v>171</v>
      </c>
    </row>
    <row r="9504" spans="1:12" x14ac:dyDescent="0.3">
      <c r="A9504">
        <v>35041</v>
      </c>
      <c r="B9504" t="s">
        <v>328</v>
      </c>
      <c r="C9504" t="s">
        <v>2865</v>
      </c>
      <c r="D9504" t="s">
        <v>14</v>
      </c>
      <c r="E9504" t="s">
        <v>845</v>
      </c>
      <c r="F9504">
        <v>5095017687</v>
      </c>
      <c r="G9504" t="s">
        <v>211</v>
      </c>
      <c r="H9504" s="1">
        <v>38139</v>
      </c>
      <c r="I9504" t="s">
        <v>36197</v>
      </c>
      <c r="J9504" t="s">
        <v>1825</v>
      </c>
      <c r="K9504">
        <v>62279</v>
      </c>
      <c r="L9504" t="s">
        <v>211</v>
      </c>
    </row>
    <row r="9505" spans="1:12" x14ac:dyDescent="0.3">
      <c r="A9505">
        <v>35042</v>
      </c>
      <c r="B9505" t="s">
        <v>140</v>
      </c>
      <c r="C9505" t="s">
        <v>2147</v>
      </c>
      <c r="D9505" t="s">
        <v>14</v>
      </c>
      <c r="E9505" t="s">
        <v>36198</v>
      </c>
      <c r="F9505" t="s">
        <v>36199</v>
      </c>
      <c r="G9505" t="s">
        <v>250</v>
      </c>
      <c r="H9505" s="1">
        <v>25559</v>
      </c>
      <c r="I9505" t="s">
        <v>36200</v>
      </c>
      <c r="J9505" t="s">
        <v>29994</v>
      </c>
      <c r="K9505">
        <v>88283</v>
      </c>
      <c r="L9505" t="s">
        <v>250</v>
      </c>
    </row>
    <row r="9506" spans="1:12" x14ac:dyDescent="0.3">
      <c r="A9506">
        <v>35043</v>
      </c>
      <c r="B9506" t="s">
        <v>378</v>
      </c>
      <c r="C9506" t="s">
        <v>670</v>
      </c>
      <c r="D9506" t="s">
        <v>14</v>
      </c>
      <c r="E9506" t="s">
        <v>36201</v>
      </c>
      <c r="F9506" t="s">
        <v>36202</v>
      </c>
      <c r="G9506" t="s">
        <v>44</v>
      </c>
      <c r="H9506" s="1">
        <v>18623</v>
      </c>
      <c r="I9506" t="s">
        <v>36203</v>
      </c>
      <c r="J9506" t="s">
        <v>36204</v>
      </c>
      <c r="K9506">
        <v>65870</v>
      </c>
      <c r="L9506" t="s">
        <v>44</v>
      </c>
    </row>
    <row r="9507" spans="1:12" x14ac:dyDescent="0.3">
      <c r="A9507">
        <v>35044</v>
      </c>
      <c r="B9507" t="s">
        <v>1342</v>
      </c>
      <c r="C9507" t="s">
        <v>3217</v>
      </c>
      <c r="D9507" t="s">
        <v>22</v>
      </c>
      <c r="E9507" t="s">
        <v>36205</v>
      </c>
      <c r="F9507" t="s">
        <v>36206</v>
      </c>
      <c r="G9507" t="s">
        <v>24</v>
      </c>
      <c r="H9507" s="1">
        <v>17137</v>
      </c>
      <c r="I9507" t="s">
        <v>36207</v>
      </c>
      <c r="J9507" t="s">
        <v>24077</v>
      </c>
      <c r="K9507">
        <v>45905</v>
      </c>
      <c r="L9507" t="s">
        <v>24</v>
      </c>
    </row>
    <row r="9508" spans="1:12" x14ac:dyDescent="0.3">
      <c r="A9508">
        <v>35046</v>
      </c>
      <c r="B9508" t="s">
        <v>6209</v>
      </c>
      <c r="C9508" t="s">
        <v>3498</v>
      </c>
      <c r="D9508" t="s">
        <v>14</v>
      </c>
      <c r="E9508" t="s">
        <v>36208</v>
      </c>
      <c r="F9508" t="s">
        <v>36209</v>
      </c>
      <c r="G9508" t="s">
        <v>24</v>
      </c>
      <c r="H9508" s="1">
        <v>23177</v>
      </c>
      <c r="I9508" t="s">
        <v>36210</v>
      </c>
      <c r="J9508" t="s">
        <v>36211</v>
      </c>
      <c r="K9508">
        <v>70252</v>
      </c>
      <c r="L9508" t="s">
        <v>24</v>
      </c>
    </row>
    <row r="9509" spans="1:12" x14ac:dyDescent="0.3">
      <c r="A9509">
        <v>35048</v>
      </c>
      <c r="B9509" t="s">
        <v>2161</v>
      </c>
      <c r="C9509" t="s">
        <v>1475</v>
      </c>
      <c r="D9509" t="s">
        <v>22</v>
      </c>
      <c r="E9509" t="s">
        <v>36212</v>
      </c>
      <c r="F9509" t="s">
        <v>36213</v>
      </c>
      <c r="G9509" t="s">
        <v>82</v>
      </c>
      <c r="H9509" s="1">
        <v>31063</v>
      </c>
      <c r="I9509" t="s">
        <v>36214</v>
      </c>
      <c r="J9509" t="s">
        <v>36215</v>
      </c>
      <c r="K9509">
        <v>92780</v>
      </c>
      <c r="L9509" t="s">
        <v>82</v>
      </c>
    </row>
    <row r="9510" spans="1:12" x14ac:dyDescent="0.3">
      <c r="A9510">
        <v>35049</v>
      </c>
      <c r="B9510" t="s">
        <v>359</v>
      </c>
      <c r="C9510" t="s">
        <v>365</v>
      </c>
      <c r="D9510" t="s">
        <v>22</v>
      </c>
      <c r="E9510" t="s">
        <v>36216</v>
      </c>
      <c r="F9510" t="s">
        <v>36217</v>
      </c>
      <c r="G9510" t="s">
        <v>124</v>
      </c>
      <c r="H9510" s="1">
        <v>30126</v>
      </c>
      <c r="I9510" t="s">
        <v>36218</v>
      </c>
      <c r="J9510" t="s">
        <v>13778</v>
      </c>
      <c r="K9510">
        <v>34021</v>
      </c>
      <c r="L9510" t="s">
        <v>124</v>
      </c>
    </row>
    <row r="9511" spans="1:12" x14ac:dyDescent="0.3">
      <c r="A9511">
        <v>35050</v>
      </c>
      <c r="B9511" t="s">
        <v>1537</v>
      </c>
      <c r="C9511" t="s">
        <v>3179</v>
      </c>
      <c r="D9511" t="s">
        <v>22</v>
      </c>
      <c r="E9511" t="s">
        <v>36219</v>
      </c>
      <c r="F9511" t="s">
        <v>36220</v>
      </c>
      <c r="G9511" t="s">
        <v>51</v>
      </c>
      <c r="H9511" s="1">
        <v>29281</v>
      </c>
      <c r="I9511" t="s">
        <v>36221</v>
      </c>
      <c r="J9511" t="s">
        <v>36222</v>
      </c>
      <c r="K9511">
        <v>55038</v>
      </c>
      <c r="L9511" t="s">
        <v>51</v>
      </c>
    </row>
    <row r="9512" spans="1:12" x14ac:dyDescent="0.3">
      <c r="A9512">
        <v>35051</v>
      </c>
      <c r="B9512" t="s">
        <v>1628</v>
      </c>
      <c r="C9512" t="s">
        <v>16643</v>
      </c>
      <c r="D9512" t="s">
        <v>22</v>
      </c>
      <c r="E9512" t="s">
        <v>36223</v>
      </c>
      <c r="F9512" t="s">
        <v>36224</v>
      </c>
      <c r="G9512" t="s">
        <v>31</v>
      </c>
      <c r="H9512" s="1">
        <v>34423</v>
      </c>
      <c r="I9512" t="s">
        <v>36225</v>
      </c>
      <c r="J9512" t="s">
        <v>36226</v>
      </c>
      <c r="K9512">
        <v>44845</v>
      </c>
      <c r="L9512" t="s">
        <v>31</v>
      </c>
    </row>
    <row r="9513" spans="1:12" x14ac:dyDescent="0.3">
      <c r="A9513">
        <v>35053</v>
      </c>
      <c r="B9513" t="s">
        <v>4124</v>
      </c>
      <c r="C9513" t="s">
        <v>475</v>
      </c>
      <c r="D9513" t="s">
        <v>22</v>
      </c>
      <c r="E9513" t="s">
        <v>36227</v>
      </c>
      <c r="F9513" t="s">
        <v>36228</v>
      </c>
      <c r="G9513" t="s">
        <v>744</v>
      </c>
      <c r="H9513" s="1">
        <v>26713</v>
      </c>
      <c r="I9513" t="s">
        <v>36229</v>
      </c>
      <c r="J9513" t="s">
        <v>1679</v>
      </c>
      <c r="K9513">
        <v>45200</v>
      </c>
      <c r="L9513" t="s">
        <v>744</v>
      </c>
    </row>
    <row r="9514" spans="1:12" x14ac:dyDescent="0.3">
      <c r="A9514">
        <v>35055</v>
      </c>
      <c r="B9514" t="s">
        <v>551</v>
      </c>
      <c r="C9514" t="s">
        <v>7607</v>
      </c>
      <c r="D9514" t="s">
        <v>14</v>
      </c>
      <c r="E9514" t="s">
        <v>36230</v>
      </c>
      <c r="F9514" t="s">
        <v>36231</v>
      </c>
      <c r="G9514" t="s">
        <v>157</v>
      </c>
      <c r="H9514" s="1">
        <v>36297</v>
      </c>
      <c r="I9514" t="s">
        <v>36232</v>
      </c>
      <c r="J9514" t="s">
        <v>6249</v>
      </c>
      <c r="K9514">
        <v>9697</v>
      </c>
      <c r="L9514" t="s">
        <v>157</v>
      </c>
    </row>
    <row r="9515" spans="1:12" x14ac:dyDescent="0.3">
      <c r="A9515">
        <v>35056</v>
      </c>
      <c r="B9515" t="s">
        <v>3330</v>
      </c>
      <c r="C9515" t="s">
        <v>3121</v>
      </c>
      <c r="D9515" t="s">
        <v>14</v>
      </c>
      <c r="E9515" t="s">
        <v>36233</v>
      </c>
      <c r="F9515">
        <f>1-444-971-1949</f>
        <v>-3363</v>
      </c>
      <c r="G9515" t="s">
        <v>82</v>
      </c>
      <c r="H9515" s="1">
        <v>37114</v>
      </c>
      <c r="I9515" t="s">
        <v>36234</v>
      </c>
      <c r="J9515" t="s">
        <v>36235</v>
      </c>
      <c r="K9515">
        <v>63981</v>
      </c>
      <c r="L9515" t="s">
        <v>82</v>
      </c>
    </row>
    <row r="9516" spans="1:12" x14ac:dyDescent="0.3">
      <c r="A9516">
        <v>35060</v>
      </c>
      <c r="B9516" t="s">
        <v>2050</v>
      </c>
      <c r="C9516" t="s">
        <v>161</v>
      </c>
      <c r="D9516" t="s">
        <v>22</v>
      </c>
      <c r="E9516" t="s">
        <v>36236</v>
      </c>
      <c r="F9516" t="s">
        <v>36237</v>
      </c>
      <c r="G9516" t="s">
        <v>124</v>
      </c>
      <c r="H9516" s="1">
        <v>32149</v>
      </c>
      <c r="I9516" t="s">
        <v>36238</v>
      </c>
      <c r="J9516" t="s">
        <v>23024</v>
      </c>
      <c r="K9516">
        <v>39273</v>
      </c>
      <c r="L9516" t="s">
        <v>124</v>
      </c>
    </row>
    <row r="9517" spans="1:12" x14ac:dyDescent="0.3">
      <c r="A9517">
        <v>35061</v>
      </c>
      <c r="B9517" t="s">
        <v>36239</v>
      </c>
      <c r="C9517" t="s">
        <v>1329</v>
      </c>
      <c r="D9517" t="s">
        <v>22</v>
      </c>
      <c r="E9517" t="s">
        <v>36240</v>
      </c>
      <c r="F9517">
        <v>6976123827</v>
      </c>
      <c r="G9517" t="s">
        <v>17</v>
      </c>
      <c r="H9517" s="1">
        <v>30498</v>
      </c>
      <c r="I9517" t="s">
        <v>36241</v>
      </c>
      <c r="J9517" t="s">
        <v>10424</v>
      </c>
      <c r="K9517">
        <v>35273</v>
      </c>
      <c r="L9517" t="s">
        <v>17</v>
      </c>
    </row>
    <row r="9518" spans="1:12" x14ac:dyDescent="0.3">
      <c r="A9518">
        <v>35064</v>
      </c>
      <c r="B9518" t="s">
        <v>405</v>
      </c>
      <c r="C9518" t="s">
        <v>247</v>
      </c>
      <c r="D9518" t="s">
        <v>22</v>
      </c>
      <c r="E9518" t="s">
        <v>36242</v>
      </c>
      <c r="F9518" t="s">
        <v>36243</v>
      </c>
      <c r="G9518" t="s">
        <v>261</v>
      </c>
      <c r="H9518" s="1">
        <v>17269</v>
      </c>
      <c r="I9518" t="s">
        <v>36244</v>
      </c>
      <c r="J9518" t="s">
        <v>36245</v>
      </c>
      <c r="K9518">
        <v>82936</v>
      </c>
      <c r="L9518" t="s">
        <v>261</v>
      </c>
    </row>
    <row r="9519" spans="1:12" x14ac:dyDescent="0.3">
      <c r="A9519">
        <v>35065</v>
      </c>
      <c r="B9519" t="s">
        <v>1287</v>
      </c>
      <c r="C9519" t="s">
        <v>753</v>
      </c>
      <c r="D9519" t="s">
        <v>22</v>
      </c>
      <c r="E9519" t="s">
        <v>36246</v>
      </c>
      <c r="F9519" t="s">
        <v>36247</v>
      </c>
      <c r="G9519" t="s">
        <v>171</v>
      </c>
      <c r="H9519" s="1">
        <v>29191</v>
      </c>
      <c r="I9519" t="s">
        <v>36248</v>
      </c>
      <c r="J9519" t="s">
        <v>11218</v>
      </c>
      <c r="K9519">
        <v>87017</v>
      </c>
      <c r="L9519" t="s">
        <v>171</v>
      </c>
    </row>
    <row r="9520" spans="1:12" x14ac:dyDescent="0.3">
      <c r="A9520">
        <v>35066</v>
      </c>
      <c r="B9520" t="s">
        <v>1043</v>
      </c>
      <c r="C9520" t="s">
        <v>4524</v>
      </c>
      <c r="D9520" t="s">
        <v>14</v>
      </c>
      <c r="E9520" t="s">
        <v>36249</v>
      </c>
      <c r="F9520" t="s">
        <v>36250</v>
      </c>
      <c r="G9520" t="s">
        <v>88</v>
      </c>
      <c r="H9520" s="1">
        <v>34255</v>
      </c>
      <c r="I9520" t="s">
        <v>36251</v>
      </c>
      <c r="J9520" t="s">
        <v>36252</v>
      </c>
      <c r="K9520">
        <v>77369</v>
      </c>
      <c r="L9520" t="s">
        <v>88</v>
      </c>
    </row>
    <row r="9521" spans="1:12" x14ac:dyDescent="0.3">
      <c r="A9521">
        <v>35069</v>
      </c>
      <c r="B9521" t="s">
        <v>295</v>
      </c>
      <c r="C9521" t="s">
        <v>805</v>
      </c>
      <c r="D9521" t="s">
        <v>14</v>
      </c>
      <c r="E9521" t="s">
        <v>36253</v>
      </c>
      <c r="F9521" t="s">
        <v>36254</v>
      </c>
      <c r="G9521" t="s">
        <v>82</v>
      </c>
      <c r="H9521" s="1">
        <v>25685</v>
      </c>
      <c r="I9521" t="s">
        <v>36255</v>
      </c>
      <c r="J9521" t="s">
        <v>36256</v>
      </c>
      <c r="K9521">
        <v>35510</v>
      </c>
      <c r="L9521" t="s">
        <v>82</v>
      </c>
    </row>
    <row r="9522" spans="1:12" x14ac:dyDescent="0.3">
      <c r="A9522">
        <v>35070</v>
      </c>
      <c r="B9522" t="s">
        <v>724</v>
      </c>
      <c r="C9522" t="s">
        <v>1048</v>
      </c>
      <c r="D9522" t="s">
        <v>22</v>
      </c>
      <c r="E9522" t="s">
        <v>36257</v>
      </c>
      <c r="F9522" t="s">
        <v>36258</v>
      </c>
      <c r="G9522" t="s">
        <v>93</v>
      </c>
      <c r="H9522" s="1">
        <v>35315</v>
      </c>
      <c r="I9522" t="s">
        <v>36259</v>
      </c>
      <c r="J9522" t="s">
        <v>36260</v>
      </c>
      <c r="K9522">
        <v>16930</v>
      </c>
      <c r="L9522" t="s">
        <v>93</v>
      </c>
    </row>
    <row r="9523" spans="1:12" x14ac:dyDescent="0.3">
      <c r="A9523">
        <v>35073</v>
      </c>
      <c r="B9523" t="s">
        <v>843</v>
      </c>
      <c r="C9523" t="s">
        <v>26175</v>
      </c>
      <c r="D9523" t="s">
        <v>14</v>
      </c>
      <c r="E9523" t="s">
        <v>36261</v>
      </c>
      <c r="F9523" t="s">
        <v>36262</v>
      </c>
      <c r="G9523" t="s">
        <v>131</v>
      </c>
      <c r="H9523" s="1">
        <v>15743</v>
      </c>
      <c r="I9523" t="s">
        <v>36263</v>
      </c>
      <c r="J9523" t="s">
        <v>36264</v>
      </c>
      <c r="K9523">
        <v>78329</v>
      </c>
      <c r="L9523" t="s">
        <v>131</v>
      </c>
    </row>
    <row r="9524" spans="1:12" x14ac:dyDescent="0.3">
      <c r="A9524">
        <v>35074</v>
      </c>
      <c r="B9524" t="s">
        <v>36265</v>
      </c>
      <c r="C9524" t="s">
        <v>1115</v>
      </c>
      <c r="D9524" t="s">
        <v>22</v>
      </c>
      <c r="E9524" t="s">
        <v>36266</v>
      </c>
      <c r="F9524" t="s">
        <v>36267</v>
      </c>
      <c r="G9524" t="s">
        <v>150</v>
      </c>
      <c r="H9524" s="1">
        <v>29616</v>
      </c>
      <c r="I9524" t="s">
        <v>36268</v>
      </c>
      <c r="J9524" t="s">
        <v>36269</v>
      </c>
      <c r="K9524">
        <v>44804</v>
      </c>
      <c r="L9524" t="s">
        <v>150</v>
      </c>
    </row>
    <row r="9525" spans="1:12" x14ac:dyDescent="0.3">
      <c r="A9525">
        <v>35075</v>
      </c>
      <c r="B9525" t="s">
        <v>4643</v>
      </c>
      <c r="C9525" t="s">
        <v>1810</v>
      </c>
      <c r="D9525" t="s">
        <v>22</v>
      </c>
      <c r="E9525" t="s">
        <v>36270</v>
      </c>
      <c r="F9525" t="s">
        <v>36271</v>
      </c>
      <c r="G9525" t="s">
        <v>335</v>
      </c>
      <c r="H9525" s="1">
        <v>17225</v>
      </c>
      <c r="I9525" t="s">
        <v>36272</v>
      </c>
      <c r="J9525" t="s">
        <v>36273</v>
      </c>
      <c r="K9525">
        <v>60347</v>
      </c>
      <c r="L9525" t="s">
        <v>335</v>
      </c>
    </row>
    <row r="9526" spans="1:12" x14ac:dyDescent="0.3">
      <c r="A9526">
        <v>35078</v>
      </c>
      <c r="B9526" t="s">
        <v>953</v>
      </c>
      <c r="C9526" t="s">
        <v>3560</v>
      </c>
      <c r="D9526" t="s">
        <v>22</v>
      </c>
      <c r="E9526" t="s">
        <v>36274</v>
      </c>
      <c r="F9526" t="s">
        <v>36275</v>
      </c>
      <c r="G9526" t="s">
        <v>775</v>
      </c>
      <c r="H9526" s="1">
        <v>27085</v>
      </c>
      <c r="I9526" t="s">
        <v>36276</v>
      </c>
      <c r="J9526" t="s">
        <v>31416</v>
      </c>
      <c r="K9526">
        <v>8678</v>
      </c>
      <c r="L9526" t="s">
        <v>775</v>
      </c>
    </row>
    <row r="9527" spans="1:12" x14ac:dyDescent="0.3">
      <c r="A9527">
        <v>35080</v>
      </c>
      <c r="B9527" t="s">
        <v>2595</v>
      </c>
      <c r="C9527" t="s">
        <v>36277</v>
      </c>
      <c r="D9527" t="s">
        <v>22</v>
      </c>
      <c r="E9527" t="s">
        <v>36278</v>
      </c>
      <c r="F9527" t="s">
        <v>36279</v>
      </c>
      <c r="G9527" t="s">
        <v>231</v>
      </c>
      <c r="H9527" s="1">
        <v>32335</v>
      </c>
      <c r="I9527" t="s">
        <v>36280</v>
      </c>
      <c r="J9527" t="s">
        <v>36281</v>
      </c>
      <c r="K9527">
        <v>19969</v>
      </c>
      <c r="L9527" t="s">
        <v>231</v>
      </c>
    </row>
    <row r="9528" spans="1:12" x14ac:dyDescent="0.3">
      <c r="A9528">
        <v>35081</v>
      </c>
      <c r="B9528" t="s">
        <v>680</v>
      </c>
      <c r="C9528" t="s">
        <v>1727</v>
      </c>
      <c r="D9528" t="s">
        <v>14</v>
      </c>
      <c r="E9528" t="s">
        <v>36282</v>
      </c>
      <c r="F9528" t="s">
        <v>36283</v>
      </c>
      <c r="G9528" t="s">
        <v>250</v>
      </c>
      <c r="H9528" s="1">
        <v>16371</v>
      </c>
      <c r="I9528" t="s">
        <v>36284</v>
      </c>
      <c r="J9528" t="s">
        <v>17871</v>
      </c>
      <c r="K9528">
        <v>45625</v>
      </c>
      <c r="L9528" t="s">
        <v>250</v>
      </c>
    </row>
    <row r="9529" spans="1:12" x14ac:dyDescent="0.3">
      <c r="A9529">
        <v>35082</v>
      </c>
      <c r="B9529" t="s">
        <v>134</v>
      </c>
      <c r="C9529" t="s">
        <v>1409</v>
      </c>
      <c r="D9529" t="s">
        <v>14</v>
      </c>
      <c r="E9529" t="s">
        <v>36285</v>
      </c>
      <c r="F9529" t="s">
        <v>36286</v>
      </c>
      <c r="G9529" t="s">
        <v>64</v>
      </c>
      <c r="H9529" s="1">
        <v>21789</v>
      </c>
      <c r="I9529" t="s">
        <v>36287</v>
      </c>
      <c r="J9529" t="s">
        <v>36288</v>
      </c>
      <c r="K9529">
        <v>95980</v>
      </c>
      <c r="L9529" t="s">
        <v>64</v>
      </c>
    </row>
    <row r="9530" spans="1:12" x14ac:dyDescent="0.3">
      <c r="A9530">
        <v>35083</v>
      </c>
      <c r="B9530" t="s">
        <v>167</v>
      </c>
      <c r="C9530" t="s">
        <v>1830</v>
      </c>
      <c r="D9530" t="s">
        <v>14</v>
      </c>
      <c r="E9530" t="s">
        <v>36289</v>
      </c>
      <c r="F9530" t="s">
        <v>36290</v>
      </c>
      <c r="G9530" t="s">
        <v>1076</v>
      </c>
      <c r="H9530" s="1">
        <v>21872</v>
      </c>
      <c r="I9530" t="s">
        <v>36291</v>
      </c>
      <c r="J9530" t="s">
        <v>36292</v>
      </c>
      <c r="K9530">
        <v>49462</v>
      </c>
      <c r="L9530" t="s">
        <v>1076</v>
      </c>
    </row>
    <row r="9531" spans="1:12" x14ac:dyDescent="0.3">
      <c r="A9531">
        <v>35084</v>
      </c>
      <c r="B9531" t="s">
        <v>1773</v>
      </c>
      <c r="C9531" t="s">
        <v>3830</v>
      </c>
      <c r="D9531" t="s">
        <v>14</v>
      </c>
      <c r="E9531" t="s">
        <v>36293</v>
      </c>
      <c r="F9531" t="s">
        <v>36294</v>
      </c>
      <c r="G9531" t="s">
        <v>88</v>
      </c>
      <c r="H9531" s="1">
        <v>25871</v>
      </c>
      <c r="I9531" t="s">
        <v>36295</v>
      </c>
      <c r="J9531" t="s">
        <v>36296</v>
      </c>
      <c r="K9531">
        <v>97352</v>
      </c>
      <c r="L9531" t="s">
        <v>88</v>
      </c>
    </row>
    <row r="9532" spans="1:12" x14ac:dyDescent="0.3">
      <c r="A9532">
        <v>35085</v>
      </c>
      <c r="B9532" t="s">
        <v>1043</v>
      </c>
      <c r="C9532" t="s">
        <v>141</v>
      </c>
      <c r="D9532" t="s">
        <v>14</v>
      </c>
      <c r="E9532" t="s">
        <v>22588</v>
      </c>
      <c r="F9532" t="s">
        <v>36297</v>
      </c>
      <c r="G9532" t="s">
        <v>51</v>
      </c>
      <c r="H9532" s="1">
        <v>26979</v>
      </c>
      <c r="I9532" t="s">
        <v>36298</v>
      </c>
      <c r="J9532" t="s">
        <v>36299</v>
      </c>
      <c r="K9532">
        <v>87643</v>
      </c>
      <c r="L9532" t="s">
        <v>51</v>
      </c>
    </row>
    <row r="9533" spans="1:12" x14ac:dyDescent="0.3">
      <c r="A9533">
        <v>35086</v>
      </c>
      <c r="B9533" t="s">
        <v>724</v>
      </c>
      <c r="C9533" t="s">
        <v>9158</v>
      </c>
      <c r="D9533" t="s">
        <v>22</v>
      </c>
      <c r="E9533" t="s">
        <v>36300</v>
      </c>
      <c r="F9533" t="s">
        <v>36301</v>
      </c>
      <c r="G9533" t="s">
        <v>111</v>
      </c>
      <c r="H9533" s="1">
        <v>34134</v>
      </c>
      <c r="I9533" t="s">
        <v>36302</v>
      </c>
      <c r="J9533" t="s">
        <v>36303</v>
      </c>
      <c r="K9533">
        <v>76022</v>
      </c>
      <c r="L9533" t="s">
        <v>111</v>
      </c>
    </row>
    <row r="9534" spans="1:12" x14ac:dyDescent="0.3">
      <c r="A9534">
        <v>35087</v>
      </c>
      <c r="B9534" t="s">
        <v>34</v>
      </c>
      <c r="C9534" t="s">
        <v>2181</v>
      </c>
      <c r="D9534" t="s">
        <v>14</v>
      </c>
      <c r="E9534" t="s">
        <v>36304</v>
      </c>
      <c r="F9534" t="s">
        <v>36305</v>
      </c>
      <c r="G9534" t="s">
        <v>31</v>
      </c>
      <c r="H9534" s="1">
        <v>19364</v>
      </c>
      <c r="I9534" t="s">
        <v>36306</v>
      </c>
      <c r="J9534" t="s">
        <v>33172</v>
      </c>
      <c r="K9534">
        <v>10030</v>
      </c>
      <c r="L9534" t="s">
        <v>31</v>
      </c>
    </row>
    <row r="9535" spans="1:12" x14ac:dyDescent="0.3">
      <c r="A9535">
        <v>35088</v>
      </c>
      <c r="B9535" t="s">
        <v>378</v>
      </c>
      <c r="C9535" t="s">
        <v>383</v>
      </c>
      <c r="D9535" t="s">
        <v>22</v>
      </c>
      <c r="E9535" t="s">
        <v>36307</v>
      </c>
      <c r="F9535" t="s">
        <v>36308</v>
      </c>
      <c r="G9535" t="s">
        <v>250</v>
      </c>
      <c r="H9535" s="1">
        <v>38002</v>
      </c>
      <c r="I9535" t="s">
        <v>36309</v>
      </c>
      <c r="J9535" t="s">
        <v>6512</v>
      </c>
      <c r="K9535">
        <v>77941</v>
      </c>
      <c r="L9535" t="s">
        <v>250</v>
      </c>
    </row>
    <row r="9536" spans="1:12" x14ac:dyDescent="0.3">
      <c r="A9536">
        <v>35089</v>
      </c>
      <c r="B9536" t="s">
        <v>1455</v>
      </c>
      <c r="C9536" t="s">
        <v>85</v>
      </c>
      <c r="D9536" t="s">
        <v>14</v>
      </c>
      <c r="E9536" t="s">
        <v>36310</v>
      </c>
      <c r="F9536">
        <f>1-544-602-2432</f>
        <v>-3577</v>
      </c>
      <c r="G9536" t="s">
        <v>171</v>
      </c>
      <c r="H9536" s="1">
        <v>29324</v>
      </c>
      <c r="I9536" t="s">
        <v>36311</v>
      </c>
      <c r="J9536" t="s">
        <v>36312</v>
      </c>
      <c r="K9536">
        <v>39479</v>
      </c>
      <c r="L9536" t="s">
        <v>171</v>
      </c>
    </row>
    <row r="9537" spans="1:12" x14ac:dyDescent="0.3">
      <c r="A9537">
        <v>35090</v>
      </c>
      <c r="B9537" t="s">
        <v>5678</v>
      </c>
      <c r="C9537" t="s">
        <v>820</v>
      </c>
      <c r="D9537" t="s">
        <v>14</v>
      </c>
      <c r="E9537" t="s">
        <v>36313</v>
      </c>
      <c r="F9537" t="s">
        <v>36314</v>
      </c>
      <c r="G9537" t="s">
        <v>567</v>
      </c>
      <c r="H9537" s="1">
        <v>38282</v>
      </c>
      <c r="I9537" t="s">
        <v>36315</v>
      </c>
      <c r="J9537" t="s">
        <v>36316</v>
      </c>
      <c r="K9537">
        <v>75834</v>
      </c>
      <c r="L9537" t="s">
        <v>567</v>
      </c>
    </row>
    <row r="9538" spans="1:12" x14ac:dyDescent="0.3">
      <c r="A9538">
        <v>35092</v>
      </c>
      <c r="B9538" t="s">
        <v>474</v>
      </c>
      <c r="C9538" t="s">
        <v>3569</v>
      </c>
      <c r="D9538" t="s">
        <v>22</v>
      </c>
      <c r="E9538" t="s">
        <v>36317</v>
      </c>
      <c r="F9538" t="s">
        <v>36318</v>
      </c>
      <c r="G9538" t="s">
        <v>88</v>
      </c>
      <c r="H9538" s="1">
        <v>21560</v>
      </c>
      <c r="I9538" t="s">
        <v>36319</v>
      </c>
      <c r="J9538" t="s">
        <v>36320</v>
      </c>
      <c r="K9538">
        <v>64757</v>
      </c>
      <c r="L9538" t="s">
        <v>88</v>
      </c>
    </row>
    <row r="9539" spans="1:12" x14ac:dyDescent="0.3">
      <c r="A9539">
        <v>35093</v>
      </c>
      <c r="B9539" t="s">
        <v>464</v>
      </c>
      <c r="C9539" t="s">
        <v>4884</v>
      </c>
      <c r="D9539" t="s">
        <v>14</v>
      </c>
      <c r="E9539" t="s">
        <v>36321</v>
      </c>
      <c r="F9539" t="s">
        <v>36322</v>
      </c>
      <c r="G9539" t="s">
        <v>31</v>
      </c>
      <c r="H9539" s="1">
        <v>31432</v>
      </c>
      <c r="I9539" t="s">
        <v>36323</v>
      </c>
      <c r="J9539" t="s">
        <v>145</v>
      </c>
      <c r="K9539">
        <v>93987</v>
      </c>
      <c r="L9539" t="s">
        <v>31</v>
      </c>
    </row>
    <row r="9540" spans="1:12" x14ac:dyDescent="0.3">
      <c r="A9540">
        <v>35097</v>
      </c>
      <c r="B9540" t="s">
        <v>1024</v>
      </c>
      <c r="C9540" t="s">
        <v>681</v>
      </c>
      <c r="D9540" t="s">
        <v>22</v>
      </c>
      <c r="E9540" t="s">
        <v>36324</v>
      </c>
      <c r="F9540">
        <f>1-461-908-1875</f>
        <v>-3243</v>
      </c>
      <c r="G9540" t="s">
        <v>88</v>
      </c>
      <c r="H9540" s="1">
        <v>31662</v>
      </c>
      <c r="I9540" t="s">
        <v>36325</v>
      </c>
      <c r="J9540" t="s">
        <v>5440</v>
      </c>
      <c r="K9540">
        <v>86511</v>
      </c>
      <c r="L9540" t="s">
        <v>88</v>
      </c>
    </row>
    <row r="9541" spans="1:12" x14ac:dyDescent="0.3">
      <c r="A9541">
        <v>35100</v>
      </c>
      <c r="B9541" t="s">
        <v>405</v>
      </c>
      <c r="C9541" t="s">
        <v>3179</v>
      </c>
      <c r="D9541" t="s">
        <v>22</v>
      </c>
      <c r="E9541" t="s">
        <v>14631</v>
      </c>
      <c r="F9541" t="s">
        <v>36326</v>
      </c>
      <c r="G9541" t="s">
        <v>430</v>
      </c>
      <c r="H9541" s="1">
        <v>26142</v>
      </c>
      <c r="I9541" t="s">
        <v>36327</v>
      </c>
      <c r="J9541" t="s">
        <v>16223</v>
      </c>
      <c r="K9541">
        <v>69482</v>
      </c>
      <c r="L9541" t="s">
        <v>430</v>
      </c>
    </row>
    <row r="9542" spans="1:12" x14ac:dyDescent="0.3">
      <c r="A9542">
        <v>35104</v>
      </c>
      <c r="B9542" t="s">
        <v>378</v>
      </c>
      <c r="C9542" t="s">
        <v>931</v>
      </c>
      <c r="D9542" t="s">
        <v>22</v>
      </c>
      <c r="E9542" t="s">
        <v>36328</v>
      </c>
      <c r="F9542" t="s">
        <v>36329</v>
      </c>
      <c r="G9542" t="s">
        <v>1194</v>
      </c>
      <c r="H9542" s="1">
        <v>23262</v>
      </c>
      <c r="I9542" t="s">
        <v>36330</v>
      </c>
      <c r="J9542" t="s">
        <v>36331</v>
      </c>
      <c r="K9542">
        <v>70277</v>
      </c>
      <c r="L9542" t="s">
        <v>1194</v>
      </c>
    </row>
    <row r="9543" spans="1:12" x14ac:dyDescent="0.3">
      <c r="A9543">
        <v>35105</v>
      </c>
      <c r="B9543" t="s">
        <v>1628</v>
      </c>
      <c r="C9543" t="s">
        <v>696</v>
      </c>
      <c r="D9543" t="s">
        <v>14</v>
      </c>
      <c r="E9543" t="s">
        <v>36332</v>
      </c>
      <c r="F9543" t="s">
        <v>36333</v>
      </c>
      <c r="G9543" t="s">
        <v>261</v>
      </c>
      <c r="H9543" s="1">
        <v>17139</v>
      </c>
      <c r="I9543" t="s">
        <v>36334</v>
      </c>
      <c r="J9543" t="s">
        <v>36335</v>
      </c>
      <c r="K9543">
        <v>76685</v>
      </c>
      <c r="L9543" t="s">
        <v>261</v>
      </c>
    </row>
    <row r="9544" spans="1:12" x14ac:dyDescent="0.3">
      <c r="A9544">
        <v>35108</v>
      </c>
      <c r="B9544" t="s">
        <v>3829</v>
      </c>
      <c r="C9544" t="s">
        <v>3049</v>
      </c>
      <c r="D9544" t="s">
        <v>22</v>
      </c>
      <c r="E9544" t="s">
        <v>36336</v>
      </c>
      <c r="F9544" t="s">
        <v>36337</v>
      </c>
      <c r="G9544" t="s">
        <v>17</v>
      </c>
      <c r="H9544" s="1">
        <v>24966</v>
      </c>
      <c r="I9544" t="s">
        <v>36338</v>
      </c>
      <c r="J9544" t="s">
        <v>36339</v>
      </c>
      <c r="K9544">
        <v>89731</v>
      </c>
      <c r="L9544" t="s">
        <v>17</v>
      </c>
    </row>
    <row r="9545" spans="1:12" x14ac:dyDescent="0.3">
      <c r="A9545">
        <v>35109</v>
      </c>
      <c r="B9545" t="s">
        <v>8537</v>
      </c>
      <c r="C9545" t="s">
        <v>576</v>
      </c>
      <c r="D9545" t="s">
        <v>22</v>
      </c>
      <c r="E9545" t="s">
        <v>36340</v>
      </c>
      <c r="F9545" t="s">
        <v>36341</v>
      </c>
      <c r="G9545" t="s">
        <v>171</v>
      </c>
      <c r="H9545" s="1">
        <v>31481</v>
      </c>
      <c r="I9545" t="s">
        <v>36342</v>
      </c>
      <c r="J9545" t="s">
        <v>36343</v>
      </c>
      <c r="K9545">
        <v>58568</v>
      </c>
      <c r="L9545" t="s">
        <v>171</v>
      </c>
    </row>
    <row r="9546" spans="1:12" x14ac:dyDescent="0.3">
      <c r="A9546">
        <v>35111</v>
      </c>
      <c r="B9546" t="s">
        <v>592</v>
      </c>
      <c r="C9546" t="s">
        <v>4459</v>
      </c>
      <c r="D9546" t="s">
        <v>22</v>
      </c>
      <c r="E9546" t="s">
        <v>36344</v>
      </c>
      <c r="F9546" t="s">
        <v>36345</v>
      </c>
      <c r="G9546" t="s">
        <v>150</v>
      </c>
      <c r="H9546" s="1">
        <v>21960</v>
      </c>
      <c r="I9546" t="s">
        <v>36346</v>
      </c>
      <c r="J9546" t="s">
        <v>36347</v>
      </c>
      <c r="K9546">
        <v>3375</v>
      </c>
      <c r="L9546" t="s">
        <v>150</v>
      </c>
    </row>
    <row r="9547" spans="1:12" x14ac:dyDescent="0.3">
      <c r="A9547">
        <v>35113</v>
      </c>
      <c r="B9547" t="s">
        <v>991</v>
      </c>
      <c r="C9547" t="s">
        <v>876</v>
      </c>
      <c r="D9547" t="s">
        <v>22</v>
      </c>
      <c r="E9547" t="s">
        <v>36348</v>
      </c>
      <c r="F9547" t="s">
        <v>36349</v>
      </c>
      <c r="G9547" t="s">
        <v>243</v>
      </c>
      <c r="H9547" s="1">
        <v>26833</v>
      </c>
      <c r="I9547" t="s">
        <v>36350</v>
      </c>
      <c r="J9547" t="s">
        <v>1866</v>
      </c>
      <c r="K9547">
        <v>99680</v>
      </c>
      <c r="L9547" t="s">
        <v>243</v>
      </c>
    </row>
    <row r="9548" spans="1:12" x14ac:dyDescent="0.3">
      <c r="A9548">
        <v>35114</v>
      </c>
      <c r="B9548" t="s">
        <v>1584</v>
      </c>
      <c r="C9548" t="s">
        <v>6201</v>
      </c>
      <c r="D9548" t="s">
        <v>22</v>
      </c>
      <c r="E9548" t="s">
        <v>36351</v>
      </c>
      <c r="F9548" t="s">
        <v>36352</v>
      </c>
      <c r="G9548" t="s">
        <v>231</v>
      </c>
      <c r="H9548" s="1">
        <v>27986</v>
      </c>
      <c r="I9548" t="s">
        <v>36353</v>
      </c>
      <c r="J9548" t="s">
        <v>18653</v>
      </c>
      <c r="K9548">
        <v>98255</v>
      </c>
      <c r="L9548" t="s">
        <v>231</v>
      </c>
    </row>
    <row r="9549" spans="1:12" x14ac:dyDescent="0.3">
      <c r="A9549">
        <v>35115</v>
      </c>
      <c r="B9549" t="s">
        <v>1104</v>
      </c>
      <c r="C9549" t="s">
        <v>805</v>
      </c>
      <c r="D9549" t="s">
        <v>14</v>
      </c>
      <c r="E9549" t="s">
        <v>36354</v>
      </c>
      <c r="F9549" t="s">
        <v>36355</v>
      </c>
      <c r="G9549" t="s">
        <v>368</v>
      </c>
      <c r="H9549" s="1">
        <v>31647</v>
      </c>
      <c r="I9549" t="s">
        <v>36356</v>
      </c>
      <c r="J9549" t="s">
        <v>36357</v>
      </c>
      <c r="K9549">
        <v>18392</v>
      </c>
      <c r="L9549" t="s">
        <v>368</v>
      </c>
    </row>
    <row r="9550" spans="1:12" x14ac:dyDescent="0.3">
      <c r="A9550">
        <v>35116</v>
      </c>
      <c r="B9550" t="s">
        <v>541</v>
      </c>
      <c r="C9550" t="s">
        <v>5743</v>
      </c>
      <c r="D9550" t="s">
        <v>22</v>
      </c>
      <c r="E9550" t="s">
        <v>36358</v>
      </c>
      <c r="F9550" t="s">
        <v>36359</v>
      </c>
      <c r="G9550" t="s">
        <v>595</v>
      </c>
      <c r="H9550" s="1">
        <v>36202</v>
      </c>
      <c r="I9550" t="s">
        <v>36360</v>
      </c>
      <c r="J9550" t="s">
        <v>36361</v>
      </c>
      <c r="K9550">
        <v>75672</v>
      </c>
      <c r="L9550" t="s">
        <v>595</v>
      </c>
    </row>
    <row r="9551" spans="1:12" x14ac:dyDescent="0.3">
      <c r="A9551">
        <v>35118</v>
      </c>
      <c r="B9551" t="s">
        <v>359</v>
      </c>
      <c r="C9551" t="s">
        <v>7288</v>
      </c>
      <c r="D9551" t="s">
        <v>14</v>
      </c>
      <c r="E9551" t="s">
        <v>36362</v>
      </c>
      <c r="F9551" t="s">
        <v>36363</v>
      </c>
      <c r="G9551" t="s">
        <v>58</v>
      </c>
      <c r="H9551" s="1">
        <v>23819</v>
      </c>
      <c r="I9551" t="s">
        <v>36364</v>
      </c>
      <c r="J9551" t="s">
        <v>36365</v>
      </c>
      <c r="K9551">
        <v>98529</v>
      </c>
      <c r="L9551" t="s">
        <v>58</v>
      </c>
    </row>
    <row r="9552" spans="1:12" x14ac:dyDescent="0.3">
      <c r="A9552">
        <v>35119</v>
      </c>
      <c r="B9552" t="s">
        <v>1996</v>
      </c>
      <c r="C9552" t="s">
        <v>19632</v>
      </c>
      <c r="D9552" t="s">
        <v>22</v>
      </c>
      <c r="E9552" t="s">
        <v>36366</v>
      </c>
      <c r="F9552">
        <v>7327000326</v>
      </c>
      <c r="G9552" t="s">
        <v>335</v>
      </c>
      <c r="H9552" s="1">
        <v>29159</v>
      </c>
      <c r="I9552" t="s">
        <v>36367</v>
      </c>
      <c r="J9552" t="s">
        <v>36368</v>
      </c>
      <c r="K9552">
        <v>33683</v>
      </c>
      <c r="L9552" t="s">
        <v>335</v>
      </c>
    </row>
    <row r="9553" spans="1:12" x14ac:dyDescent="0.3">
      <c r="A9553">
        <v>35120</v>
      </c>
      <c r="B9553" t="s">
        <v>214</v>
      </c>
      <c r="C9553" t="s">
        <v>926</v>
      </c>
      <c r="D9553" t="s">
        <v>22</v>
      </c>
      <c r="E9553" t="s">
        <v>36369</v>
      </c>
      <c r="F9553">
        <v>4224595862</v>
      </c>
      <c r="G9553" t="s">
        <v>17</v>
      </c>
      <c r="H9553" s="1">
        <v>28318</v>
      </c>
      <c r="I9553" t="s">
        <v>36370</v>
      </c>
      <c r="J9553" t="s">
        <v>36371</v>
      </c>
      <c r="K9553">
        <v>28275</v>
      </c>
      <c r="L9553" t="s">
        <v>17</v>
      </c>
    </row>
    <row r="9554" spans="1:12" x14ac:dyDescent="0.3">
      <c r="A9554">
        <v>35122</v>
      </c>
      <c r="B9554" t="s">
        <v>1125</v>
      </c>
      <c r="C9554" t="s">
        <v>18324</v>
      </c>
      <c r="D9554" t="s">
        <v>14</v>
      </c>
      <c r="E9554" t="s">
        <v>36372</v>
      </c>
      <c r="F9554" t="s">
        <v>36373</v>
      </c>
      <c r="G9554" t="s">
        <v>1076</v>
      </c>
      <c r="H9554" s="1">
        <v>27531</v>
      </c>
      <c r="I9554" t="s">
        <v>36374</v>
      </c>
      <c r="J9554" t="s">
        <v>36375</v>
      </c>
      <c r="K9554">
        <v>26151</v>
      </c>
      <c r="L9554" t="s">
        <v>1076</v>
      </c>
    </row>
    <row r="9555" spans="1:12" x14ac:dyDescent="0.3">
      <c r="A9555">
        <v>35126</v>
      </c>
      <c r="B9555" t="s">
        <v>3712</v>
      </c>
      <c r="C9555" t="s">
        <v>8176</v>
      </c>
      <c r="D9555" t="s">
        <v>22</v>
      </c>
      <c r="E9555" t="s">
        <v>36376</v>
      </c>
      <c r="F9555" t="s">
        <v>36377</v>
      </c>
      <c r="G9555" t="s">
        <v>261</v>
      </c>
      <c r="H9555" s="1">
        <v>17510</v>
      </c>
      <c r="I9555" t="s">
        <v>36378</v>
      </c>
      <c r="J9555" t="s">
        <v>12108</v>
      </c>
      <c r="K9555">
        <v>65502</v>
      </c>
      <c r="L9555" t="s">
        <v>261</v>
      </c>
    </row>
    <row r="9556" spans="1:12" x14ac:dyDescent="0.3">
      <c r="A9556">
        <v>35129</v>
      </c>
      <c r="B9556" t="s">
        <v>306</v>
      </c>
      <c r="C9556" t="s">
        <v>7322</v>
      </c>
      <c r="D9556" t="s">
        <v>14</v>
      </c>
      <c r="E9556" t="s">
        <v>36379</v>
      </c>
      <c r="F9556" t="s">
        <v>36380</v>
      </c>
      <c r="G9556" t="s">
        <v>88</v>
      </c>
      <c r="H9556" s="1">
        <v>22848</v>
      </c>
      <c r="I9556" t="s">
        <v>36381</v>
      </c>
      <c r="J9556" t="s">
        <v>36382</v>
      </c>
      <c r="K9556">
        <v>95179</v>
      </c>
      <c r="L9556" t="s">
        <v>88</v>
      </c>
    </row>
    <row r="9557" spans="1:12" x14ac:dyDescent="0.3">
      <c r="A9557">
        <v>35134</v>
      </c>
      <c r="B9557" t="s">
        <v>616</v>
      </c>
      <c r="C9557" t="s">
        <v>3221</v>
      </c>
      <c r="D9557" t="s">
        <v>22</v>
      </c>
      <c r="E9557" t="s">
        <v>36383</v>
      </c>
      <c r="F9557" t="s">
        <v>36384</v>
      </c>
      <c r="G9557" t="s">
        <v>595</v>
      </c>
      <c r="H9557" s="1">
        <v>21227</v>
      </c>
      <c r="I9557" t="s">
        <v>36385</v>
      </c>
      <c r="J9557" t="s">
        <v>9080</v>
      </c>
      <c r="K9557">
        <v>36439</v>
      </c>
      <c r="L9557" t="s">
        <v>595</v>
      </c>
    </row>
    <row r="9558" spans="1:12" x14ac:dyDescent="0.3">
      <c r="A9558">
        <v>35136</v>
      </c>
      <c r="B9558" t="s">
        <v>79</v>
      </c>
      <c r="C9558" t="s">
        <v>21709</v>
      </c>
      <c r="D9558" t="s">
        <v>22</v>
      </c>
      <c r="E9558" t="s">
        <v>36386</v>
      </c>
      <c r="F9558" t="s">
        <v>36387</v>
      </c>
      <c r="G9558" t="s">
        <v>339</v>
      </c>
      <c r="H9558" s="1">
        <v>27096</v>
      </c>
      <c r="I9558" t="s">
        <v>36388</v>
      </c>
      <c r="J9558" t="s">
        <v>36389</v>
      </c>
      <c r="K9558">
        <v>97951</v>
      </c>
      <c r="L9558" t="s">
        <v>339</v>
      </c>
    </row>
    <row r="9559" spans="1:12" x14ac:dyDescent="0.3">
      <c r="A9559">
        <v>35138</v>
      </c>
      <c r="B9559" t="s">
        <v>753</v>
      </c>
      <c r="C9559" t="s">
        <v>587</v>
      </c>
      <c r="D9559" t="s">
        <v>22</v>
      </c>
      <c r="E9559" t="s">
        <v>36390</v>
      </c>
      <c r="F9559" t="s">
        <v>36391</v>
      </c>
      <c r="G9559" t="s">
        <v>430</v>
      </c>
      <c r="H9559" s="1">
        <v>34386</v>
      </c>
      <c r="I9559" t="s">
        <v>36392</v>
      </c>
      <c r="J9559" t="s">
        <v>36393</v>
      </c>
      <c r="K9559">
        <v>39260</v>
      </c>
      <c r="L9559" t="s">
        <v>430</v>
      </c>
    </row>
    <row r="9560" spans="1:12" x14ac:dyDescent="0.3">
      <c r="A9560">
        <v>35141</v>
      </c>
      <c r="B9560" t="s">
        <v>2805</v>
      </c>
      <c r="C9560" t="s">
        <v>36394</v>
      </c>
      <c r="D9560" t="s">
        <v>22</v>
      </c>
      <c r="E9560" t="s">
        <v>36395</v>
      </c>
      <c r="F9560" t="s">
        <v>36396</v>
      </c>
      <c r="G9560" t="s">
        <v>231</v>
      </c>
      <c r="H9560" s="1">
        <v>20739</v>
      </c>
      <c r="I9560" t="s">
        <v>36397</v>
      </c>
      <c r="J9560" t="s">
        <v>36398</v>
      </c>
      <c r="K9560">
        <v>49978</v>
      </c>
      <c r="L9560" t="s">
        <v>231</v>
      </c>
    </row>
    <row r="9561" spans="1:12" x14ac:dyDescent="0.3">
      <c r="A9561">
        <v>35142</v>
      </c>
      <c r="B9561" t="s">
        <v>2786</v>
      </c>
      <c r="C9561" t="s">
        <v>11616</v>
      </c>
      <c r="D9561" t="s">
        <v>14</v>
      </c>
      <c r="E9561" t="s">
        <v>36399</v>
      </c>
      <c r="F9561" t="s">
        <v>36400</v>
      </c>
      <c r="G9561" t="s">
        <v>93</v>
      </c>
      <c r="H9561" s="1">
        <v>22843</v>
      </c>
      <c r="I9561" t="s">
        <v>36401</v>
      </c>
      <c r="J9561" t="s">
        <v>19930</v>
      </c>
      <c r="K9561">
        <v>33349</v>
      </c>
      <c r="L9561" t="s">
        <v>93</v>
      </c>
    </row>
    <row r="9562" spans="1:12" x14ac:dyDescent="0.3">
      <c r="A9562">
        <v>35143</v>
      </c>
      <c r="B9562" t="s">
        <v>312</v>
      </c>
      <c r="C9562" t="s">
        <v>3680</v>
      </c>
      <c r="D9562" t="s">
        <v>14</v>
      </c>
      <c r="E9562" t="s">
        <v>36402</v>
      </c>
      <c r="F9562">
        <v>2358436911</v>
      </c>
      <c r="G9562" t="s">
        <v>88</v>
      </c>
      <c r="H9562" s="1">
        <v>27195</v>
      </c>
      <c r="I9562" t="s">
        <v>36403</v>
      </c>
      <c r="J9562" t="s">
        <v>36404</v>
      </c>
      <c r="K9562">
        <v>7535</v>
      </c>
      <c r="L9562" t="s">
        <v>88</v>
      </c>
    </row>
    <row r="9563" spans="1:12" x14ac:dyDescent="0.3">
      <c r="A9563">
        <v>35150</v>
      </c>
      <c r="B9563" t="s">
        <v>174</v>
      </c>
      <c r="C9563" t="s">
        <v>321</v>
      </c>
      <c r="D9563" t="s">
        <v>14</v>
      </c>
      <c r="E9563" t="s">
        <v>36405</v>
      </c>
      <c r="F9563" t="s">
        <v>36406</v>
      </c>
      <c r="G9563" t="s">
        <v>171</v>
      </c>
      <c r="H9563" s="1">
        <v>28472</v>
      </c>
      <c r="I9563" t="s">
        <v>36407</v>
      </c>
      <c r="J9563" t="s">
        <v>36408</v>
      </c>
      <c r="K9563">
        <v>30447</v>
      </c>
      <c r="L9563" t="s">
        <v>171</v>
      </c>
    </row>
    <row r="9564" spans="1:12" x14ac:dyDescent="0.3">
      <c r="A9564">
        <v>35151</v>
      </c>
      <c r="B9564" t="s">
        <v>73</v>
      </c>
      <c r="C9564" t="s">
        <v>1475</v>
      </c>
      <c r="D9564" t="s">
        <v>14</v>
      </c>
      <c r="E9564" t="s">
        <v>36409</v>
      </c>
      <c r="F9564" t="s">
        <v>36410</v>
      </c>
      <c r="G9564" t="s">
        <v>595</v>
      </c>
      <c r="H9564" s="1">
        <v>18246</v>
      </c>
      <c r="I9564" t="s">
        <v>36411</v>
      </c>
      <c r="J9564" t="s">
        <v>36412</v>
      </c>
      <c r="K9564">
        <v>68672</v>
      </c>
      <c r="L9564" t="s">
        <v>595</v>
      </c>
    </row>
    <row r="9565" spans="1:12" x14ac:dyDescent="0.3">
      <c r="A9565">
        <v>35153</v>
      </c>
      <c r="B9565" t="s">
        <v>2805</v>
      </c>
      <c r="C9565" t="s">
        <v>2458</v>
      </c>
      <c r="D9565" t="s">
        <v>14</v>
      </c>
      <c r="E9565" t="s">
        <v>24639</v>
      </c>
      <c r="F9565" t="s">
        <v>36413</v>
      </c>
      <c r="G9565" t="s">
        <v>124</v>
      </c>
      <c r="H9565" s="1">
        <v>20821</v>
      </c>
      <c r="I9565" t="s">
        <v>36414</v>
      </c>
      <c r="J9565" t="s">
        <v>36415</v>
      </c>
      <c r="K9565">
        <v>61566</v>
      </c>
      <c r="L9565" t="s">
        <v>124</v>
      </c>
    </row>
    <row r="9566" spans="1:12" x14ac:dyDescent="0.3">
      <c r="A9566">
        <v>35156</v>
      </c>
      <c r="B9566" t="s">
        <v>146</v>
      </c>
      <c r="C9566" t="s">
        <v>3518</v>
      </c>
      <c r="D9566" t="s">
        <v>14</v>
      </c>
      <c r="E9566" t="s">
        <v>36416</v>
      </c>
      <c r="F9566" t="s">
        <v>36417</v>
      </c>
      <c r="G9566" t="s">
        <v>1194</v>
      </c>
      <c r="H9566" s="1">
        <v>17606</v>
      </c>
      <c r="I9566" t="s">
        <v>36418</v>
      </c>
      <c r="J9566" t="s">
        <v>1063</v>
      </c>
      <c r="K9566">
        <v>60563</v>
      </c>
      <c r="L9566" t="s">
        <v>1194</v>
      </c>
    </row>
    <row r="9567" spans="1:12" x14ac:dyDescent="0.3">
      <c r="A9567">
        <v>35157</v>
      </c>
      <c r="B9567" t="s">
        <v>4863</v>
      </c>
      <c r="C9567" t="s">
        <v>1038</v>
      </c>
      <c r="D9567" t="s">
        <v>14</v>
      </c>
      <c r="E9567" t="s">
        <v>36419</v>
      </c>
      <c r="F9567" t="s">
        <v>36420</v>
      </c>
      <c r="G9567" t="s">
        <v>430</v>
      </c>
      <c r="H9567" s="1">
        <v>17280</v>
      </c>
      <c r="I9567" t="s">
        <v>36421</v>
      </c>
      <c r="J9567" t="s">
        <v>36422</v>
      </c>
      <c r="K9567">
        <v>50223</v>
      </c>
      <c r="L9567" t="s">
        <v>430</v>
      </c>
    </row>
    <row r="9568" spans="1:12" x14ac:dyDescent="0.3">
      <c r="A9568">
        <v>35161</v>
      </c>
      <c r="B9568" t="s">
        <v>3438</v>
      </c>
      <c r="C9568" t="s">
        <v>247</v>
      </c>
      <c r="D9568" t="s">
        <v>14</v>
      </c>
      <c r="E9568" t="s">
        <v>36423</v>
      </c>
      <c r="F9568" t="s">
        <v>36424</v>
      </c>
      <c r="G9568" t="s">
        <v>76</v>
      </c>
      <c r="H9568" s="1">
        <v>24778</v>
      </c>
      <c r="I9568" t="s">
        <v>36425</v>
      </c>
      <c r="J9568" t="s">
        <v>36426</v>
      </c>
      <c r="K9568">
        <v>57815</v>
      </c>
      <c r="L9568" t="s">
        <v>76</v>
      </c>
    </row>
    <row r="9569" spans="1:12" x14ac:dyDescent="0.3">
      <c r="A9569">
        <v>35162</v>
      </c>
      <c r="B9569" t="s">
        <v>448</v>
      </c>
      <c r="C9569" t="s">
        <v>998</v>
      </c>
      <c r="D9569" t="s">
        <v>14</v>
      </c>
      <c r="E9569" t="s">
        <v>11284</v>
      </c>
      <c r="F9569" t="s">
        <v>36427</v>
      </c>
      <c r="G9569" t="s">
        <v>567</v>
      </c>
      <c r="H9569" s="1">
        <v>28628</v>
      </c>
      <c r="I9569" t="s">
        <v>36428</v>
      </c>
      <c r="J9569" t="s">
        <v>5790</v>
      </c>
      <c r="K9569">
        <v>79500</v>
      </c>
      <c r="L9569" t="s">
        <v>567</v>
      </c>
    </row>
    <row r="9570" spans="1:12" x14ac:dyDescent="0.3">
      <c r="A9570">
        <v>35163</v>
      </c>
      <c r="B9570" t="s">
        <v>4880</v>
      </c>
      <c r="C9570" t="s">
        <v>36394</v>
      </c>
      <c r="D9570" t="s">
        <v>22</v>
      </c>
      <c r="E9570" t="s">
        <v>36429</v>
      </c>
      <c r="F9570" t="s">
        <v>36430</v>
      </c>
      <c r="G9570" t="s">
        <v>131</v>
      </c>
      <c r="H9570" s="1">
        <v>25960</v>
      </c>
      <c r="I9570" t="s">
        <v>36431</v>
      </c>
      <c r="J9570" t="s">
        <v>16967</v>
      </c>
      <c r="K9570">
        <v>84855</v>
      </c>
      <c r="L9570" t="s">
        <v>131</v>
      </c>
    </row>
    <row r="9571" spans="1:12" x14ac:dyDescent="0.3">
      <c r="A9571">
        <v>35165</v>
      </c>
      <c r="B9571" t="s">
        <v>1131</v>
      </c>
      <c r="C9571" t="s">
        <v>2815</v>
      </c>
      <c r="D9571" t="s">
        <v>22</v>
      </c>
      <c r="E9571" t="s">
        <v>10889</v>
      </c>
      <c r="F9571" t="s">
        <v>36432</v>
      </c>
      <c r="G9571" t="s">
        <v>82</v>
      </c>
      <c r="H9571" s="1">
        <v>24977</v>
      </c>
      <c r="I9571" t="s">
        <v>36433</v>
      </c>
      <c r="J9571" t="s">
        <v>36434</v>
      </c>
      <c r="K9571">
        <v>58356</v>
      </c>
      <c r="L9571" t="s">
        <v>82</v>
      </c>
    </row>
    <row r="9572" spans="1:12" x14ac:dyDescent="0.3">
      <c r="A9572">
        <v>35170</v>
      </c>
      <c r="B9572" t="s">
        <v>1996</v>
      </c>
      <c r="C9572" t="s">
        <v>1409</v>
      </c>
      <c r="D9572" t="s">
        <v>14</v>
      </c>
      <c r="E9572" t="s">
        <v>36435</v>
      </c>
      <c r="F9572" t="s">
        <v>36436</v>
      </c>
      <c r="G9572" t="s">
        <v>131</v>
      </c>
      <c r="H9572" s="1">
        <v>31578</v>
      </c>
      <c r="I9572" t="s">
        <v>36437</v>
      </c>
      <c r="J9572" t="s">
        <v>21552</v>
      </c>
      <c r="K9572">
        <v>76369</v>
      </c>
      <c r="L9572" t="s">
        <v>131</v>
      </c>
    </row>
    <row r="9573" spans="1:12" x14ac:dyDescent="0.3">
      <c r="A9573">
        <v>35171</v>
      </c>
      <c r="B9573" t="s">
        <v>675</v>
      </c>
      <c r="C9573" t="s">
        <v>1203</v>
      </c>
      <c r="D9573" t="s">
        <v>14</v>
      </c>
      <c r="E9573" t="s">
        <v>36438</v>
      </c>
      <c r="F9573" t="s">
        <v>36439</v>
      </c>
      <c r="G9573" t="s">
        <v>436</v>
      </c>
      <c r="H9573" s="1">
        <v>21883</v>
      </c>
      <c r="I9573" t="s">
        <v>36440</v>
      </c>
      <c r="J9573" t="s">
        <v>36441</v>
      </c>
      <c r="K9573">
        <v>13039</v>
      </c>
      <c r="L9573" t="s">
        <v>436</v>
      </c>
    </row>
    <row r="9574" spans="1:12" x14ac:dyDescent="0.3">
      <c r="A9574">
        <v>35174</v>
      </c>
      <c r="B9574" t="s">
        <v>3343</v>
      </c>
      <c r="C9574" t="s">
        <v>8476</v>
      </c>
      <c r="D9574" t="s">
        <v>14</v>
      </c>
      <c r="E9574" t="s">
        <v>36442</v>
      </c>
      <c r="F9574">
        <v>6437479454</v>
      </c>
      <c r="G9574" t="s">
        <v>58</v>
      </c>
      <c r="H9574" s="1">
        <v>29045</v>
      </c>
      <c r="I9574" t="s">
        <v>36443</v>
      </c>
      <c r="J9574" t="s">
        <v>36444</v>
      </c>
      <c r="K9574">
        <v>78774</v>
      </c>
      <c r="L9574" t="s">
        <v>58</v>
      </c>
    </row>
    <row r="9575" spans="1:12" x14ac:dyDescent="0.3">
      <c r="A9575">
        <v>35175</v>
      </c>
      <c r="B9575" t="s">
        <v>1628</v>
      </c>
      <c r="C9575" t="s">
        <v>6124</v>
      </c>
      <c r="D9575" t="s">
        <v>14</v>
      </c>
      <c r="E9575" t="s">
        <v>36445</v>
      </c>
      <c r="F9575" t="s">
        <v>36446</v>
      </c>
      <c r="G9575" t="s">
        <v>38</v>
      </c>
      <c r="H9575" s="1">
        <v>16004</v>
      </c>
      <c r="I9575" t="s">
        <v>36447</v>
      </c>
      <c r="J9575" t="s">
        <v>14651</v>
      </c>
      <c r="K9575">
        <v>26188</v>
      </c>
      <c r="L9575" t="s">
        <v>38</v>
      </c>
    </row>
    <row r="9576" spans="1:12" x14ac:dyDescent="0.3">
      <c r="A9576">
        <v>35179</v>
      </c>
      <c r="B9576" t="s">
        <v>5116</v>
      </c>
      <c r="C9576" t="s">
        <v>1746</v>
      </c>
      <c r="D9576" t="s">
        <v>22</v>
      </c>
      <c r="E9576" t="s">
        <v>15619</v>
      </c>
      <c r="F9576" t="s">
        <v>36448</v>
      </c>
      <c r="G9576" t="s">
        <v>82</v>
      </c>
      <c r="H9576" s="1">
        <v>22861</v>
      </c>
      <c r="I9576" t="s">
        <v>36449</v>
      </c>
      <c r="J9576" t="s">
        <v>36450</v>
      </c>
      <c r="K9576">
        <v>87480</v>
      </c>
      <c r="L9576" t="s">
        <v>82</v>
      </c>
    </row>
    <row r="9577" spans="1:12" x14ac:dyDescent="0.3">
      <c r="A9577">
        <v>35183</v>
      </c>
      <c r="B9577" t="s">
        <v>91</v>
      </c>
      <c r="C9577" t="s">
        <v>10508</v>
      </c>
      <c r="D9577" t="s">
        <v>14</v>
      </c>
      <c r="E9577" t="s">
        <v>36451</v>
      </c>
      <c r="F9577" t="s">
        <v>36452</v>
      </c>
      <c r="G9577" t="s">
        <v>93</v>
      </c>
      <c r="H9577" s="1">
        <v>23904</v>
      </c>
      <c r="I9577" t="s">
        <v>36453</v>
      </c>
      <c r="J9577" t="s">
        <v>36454</v>
      </c>
      <c r="K9577">
        <v>53005</v>
      </c>
      <c r="L9577" t="s">
        <v>93</v>
      </c>
    </row>
    <row r="9578" spans="1:12" x14ac:dyDescent="0.3">
      <c r="A9578">
        <v>35192</v>
      </c>
      <c r="B9578" t="s">
        <v>837</v>
      </c>
      <c r="C9578" t="s">
        <v>805</v>
      </c>
      <c r="D9578" t="s">
        <v>14</v>
      </c>
      <c r="E9578" t="s">
        <v>36455</v>
      </c>
      <c r="F9578" t="s">
        <v>36456</v>
      </c>
      <c r="G9578" t="s">
        <v>243</v>
      </c>
      <c r="H9578" s="1">
        <v>23420</v>
      </c>
      <c r="I9578" t="s">
        <v>36457</v>
      </c>
      <c r="J9578" t="s">
        <v>2217</v>
      </c>
      <c r="K9578">
        <v>89787</v>
      </c>
      <c r="L9578" t="s">
        <v>243</v>
      </c>
    </row>
    <row r="9579" spans="1:12" x14ac:dyDescent="0.3">
      <c r="A9579">
        <v>35193</v>
      </c>
      <c r="B9579" t="s">
        <v>1537</v>
      </c>
      <c r="C9579" t="s">
        <v>28</v>
      </c>
      <c r="D9579" t="s">
        <v>22</v>
      </c>
      <c r="E9579" t="s">
        <v>36458</v>
      </c>
      <c r="F9579">
        <v>9998704641</v>
      </c>
      <c r="G9579" t="s">
        <v>71</v>
      </c>
      <c r="H9579" s="1">
        <v>26689</v>
      </c>
      <c r="I9579" t="s">
        <v>36459</v>
      </c>
      <c r="J9579" t="s">
        <v>36460</v>
      </c>
      <c r="K9579">
        <v>91564</v>
      </c>
      <c r="L9579" t="s">
        <v>71</v>
      </c>
    </row>
    <row r="9580" spans="1:12" x14ac:dyDescent="0.3">
      <c r="A9580">
        <v>35194</v>
      </c>
      <c r="B9580" t="s">
        <v>6892</v>
      </c>
      <c r="C9580" t="s">
        <v>7167</v>
      </c>
      <c r="D9580" t="s">
        <v>22</v>
      </c>
      <c r="E9580" t="s">
        <v>36461</v>
      </c>
      <c r="F9580" t="s">
        <v>36462</v>
      </c>
      <c r="G9580" t="s">
        <v>436</v>
      </c>
      <c r="H9580" s="1">
        <v>33859</v>
      </c>
      <c r="I9580" t="s">
        <v>36463</v>
      </c>
      <c r="J9580" t="s">
        <v>1651</v>
      </c>
      <c r="K9580">
        <v>37059</v>
      </c>
      <c r="L9580" t="s">
        <v>436</v>
      </c>
    </row>
    <row r="9581" spans="1:12" x14ac:dyDescent="0.3">
      <c r="A9581">
        <v>35198</v>
      </c>
      <c r="B9581" t="s">
        <v>1810</v>
      </c>
      <c r="C9581" t="s">
        <v>4954</v>
      </c>
      <c r="D9581" t="s">
        <v>14</v>
      </c>
      <c r="E9581" t="s">
        <v>36464</v>
      </c>
      <c r="F9581">
        <v>7046756605</v>
      </c>
      <c r="G9581" t="s">
        <v>150</v>
      </c>
      <c r="H9581" s="1">
        <v>27694</v>
      </c>
      <c r="I9581" t="s">
        <v>36465</v>
      </c>
      <c r="J9581" t="s">
        <v>36466</v>
      </c>
      <c r="K9581">
        <v>30654</v>
      </c>
      <c r="L9581" t="s">
        <v>150</v>
      </c>
    </row>
    <row r="9582" spans="1:12" x14ac:dyDescent="0.3">
      <c r="A9582">
        <v>35199</v>
      </c>
      <c r="B9582" t="s">
        <v>2595</v>
      </c>
      <c r="C9582" t="s">
        <v>5087</v>
      </c>
      <c r="D9582" t="s">
        <v>22</v>
      </c>
      <c r="E9582" t="s">
        <v>36467</v>
      </c>
      <c r="F9582" t="s">
        <v>36468</v>
      </c>
      <c r="G9582" t="s">
        <v>211</v>
      </c>
      <c r="H9582" s="1">
        <v>26858</v>
      </c>
      <c r="I9582" t="s">
        <v>36469</v>
      </c>
      <c r="J9582" t="s">
        <v>10480</v>
      </c>
      <c r="K9582">
        <v>96353</v>
      </c>
      <c r="L9582" t="s">
        <v>211</v>
      </c>
    </row>
    <row r="9583" spans="1:12" x14ac:dyDescent="0.3">
      <c r="A9583">
        <v>35201</v>
      </c>
      <c r="B9583" t="s">
        <v>490</v>
      </c>
      <c r="C9583" t="s">
        <v>3699</v>
      </c>
      <c r="D9583" t="s">
        <v>14</v>
      </c>
      <c r="E9583" t="s">
        <v>36470</v>
      </c>
      <c r="F9583" t="s">
        <v>36471</v>
      </c>
      <c r="G9583" t="s">
        <v>93</v>
      </c>
      <c r="H9583" s="1">
        <v>34562</v>
      </c>
      <c r="I9583" t="s">
        <v>36472</v>
      </c>
      <c r="J9583" t="s">
        <v>11673</v>
      </c>
      <c r="K9583">
        <v>87804</v>
      </c>
      <c r="L9583" t="s">
        <v>93</v>
      </c>
    </row>
    <row r="9584" spans="1:12" x14ac:dyDescent="0.3">
      <c r="A9584">
        <v>35202</v>
      </c>
      <c r="B9584" t="s">
        <v>831</v>
      </c>
      <c r="C9584" t="s">
        <v>6077</v>
      </c>
      <c r="D9584" t="s">
        <v>22</v>
      </c>
      <c r="E9584" t="s">
        <v>36473</v>
      </c>
      <c r="F9584" t="s">
        <v>36474</v>
      </c>
      <c r="G9584" t="s">
        <v>164</v>
      </c>
      <c r="H9584" s="1">
        <v>15883</v>
      </c>
      <c r="I9584" t="s">
        <v>36475</v>
      </c>
      <c r="J9584" t="s">
        <v>36476</v>
      </c>
      <c r="K9584">
        <v>78814</v>
      </c>
      <c r="L9584" t="s">
        <v>164</v>
      </c>
    </row>
    <row r="9585" spans="1:12" x14ac:dyDescent="0.3">
      <c r="A9585">
        <v>35203</v>
      </c>
      <c r="B9585" t="s">
        <v>289</v>
      </c>
      <c r="C9585" t="s">
        <v>307</v>
      </c>
      <c r="D9585" t="s">
        <v>22</v>
      </c>
      <c r="E9585" t="s">
        <v>36477</v>
      </c>
      <c r="F9585" t="s">
        <v>36478</v>
      </c>
      <c r="G9585" t="s">
        <v>44</v>
      </c>
      <c r="H9585" s="1">
        <v>16498</v>
      </c>
      <c r="I9585" t="s">
        <v>36479</v>
      </c>
      <c r="J9585" t="s">
        <v>1063</v>
      </c>
      <c r="K9585">
        <v>97241</v>
      </c>
      <c r="L9585" t="s">
        <v>44</v>
      </c>
    </row>
    <row r="9586" spans="1:12" x14ac:dyDescent="0.3">
      <c r="A9586">
        <v>35205</v>
      </c>
      <c r="B9586" t="s">
        <v>6892</v>
      </c>
      <c r="C9586" t="s">
        <v>17761</v>
      </c>
      <c r="D9586" t="s">
        <v>22</v>
      </c>
      <c r="E9586" t="s">
        <v>36480</v>
      </c>
      <c r="F9586" t="s">
        <v>36481</v>
      </c>
      <c r="G9586" t="s">
        <v>339</v>
      </c>
      <c r="H9586" s="1">
        <v>26768</v>
      </c>
      <c r="I9586" t="s">
        <v>36482</v>
      </c>
      <c r="J9586" t="s">
        <v>36408</v>
      </c>
      <c r="K9586">
        <v>75695</v>
      </c>
      <c r="L9586" t="s">
        <v>339</v>
      </c>
    </row>
    <row r="9587" spans="1:12" x14ac:dyDescent="0.3">
      <c r="A9587">
        <v>35208</v>
      </c>
      <c r="B9587" t="s">
        <v>1314</v>
      </c>
      <c r="C9587" t="s">
        <v>1093</v>
      </c>
      <c r="D9587" t="s">
        <v>14</v>
      </c>
      <c r="E9587" t="s">
        <v>36483</v>
      </c>
      <c r="F9587" t="s">
        <v>36484</v>
      </c>
      <c r="G9587" t="s">
        <v>775</v>
      </c>
      <c r="H9587" s="1">
        <v>38723</v>
      </c>
      <c r="I9587" t="s">
        <v>36485</v>
      </c>
      <c r="J9587" t="s">
        <v>36486</v>
      </c>
      <c r="K9587">
        <v>6129</v>
      </c>
      <c r="L9587" t="s">
        <v>775</v>
      </c>
    </row>
    <row r="9588" spans="1:12" x14ac:dyDescent="0.3">
      <c r="A9588">
        <v>35211</v>
      </c>
      <c r="B9588" t="s">
        <v>1131</v>
      </c>
      <c r="C9588" t="s">
        <v>7306</v>
      </c>
      <c r="D9588" t="s">
        <v>22</v>
      </c>
      <c r="E9588" t="s">
        <v>36487</v>
      </c>
      <c r="F9588" t="s">
        <v>36488</v>
      </c>
      <c r="G9588" t="s">
        <v>31</v>
      </c>
      <c r="H9588" s="1">
        <v>33214</v>
      </c>
      <c r="I9588" t="s">
        <v>36489</v>
      </c>
      <c r="J9588" t="s">
        <v>10878</v>
      </c>
      <c r="K9588">
        <v>75750</v>
      </c>
      <c r="L9588" t="s">
        <v>31</v>
      </c>
    </row>
    <row r="9589" spans="1:12" x14ac:dyDescent="0.3">
      <c r="A9589">
        <v>35212</v>
      </c>
      <c r="B9589" t="s">
        <v>1967</v>
      </c>
      <c r="C9589" t="s">
        <v>5799</v>
      </c>
      <c r="D9589" t="s">
        <v>22</v>
      </c>
      <c r="E9589" t="s">
        <v>36490</v>
      </c>
      <c r="F9589" t="s">
        <v>36491</v>
      </c>
      <c r="G9589" t="s">
        <v>71</v>
      </c>
      <c r="H9589" s="1">
        <v>21162</v>
      </c>
      <c r="I9589" t="s">
        <v>36492</v>
      </c>
      <c r="J9589" t="s">
        <v>36493</v>
      </c>
      <c r="K9589">
        <v>85352</v>
      </c>
      <c r="L9589" t="s">
        <v>71</v>
      </c>
    </row>
    <row r="9590" spans="1:12" x14ac:dyDescent="0.3">
      <c r="A9590">
        <v>35215</v>
      </c>
      <c r="B9590" t="s">
        <v>174</v>
      </c>
      <c r="C9590" t="s">
        <v>62</v>
      </c>
      <c r="D9590" t="s">
        <v>22</v>
      </c>
      <c r="E9590" t="s">
        <v>36494</v>
      </c>
      <c r="F9590">
        <v>6094712204</v>
      </c>
      <c r="G9590" t="s">
        <v>131</v>
      </c>
      <c r="H9590" s="1">
        <v>25876</v>
      </c>
      <c r="I9590" t="s">
        <v>36495</v>
      </c>
      <c r="J9590" t="s">
        <v>36496</v>
      </c>
      <c r="K9590">
        <v>82074</v>
      </c>
      <c r="L9590" t="s">
        <v>131</v>
      </c>
    </row>
    <row r="9591" spans="1:12" x14ac:dyDescent="0.3">
      <c r="A9591">
        <v>35218</v>
      </c>
      <c r="B9591" t="s">
        <v>843</v>
      </c>
      <c r="C9591" t="s">
        <v>349</v>
      </c>
      <c r="D9591" t="s">
        <v>22</v>
      </c>
      <c r="E9591" t="s">
        <v>36497</v>
      </c>
      <c r="F9591" t="s">
        <v>36498</v>
      </c>
      <c r="G9591" t="s">
        <v>595</v>
      </c>
      <c r="H9591" s="1">
        <v>22236</v>
      </c>
      <c r="I9591" t="s">
        <v>36499</v>
      </c>
      <c r="J9591" t="s">
        <v>36500</v>
      </c>
      <c r="K9591">
        <v>3145</v>
      </c>
      <c r="L9591" t="s">
        <v>595</v>
      </c>
    </row>
    <row r="9592" spans="1:12" x14ac:dyDescent="0.3">
      <c r="A9592">
        <v>35219</v>
      </c>
      <c r="B9592" t="s">
        <v>1098</v>
      </c>
      <c r="C9592" t="s">
        <v>7279</v>
      </c>
      <c r="D9592" t="s">
        <v>22</v>
      </c>
      <c r="E9592" t="s">
        <v>36501</v>
      </c>
      <c r="F9592" t="s">
        <v>36502</v>
      </c>
      <c r="G9592" t="s">
        <v>595</v>
      </c>
      <c r="H9592" s="1">
        <v>28667</v>
      </c>
      <c r="I9592" t="s">
        <v>36503</v>
      </c>
      <c r="J9592" t="s">
        <v>14725</v>
      </c>
      <c r="K9592">
        <v>10714</v>
      </c>
      <c r="L9592" t="s">
        <v>595</v>
      </c>
    </row>
    <row r="9593" spans="1:12" x14ac:dyDescent="0.3">
      <c r="A9593">
        <v>35220</v>
      </c>
      <c r="B9593" t="s">
        <v>153</v>
      </c>
      <c r="C9593" t="s">
        <v>496</v>
      </c>
      <c r="D9593" t="s">
        <v>22</v>
      </c>
      <c r="E9593" t="s">
        <v>36504</v>
      </c>
      <c r="F9593" t="s">
        <v>36505</v>
      </c>
      <c r="G9593" t="s">
        <v>131</v>
      </c>
      <c r="H9593" s="1">
        <v>25649</v>
      </c>
      <c r="I9593" t="s">
        <v>36506</v>
      </c>
      <c r="J9593" t="s">
        <v>36507</v>
      </c>
      <c r="K9593">
        <v>95730</v>
      </c>
      <c r="L9593" t="s">
        <v>131</v>
      </c>
    </row>
    <row r="9594" spans="1:12" x14ac:dyDescent="0.3">
      <c r="A9594">
        <v>35222</v>
      </c>
      <c r="B9594" t="s">
        <v>4584</v>
      </c>
      <c r="C9594" t="s">
        <v>28</v>
      </c>
      <c r="D9594" t="s">
        <v>14</v>
      </c>
      <c r="E9594" t="s">
        <v>36508</v>
      </c>
      <c r="F9594" t="s">
        <v>36509</v>
      </c>
      <c r="G9594" t="s">
        <v>243</v>
      </c>
      <c r="H9594" s="1">
        <v>20239</v>
      </c>
      <c r="I9594" t="s">
        <v>36510</v>
      </c>
      <c r="J9594" t="s">
        <v>36511</v>
      </c>
      <c r="K9594">
        <v>46364</v>
      </c>
      <c r="L9594" t="s">
        <v>243</v>
      </c>
    </row>
    <row r="9595" spans="1:12" x14ac:dyDescent="0.3">
      <c r="A9595">
        <v>35223</v>
      </c>
      <c r="B9595" t="s">
        <v>724</v>
      </c>
      <c r="C9595" t="s">
        <v>3689</v>
      </c>
      <c r="D9595" t="s">
        <v>22</v>
      </c>
      <c r="E9595" t="s">
        <v>36512</v>
      </c>
      <c r="F9595">
        <f>1-335-298-3382</f>
        <v>-4014</v>
      </c>
      <c r="G9595" t="s">
        <v>76</v>
      </c>
      <c r="H9595" s="1">
        <v>25985</v>
      </c>
      <c r="I9595" t="s">
        <v>36513</v>
      </c>
      <c r="J9595" t="s">
        <v>36514</v>
      </c>
      <c r="K9595">
        <v>48002</v>
      </c>
      <c r="L9595" t="s">
        <v>76</v>
      </c>
    </row>
    <row r="9596" spans="1:12" x14ac:dyDescent="0.3">
      <c r="A9596">
        <v>35227</v>
      </c>
      <c r="B9596" t="s">
        <v>327</v>
      </c>
      <c r="C9596" t="s">
        <v>14518</v>
      </c>
      <c r="D9596" t="s">
        <v>14</v>
      </c>
      <c r="E9596" t="s">
        <v>36515</v>
      </c>
      <c r="F9596" t="s">
        <v>36516</v>
      </c>
      <c r="G9596" t="s">
        <v>218</v>
      </c>
      <c r="H9596" s="1">
        <v>33477</v>
      </c>
      <c r="I9596" t="s">
        <v>36517</v>
      </c>
      <c r="J9596" t="s">
        <v>10530</v>
      </c>
      <c r="K9596">
        <v>73839</v>
      </c>
      <c r="L9596" t="s">
        <v>218</v>
      </c>
    </row>
    <row r="9597" spans="1:12" x14ac:dyDescent="0.3">
      <c r="A9597">
        <v>35228</v>
      </c>
      <c r="B9597" t="s">
        <v>778</v>
      </c>
      <c r="C9597" t="s">
        <v>1347</v>
      </c>
      <c r="D9597" t="s">
        <v>14</v>
      </c>
      <c r="E9597" t="s">
        <v>36518</v>
      </c>
      <c r="F9597" t="s">
        <v>36519</v>
      </c>
      <c r="G9597" t="s">
        <v>76</v>
      </c>
      <c r="H9597" s="1">
        <v>26835</v>
      </c>
      <c r="I9597" t="s">
        <v>36520</v>
      </c>
      <c r="J9597" t="s">
        <v>36521</v>
      </c>
      <c r="K9597">
        <v>93959</v>
      </c>
      <c r="L9597" t="s">
        <v>76</v>
      </c>
    </row>
    <row r="9598" spans="1:12" x14ac:dyDescent="0.3">
      <c r="A9598">
        <v>35231</v>
      </c>
      <c r="B9598" t="s">
        <v>2586</v>
      </c>
      <c r="C9598" t="s">
        <v>4562</v>
      </c>
      <c r="D9598" t="s">
        <v>14</v>
      </c>
      <c r="E9598" t="s">
        <v>36522</v>
      </c>
      <c r="F9598" t="s">
        <v>36523</v>
      </c>
      <c r="G9598" t="s">
        <v>171</v>
      </c>
      <c r="H9598" s="1">
        <v>29350</v>
      </c>
      <c r="I9598" t="s">
        <v>36524</v>
      </c>
      <c r="J9598" t="s">
        <v>36525</v>
      </c>
      <c r="K9598">
        <v>34189</v>
      </c>
      <c r="L9598" t="s">
        <v>171</v>
      </c>
    </row>
    <row r="9599" spans="1:12" x14ac:dyDescent="0.3">
      <c r="A9599">
        <v>35234</v>
      </c>
      <c r="B9599" t="s">
        <v>275</v>
      </c>
      <c r="C9599" t="s">
        <v>378</v>
      </c>
      <c r="D9599" t="s">
        <v>14</v>
      </c>
      <c r="E9599" t="s">
        <v>36526</v>
      </c>
      <c r="F9599">
        <v>4839341476</v>
      </c>
      <c r="G9599" t="s">
        <v>38</v>
      </c>
      <c r="H9599" s="1">
        <v>33271</v>
      </c>
      <c r="I9599" t="s">
        <v>36527</v>
      </c>
      <c r="J9599" t="s">
        <v>26896</v>
      </c>
      <c r="K9599">
        <v>1740</v>
      </c>
      <c r="L9599" t="s">
        <v>38</v>
      </c>
    </row>
    <row r="9600" spans="1:12" x14ac:dyDescent="0.3">
      <c r="A9600">
        <v>35235</v>
      </c>
      <c r="B9600" t="s">
        <v>2404</v>
      </c>
      <c r="C9600" t="s">
        <v>570</v>
      </c>
      <c r="D9600" t="s">
        <v>14</v>
      </c>
      <c r="E9600" t="s">
        <v>36528</v>
      </c>
      <c r="F9600" t="s">
        <v>36529</v>
      </c>
      <c r="G9600" t="s">
        <v>595</v>
      </c>
      <c r="H9600" s="1">
        <v>24433</v>
      </c>
      <c r="I9600" t="s">
        <v>36530</v>
      </c>
      <c r="J9600" t="s">
        <v>36531</v>
      </c>
      <c r="K9600">
        <v>93121</v>
      </c>
      <c r="L9600" t="s">
        <v>595</v>
      </c>
    </row>
    <row r="9601" spans="1:12" x14ac:dyDescent="0.3">
      <c r="A9601">
        <v>35238</v>
      </c>
      <c r="B9601" t="s">
        <v>197</v>
      </c>
      <c r="C9601" t="s">
        <v>3578</v>
      </c>
      <c r="D9601" t="s">
        <v>22</v>
      </c>
      <c r="E9601" t="s">
        <v>36532</v>
      </c>
      <c r="F9601" t="s">
        <v>36533</v>
      </c>
      <c r="G9601" t="s">
        <v>218</v>
      </c>
      <c r="H9601" s="1">
        <v>22313</v>
      </c>
      <c r="I9601" t="s">
        <v>36534</v>
      </c>
      <c r="J9601" t="s">
        <v>36535</v>
      </c>
      <c r="K9601">
        <v>34310</v>
      </c>
      <c r="L9601" t="s">
        <v>218</v>
      </c>
    </row>
    <row r="9602" spans="1:12" x14ac:dyDescent="0.3">
      <c r="A9602">
        <v>35243</v>
      </c>
      <c r="B9602" t="s">
        <v>2810</v>
      </c>
      <c r="C9602" t="s">
        <v>3316</v>
      </c>
      <c r="D9602" t="s">
        <v>14</v>
      </c>
      <c r="E9602" t="s">
        <v>36536</v>
      </c>
      <c r="F9602" t="s">
        <v>36537</v>
      </c>
      <c r="G9602" t="s">
        <v>744</v>
      </c>
      <c r="H9602" s="1">
        <v>34019</v>
      </c>
      <c r="I9602" t="s">
        <v>36538</v>
      </c>
      <c r="J9602" t="s">
        <v>36539</v>
      </c>
      <c r="K9602">
        <v>64737</v>
      </c>
      <c r="L9602" t="s">
        <v>744</v>
      </c>
    </row>
    <row r="9603" spans="1:12" x14ac:dyDescent="0.3">
      <c r="A9603">
        <v>35244</v>
      </c>
      <c r="B9603" t="s">
        <v>1125</v>
      </c>
      <c r="C9603" t="s">
        <v>3271</v>
      </c>
      <c r="D9603" t="s">
        <v>22</v>
      </c>
      <c r="E9603" t="s">
        <v>36540</v>
      </c>
      <c r="F9603" t="s">
        <v>36541</v>
      </c>
      <c r="G9603" t="s">
        <v>211</v>
      </c>
      <c r="H9603" s="1">
        <v>25792</v>
      </c>
      <c r="I9603" t="s">
        <v>36542</v>
      </c>
      <c r="J9603" t="s">
        <v>36543</v>
      </c>
      <c r="K9603">
        <v>69786</v>
      </c>
      <c r="L9603" t="s">
        <v>211</v>
      </c>
    </row>
    <row r="9604" spans="1:12" x14ac:dyDescent="0.3">
      <c r="A9604">
        <v>35245</v>
      </c>
      <c r="B9604" t="s">
        <v>953</v>
      </c>
      <c r="C9604" t="s">
        <v>7694</v>
      </c>
      <c r="D9604" t="s">
        <v>22</v>
      </c>
      <c r="E9604" t="s">
        <v>36544</v>
      </c>
      <c r="F9604" t="s">
        <v>36545</v>
      </c>
      <c r="G9604" t="s">
        <v>261</v>
      </c>
      <c r="H9604" s="1">
        <v>33782</v>
      </c>
      <c r="I9604" t="s">
        <v>36546</v>
      </c>
      <c r="J9604" t="s">
        <v>36547</v>
      </c>
      <c r="K9604">
        <v>54261</v>
      </c>
      <c r="L9604" t="s">
        <v>261</v>
      </c>
    </row>
    <row r="9605" spans="1:12" x14ac:dyDescent="0.3">
      <c r="A9605">
        <v>35247</v>
      </c>
      <c r="B9605" t="s">
        <v>2974</v>
      </c>
      <c r="C9605" t="s">
        <v>1455</v>
      </c>
      <c r="D9605" t="s">
        <v>14</v>
      </c>
      <c r="E9605" t="s">
        <v>36548</v>
      </c>
      <c r="F9605" t="s">
        <v>36549</v>
      </c>
      <c r="G9605" t="s">
        <v>430</v>
      </c>
      <c r="H9605" s="1">
        <v>36633</v>
      </c>
      <c r="I9605" t="s">
        <v>36550</v>
      </c>
      <c r="J9605" t="s">
        <v>31656</v>
      </c>
      <c r="K9605">
        <v>52701</v>
      </c>
      <c r="L9605" t="s">
        <v>430</v>
      </c>
    </row>
    <row r="9606" spans="1:12" x14ac:dyDescent="0.3">
      <c r="A9606">
        <v>35248</v>
      </c>
      <c r="B9606" t="s">
        <v>1746</v>
      </c>
      <c r="C9606" t="s">
        <v>3537</v>
      </c>
      <c r="D9606" t="s">
        <v>22</v>
      </c>
      <c r="E9606" t="s">
        <v>36551</v>
      </c>
      <c r="F9606" t="s">
        <v>36552</v>
      </c>
      <c r="G9606" t="s">
        <v>38</v>
      </c>
      <c r="H9606" s="1">
        <v>28493</v>
      </c>
      <c r="I9606" t="s">
        <v>36553</v>
      </c>
      <c r="J9606" t="s">
        <v>36554</v>
      </c>
      <c r="K9606">
        <v>12808</v>
      </c>
      <c r="L9606" t="s">
        <v>38</v>
      </c>
    </row>
    <row r="9607" spans="1:12" x14ac:dyDescent="0.3">
      <c r="A9607">
        <v>35249</v>
      </c>
      <c r="B9607" t="s">
        <v>1098</v>
      </c>
      <c r="C9607" t="s">
        <v>234</v>
      </c>
      <c r="D9607" t="s">
        <v>14</v>
      </c>
      <c r="E9607" t="s">
        <v>36555</v>
      </c>
      <c r="F9607" t="s">
        <v>36556</v>
      </c>
      <c r="G9607" t="s">
        <v>118</v>
      </c>
      <c r="H9607" s="1">
        <v>29557</v>
      </c>
      <c r="I9607" t="s">
        <v>36557</v>
      </c>
      <c r="J9607" t="s">
        <v>19420</v>
      </c>
      <c r="K9607">
        <v>75245</v>
      </c>
      <c r="L9607" t="s">
        <v>118</v>
      </c>
    </row>
    <row r="9608" spans="1:12" x14ac:dyDescent="0.3">
      <c r="A9608">
        <v>35250</v>
      </c>
      <c r="B9608" t="s">
        <v>1914</v>
      </c>
      <c r="C9608" t="s">
        <v>343</v>
      </c>
      <c r="D9608" t="s">
        <v>22</v>
      </c>
      <c r="E9608" t="s">
        <v>36558</v>
      </c>
      <c r="F9608" t="s">
        <v>36559</v>
      </c>
      <c r="G9608" t="s">
        <v>24</v>
      </c>
      <c r="H9608" s="1">
        <v>30689</v>
      </c>
      <c r="I9608" t="s">
        <v>36560</v>
      </c>
      <c r="J9608" t="s">
        <v>36561</v>
      </c>
      <c r="K9608">
        <v>91976</v>
      </c>
      <c r="L9608" t="s">
        <v>24</v>
      </c>
    </row>
    <row r="9609" spans="1:12" x14ac:dyDescent="0.3">
      <c r="A9609">
        <v>35251</v>
      </c>
      <c r="B9609" t="s">
        <v>1937</v>
      </c>
      <c r="C9609" t="s">
        <v>42</v>
      </c>
      <c r="D9609" t="s">
        <v>22</v>
      </c>
      <c r="E9609" t="s">
        <v>36562</v>
      </c>
      <c r="F9609" t="s">
        <v>36563</v>
      </c>
      <c r="G9609" t="s">
        <v>51</v>
      </c>
      <c r="H9609" s="1">
        <v>36630</v>
      </c>
      <c r="I9609" t="s">
        <v>36564</v>
      </c>
      <c r="J9609" t="s">
        <v>36565</v>
      </c>
      <c r="K9609">
        <v>76462</v>
      </c>
      <c r="L9609" t="s">
        <v>51</v>
      </c>
    </row>
    <row r="9610" spans="1:12" x14ac:dyDescent="0.3">
      <c r="A9610">
        <v>35256</v>
      </c>
      <c r="B9610" t="s">
        <v>1773</v>
      </c>
      <c r="C9610" t="s">
        <v>8621</v>
      </c>
      <c r="D9610" t="s">
        <v>14</v>
      </c>
      <c r="E9610" t="s">
        <v>36566</v>
      </c>
      <c r="F9610" t="s">
        <v>36567</v>
      </c>
      <c r="G9610" t="s">
        <v>17</v>
      </c>
      <c r="H9610" s="1">
        <v>32844</v>
      </c>
      <c r="I9610" t="s">
        <v>36568</v>
      </c>
      <c r="J9610" t="s">
        <v>36569</v>
      </c>
      <c r="K9610">
        <v>5281</v>
      </c>
      <c r="L9610" t="s">
        <v>17</v>
      </c>
    </row>
    <row r="9611" spans="1:12" x14ac:dyDescent="0.3">
      <c r="A9611">
        <v>35257</v>
      </c>
      <c r="B9611" t="s">
        <v>814</v>
      </c>
      <c r="C9611" t="s">
        <v>1208</v>
      </c>
      <c r="D9611" t="s">
        <v>14</v>
      </c>
      <c r="E9611" t="s">
        <v>36570</v>
      </c>
      <c r="F9611" t="s">
        <v>36571</v>
      </c>
      <c r="G9611" t="s">
        <v>1194</v>
      </c>
      <c r="H9611" s="1">
        <v>32223</v>
      </c>
      <c r="I9611" t="s">
        <v>36572</v>
      </c>
      <c r="J9611" t="s">
        <v>23873</v>
      </c>
      <c r="K9611">
        <v>23447</v>
      </c>
      <c r="L9611" t="s">
        <v>1194</v>
      </c>
    </row>
    <row r="9612" spans="1:12" x14ac:dyDescent="0.3">
      <c r="A9612">
        <v>35258</v>
      </c>
      <c r="B9612" t="s">
        <v>512</v>
      </c>
      <c r="C9612" t="s">
        <v>21</v>
      </c>
      <c r="D9612" t="s">
        <v>22</v>
      </c>
      <c r="E9612" t="s">
        <v>36573</v>
      </c>
      <c r="F9612" t="s">
        <v>36574</v>
      </c>
      <c r="G9612" t="s">
        <v>171</v>
      </c>
      <c r="H9612" s="1">
        <v>25105</v>
      </c>
      <c r="I9612" t="s">
        <v>36575</v>
      </c>
      <c r="J9612" t="s">
        <v>36576</v>
      </c>
      <c r="K9612">
        <v>67153</v>
      </c>
      <c r="L9612" t="s">
        <v>171</v>
      </c>
    </row>
    <row r="9613" spans="1:12" x14ac:dyDescent="0.3">
      <c r="A9613">
        <v>35259</v>
      </c>
      <c r="B9613" t="s">
        <v>67</v>
      </c>
      <c r="C9613" t="s">
        <v>3022</v>
      </c>
      <c r="D9613" t="s">
        <v>22</v>
      </c>
      <c r="E9613" t="s">
        <v>36577</v>
      </c>
      <c r="F9613" t="s">
        <v>36578</v>
      </c>
      <c r="G9613" t="s">
        <v>211</v>
      </c>
      <c r="H9613" s="1">
        <v>20674</v>
      </c>
      <c r="I9613" t="s">
        <v>36579</v>
      </c>
      <c r="J9613" t="s">
        <v>299</v>
      </c>
      <c r="K9613">
        <v>49876</v>
      </c>
      <c r="L9613" t="s">
        <v>211</v>
      </c>
    </row>
    <row r="9614" spans="1:12" x14ac:dyDescent="0.3">
      <c r="A9614">
        <v>35264</v>
      </c>
      <c r="B9614" t="s">
        <v>1821</v>
      </c>
      <c r="C9614" t="s">
        <v>630</v>
      </c>
      <c r="D9614" t="s">
        <v>14</v>
      </c>
      <c r="E9614" t="s">
        <v>36580</v>
      </c>
      <c r="F9614" t="s">
        <v>36581</v>
      </c>
      <c r="G9614" t="s">
        <v>31</v>
      </c>
      <c r="H9614" s="1">
        <v>16097</v>
      </c>
      <c r="I9614" t="s">
        <v>36582</v>
      </c>
      <c r="J9614" t="s">
        <v>27784</v>
      </c>
      <c r="K9614">
        <v>25331</v>
      </c>
      <c r="L9614" t="s">
        <v>31</v>
      </c>
    </row>
    <row r="9615" spans="1:12" x14ac:dyDescent="0.3">
      <c r="A9615">
        <v>35265</v>
      </c>
      <c r="B9615" t="s">
        <v>814</v>
      </c>
      <c r="C9615" t="s">
        <v>3170</v>
      </c>
      <c r="D9615" t="s">
        <v>22</v>
      </c>
      <c r="E9615" t="s">
        <v>36583</v>
      </c>
      <c r="F9615">
        <v>3146816371</v>
      </c>
      <c r="G9615" t="s">
        <v>171</v>
      </c>
      <c r="H9615" s="1">
        <v>36001</v>
      </c>
      <c r="I9615" t="s">
        <v>36584</v>
      </c>
      <c r="J9615" t="s">
        <v>36585</v>
      </c>
      <c r="K9615">
        <v>74209</v>
      </c>
      <c r="L9615" t="s">
        <v>171</v>
      </c>
    </row>
    <row r="9616" spans="1:12" x14ac:dyDescent="0.3">
      <c r="A9616">
        <v>35267</v>
      </c>
      <c r="B9616" t="s">
        <v>3003</v>
      </c>
      <c r="C9616" t="s">
        <v>2075</v>
      </c>
      <c r="D9616" t="s">
        <v>22</v>
      </c>
      <c r="E9616" t="s">
        <v>36586</v>
      </c>
      <c r="F9616" t="s">
        <v>36587</v>
      </c>
      <c r="G9616" t="s">
        <v>1076</v>
      </c>
      <c r="H9616" s="1">
        <v>21065</v>
      </c>
      <c r="I9616" t="s">
        <v>36588</v>
      </c>
      <c r="J9616" t="s">
        <v>36589</v>
      </c>
      <c r="K9616">
        <v>11327</v>
      </c>
      <c r="L9616" t="s">
        <v>1076</v>
      </c>
    </row>
    <row r="9617" spans="1:12" x14ac:dyDescent="0.3">
      <c r="A9617">
        <v>35268</v>
      </c>
      <c r="B9617" t="s">
        <v>96</v>
      </c>
      <c r="C9617" t="s">
        <v>1249</v>
      </c>
      <c r="D9617" t="s">
        <v>14</v>
      </c>
      <c r="E9617" t="s">
        <v>36590</v>
      </c>
      <c r="F9617" t="s">
        <v>36591</v>
      </c>
      <c r="G9617" t="s">
        <v>51</v>
      </c>
      <c r="H9617" s="1">
        <v>19218</v>
      </c>
      <c r="I9617" t="s">
        <v>36592</v>
      </c>
      <c r="J9617" t="s">
        <v>36593</v>
      </c>
      <c r="K9617">
        <v>9161</v>
      </c>
      <c r="L9617" t="s">
        <v>51</v>
      </c>
    </row>
    <row r="9618" spans="1:12" x14ac:dyDescent="0.3">
      <c r="A9618">
        <v>35271</v>
      </c>
      <c r="B9618" t="s">
        <v>1996</v>
      </c>
      <c r="C9618" t="s">
        <v>7694</v>
      </c>
      <c r="D9618" t="s">
        <v>22</v>
      </c>
      <c r="E9618" t="s">
        <v>36594</v>
      </c>
      <c r="F9618" t="s">
        <v>36595</v>
      </c>
      <c r="G9618" t="s">
        <v>211</v>
      </c>
      <c r="H9618" s="1">
        <v>25650</v>
      </c>
      <c r="I9618" t="s">
        <v>36596</v>
      </c>
      <c r="J9618" t="s">
        <v>36597</v>
      </c>
      <c r="K9618">
        <v>20457</v>
      </c>
      <c r="L9618" t="s">
        <v>211</v>
      </c>
    </row>
    <row r="9619" spans="1:12" x14ac:dyDescent="0.3">
      <c r="A9619">
        <v>35273</v>
      </c>
      <c r="B9619" t="s">
        <v>1821</v>
      </c>
      <c r="C9619" t="s">
        <v>15180</v>
      </c>
      <c r="D9619" t="s">
        <v>14</v>
      </c>
      <c r="E9619" t="s">
        <v>36598</v>
      </c>
      <c r="F9619" t="s">
        <v>36599</v>
      </c>
      <c r="G9619" t="s">
        <v>71</v>
      </c>
      <c r="H9619" s="1">
        <v>25063</v>
      </c>
      <c r="I9619" t="s">
        <v>36600</v>
      </c>
      <c r="J9619" t="s">
        <v>36601</v>
      </c>
      <c r="K9619">
        <v>21585</v>
      </c>
      <c r="L9619" t="s">
        <v>71</v>
      </c>
    </row>
    <row r="9620" spans="1:12" x14ac:dyDescent="0.3">
      <c r="A9620">
        <v>35275</v>
      </c>
      <c r="B9620" t="s">
        <v>490</v>
      </c>
      <c r="C9620" t="s">
        <v>14518</v>
      </c>
      <c r="D9620" t="s">
        <v>14</v>
      </c>
      <c r="E9620" t="s">
        <v>36602</v>
      </c>
      <c r="F9620" t="s">
        <v>36603</v>
      </c>
      <c r="G9620" t="s">
        <v>567</v>
      </c>
      <c r="H9620" s="1">
        <v>24050</v>
      </c>
      <c r="I9620" t="s">
        <v>36604</v>
      </c>
      <c r="J9620" t="s">
        <v>36605</v>
      </c>
      <c r="K9620">
        <v>36248</v>
      </c>
      <c r="L9620" t="s">
        <v>567</v>
      </c>
    </row>
    <row r="9621" spans="1:12" x14ac:dyDescent="0.3">
      <c r="A9621">
        <v>35277</v>
      </c>
      <c r="B9621" t="s">
        <v>348</v>
      </c>
      <c r="C9621" t="s">
        <v>2989</v>
      </c>
      <c r="D9621" t="s">
        <v>14</v>
      </c>
      <c r="E9621" t="s">
        <v>36606</v>
      </c>
      <c r="F9621" t="s">
        <v>36607</v>
      </c>
      <c r="G9621" t="s">
        <v>124</v>
      </c>
      <c r="H9621" s="1">
        <v>29826</v>
      </c>
      <c r="I9621" t="s">
        <v>36608</v>
      </c>
      <c r="J9621" t="s">
        <v>36609</v>
      </c>
      <c r="K9621">
        <v>5283</v>
      </c>
      <c r="L9621" t="s">
        <v>124</v>
      </c>
    </row>
    <row r="9622" spans="1:12" x14ac:dyDescent="0.3">
      <c r="A9622">
        <v>35278</v>
      </c>
      <c r="B9622" t="s">
        <v>67</v>
      </c>
      <c r="C9622" t="s">
        <v>1671</v>
      </c>
      <c r="D9622" t="s">
        <v>22</v>
      </c>
      <c r="E9622" t="s">
        <v>36610</v>
      </c>
      <c r="F9622" t="s">
        <v>36611</v>
      </c>
      <c r="G9622" t="s">
        <v>131</v>
      </c>
      <c r="H9622" s="1">
        <v>16674</v>
      </c>
      <c r="I9622" t="s">
        <v>36612</v>
      </c>
      <c r="J9622" t="s">
        <v>36613</v>
      </c>
      <c r="K9622">
        <v>99309</v>
      </c>
      <c r="L9622" t="s">
        <v>131</v>
      </c>
    </row>
    <row r="9623" spans="1:12" x14ac:dyDescent="0.3">
      <c r="A9623">
        <v>35280</v>
      </c>
      <c r="B9623" t="s">
        <v>371</v>
      </c>
      <c r="C9623" t="s">
        <v>490</v>
      </c>
      <c r="D9623" t="s">
        <v>14</v>
      </c>
      <c r="E9623" t="s">
        <v>36614</v>
      </c>
      <c r="F9623" t="s">
        <v>36615</v>
      </c>
      <c r="G9623" t="s">
        <v>595</v>
      </c>
      <c r="H9623" s="1">
        <v>22273</v>
      </c>
      <c r="I9623" t="s">
        <v>36616</v>
      </c>
      <c r="J9623" t="s">
        <v>15837</v>
      </c>
      <c r="K9623">
        <v>21294</v>
      </c>
      <c r="L9623" t="s">
        <v>595</v>
      </c>
    </row>
    <row r="9624" spans="1:12" x14ac:dyDescent="0.3">
      <c r="A9624">
        <v>35284</v>
      </c>
      <c r="B9624" t="s">
        <v>1778</v>
      </c>
      <c r="C9624" t="s">
        <v>4134</v>
      </c>
      <c r="D9624" t="s">
        <v>22</v>
      </c>
      <c r="E9624" t="s">
        <v>36617</v>
      </c>
      <c r="F9624" t="s">
        <v>36618</v>
      </c>
      <c r="G9624" t="s">
        <v>567</v>
      </c>
      <c r="H9624" s="1">
        <v>25868</v>
      </c>
      <c r="I9624" t="s">
        <v>36619</v>
      </c>
      <c r="J9624" t="s">
        <v>14070</v>
      </c>
      <c r="K9624">
        <v>37926</v>
      </c>
      <c r="L9624" t="s">
        <v>567</v>
      </c>
    </row>
    <row r="9625" spans="1:12" x14ac:dyDescent="0.3">
      <c r="A9625">
        <v>35288</v>
      </c>
      <c r="B9625" t="s">
        <v>747</v>
      </c>
      <c r="C9625" t="s">
        <v>481</v>
      </c>
      <c r="D9625" t="s">
        <v>22</v>
      </c>
      <c r="E9625" t="s">
        <v>36620</v>
      </c>
      <c r="F9625" t="s">
        <v>36621</v>
      </c>
      <c r="G9625" t="s">
        <v>150</v>
      </c>
      <c r="H9625" s="1">
        <v>36129</v>
      </c>
      <c r="I9625" t="s">
        <v>36622</v>
      </c>
      <c r="J9625" t="s">
        <v>35884</v>
      </c>
      <c r="K9625">
        <v>84208</v>
      </c>
      <c r="L9625" t="s">
        <v>150</v>
      </c>
    </row>
    <row r="9626" spans="1:12" x14ac:dyDescent="0.3">
      <c r="A9626">
        <v>35292</v>
      </c>
      <c r="B9626" t="s">
        <v>18114</v>
      </c>
      <c r="C9626" t="s">
        <v>1585</v>
      </c>
      <c r="D9626" t="s">
        <v>22</v>
      </c>
      <c r="E9626" t="s">
        <v>36623</v>
      </c>
      <c r="F9626" t="s">
        <v>36624</v>
      </c>
      <c r="G9626" t="s">
        <v>17</v>
      </c>
      <c r="H9626" s="1">
        <v>23093</v>
      </c>
      <c r="I9626" t="s">
        <v>36625</v>
      </c>
      <c r="J9626" t="s">
        <v>36626</v>
      </c>
      <c r="K9626">
        <v>79613</v>
      </c>
      <c r="L9626" t="s">
        <v>17</v>
      </c>
    </row>
    <row r="9627" spans="1:12" x14ac:dyDescent="0.3">
      <c r="A9627">
        <v>35295</v>
      </c>
      <c r="B9627" t="s">
        <v>1391</v>
      </c>
      <c r="C9627" t="s">
        <v>630</v>
      </c>
      <c r="D9627" t="s">
        <v>14</v>
      </c>
      <c r="E9627" t="s">
        <v>36627</v>
      </c>
      <c r="F9627" t="s">
        <v>36628</v>
      </c>
      <c r="G9627" t="s">
        <v>250</v>
      </c>
      <c r="H9627" s="1">
        <v>22494</v>
      </c>
      <c r="I9627" t="s">
        <v>36629</v>
      </c>
      <c r="J9627" t="s">
        <v>36630</v>
      </c>
      <c r="K9627">
        <v>30977</v>
      </c>
      <c r="L9627" t="s">
        <v>250</v>
      </c>
    </row>
    <row r="9628" spans="1:12" x14ac:dyDescent="0.3">
      <c r="A9628">
        <v>35297</v>
      </c>
      <c r="B9628" t="s">
        <v>18304</v>
      </c>
      <c r="C9628" t="s">
        <v>844</v>
      </c>
      <c r="D9628" t="s">
        <v>22</v>
      </c>
      <c r="E9628" t="s">
        <v>36631</v>
      </c>
      <c r="F9628" t="s">
        <v>36632</v>
      </c>
      <c r="G9628" t="s">
        <v>218</v>
      </c>
      <c r="H9628" s="1">
        <v>29863</v>
      </c>
      <c r="I9628" t="s">
        <v>36633</v>
      </c>
      <c r="J9628" t="s">
        <v>36634</v>
      </c>
      <c r="K9628">
        <v>1250</v>
      </c>
      <c r="L9628" t="s">
        <v>218</v>
      </c>
    </row>
    <row r="9629" spans="1:12" x14ac:dyDescent="0.3">
      <c r="A9629">
        <v>35299</v>
      </c>
      <c r="B9629" t="s">
        <v>140</v>
      </c>
      <c r="C9629" t="s">
        <v>968</v>
      </c>
      <c r="D9629" t="s">
        <v>14</v>
      </c>
      <c r="E9629" t="s">
        <v>36635</v>
      </c>
      <c r="F9629" t="s">
        <v>36636</v>
      </c>
      <c r="G9629" t="s">
        <v>339</v>
      </c>
      <c r="H9629" s="1">
        <v>28405</v>
      </c>
      <c r="I9629" t="s">
        <v>36637</v>
      </c>
      <c r="J9629" t="s">
        <v>36638</v>
      </c>
      <c r="K9629">
        <v>94463</v>
      </c>
      <c r="L9629" t="s">
        <v>339</v>
      </c>
    </row>
    <row r="9630" spans="1:12" x14ac:dyDescent="0.3">
      <c r="A9630">
        <v>35301</v>
      </c>
      <c r="B9630" t="s">
        <v>3287</v>
      </c>
      <c r="C9630" t="s">
        <v>2348</v>
      </c>
      <c r="D9630" t="s">
        <v>14</v>
      </c>
      <c r="E9630" t="s">
        <v>36639</v>
      </c>
      <c r="F9630" t="s">
        <v>36640</v>
      </c>
      <c r="G9630" t="s">
        <v>131</v>
      </c>
      <c r="H9630" s="1">
        <v>22310</v>
      </c>
      <c r="I9630" t="s">
        <v>36641</v>
      </c>
      <c r="J9630" t="s">
        <v>36642</v>
      </c>
      <c r="K9630">
        <v>9203</v>
      </c>
      <c r="L9630" t="s">
        <v>131</v>
      </c>
    </row>
    <row r="9631" spans="1:12" x14ac:dyDescent="0.3">
      <c r="A9631">
        <v>35304</v>
      </c>
      <c r="B9631" t="s">
        <v>1996</v>
      </c>
      <c r="C9631" t="s">
        <v>2115</v>
      </c>
      <c r="D9631" t="s">
        <v>14</v>
      </c>
      <c r="E9631" t="s">
        <v>36643</v>
      </c>
      <c r="F9631" t="s">
        <v>36644</v>
      </c>
      <c r="G9631" t="s">
        <v>744</v>
      </c>
      <c r="H9631" s="1">
        <v>37192</v>
      </c>
      <c r="I9631" t="s">
        <v>36645</v>
      </c>
      <c r="J9631" t="s">
        <v>9215</v>
      </c>
      <c r="K9631">
        <v>30634</v>
      </c>
      <c r="L9631" t="s">
        <v>744</v>
      </c>
    </row>
    <row r="9632" spans="1:12" x14ac:dyDescent="0.3">
      <c r="A9632">
        <v>35305</v>
      </c>
      <c r="B9632" t="s">
        <v>1093</v>
      </c>
      <c r="C9632" t="s">
        <v>42</v>
      </c>
      <c r="D9632" t="s">
        <v>14</v>
      </c>
      <c r="E9632" t="s">
        <v>36646</v>
      </c>
      <c r="F9632">
        <f>1-684-266-8277</f>
        <v>-9226</v>
      </c>
      <c r="G9632" t="s">
        <v>31</v>
      </c>
      <c r="H9632" s="1">
        <v>31332</v>
      </c>
      <c r="I9632" t="s">
        <v>36647</v>
      </c>
      <c r="J9632" t="s">
        <v>36648</v>
      </c>
      <c r="K9632">
        <v>93095</v>
      </c>
      <c r="L9632" t="s">
        <v>31</v>
      </c>
    </row>
    <row r="9633" spans="1:12" x14ac:dyDescent="0.3">
      <c r="A9633">
        <v>35306</v>
      </c>
      <c r="B9633" t="s">
        <v>174</v>
      </c>
      <c r="C9633" t="s">
        <v>1236</v>
      </c>
      <c r="D9633" t="s">
        <v>22</v>
      </c>
      <c r="E9633" t="s">
        <v>36649</v>
      </c>
      <c r="F9633">
        <v>3126278784</v>
      </c>
      <c r="G9633" t="s">
        <v>44</v>
      </c>
      <c r="H9633" s="1">
        <v>21212</v>
      </c>
      <c r="I9633" t="s">
        <v>36650</v>
      </c>
      <c r="J9633" t="s">
        <v>36651</v>
      </c>
      <c r="K9633">
        <v>63957</v>
      </c>
      <c r="L9633" t="s">
        <v>44</v>
      </c>
    </row>
    <row r="9634" spans="1:12" x14ac:dyDescent="0.3">
      <c r="A9634">
        <v>35307</v>
      </c>
      <c r="B9634" t="s">
        <v>12448</v>
      </c>
      <c r="C9634" t="s">
        <v>2865</v>
      </c>
      <c r="D9634" t="s">
        <v>14</v>
      </c>
      <c r="E9634" t="s">
        <v>36652</v>
      </c>
      <c r="F9634" t="s">
        <v>36653</v>
      </c>
      <c r="G9634" t="s">
        <v>324</v>
      </c>
      <c r="H9634" s="1">
        <v>16150</v>
      </c>
      <c r="I9634" t="s">
        <v>36654</v>
      </c>
      <c r="J9634" t="s">
        <v>36655</v>
      </c>
      <c r="K9634">
        <v>16899</v>
      </c>
      <c r="L9634" t="s">
        <v>324</v>
      </c>
    </row>
    <row r="9635" spans="1:12" x14ac:dyDescent="0.3">
      <c r="A9635">
        <v>35308</v>
      </c>
      <c r="B9635" t="s">
        <v>1302</v>
      </c>
      <c r="C9635" t="s">
        <v>783</v>
      </c>
      <c r="D9635" t="s">
        <v>14</v>
      </c>
      <c r="E9635" t="s">
        <v>36656</v>
      </c>
      <c r="F9635" t="s">
        <v>36657</v>
      </c>
      <c r="G9635" t="s">
        <v>76</v>
      </c>
      <c r="H9635" s="1">
        <v>25180</v>
      </c>
      <c r="I9635" t="s">
        <v>36658</v>
      </c>
      <c r="J9635" t="s">
        <v>36659</v>
      </c>
      <c r="K9635">
        <v>26906</v>
      </c>
      <c r="L9635" t="s">
        <v>76</v>
      </c>
    </row>
    <row r="9636" spans="1:12" x14ac:dyDescent="0.3">
      <c r="A9636">
        <v>35310</v>
      </c>
      <c r="B9636" t="s">
        <v>747</v>
      </c>
      <c r="C9636" t="s">
        <v>1575</v>
      </c>
      <c r="D9636" t="s">
        <v>22</v>
      </c>
      <c r="E9636" t="s">
        <v>36660</v>
      </c>
      <c r="F9636" t="s">
        <v>36661</v>
      </c>
      <c r="G9636" t="s">
        <v>17</v>
      </c>
      <c r="H9636" s="1">
        <v>22686</v>
      </c>
      <c r="I9636" t="s">
        <v>36662</v>
      </c>
      <c r="J9636" t="s">
        <v>9080</v>
      </c>
      <c r="K9636">
        <v>52451</v>
      </c>
      <c r="L9636" t="s">
        <v>17</v>
      </c>
    </row>
    <row r="9637" spans="1:12" x14ac:dyDescent="0.3">
      <c r="A9637">
        <v>35311</v>
      </c>
      <c r="B9637" t="s">
        <v>1152</v>
      </c>
      <c r="C9637" t="s">
        <v>1132</v>
      </c>
      <c r="D9637" t="s">
        <v>14</v>
      </c>
      <c r="E9637" t="s">
        <v>36663</v>
      </c>
      <c r="F9637" t="s">
        <v>36664</v>
      </c>
      <c r="G9637" t="s">
        <v>58</v>
      </c>
      <c r="H9637" s="1">
        <v>38367</v>
      </c>
      <c r="I9637" t="s">
        <v>36665</v>
      </c>
      <c r="J9637" t="s">
        <v>36666</v>
      </c>
      <c r="K9637">
        <v>51954</v>
      </c>
      <c r="L9637" t="s">
        <v>58</v>
      </c>
    </row>
    <row r="9638" spans="1:12" x14ac:dyDescent="0.3">
      <c r="A9638">
        <v>35313</v>
      </c>
      <c r="B9638" t="s">
        <v>541</v>
      </c>
      <c r="C9638" t="s">
        <v>186</v>
      </c>
      <c r="D9638" t="s">
        <v>22</v>
      </c>
      <c r="E9638" t="s">
        <v>36667</v>
      </c>
      <c r="F9638" t="s">
        <v>36668</v>
      </c>
      <c r="G9638" t="s">
        <v>231</v>
      </c>
      <c r="H9638" s="1">
        <v>29893</v>
      </c>
      <c r="I9638" t="s">
        <v>36669</v>
      </c>
      <c r="J9638" t="s">
        <v>36670</v>
      </c>
      <c r="K9638">
        <v>29518</v>
      </c>
      <c r="L9638" t="s">
        <v>231</v>
      </c>
    </row>
    <row r="9639" spans="1:12" x14ac:dyDescent="0.3">
      <c r="A9639">
        <v>35315</v>
      </c>
      <c r="B9639" t="s">
        <v>575</v>
      </c>
      <c r="C9639" t="s">
        <v>3721</v>
      </c>
      <c r="D9639" t="s">
        <v>14</v>
      </c>
      <c r="E9639" t="s">
        <v>36671</v>
      </c>
      <c r="F9639" t="s">
        <v>36672</v>
      </c>
      <c r="G9639" t="s">
        <v>111</v>
      </c>
      <c r="H9639" s="1">
        <v>30534</v>
      </c>
      <c r="I9639" t="s">
        <v>36673</v>
      </c>
      <c r="J9639" t="s">
        <v>8094</v>
      </c>
      <c r="K9639">
        <v>9213</v>
      </c>
      <c r="L9639" t="s">
        <v>111</v>
      </c>
    </row>
    <row r="9640" spans="1:12" x14ac:dyDescent="0.3">
      <c r="A9640">
        <v>35319</v>
      </c>
      <c r="B9640" t="s">
        <v>295</v>
      </c>
      <c r="C9640" t="s">
        <v>9263</v>
      </c>
      <c r="D9640" t="s">
        <v>22</v>
      </c>
      <c r="E9640" t="s">
        <v>36674</v>
      </c>
      <c r="F9640" t="s">
        <v>36675</v>
      </c>
      <c r="G9640" t="s">
        <v>150</v>
      </c>
      <c r="H9640" s="1">
        <v>34192</v>
      </c>
      <c r="I9640" t="s">
        <v>36676</v>
      </c>
      <c r="J9640" t="s">
        <v>10379</v>
      </c>
      <c r="K9640">
        <v>61948</v>
      </c>
      <c r="L9640" t="s">
        <v>150</v>
      </c>
    </row>
    <row r="9641" spans="1:12" x14ac:dyDescent="0.3">
      <c r="A9641">
        <v>35322</v>
      </c>
      <c r="B9641" t="s">
        <v>2383</v>
      </c>
      <c r="C9641" t="s">
        <v>1162</v>
      </c>
      <c r="D9641" t="s">
        <v>22</v>
      </c>
      <c r="E9641" t="s">
        <v>36677</v>
      </c>
      <c r="F9641" t="s">
        <v>36678</v>
      </c>
      <c r="G9641" t="s">
        <v>1076</v>
      </c>
      <c r="H9641" s="1">
        <v>31002</v>
      </c>
      <c r="I9641" t="s">
        <v>36679</v>
      </c>
      <c r="J9641" t="s">
        <v>36680</v>
      </c>
      <c r="K9641">
        <v>16495</v>
      </c>
      <c r="L9641" t="s">
        <v>1076</v>
      </c>
    </row>
    <row r="9642" spans="1:12" x14ac:dyDescent="0.3">
      <c r="A9642">
        <v>35328</v>
      </c>
      <c r="B9642" t="s">
        <v>1254</v>
      </c>
      <c r="C9642" t="s">
        <v>805</v>
      </c>
      <c r="D9642" t="s">
        <v>14</v>
      </c>
      <c r="E9642" t="s">
        <v>36681</v>
      </c>
      <c r="F9642" t="s">
        <v>36682</v>
      </c>
      <c r="G9642" t="s">
        <v>131</v>
      </c>
      <c r="H9642" s="1">
        <v>18519</v>
      </c>
      <c r="I9642" t="s">
        <v>36683</v>
      </c>
      <c r="J9642" t="s">
        <v>36684</v>
      </c>
      <c r="K9642">
        <v>97712</v>
      </c>
      <c r="L9642" t="s">
        <v>131</v>
      </c>
    </row>
    <row r="9643" spans="1:12" x14ac:dyDescent="0.3">
      <c r="A9643">
        <v>35332</v>
      </c>
      <c r="B9643" t="s">
        <v>2927</v>
      </c>
      <c r="C9643" t="s">
        <v>6869</v>
      </c>
      <c r="D9643" t="s">
        <v>22</v>
      </c>
      <c r="E9643" t="s">
        <v>36685</v>
      </c>
      <c r="F9643" t="s">
        <v>36686</v>
      </c>
      <c r="G9643" t="s">
        <v>231</v>
      </c>
      <c r="H9643" s="1">
        <v>16627</v>
      </c>
      <c r="I9643" t="s">
        <v>36687</v>
      </c>
      <c r="J9643" t="s">
        <v>36688</v>
      </c>
      <c r="K9643">
        <v>81280</v>
      </c>
      <c r="L9643" t="s">
        <v>231</v>
      </c>
    </row>
    <row r="9644" spans="1:12" x14ac:dyDescent="0.3">
      <c r="A9644">
        <v>35335</v>
      </c>
      <c r="B9644" t="s">
        <v>724</v>
      </c>
      <c r="C9644" t="s">
        <v>901</v>
      </c>
      <c r="D9644" t="s">
        <v>22</v>
      </c>
      <c r="E9644" t="s">
        <v>36689</v>
      </c>
      <c r="F9644" t="s">
        <v>36690</v>
      </c>
      <c r="G9644" t="s">
        <v>131</v>
      </c>
      <c r="H9644" s="1">
        <v>32171</v>
      </c>
      <c r="I9644" t="s">
        <v>36691</v>
      </c>
      <c r="J9644" t="s">
        <v>6962</v>
      </c>
      <c r="K9644">
        <v>18101</v>
      </c>
      <c r="L9644" t="s">
        <v>131</v>
      </c>
    </row>
    <row r="9645" spans="1:12" x14ac:dyDescent="0.3">
      <c r="A9645">
        <v>35338</v>
      </c>
      <c r="B9645" t="s">
        <v>1465</v>
      </c>
      <c r="C9645" t="s">
        <v>3179</v>
      </c>
      <c r="D9645" t="s">
        <v>14</v>
      </c>
      <c r="E9645" t="s">
        <v>36692</v>
      </c>
      <c r="F9645" t="s">
        <v>36693</v>
      </c>
      <c r="G9645" t="s">
        <v>436</v>
      </c>
      <c r="H9645" s="1">
        <v>23979</v>
      </c>
      <c r="I9645" t="s">
        <v>36694</v>
      </c>
      <c r="J9645" t="s">
        <v>36695</v>
      </c>
      <c r="K9645">
        <v>51077</v>
      </c>
      <c r="L9645" t="s">
        <v>436</v>
      </c>
    </row>
    <row r="9646" spans="1:12" x14ac:dyDescent="0.3">
      <c r="A9646">
        <v>35341</v>
      </c>
      <c r="B9646" t="s">
        <v>2739</v>
      </c>
      <c r="C9646" t="s">
        <v>161</v>
      </c>
      <c r="D9646" t="s">
        <v>14</v>
      </c>
      <c r="E9646" t="s">
        <v>36696</v>
      </c>
      <c r="F9646">
        <v>8145903182</v>
      </c>
      <c r="G9646" t="s">
        <v>324</v>
      </c>
      <c r="H9646" s="1">
        <v>36085</v>
      </c>
      <c r="I9646" t="s">
        <v>36697</v>
      </c>
      <c r="J9646" t="s">
        <v>36698</v>
      </c>
      <c r="K9646">
        <v>16035</v>
      </c>
      <c r="L9646" t="s">
        <v>324</v>
      </c>
    </row>
    <row r="9647" spans="1:12" x14ac:dyDescent="0.3">
      <c r="A9647">
        <v>35343</v>
      </c>
      <c r="B9647" t="s">
        <v>2739</v>
      </c>
      <c r="C9647" t="s">
        <v>7253</v>
      </c>
      <c r="D9647" t="s">
        <v>22</v>
      </c>
      <c r="E9647" t="s">
        <v>36699</v>
      </c>
      <c r="F9647" t="s">
        <v>36700</v>
      </c>
      <c r="G9647" t="s">
        <v>218</v>
      </c>
      <c r="H9647" s="1">
        <v>15947</v>
      </c>
      <c r="I9647" t="s">
        <v>36701</v>
      </c>
      <c r="J9647" t="s">
        <v>36702</v>
      </c>
      <c r="K9647">
        <v>57796</v>
      </c>
      <c r="L9647" t="s">
        <v>218</v>
      </c>
    </row>
    <row r="9648" spans="1:12" x14ac:dyDescent="0.3">
      <c r="A9648">
        <v>35347</v>
      </c>
      <c r="B9648" t="s">
        <v>3648</v>
      </c>
      <c r="C9648" t="s">
        <v>998</v>
      </c>
      <c r="D9648" t="s">
        <v>14</v>
      </c>
      <c r="E9648" t="s">
        <v>36703</v>
      </c>
      <c r="F9648" t="s">
        <v>36704</v>
      </c>
      <c r="G9648" t="s">
        <v>150</v>
      </c>
      <c r="H9648" s="1">
        <v>30735</v>
      </c>
      <c r="I9648" t="s">
        <v>36705</v>
      </c>
      <c r="J9648" t="s">
        <v>7039</v>
      </c>
      <c r="K9648">
        <v>56596</v>
      </c>
      <c r="L9648" t="s">
        <v>150</v>
      </c>
    </row>
    <row r="9649" spans="1:12" x14ac:dyDescent="0.3">
      <c r="A9649">
        <v>35349</v>
      </c>
      <c r="B9649" t="s">
        <v>3116</v>
      </c>
      <c r="C9649" t="s">
        <v>9263</v>
      </c>
      <c r="D9649" t="s">
        <v>22</v>
      </c>
      <c r="E9649" t="s">
        <v>36706</v>
      </c>
      <c r="F9649" t="s">
        <v>36707</v>
      </c>
      <c r="G9649" t="s">
        <v>261</v>
      </c>
      <c r="H9649" s="1">
        <v>37946</v>
      </c>
      <c r="I9649" t="s">
        <v>36708</v>
      </c>
      <c r="J9649" t="s">
        <v>4369</v>
      </c>
      <c r="K9649">
        <v>42421</v>
      </c>
      <c r="L9649" t="s">
        <v>261</v>
      </c>
    </row>
    <row r="9650" spans="1:12" x14ac:dyDescent="0.3">
      <c r="A9650">
        <v>35350</v>
      </c>
      <c r="B9650" t="s">
        <v>1628</v>
      </c>
      <c r="C9650" t="s">
        <v>681</v>
      </c>
      <c r="D9650" t="s">
        <v>22</v>
      </c>
      <c r="E9650" t="s">
        <v>36709</v>
      </c>
      <c r="F9650" t="s">
        <v>36710</v>
      </c>
      <c r="G9650" t="s">
        <v>567</v>
      </c>
      <c r="H9650" s="1">
        <v>27160</v>
      </c>
      <c r="I9650" t="s">
        <v>36711</v>
      </c>
      <c r="J9650" t="s">
        <v>36712</v>
      </c>
      <c r="K9650">
        <v>67875</v>
      </c>
      <c r="L9650" t="s">
        <v>567</v>
      </c>
    </row>
    <row r="9651" spans="1:12" x14ac:dyDescent="0.3">
      <c r="A9651">
        <v>35351</v>
      </c>
      <c r="B9651" t="s">
        <v>814</v>
      </c>
      <c r="C9651" t="s">
        <v>48</v>
      </c>
      <c r="D9651" t="s">
        <v>22</v>
      </c>
      <c r="E9651" t="s">
        <v>36713</v>
      </c>
      <c r="F9651" t="s">
        <v>36714</v>
      </c>
      <c r="G9651" t="s">
        <v>31</v>
      </c>
      <c r="H9651" s="1">
        <v>25131</v>
      </c>
      <c r="I9651" t="s">
        <v>36715</v>
      </c>
      <c r="J9651" t="s">
        <v>36716</v>
      </c>
      <c r="K9651">
        <v>80638</v>
      </c>
      <c r="L9651" t="s">
        <v>31</v>
      </c>
    </row>
    <row r="9652" spans="1:12" x14ac:dyDescent="0.3">
      <c r="A9652">
        <v>35352</v>
      </c>
      <c r="B9652" t="s">
        <v>7612</v>
      </c>
      <c r="C9652" t="s">
        <v>2800</v>
      </c>
      <c r="D9652" t="s">
        <v>14</v>
      </c>
      <c r="E9652" t="s">
        <v>36717</v>
      </c>
      <c r="F9652" t="s">
        <v>36718</v>
      </c>
      <c r="G9652" t="s">
        <v>368</v>
      </c>
      <c r="H9652" s="1">
        <v>19609</v>
      </c>
      <c r="I9652" t="s">
        <v>36719</v>
      </c>
      <c r="J9652" t="s">
        <v>36720</v>
      </c>
      <c r="K9652">
        <v>45450</v>
      </c>
      <c r="L9652" t="s">
        <v>368</v>
      </c>
    </row>
    <row r="9653" spans="1:12" x14ac:dyDescent="0.3">
      <c r="A9653">
        <v>35353</v>
      </c>
      <c r="B9653" t="s">
        <v>2161</v>
      </c>
      <c r="C9653" t="s">
        <v>3161</v>
      </c>
      <c r="D9653" t="s">
        <v>14</v>
      </c>
      <c r="E9653" t="s">
        <v>36721</v>
      </c>
      <c r="F9653" t="s">
        <v>36722</v>
      </c>
      <c r="G9653" t="s">
        <v>1194</v>
      </c>
      <c r="H9653" s="1">
        <v>22445</v>
      </c>
      <c r="I9653" t="s">
        <v>36723</v>
      </c>
      <c r="J9653" t="s">
        <v>36724</v>
      </c>
      <c r="K9653">
        <v>55429</v>
      </c>
      <c r="L9653" t="s">
        <v>1194</v>
      </c>
    </row>
    <row r="9654" spans="1:12" x14ac:dyDescent="0.3">
      <c r="A9654">
        <v>35354</v>
      </c>
      <c r="B9654" t="s">
        <v>1342</v>
      </c>
      <c r="C9654" t="s">
        <v>32619</v>
      </c>
      <c r="D9654" t="s">
        <v>14</v>
      </c>
      <c r="E9654" t="s">
        <v>36725</v>
      </c>
      <c r="F9654" t="s">
        <v>36726</v>
      </c>
      <c r="G9654" t="s">
        <v>430</v>
      </c>
      <c r="H9654" s="1">
        <v>18713</v>
      </c>
      <c r="I9654" t="s">
        <v>36727</v>
      </c>
      <c r="J9654" t="s">
        <v>33894</v>
      </c>
      <c r="K9654">
        <v>603</v>
      </c>
      <c r="L9654" t="s">
        <v>430</v>
      </c>
    </row>
    <row r="9655" spans="1:12" x14ac:dyDescent="0.3">
      <c r="A9655">
        <v>35356</v>
      </c>
      <c r="B9655" t="s">
        <v>1287</v>
      </c>
      <c r="C9655" t="s">
        <v>27780</v>
      </c>
      <c r="D9655" t="s">
        <v>14</v>
      </c>
      <c r="E9655" t="s">
        <v>36728</v>
      </c>
      <c r="F9655" t="s">
        <v>36729</v>
      </c>
      <c r="G9655" t="s">
        <v>76</v>
      </c>
      <c r="H9655" s="1">
        <v>25820</v>
      </c>
      <c r="I9655" t="s">
        <v>36730</v>
      </c>
      <c r="J9655" t="s">
        <v>233</v>
      </c>
      <c r="K9655">
        <v>79777</v>
      </c>
      <c r="L9655" t="s">
        <v>76</v>
      </c>
    </row>
    <row r="9656" spans="1:12" x14ac:dyDescent="0.3">
      <c r="A9656">
        <v>35359</v>
      </c>
      <c r="B9656" t="s">
        <v>1773</v>
      </c>
      <c r="C9656" t="s">
        <v>4187</v>
      </c>
      <c r="D9656" t="s">
        <v>14</v>
      </c>
      <c r="E9656" t="s">
        <v>36731</v>
      </c>
      <c r="F9656" t="s">
        <v>36732</v>
      </c>
      <c r="G9656" t="s">
        <v>171</v>
      </c>
      <c r="H9656" s="1">
        <v>37715</v>
      </c>
      <c r="I9656" t="s">
        <v>36733</v>
      </c>
      <c r="J9656" t="s">
        <v>24821</v>
      </c>
      <c r="K9656">
        <v>50205</v>
      </c>
      <c r="L9656" t="s">
        <v>171</v>
      </c>
    </row>
    <row r="9657" spans="1:12" x14ac:dyDescent="0.3">
      <c r="A9657">
        <v>35364</v>
      </c>
      <c r="B9657" t="s">
        <v>2631</v>
      </c>
      <c r="C9657" t="s">
        <v>5765</v>
      </c>
      <c r="D9657" t="s">
        <v>14</v>
      </c>
      <c r="E9657" t="s">
        <v>36734</v>
      </c>
      <c r="F9657" t="s">
        <v>36735</v>
      </c>
      <c r="G9657" t="s">
        <v>124</v>
      </c>
      <c r="H9657" s="1">
        <v>29038</v>
      </c>
      <c r="I9657" t="s">
        <v>36736</v>
      </c>
      <c r="J9657" t="s">
        <v>36737</v>
      </c>
      <c r="K9657">
        <v>59128</v>
      </c>
      <c r="L9657" t="s">
        <v>124</v>
      </c>
    </row>
    <row r="9658" spans="1:12" x14ac:dyDescent="0.3">
      <c r="A9658">
        <v>35365</v>
      </c>
      <c r="B9658" t="s">
        <v>480</v>
      </c>
      <c r="C9658" t="s">
        <v>1538</v>
      </c>
      <c r="D9658" t="s">
        <v>14</v>
      </c>
      <c r="E9658" t="s">
        <v>36738</v>
      </c>
      <c r="F9658" t="s">
        <v>36739</v>
      </c>
      <c r="G9658" t="s">
        <v>44</v>
      </c>
      <c r="H9658" s="1">
        <v>35636</v>
      </c>
      <c r="I9658" t="s">
        <v>36740</v>
      </c>
      <c r="J9658" t="s">
        <v>36741</v>
      </c>
      <c r="K9658">
        <v>24166</v>
      </c>
      <c r="L9658" t="s">
        <v>44</v>
      </c>
    </row>
    <row r="9659" spans="1:12" x14ac:dyDescent="0.3">
      <c r="A9659">
        <v>35366</v>
      </c>
      <c r="B9659" t="s">
        <v>1314</v>
      </c>
      <c r="C9659" t="s">
        <v>48</v>
      </c>
      <c r="D9659" t="s">
        <v>22</v>
      </c>
      <c r="E9659" t="s">
        <v>36742</v>
      </c>
      <c r="F9659" t="s">
        <v>36743</v>
      </c>
      <c r="G9659" t="s">
        <v>567</v>
      </c>
      <c r="H9659" s="1">
        <v>26523</v>
      </c>
      <c r="I9659" t="s">
        <v>36744</v>
      </c>
      <c r="J9659" t="s">
        <v>36745</v>
      </c>
      <c r="K9659">
        <v>79778</v>
      </c>
      <c r="L9659" t="s">
        <v>567</v>
      </c>
    </row>
    <row r="9660" spans="1:12" x14ac:dyDescent="0.3">
      <c r="A9660">
        <v>35371</v>
      </c>
      <c r="B9660" t="s">
        <v>10507</v>
      </c>
      <c r="C9660" t="s">
        <v>3360</v>
      </c>
      <c r="D9660" t="s">
        <v>22</v>
      </c>
      <c r="E9660" t="s">
        <v>36746</v>
      </c>
      <c r="F9660">
        <f>1-529-465-4388</f>
        <v>-5381</v>
      </c>
      <c r="G9660" t="s">
        <v>157</v>
      </c>
      <c r="H9660" s="1">
        <v>24884</v>
      </c>
      <c r="I9660" t="s">
        <v>36747</v>
      </c>
      <c r="J9660" t="s">
        <v>33712</v>
      </c>
      <c r="K9660">
        <v>84428</v>
      </c>
      <c r="L9660" t="s">
        <v>157</v>
      </c>
    </row>
    <row r="9661" spans="1:12" x14ac:dyDescent="0.3">
      <c r="A9661">
        <v>35372</v>
      </c>
      <c r="B9661" t="s">
        <v>866</v>
      </c>
      <c r="C9661" t="s">
        <v>7990</v>
      </c>
      <c r="D9661" t="s">
        <v>22</v>
      </c>
      <c r="E9661" t="s">
        <v>36748</v>
      </c>
      <c r="F9661" t="s">
        <v>36749</v>
      </c>
      <c r="G9661" t="s">
        <v>231</v>
      </c>
      <c r="H9661" s="1">
        <v>19511</v>
      </c>
      <c r="I9661" t="s">
        <v>36750</v>
      </c>
      <c r="J9661" t="s">
        <v>36751</v>
      </c>
      <c r="K9661">
        <v>1028</v>
      </c>
      <c r="L9661" t="s">
        <v>231</v>
      </c>
    </row>
    <row r="9662" spans="1:12" x14ac:dyDescent="0.3">
      <c r="A9662">
        <v>35374</v>
      </c>
      <c r="B9662" t="s">
        <v>724</v>
      </c>
      <c r="C9662" t="s">
        <v>396</v>
      </c>
      <c r="D9662" t="s">
        <v>22</v>
      </c>
      <c r="E9662" t="s">
        <v>36752</v>
      </c>
      <c r="F9662">
        <v>7636134888</v>
      </c>
      <c r="G9662" t="s">
        <v>76</v>
      </c>
      <c r="H9662" s="1">
        <v>24633</v>
      </c>
      <c r="I9662" t="s">
        <v>36753</v>
      </c>
      <c r="J9662" t="s">
        <v>31170</v>
      </c>
      <c r="K9662">
        <v>90440</v>
      </c>
      <c r="L9662" t="s">
        <v>76</v>
      </c>
    </row>
    <row r="9663" spans="1:12" x14ac:dyDescent="0.3">
      <c r="A9663">
        <v>35377</v>
      </c>
      <c r="B9663" t="s">
        <v>1433</v>
      </c>
      <c r="C9663" t="s">
        <v>55</v>
      </c>
      <c r="D9663" t="s">
        <v>14</v>
      </c>
      <c r="E9663" t="s">
        <v>36754</v>
      </c>
      <c r="F9663" t="s">
        <v>36755</v>
      </c>
      <c r="G9663" t="s">
        <v>111</v>
      </c>
      <c r="H9663" s="1">
        <v>20450</v>
      </c>
      <c r="I9663" t="s">
        <v>36756</v>
      </c>
      <c r="J9663" t="s">
        <v>5283</v>
      </c>
      <c r="K9663">
        <v>56869</v>
      </c>
      <c r="L9663" t="s">
        <v>111</v>
      </c>
    </row>
    <row r="9664" spans="1:12" x14ac:dyDescent="0.3">
      <c r="A9664">
        <v>35381</v>
      </c>
      <c r="B9664" t="s">
        <v>174</v>
      </c>
      <c r="C9664" t="s">
        <v>5541</v>
      </c>
      <c r="D9664" t="s">
        <v>14</v>
      </c>
      <c r="E9664" t="s">
        <v>36757</v>
      </c>
      <c r="F9664">
        <v>3276426605</v>
      </c>
      <c r="G9664" t="s">
        <v>171</v>
      </c>
      <c r="H9664" s="1">
        <v>17929</v>
      </c>
      <c r="I9664" t="s">
        <v>36758</v>
      </c>
      <c r="J9664" t="s">
        <v>31560</v>
      </c>
      <c r="K9664">
        <v>36900</v>
      </c>
      <c r="L9664" t="s">
        <v>171</v>
      </c>
    </row>
    <row r="9665" spans="1:12" x14ac:dyDescent="0.3">
      <c r="A9665">
        <v>35382</v>
      </c>
      <c r="B9665" t="s">
        <v>1821</v>
      </c>
      <c r="C9665" t="s">
        <v>778</v>
      </c>
      <c r="D9665" t="s">
        <v>22</v>
      </c>
      <c r="E9665" t="s">
        <v>36759</v>
      </c>
      <c r="F9665">
        <f>1-482-984-9309</f>
        <v>-10774</v>
      </c>
      <c r="G9665" t="s">
        <v>88</v>
      </c>
      <c r="H9665" s="1">
        <v>32261</v>
      </c>
      <c r="I9665" t="s">
        <v>36760</v>
      </c>
      <c r="J9665" t="s">
        <v>11705</v>
      </c>
      <c r="K9665">
        <v>99513</v>
      </c>
      <c r="L9665" t="s">
        <v>88</v>
      </c>
    </row>
    <row r="9666" spans="1:12" x14ac:dyDescent="0.3">
      <c r="A9666">
        <v>35383</v>
      </c>
      <c r="B9666" t="s">
        <v>1391</v>
      </c>
      <c r="C9666" t="s">
        <v>1142</v>
      </c>
      <c r="D9666" t="s">
        <v>22</v>
      </c>
      <c r="E9666" t="s">
        <v>36761</v>
      </c>
      <c r="F9666" t="s">
        <v>36762</v>
      </c>
      <c r="G9666" t="s">
        <v>339</v>
      </c>
      <c r="H9666" s="1">
        <v>30970</v>
      </c>
      <c r="I9666" t="s">
        <v>36763</v>
      </c>
      <c r="J9666" t="s">
        <v>6973</v>
      </c>
      <c r="K9666">
        <v>74683</v>
      </c>
      <c r="L9666" t="s">
        <v>339</v>
      </c>
    </row>
    <row r="9667" spans="1:12" x14ac:dyDescent="0.3">
      <c r="A9667">
        <v>35385</v>
      </c>
      <c r="B9667" t="s">
        <v>281</v>
      </c>
      <c r="C9667" t="s">
        <v>805</v>
      </c>
      <c r="D9667" t="s">
        <v>14</v>
      </c>
      <c r="E9667" t="s">
        <v>36764</v>
      </c>
      <c r="F9667" t="s">
        <v>36765</v>
      </c>
      <c r="G9667" t="s">
        <v>164</v>
      </c>
      <c r="H9667" s="1">
        <v>23731</v>
      </c>
      <c r="I9667" t="s">
        <v>36766</v>
      </c>
      <c r="J9667" t="s">
        <v>36767</v>
      </c>
      <c r="K9667">
        <v>55525</v>
      </c>
      <c r="L9667" t="s">
        <v>164</v>
      </c>
    </row>
    <row r="9668" spans="1:12" x14ac:dyDescent="0.3">
      <c r="A9668">
        <v>35387</v>
      </c>
      <c r="B9668" t="s">
        <v>2470</v>
      </c>
      <c r="C9668" t="s">
        <v>1768</v>
      </c>
      <c r="D9668" t="s">
        <v>22</v>
      </c>
      <c r="E9668" t="s">
        <v>36768</v>
      </c>
      <c r="F9668" t="s">
        <v>36769</v>
      </c>
      <c r="G9668" t="s">
        <v>231</v>
      </c>
      <c r="H9668" s="1">
        <v>37720</v>
      </c>
      <c r="I9668" t="s">
        <v>36770</v>
      </c>
      <c r="J9668" t="s">
        <v>36771</v>
      </c>
      <c r="K9668">
        <v>55091</v>
      </c>
      <c r="L9668" t="s">
        <v>231</v>
      </c>
    </row>
    <row r="9669" spans="1:12" x14ac:dyDescent="0.3">
      <c r="A9669">
        <v>35388</v>
      </c>
      <c r="B9669" t="s">
        <v>968</v>
      </c>
      <c r="C9669" t="s">
        <v>19551</v>
      </c>
      <c r="D9669" t="s">
        <v>14</v>
      </c>
      <c r="E9669" t="s">
        <v>36772</v>
      </c>
      <c r="F9669" t="s">
        <v>36773</v>
      </c>
      <c r="G9669" t="s">
        <v>88</v>
      </c>
      <c r="H9669" s="1">
        <v>26319</v>
      </c>
      <c r="I9669" t="s">
        <v>36774</v>
      </c>
      <c r="J9669" t="s">
        <v>36775</v>
      </c>
      <c r="K9669">
        <v>52232</v>
      </c>
      <c r="L9669" t="s">
        <v>88</v>
      </c>
    </row>
    <row r="9670" spans="1:12" x14ac:dyDescent="0.3">
      <c r="A9670">
        <v>35394</v>
      </c>
      <c r="B9670" t="s">
        <v>1644</v>
      </c>
      <c r="C9670" t="s">
        <v>3643</v>
      </c>
      <c r="D9670" t="s">
        <v>14</v>
      </c>
      <c r="E9670" t="s">
        <v>36776</v>
      </c>
      <c r="F9670" t="s">
        <v>36777</v>
      </c>
      <c r="G9670" t="s">
        <v>76</v>
      </c>
      <c r="H9670" s="1">
        <v>30863</v>
      </c>
      <c r="I9670" t="s">
        <v>36778</v>
      </c>
      <c r="J9670" t="s">
        <v>36779</v>
      </c>
      <c r="K9670">
        <v>38320</v>
      </c>
      <c r="L9670" t="s">
        <v>76</v>
      </c>
    </row>
    <row r="9671" spans="1:12" x14ac:dyDescent="0.3">
      <c r="A9671">
        <v>35395</v>
      </c>
      <c r="B9671" t="s">
        <v>2050</v>
      </c>
      <c r="C9671" t="s">
        <v>1944</v>
      </c>
      <c r="D9671" t="s">
        <v>14</v>
      </c>
      <c r="E9671" t="s">
        <v>36780</v>
      </c>
      <c r="F9671" t="s">
        <v>36781</v>
      </c>
      <c r="G9671" t="s">
        <v>231</v>
      </c>
      <c r="H9671" s="1">
        <v>28457</v>
      </c>
      <c r="I9671" t="s">
        <v>36782</v>
      </c>
      <c r="J9671" t="s">
        <v>9754</v>
      </c>
      <c r="K9671">
        <v>54279</v>
      </c>
      <c r="L9671" t="s">
        <v>231</v>
      </c>
    </row>
    <row r="9672" spans="1:12" x14ac:dyDescent="0.3">
      <c r="A9672">
        <v>35397</v>
      </c>
      <c r="B9672" t="s">
        <v>395</v>
      </c>
      <c r="C9672" t="s">
        <v>42</v>
      </c>
      <c r="D9672" t="s">
        <v>22</v>
      </c>
      <c r="E9672" t="s">
        <v>36783</v>
      </c>
      <c r="F9672" t="s">
        <v>36784</v>
      </c>
      <c r="G9672" t="s">
        <v>31</v>
      </c>
      <c r="H9672" s="1">
        <v>30492</v>
      </c>
      <c r="I9672" t="s">
        <v>36785</v>
      </c>
      <c r="J9672" t="s">
        <v>18228</v>
      </c>
      <c r="K9672">
        <v>52342</v>
      </c>
      <c r="L9672" t="s">
        <v>31</v>
      </c>
    </row>
    <row r="9673" spans="1:12" x14ac:dyDescent="0.3">
      <c r="A9673">
        <v>35398</v>
      </c>
      <c r="B9673" t="s">
        <v>953</v>
      </c>
      <c r="C9673" t="s">
        <v>2161</v>
      </c>
      <c r="D9673" t="s">
        <v>22</v>
      </c>
      <c r="E9673" t="s">
        <v>36786</v>
      </c>
      <c r="F9673" t="s">
        <v>36787</v>
      </c>
      <c r="G9673" t="s">
        <v>118</v>
      </c>
      <c r="H9673" s="1">
        <v>22503</v>
      </c>
      <c r="I9673" t="s">
        <v>36788</v>
      </c>
      <c r="J9673" t="s">
        <v>36789</v>
      </c>
      <c r="K9673">
        <v>21639</v>
      </c>
      <c r="L9673" t="s">
        <v>118</v>
      </c>
    </row>
    <row r="9674" spans="1:12" x14ac:dyDescent="0.3">
      <c r="A9674">
        <v>35401</v>
      </c>
      <c r="B9674" t="s">
        <v>3694</v>
      </c>
      <c r="C9674" t="s">
        <v>496</v>
      </c>
      <c r="D9674" t="s">
        <v>22</v>
      </c>
      <c r="E9674" t="s">
        <v>36790</v>
      </c>
      <c r="F9674" t="s">
        <v>36791</v>
      </c>
      <c r="G9674" t="s">
        <v>211</v>
      </c>
      <c r="H9674" s="1">
        <v>31721</v>
      </c>
      <c r="I9674" t="s">
        <v>36792</v>
      </c>
      <c r="J9674" t="s">
        <v>36793</v>
      </c>
      <c r="K9674">
        <v>96087</v>
      </c>
      <c r="L9674" t="s">
        <v>211</v>
      </c>
    </row>
    <row r="9675" spans="1:12" x14ac:dyDescent="0.3">
      <c r="A9675">
        <v>35408</v>
      </c>
      <c r="B9675" t="s">
        <v>1064</v>
      </c>
      <c r="C9675" t="s">
        <v>2137</v>
      </c>
      <c r="D9675" t="s">
        <v>14</v>
      </c>
      <c r="E9675" t="s">
        <v>36794</v>
      </c>
      <c r="F9675" t="s">
        <v>36795</v>
      </c>
      <c r="G9675" t="s">
        <v>436</v>
      </c>
      <c r="H9675" s="1">
        <v>16524</v>
      </c>
      <c r="I9675" t="s">
        <v>36796</v>
      </c>
      <c r="J9675" t="s">
        <v>36797</v>
      </c>
      <c r="K9675">
        <v>66616</v>
      </c>
      <c r="L9675" t="s">
        <v>436</v>
      </c>
    </row>
    <row r="9676" spans="1:12" x14ac:dyDescent="0.3">
      <c r="A9676">
        <v>35409</v>
      </c>
      <c r="B9676" t="s">
        <v>14247</v>
      </c>
      <c r="C9676" t="s">
        <v>5236</v>
      </c>
      <c r="D9676" t="s">
        <v>14</v>
      </c>
      <c r="E9676" t="s">
        <v>36798</v>
      </c>
      <c r="F9676" t="s">
        <v>36799</v>
      </c>
      <c r="G9676" t="s">
        <v>93</v>
      </c>
      <c r="H9676" s="1">
        <v>17482</v>
      </c>
      <c r="I9676" t="s">
        <v>36800</v>
      </c>
      <c r="J9676" t="s">
        <v>36801</v>
      </c>
      <c r="K9676">
        <v>88965</v>
      </c>
      <c r="L9676" t="s">
        <v>93</v>
      </c>
    </row>
    <row r="9677" spans="1:12" x14ac:dyDescent="0.3">
      <c r="A9677">
        <v>35412</v>
      </c>
      <c r="B9677" t="s">
        <v>1254</v>
      </c>
      <c r="C9677" t="s">
        <v>4284</v>
      </c>
      <c r="D9677" t="s">
        <v>14</v>
      </c>
      <c r="E9677" t="s">
        <v>36802</v>
      </c>
      <c r="F9677">
        <f>1-256-264-4001</f>
        <v>-4520</v>
      </c>
      <c r="G9677" t="s">
        <v>211</v>
      </c>
      <c r="H9677" s="1">
        <v>19885</v>
      </c>
      <c r="I9677" t="s">
        <v>36803</v>
      </c>
      <c r="J9677" t="s">
        <v>36804</v>
      </c>
      <c r="K9677">
        <v>60248</v>
      </c>
      <c r="L9677" t="s">
        <v>211</v>
      </c>
    </row>
    <row r="9678" spans="1:12" x14ac:dyDescent="0.3">
      <c r="A9678">
        <v>35413</v>
      </c>
      <c r="B9678" t="s">
        <v>6378</v>
      </c>
      <c r="C9678" t="s">
        <v>1132</v>
      </c>
      <c r="D9678" t="s">
        <v>14</v>
      </c>
      <c r="E9678" t="s">
        <v>36805</v>
      </c>
      <c r="F9678">
        <v>2218009704</v>
      </c>
      <c r="G9678" t="s">
        <v>324</v>
      </c>
      <c r="H9678" s="1">
        <v>31588</v>
      </c>
      <c r="I9678" t="s">
        <v>36806</v>
      </c>
      <c r="J9678" t="s">
        <v>36807</v>
      </c>
      <c r="K9678">
        <v>86441</v>
      </c>
      <c r="L9678" t="s">
        <v>324</v>
      </c>
    </row>
    <row r="9679" spans="1:12" x14ac:dyDescent="0.3">
      <c r="A9679">
        <v>35414</v>
      </c>
      <c r="B9679" t="s">
        <v>1030</v>
      </c>
      <c r="C9679" t="s">
        <v>6762</v>
      </c>
      <c r="D9679" t="s">
        <v>14</v>
      </c>
      <c r="E9679" t="s">
        <v>7532</v>
      </c>
      <c r="F9679" t="s">
        <v>36808</v>
      </c>
      <c r="G9679" t="s">
        <v>335</v>
      </c>
      <c r="H9679" s="1">
        <v>21426</v>
      </c>
      <c r="I9679" t="s">
        <v>36809</v>
      </c>
      <c r="J9679" t="s">
        <v>36810</v>
      </c>
      <c r="K9679">
        <v>59094</v>
      </c>
      <c r="L9679" t="s">
        <v>335</v>
      </c>
    </row>
    <row r="9680" spans="1:12" x14ac:dyDescent="0.3">
      <c r="A9680">
        <v>35415</v>
      </c>
      <c r="B9680" t="s">
        <v>814</v>
      </c>
      <c r="C9680" t="s">
        <v>3226</v>
      </c>
      <c r="D9680" t="s">
        <v>22</v>
      </c>
      <c r="E9680" t="s">
        <v>14202</v>
      </c>
      <c r="F9680" t="s">
        <v>36811</v>
      </c>
      <c r="G9680" t="s">
        <v>218</v>
      </c>
      <c r="H9680" s="1">
        <v>30002</v>
      </c>
      <c r="I9680" t="s">
        <v>36812</v>
      </c>
      <c r="J9680" t="s">
        <v>2484</v>
      </c>
      <c r="K9680">
        <v>34799</v>
      </c>
      <c r="L9680" t="s">
        <v>218</v>
      </c>
    </row>
    <row r="9681" spans="1:12" x14ac:dyDescent="0.3">
      <c r="A9681">
        <v>35416</v>
      </c>
      <c r="B9681" t="s">
        <v>1741</v>
      </c>
      <c r="C9681" t="s">
        <v>4197</v>
      </c>
      <c r="D9681" t="s">
        <v>14</v>
      </c>
      <c r="E9681" t="s">
        <v>36813</v>
      </c>
      <c r="F9681" t="s">
        <v>36814</v>
      </c>
      <c r="G9681" t="s">
        <v>1076</v>
      </c>
      <c r="H9681" s="1">
        <v>20033</v>
      </c>
      <c r="I9681" t="s">
        <v>36815</v>
      </c>
      <c r="J9681" t="s">
        <v>6042</v>
      </c>
      <c r="K9681">
        <v>4148</v>
      </c>
      <c r="L9681" t="s">
        <v>1076</v>
      </c>
    </row>
    <row r="9682" spans="1:12" x14ac:dyDescent="0.3">
      <c r="A9682">
        <v>35417</v>
      </c>
      <c r="B9682" t="s">
        <v>706</v>
      </c>
      <c r="C9682" t="s">
        <v>3072</v>
      </c>
      <c r="D9682" t="s">
        <v>14</v>
      </c>
      <c r="E9682" t="s">
        <v>36816</v>
      </c>
      <c r="F9682" t="s">
        <v>36817</v>
      </c>
      <c r="G9682" t="s">
        <v>88</v>
      </c>
      <c r="H9682" s="1">
        <v>35484</v>
      </c>
      <c r="I9682" t="s">
        <v>36818</v>
      </c>
      <c r="J9682" t="s">
        <v>10940</v>
      </c>
      <c r="K9682">
        <v>40122</v>
      </c>
      <c r="L9682" t="s">
        <v>88</v>
      </c>
    </row>
    <row r="9683" spans="1:12" x14ac:dyDescent="0.3">
      <c r="A9683">
        <v>35418</v>
      </c>
      <c r="B9683" t="s">
        <v>1996</v>
      </c>
      <c r="C9683" t="s">
        <v>1132</v>
      </c>
      <c r="D9683" t="s">
        <v>14</v>
      </c>
      <c r="E9683" t="s">
        <v>36819</v>
      </c>
      <c r="F9683" t="s">
        <v>36820</v>
      </c>
      <c r="G9683" t="s">
        <v>93</v>
      </c>
      <c r="H9683" s="1">
        <v>36461</v>
      </c>
      <c r="I9683" t="s">
        <v>36821</v>
      </c>
      <c r="J9683" t="s">
        <v>25338</v>
      </c>
      <c r="K9683">
        <v>23107</v>
      </c>
      <c r="L9683" t="s">
        <v>93</v>
      </c>
    </row>
    <row r="9684" spans="1:12" x14ac:dyDescent="0.3">
      <c r="A9684">
        <v>35419</v>
      </c>
      <c r="B9684" t="s">
        <v>710</v>
      </c>
      <c r="C9684" t="s">
        <v>3221</v>
      </c>
      <c r="D9684" t="s">
        <v>22</v>
      </c>
      <c r="E9684" t="s">
        <v>36822</v>
      </c>
      <c r="F9684" t="s">
        <v>36823</v>
      </c>
      <c r="G9684" t="s">
        <v>595</v>
      </c>
      <c r="H9684" s="1">
        <v>19825</v>
      </c>
      <c r="I9684" t="s">
        <v>36824</v>
      </c>
      <c r="J9684" t="s">
        <v>26392</v>
      </c>
      <c r="K9684">
        <v>98140</v>
      </c>
      <c r="L9684" t="s">
        <v>595</v>
      </c>
    </row>
    <row r="9685" spans="1:12" x14ac:dyDescent="0.3">
      <c r="A9685">
        <v>35421</v>
      </c>
      <c r="B9685" t="s">
        <v>96</v>
      </c>
      <c r="C9685" t="s">
        <v>3597</v>
      </c>
      <c r="D9685" t="s">
        <v>14</v>
      </c>
      <c r="E9685" t="s">
        <v>36825</v>
      </c>
      <c r="F9685" t="s">
        <v>36826</v>
      </c>
      <c r="G9685" t="s">
        <v>76</v>
      </c>
      <c r="H9685" s="1">
        <v>30796</v>
      </c>
      <c r="I9685" t="s">
        <v>36827</v>
      </c>
      <c r="J9685" t="s">
        <v>12530</v>
      </c>
      <c r="K9685">
        <v>40697</v>
      </c>
      <c r="L9685" t="s">
        <v>76</v>
      </c>
    </row>
    <row r="9686" spans="1:12" x14ac:dyDescent="0.3">
      <c r="A9686">
        <v>35424</v>
      </c>
      <c r="B9686" t="s">
        <v>474</v>
      </c>
      <c r="C9686" t="s">
        <v>240</v>
      </c>
      <c r="D9686" t="s">
        <v>14</v>
      </c>
      <c r="E9686" t="s">
        <v>36828</v>
      </c>
      <c r="F9686" t="s">
        <v>36829</v>
      </c>
      <c r="G9686" t="s">
        <v>250</v>
      </c>
      <c r="H9686" s="1">
        <v>17860</v>
      </c>
      <c r="I9686" t="s">
        <v>36830</v>
      </c>
      <c r="J9686" t="s">
        <v>27613</v>
      </c>
      <c r="K9686">
        <v>14422</v>
      </c>
      <c r="L9686" t="s">
        <v>250</v>
      </c>
    </row>
    <row r="9687" spans="1:12" x14ac:dyDescent="0.3">
      <c r="A9687">
        <v>35425</v>
      </c>
      <c r="B9687" t="s">
        <v>327</v>
      </c>
      <c r="C9687" t="s">
        <v>4614</v>
      </c>
      <c r="D9687" t="s">
        <v>14</v>
      </c>
      <c r="E9687" t="s">
        <v>36831</v>
      </c>
      <c r="F9687" t="s">
        <v>36832</v>
      </c>
      <c r="G9687" t="s">
        <v>157</v>
      </c>
      <c r="H9687" s="1">
        <v>17708</v>
      </c>
      <c r="I9687" t="s">
        <v>36833</v>
      </c>
      <c r="J9687" t="s">
        <v>21884</v>
      </c>
      <c r="K9687">
        <v>15274</v>
      </c>
      <c r="L9687" t="s">
        <v>157</v>
      </c>
    </row>
    <row r="9688" spans="1:12" x14ac:dyDescent="0.3">
      <c r="A9688">
        <v>35429</v>
      </c>
      <c r="B9688" t="s">
        <v>724</v>
      </c>
      <c r="C9688" t="s">
        <v>378</v>
      </c>
      <c r="D9688" t="s">
        <v>22</v>
      </c>
      <c r="E9688" t="s">
        <v>36834</v>
      </c>
      <c r="F9688" t="s">
        <v>36835</v>
      </c>
      <c r="G9688" t="s">
        <v>171</v>
      </c>
      <c r="H9688" s="1">
        <v>23849</v>
      </c>
      <c r="I9688" t="s">
        <v>36836</v>
      </c>
      <c r="J9688" t="s">
        <v>36837</v>
      </c>
      <c r="K9688">
        <v>68637</v>
      </c>
      <c r="L9688" t="s">
        <v>171</v>
      </c>
    </row>
    <row r="9689" spans="1:12" x14ac:dyDescent="0.3">
      <c r="A9689">
        <v>35430</v>
      </c>
      <c r="B9689" t="s">
        <v>6656</v>
      </c>
      <c r="C9689" t="s">
        <v>881</v>
      </c>
      <c r="D9689" t="s">
        <v>22</v>
      </c>
      <c r="E9689" t="s">
        <v>36838</v>
      </c>
      <c r="F9689" t="s">
        <v>36839</v>
      </c>
      <c r="G9689" t="s">
        <v>744</v>
      </c>
      <c r="H9689" s="1">
        <v>15883</v>
      </c>
      <c r="I9689" t="s">
        <v>36840</v>
      </c>
      <c r="J9689" t="s">
        <v>36841</v>
      </c>
      <c r="K9689">
        <v>67041</v>
      </c>
      <c r="L9689" t="s">
        <v>744</v>
      </c>
    </row>
    <row r="9690" spans="1:12" x14ac:dyDescent="0.3">
      <c r="A9690">
        <v>35431</v>
      </c>
      <c r="B9690" t="s">
        <v>312</v>
      </c>
      <c r="C9690" t="s">
        <v>13091</v>
      </c>
      <c r="D9690" t="s">
        <v>14</v>
      </c>
      <c r="E9690" t="s">
        <v>36842</v>
      </c>
      <c r="F9690" t="s">
        <v>36843</v>
      </c>
      <c r="G9690" t="s">
        <v>339</v>
      </c>
      <c r="H9690" s="1">
        <v>25235</v>
      </c>
      <c r="I9690" t="s">
        <v>36844</v>
      </c>
      <c r="J9690" t="s">
        <v>3979</v>
      </c>
      <c r="K9690">
        <v>59610</v>
      </c>
      <c r="L9690" t="s">
        <v>339</v>
      </c>
    </row>
    <row r="9691" spans="1:12" x14ac:dyDescent="0.3">
      <c r="A9691">
        <v>35432</v>
      </c>
      <c r="B9691" t="s">
        <v>27</v>
      </c>
      <c r="C9691" t="s">
        <v>1575</v>
      </c>
      <c r="D9691" t="s">
        <v>14</v>
      </c>
      <c r="E9691" t="s">
        <v>36845</v>
      </c>
      <c r="F9691" t="s">
        <v>36846</v>
      </c>
      <c r="G9691" t="s">
        <v>595</v>
      </c>
      <c r="H9691" s="1">
        <v>16107</v>
      </c>
      <c r="I9691" t="s">
        <v>36847</v>
      </c>
      <c r="J9691" t="s">
        <v>36848</v>
      </c>
      <c r="K9691">
        <v>98053</v>
      </c>
      <c r="L9691" t="s">
        <v>595</v>
      </c>
    </row>
    <row r="9692" spans="1:12" x14ac:dyDescent="0.3">
      <c r="A9692">
        <v>35434</v>
      </c>
      <c r="B9692" t="s">
        <v>1030</v>
      </c>
      <c r="C9692" t="s">
        <v>360</v>
      </c>
      <c r="D9692" t="s">
        <v>22</v>
      </c>
      <c r="E9692" t="s">
        <v>36849</v>
      </c>
      <c r="F9692" t="s">
        <v>36850</v>
      </c>
      <c r="G9692" t="s">
        <v>44</v>
      </c>
      <c r="H9692" s="1">
        <v>18368</v>
      </c>
      <c r="I9692" t="s">
        <v>36851</v>
      </c>
      <c r="J9692" t="s">
        <v>36852</v>
      </c>
      <c r="K9692">
        <v>32736</v>
      </c>
      <c r="L9692" t="s">
        <v>44</v>
      </c>
    </row>
    <row r="9693" spans="1:12" x14ac:dyDescent="0.3">
      <c r="A9693">
        <v>35438</v>
      </c>
      <c r="B9693" t="s">
        <v>490</v>
      </c>
      <c r="C9693" t="s">
        <v>18081</v>
      </c>
      <c r="D9693" t="s">
        <v>14</v>
      </c>
      <c r="E9693" t="s">
        <v>36853</v>
      </c>
      <c r="F9693" t="s">
        <v>36854</v>
      </c>
      <c r="G9693" t="s">
        <v>51</v>
      </c>
      <c r="H9693" s="1">
        <v>22721</v>
      </c>
      <c r="I9693" t="s">
        <v>36855</v>
      </c>
      <c r="J9693" t="s">
        <v>4629</v>
      </c>
      <c r="K9693">
        <v>36717</v>
      </c>
      <c r="L9693" t="s">
        <v>51</v>
      </c>
    </row>
    <row r="9694" spans="1:12" x14ac:dyDescent="0.3">
      <c r="A9694">
        <v>35440</v>
      </c>
      <c r="B9694" t="s">
        <v>1202</v>
      </c>
      <c r="C9694" t="s">
        <v>844</v>
      </c>
      <c r="D9694" t="s">
        <v>22</v>
      </c>
      <c r="E9694" t="s">
        <v>36856</v>
      </c>
      <c r="F9694" t="s">
        <v>36857</v>
      </c>
      <c r="G9694" t="s">
        <v>368</v>
      </c>
      <c r="H9694" s="1">
        <v>33853</v>
      </c>
      <c r="I9694" t="s">
        <v>36858</v>
      </c>
      <c r="J9694" t="s">
        <v>36859</v>
      </c>
      <c r="K9694">
        <v>4296</v>
      </c>
      <c r="L9694" t="s">
        <v>368</v>
      </c>
    </row>
    <row r="9695" spans="1:12" x14ac:dyDescent="0.3">
      <c r="A9695">
        <v>35447</v>
      </c>
      <c r="B9695" t="s">
        <v>6014</v>
      </c>
      <c r="C9695" t="s">
        <v>62</v>
      </c>
      <c r="D9695" t="s">
        <v>22</v>
      </c>
      <c r="E9695" t="s">
        <v>36860</v>
      </c>
      <c r="F9695" t="s">
        <v>36861</v>
      </c>
      <c r="G9695" t="s">
        <v>93</v>
      </c>
      <c r="H9695" s="1">
        <v>30725</v>
      </c>
      <c r="I9695" t="s">
        <v>36862</v>
      </c>
      <c r="J9695" t="s">
        <v>36863</v>
      </c>
      <c r="K9695">
        <v>45185</v>
      </c>
      <c r="L9695" t="s">
        <v>93</v>
      </c>
    </row>
    <row r="9696" spans="1:12" x14ac:dyDescent="0.3">
      <c r="A9696">
        <v>35448</v>
      </c>
      <c r="B9696" t="s">
        <v>96</v>
      </c>
      <c r="C9696" t="s">
        <v>5900</v>
      </c>
      <c r="D9696" t="s">
        <v>14</v>
      </c>
      <c r="E9696" t="s">
        <v>36864</v>
      </c>
      <c r="F9696" t="s">
        <v>36865</v>
      </c>
      <c r="G9696" t="s">
        <v>124</v>
      </c>
      <c r="H9696" s="1">
        <v>29882</v>
      </c>
      <c r="I9696" t="s">
        <v>36866</v>
      </c>
      <c r="J9696" t="s">
        <v>23425</v>
      </c>
      <c r="K9696">
        <v>67834</v>
      </c>
      <c r="L9696" t="s">
        <v>124</v>
      </c>
    </row>
    <row r="9697" spans="1:12" x14ac:dyDescent="0.3">
      <c r="A9697">
        <v>35449</v>
      </c>
      <c r="B9697" t="s">
        <v>405</v>
      </c>
      <c r="C9697" t="s">
        <v>570</v>
      </c>
      <c r="D9697" t="s">
        <v>22</v>
      </c>
      <c r="E9697" t="s">
        <v>36867</v>
      </c>
      <c r="F9697" t="s">
        <v>36868</v>
      </c>
      <c r="G9697" t="s">
        <v>567</v>
      </c>
      <c r="H9697" s="1">
        <v>31758</v>
      </c>
      <c r="I9697" t="s">
        <v>36869</v>
      </c>
      <c r="J9697" t="s">
        <v>23476</v>
      </c>
      <c r="K9697">
        <v>83364</v>
      </c>
      <c r="L9697" t="s">
        <v>567</v>
      </c>
    </row>
    <row r="9698" spans="1:12" x14ac:dyDescent="0.3">
      <c r="A9698">
        <v>35451</v>
      </c>
      <c r="B9698" t="s">
        <v>778</v>
      </c>
      <c r="C9698" t="s">
        <v>6014</v>
      </c>
      <c r="D9698" t="s">
        <v>14</v>
      </c>
      <c r="E9698" t="s">
        <v>36870</v>
      </c>
      <c r="F9698">
        <v>6523696398</v>
      </c>
      <c r="G9698" t="s">
        <v>131</v>
      </c>
      <c r="H9698" s="1">
        <v>34729</v>
      </c>
      <c r="I9698" t="s">
        <v>36871</v>
      </c>
      <c r="J9698" t="s">
        <v>36872</v>
      </c>
      <c r="K9698">
        <v>43774</v>
      </c>
      <c r="L9698" t="s">
        <v>131</v>
      </c>
    </row>
    <row r="9699" spans="1:12" x14ac:dyDescent="0.3">
      <c r="A9699">
        <v>35452</v>
      </c>
      <c r="B9699" t="s">
        <v>5626</v>
      </c>
      <c r="C9699" t="s">
        <v>270</v>
      </c>
      <c r="D9699" t="s">
        <v>14</v>
      </c>
      <c r="E9699" t="s">
        <v>36873</v>
      </c>
      <c r="F9699" t="s">
        <v>36874</v>
      </c>
      <c r="G9699" t="s">
        <v>1194</v>
      </c>
      <c r="H9699" s="1">
        <v>30128</v>
      </c>
      <c r="I9699" t="s">
        <v>36875</v>
      </c>
      <c r="J9699" t="s">
        <v>15274</v>
      </c>
      <c r="K9699">
        <v>54537</v>
      </c>
      <c r="L9699" t="s">
        <v>1194</v>
      </c>
    </row>
    <row r="9700" spans="1:12" x14ac:dyDescent="0.3">
      <c r="A9700">
        <v>35455</v>
      </c>
      <c r="B9700" t="s">
        <v>421</v>
      </c>
      <c r="C9700" t="s">
        <v>1460</v>
      </c>
      <c r="D9700" t="s">
        <v>22</v>
      </c>
      <c r="E9700" t="s">
        <v>36876</v>
      </c>
      <c r="F9700" t="s">
        <v>36877</v>
      </c>
      <c r="G9700" t="s">
        <v>124</v>
      </c>
      <c r="H9700" s="1">
        <v>19497</v>
      </c>
      <c r="I9700" t="s">
        <v>36878</v>
      </c>
      <c r="J9700" t="s">
        <v>31560</v>
      </c>
      <c r="K9700">
        <v>98445</v>
      </c>
      <c r="L9700" t="s">
        <v>124</v>
      </c>
    </row>
    <row r="9701" spans="1:12" x14ac:dyDescent="0.3">
      <c r="A9701">
        <v>35464</v>
      </c>
      <c r="B9701" t="s">
        <v>257</v>
      </c>
      <c r="C9701" t="s">
        <v>7582</v>
      </c>
      <c r="D9701" t="s">
        <v>22</v>
      </c>
      <c r="E9701" t="s">
        <v>36879</v>
      </c>
      <c r="F9701" t="s">
        <v>36880</v>
      </c>
      <c r="G9701" t="s">
        <v>368</v>
      </c>
      <c r="H9701" s="1">
        <v>29019</v>
      </c>
      <c r="I9701" t="s">
        <v>36881</v>
      </c>
      <c r="J9701" t="s">
        <v>36882</v>
      </c>
      <c r="K9701">
        <v>43170</v>
      </c>
      <c r="L9701" t="s">
        <v>368</v>
      </c>
    </row>
    <row r="9702" spans="1:12" x14ac:dyDescent="0.3">
      <c r="A9702">
        <v>35465</v>
      </c>
      <c r="B9702" t="s">
        <v>953</v>
      </c>
      <c r="C9702" t="s">
        <v>36883</v>
      </c>
      <c r="D9702" t="s">
        <v>22</v>
      </c>
      <c r="E9702" t="s">
        <v>36884</v>
      </c>
      <c r="F9702">
        <f>1-506-512-6516</f>
        <v>-7533</v>
      </c>
      <c r="G9702" t="s">
        <v>17</v>
      </c>
      <c r="H9702" s="1">
        <v>28754</v>
      </c>
      <c r="I9702" t="s">
        <v>36885</v>
      </c>
      <c r="J9702" t="s">
        <v>36886</v>
      </c>
      <c r="K9702">
        <v>13756</v>
      </c>
      <c r="L9702" t="s">
        <v>17</v>
      </c>
    </row>
    <row r="9703" spans="1:12" x14ac:dyDescent="0.3">
      <c r="A9703">
        <v>35467</v>
      </c>
      <c r="B9703" t="s">
        <v>541</v>
      </c>
      <c r="C9703" t="s">
        <v>998</v>
      </c>
      <c r="D9703" t="s">
        <v>14</v>
      </c>
      <c r="E9703" t="s">
        <v>36887</v>
      </c>
      <c r="F9703" t="s">
        <v>36888</v>
      </c>
      <c r="G9703" t="s">
        <v>171</v>
      </c>
      <c r="H9703" s="1">
        <v>37625</v>
      </c>
      <c r="I9703" t="s">
        <v>36889</v>
      </c>
      <c r="J9703" t="s">
        <v>24139</v>
      </c>
      <c r="K9703">
        <v>85609</v>
      </c>
      <c r="L9703" t="s">
        <v>171</v>
      </c>
    </row>
    <row r="9704" spans="1:12" x14ac:dyDescent="0.3">
      <c r="A9704">
        <v>35468</v>
      </c>
      <c r="B9704" t="s">
        <v>8537</v>
      </c>
      <c r="C9704" t="s">
        <v>365</v>
      </c>
      <c r="D9704" t="s">
        <v>14</v>
      </c>
      <c r="E9704" t="s">
        <v>36890</v>
      </c>
      <c r="F9704" t="s">
        <v>36891</v>
      </c>
      <c r="G9704" t="s">
        <v>124</v>
      </c>
      <c r="H9704" s="1">
        <v>27456</v>
      </c>
      <c r="I9704" t="s">
        <v>36892</v>
      </c>
      <c r="J9704" t="s">
        <v>7837</v>
      </c>
      <c r="K9704">
        <v>70497</v>
      </c>
      <c r="L9704" t="s">
        <v>124</v>
      </c>
    </row>
    <row r="9705" spans="1:12" x14ac:dyDescent="0.3">
      <c r="A9705">
        <v>35469</v>
      </c>
      <c r="B9705" t="s">
        <v>575</v>
      </c>
      <c r="C9705" t="s">
        <v>1073</v>
      </c>
      <c r="D9705" t="s">
        <v>14</v>
      </c>
      <c r="E9705" t="s">
        <v>36893</v>
      </c>
      <c r="F9705" t="s">
        <v>36894</v>
      </c>
      <c r="G9705" t="s">
        <v>131</v>
      </c>
      <c r="H9705" s="1">
        <v>16160</v>
      </c>
      <c r="I9705" t="s">
        <v>36895</v>
      </c>
      <c r="J9705" t="s">
        <v>36896</v>
      </c>
      <c r="K9705">
        <v>88450</v>
      </c>
      <c r="L9705" t="s">
        <v>131</v>
      </c>
    </row>
    <row r="9706" spans="1:12" x14ac:dyDescent="0.3">
      <c r="A9706">
        <v>35471</v>
      </c>
      <c r="B9706" t="s">
        <v>2161</v>
      </c>
      <c r="C9706" t="s">
        <v>2835</v>
      </c>
      <c r="D9706" t="s">
        <v>22</v>
      </c>
      <c r="E9706" t="s">
        <v>36897</v>
      </c>
      <c r="F9706" t="s">
        <v>36898</v>
      </c>
      <c r="G9706" t="s">
        <v>58</v>
      </c>
      <c r="H9706" s="1">
        <v>23402</v>
      </c>
      <c r="I9706" t="s">
        <v>36899</v>
      </c>
      <c r="J9706" t="s">
        <v>31792</v>
      </c>
      <c r="K9706">
        <v>73020</v>
      </c>
      <c r="L9706" t="s">
        <v>58</v>
      </c>
    </row>
    <row r="9707" spans="1:12" x14ac:dyDescent="0.3">
      <c r="A9707">
        <v>35472</v>
      </c>
      <c r="B9707" t="s">
        <v>778</v>
      </c>
      <c r="C9707" t="s">
        <v>630</v>
      </c>
      <c r="D9707" t="s">
        <v>14</v>
      </c>
      <c r="E9707" t="s">
        <v>36900</v>
      </c>
      <c r="F9707" t="s">
        <v>36901</v>
      </c>
      <c r="G9707" t="s">
        <v>1194</v>
      </c>
      <c r="H9707" s="1">
        <v>19878</v>
      </c>
      <c r="I9707" t="s">
        <v>36902</v>
      </c>
      <c r="J9707" t="s">
        <v>36903</v>
      </c>
      <c r="K9707">
        <v>94444</v>
      </c>
      <c r="L9707" t="s">
        <v>1194</v>
      </c>
    </row>
    <row r="9708" spans="1:12" x14ac:dyDescent="0.3">
      <c r="A9708">
        <v>35473</v>
      </c>
      <c r="B9708" t="s">
        <v>4602</v>
      </c>
      <c r="C9708" t="s">
        <v>640</v>
      </c>
      <c r="D9708" t="s">
        <v>14</v>
      </c>
      <c r="E9708" t="s">
        <v>36904</v>
      </c>
      <c r="F9708" t="s">
        <v>36905</v>
      </c>
      <c r="G9708" t="s">
        <v>51</v>
      </c>
      <c r="H9708" s="1">
        <v>30006</v>
      </c>
      <c r="I9708" t="s">
        <v>36906</v>
      </c>
      <c r="J9708" t="s">
        <v>36907</v>
      </c>
      <c r="K9708">
        <v>98659</v>
      </c>
      <c r="L9708" t="s">
        <v>51</v>
      </c>
    </row>
    <row r="9709" spans="1:12" x14ac:dyDescent="0.3">
      <c r="A9709">
        <v>35476</v>
      </c>
      <c r="B9709" t="s">
        <v>4602</v>
      </c>
      <c r="C9709" t="s">
        <v>8184</v>
      </c>
      <c r="D9709" t="s">
        <v>14</v>
      </c>
      <c r="E9709" t="s">
        <v>36908</v>
      </c>
      <c r="F9709" t="s">
        <v>36909</v>
      </c>
      <c r="G9709" t="s">
        <v>71</v>
      </c>
      <c r="H9709" s="1">
        <v>28537</v>
      </c>
      <c r="I9709" t="s">
        <v>36910</v>
      </c>
      <c r="J9709" t="s">
        <v>27481</v>
      </c>
      <c r="K9709">
        <v>2733</v>
      </c>
      <c r="L9709" t="s">
        <v>71</v>
      </c>
    </row>
    <row r="9710" spans="1:12" x14ac:dyDescent="0.3">
      <c r="A9710">
        <v>35481</v>
      </c>
      <c r="B9710" t="s">
        <v>174</v>
      </c>
      <c r="C9710" t="s">
        <v>1977</v>
      </c>
      <c r="D9710" t="s">
        <v>14</v>
      </c>
      <c r="E9710" t="s">
        <v>36911</v>
      </c>
      <c r="F9710" t="s">
        <v>36912</v>
      </c>
      <c r="G9710" t="s">
        <v>31</v>
      </c>
      <c r="H9710" s="1">
        <v>33121</v>
      </c>
      <c r="I9710" t="s">
        <v>36913</v>
      </c>
      <c r="J9710" t="s">
        <v>36914</v>
      </c>
      <c r="K9710">
        <v>25489</v>
      </c>
      <c r="L9710" t="s">
        <v>31</v>
      </c>
    </row>
    <row r="9711" spans="1:12" x14ac:dyDescent="0.3">
      <c r="A9711">
        <v>35487</v>
      </c>
      <c r="B9711" t="s">
        <v>1202</v>
      </c>
      <c r="C9711" t="s">
        <v>4739</v>
      </c>
      <c r="D9711" t="s">
        <v>22</v>
      </c>
      <c r="E9711" t="s">
        <v>36915</v>
      </c>
      <c r="F9711" t="s">
        <v>36916</v>
      </c>
      <c r="G9711" t="s">
        <v>261</v>
      </c>
      <c r="H9711" s="1">
        <v>31361</v>
      </c>
      <c r="I9711" t="s">
        <v>36917</v>
      </c>
      <c r="J9711" t="s">
        <v>7054</v>
      </c>
      <c r="K9711">
        <v>96925</v>
      </c>
      <c r="L9711" t="s">
        <v>261</v>
      </c>
    </row>
    <row r="9712" spans="1:12" x14ac:dyDescent="0.3">
      <c r="A9712">
        <v>35490</v>
      </c>
      <c r="B9712" t="s">
        <v>997</v>
      </c>
      <c r="C9712" t="s">
        <v>147</v>
      </c>
      <c r="D9712" t="s">
        <v>22</v>
      </c>
      <c r="E9712" t="s">
        <v>36918</v>
      </c>
      <c r="F9712" t="s">
        <v>36919</v>
      </c>
      <c r="G9712" t="s">
        <v>118</v>
      </c>
      <c r="H9712" s="1">
        <v>20090</v>
      </c>
      <c r="I9712" t="s">
        <v>36920</v>
      </c>
      <c r="J9712" t="s">
        <v>11637</v>
      </c>
      <c r="K9712">
        <v>83686</v>
      </c>
      <c r="L9712" t="s">
        <v>118</v>
      </c>
    </row>
    <row r="9713" spans="1:12" x14ac:dyDescent="0.3">
      <c r="A9713">
        <v>35491</v>
      </c>
      <c r="B9713" t="s">
        <v>1768</v>
      </c>
      <c r="C9713" t="s">
        <v>1093</v>
      </c>
      <c r="D9713" t="s">
        <v>14</v>
      </c>
      <c r="E9713" t="s">
        <v>36921</v>
      </c>
      <c r="F9713" t="s">
        <v>36922</v>
      </c>
      <c r="G9713" t="s">
        <v>88</v>
      </c>
      <c r="H9713" s="1">
        <v>33166</v>
      </c>
      <c r="I9713" t="s">
        <v>36923</v>
      </c>
      <c r="J9713" t="s">
        <v>36924</v>
      </c>
      <c r="K9713">
        <v>35701</v>
      </c>
      <c r="L9713" t="s">
        <v>88</v>
      </c>
    </row>
    <row r="9714" spans="1:12" x14ac:dyDescent="0.3">
      <c r="A9714">
        <v>35492</v>
      </c>
      <c r="B9714" t="s">
        <v>747</v>
      </c>
      <c r="C9714" t="s">
        <v>6975</v>
      </c>
      <c r="D9714" t="s">
        <v>14</v>
      </c>
      <c r="E9714" t="s">
        <v>36925</v>
      </c>
      <c r="F9714" t="s">
        <v>36926</v>
      </c>
      <c r="G9714" t="s">
        <v>38</v>
      </c>
      <c r="H9714" s="1">
        <v>21345</v>
      </c>
      <c r="I9714" t="s">
        <v>36927</v>
      </c>
      <c r="J9714" t="s">
        <v>36928</v>
      </c>
      <c r="K9714">
        <v>15195</v>
      </c>
      <c r="L9714" t="s">
        <v>38</v>
      </c>
    </row>
    <row r="9715" spans="1:12" x14ac:dyDescent="0.3">
      <c r="A9715">
        <v>35494</v>
      </c>
      <c r="B9715" t="s">
        <v>2917</v>
      </c>
      <c r="C9715" t="s">
        <v>5236</v>
      </c>
      <c r="D9715" t="s">
        <v>14</v>
      </c>
      <c r="E9715" t="s">
        <v>36929</v>
      </c>
      <c r="F9715" t="s">
        <v>36930</v>
      </c>
      <c r="G9715" t="s">
        <v>93</v>
      </c>
      <c r="H9715" s="1">
        <v>32864</v>
      </c>
      <c r="I9715" t="s">
        <v>36931</v>
      </c>
      <c r="J9715" t="s">
        <v>36932</v>
      </c>
      <c r="K9715">
        <v>16005</v>
      </c>
      <c r="L9715" t="s">
        <v>93</v>
      </c>
    </row>
    <row r="9716" spans="1:12" x14ac:dyDescent="0.3">
      <c r="A9716">
        <v>35497</v>
      </c>
      <c r="B9716" t="s">
        <v>4959</v>
      </c>
      <c r="C9716" t="s">
        <v>8176</v>
      </c>
      <c r="D9716" t="s">
        <v>14</v>
      </c>
      <c r="E9716" t="s">
        <v>36933</v>
      </c>
      <c r="F9716" t="s">
        <v>36934</v>
      </c>
      <c r="G9716" t="s">
        <v>76</v>
      </c>
      <c r="H9716" s="1">
        <v>26432</v>
      </c>
      <c r="I9716" t="s">
        <v>36935</v>
      </c>
      <c r="J9716" t="s">
        <v>12700</v>
      </c>
      <c r="K9716">
        <v>79973</v>
      </c>
      <c r="L9716" t="s">
        <v>76</v>
      </c>
    </row>
    <row r="9717" spans="1:12" x14ac:dyDescent="0.3">
      <c r="A9717">
        <v>35501</v>
      </c>
      <c r="B9717" t="s">
        <v>814</v>
      </c>
      <c r="C9717" t="s">
        <v>9232</v>
      </c>
      <c r="D9717" t="s">
        <v>22</v>
      </c>
      <c r="E9717" t="s">
        <v>36936</v>
      </c>
      <c r="F9717" t="s">
        <v>36937</v>
      </c>
      <c r="G9717" t="s">
        <v>595</v>
      </c>
      <c r="H9717" s="1">
        <v>23790</v>
      </c>
      <c r="I9717" t="s">
        <v>36938</v>
      </c>
      <c r="J9717" t="s">
        <v>9166</v>
      </c>
      <c r="K9717">
        <v>48870</v>
      </c>
      <c r="L9717" t="s">
        <v>595</v>
      </c>
    </row>
    <row r="9718" spans="1:12" x14ac:dyDescent="0.3">
      <c r="A9718">
        <v>35502</v>
      </c>
      <c r="B9718" t="s">
        <v>2659</v>
      </c>
      <c r="C9718" t="s">
        <v>1594</v>
      </c>
      <c r="D9718" t="s">
        <v>14</v>
      </c>
      <c r="E9718" t="s">
        <v>36939</v>
      </c>
      <c r="F9718" t="s">
        <v>36940</v>
      </c>
      <c r="G9718" t="s">
        <v>218</v>
      </c>
      <c r="H9718" s="1">
        <v>30641</v>
      </c>
      <c r="I9718" t="s">
        <v>36941</v>
      </c>
      <c r="J9718" t="s">
        <v>36942</v>
      </c>
      <c r="K9718">
        <v>12306</v>
      </c>
      <c r="L9718" t="s">
        <v>218</v>
      </c>
    </row>
    <row r="9719" spans="1:12" x14ac:dyDescent="0.3">
      <c r="A9719">
        <v>35505</v>
      </c>
      <c r="B9719" t="s">
        <v>327</v>
      </c>
      <c r="C9719" t="s">
        <v>85</v>
      </c>
      <c r="D9719" t="s">
        <v>14</v>
      </c>
      <c r="E9719" t="s">
        <v>36943</v>
      </c>
      <c r="F9719" t="s">
        <v>36944</v>
      </c>
      <c r="G9719" t="s">
        <v>71</v>
      </c>
      <c r="H9719" s="1">
        <v>15900</v>
      </c>
      <c r="I9719" t="s">
        <v>36945</v>
      </c>
      <c r="J9719" t="s">
        <v>36946</v>
      </c>
      <c r="K9719">
        <v>31609</v>
      </c>
      <c r="L9719" t="s">
        <v>71</v>
      </c>
    </row>
    <row r="9720" spans="1:12" x14ac:dyDescent="0.3">
      <c r="A9720">
        <v>35509</v>
      </c>
      <c r="B9720" t="s">
        <v>551</v>
      </c>
      <c r="C9720" t="s">
        <v>10617</v>
      </c>
      <c r="D9720" t="s">
        <v>22</v>
      </c>
      <c r="E9720" t="s">
        <v>36947</v>
      </c>
      <c r="F9720" t="s">
        <v>36948</v>
      </c>
      <c r="G9720" t="s">
        <v>1194</v>
      </c>
      <c r="H9720" s="1">
        <v>25125</v>
      </c>
      <c r="I9720" t="s">
        <v>36949</v>
      </c>
      <c r="J9720" t="s">
        <v>13311</v>
      </c>
      <c r="K9720">
        <v>61517</v>
      </c>
      <c r="L9720" t="s">
        <v>1194</v>
      </c>
    </row>
    <row r="9721" spans="1:12" x14ac:dyDescent="0.3">
      <c r="A9721">
        <v>35510</v>
      </c>
      <c r="B9721" t="s">
        <v>3791</v>
      </c>
      <c r="C9721" t="s">
        <v>97</v>
      </c>
      <c r="D9721" t="s">
        <v>14</v>
      </c>
      <c r="E9721" t="s">
        <v>36950</v>
      </c>
      <c r="F9721" t="s">
        <v>36951</v>
      </c>
      <c r="G9721" t="s">
        <v>31</v>
      </c>
      <c r="H9721" s="1">
        <v>23377</v>
      </c>
      <c r="I9721" t="s">
        <v>36952</v>
      </c>
      <c r="J9721" t="s">
        <v>36953</v>
      </c>
      <c r="K9721">
        <v>32927</v>
      </c>
      <c r="L9721" t="s">
        <v>31</v>
      </c>
    </row>
    <row r="9722" spans="1:12" x14ac:dyDescent="0.3">
      <c r="A9722">
        <v>35513</v>
      </c>
      <c r="B9722" t="s">
        <v>18654</v>
      </c>
      <c r="C9722" t="s">
        <v>2093</v>
      </c>
      <c r="D9722" t="s">
        <v>14</v>
      </c>
      <c r="E9722" t="s">
        <v>36954</v>
      </c>
      <c r="F9722">
        <v>5148599495</v>
      </c>
      <c r="G9722" t="s">
        <v>131</v>
      </c>
      <c r="H9722" s="1">
        <v>19441</v>
      </c>
      <c r="I9722" t="s">
        <v>36955</v>
      </c>
      <c r="J9722" t="s">
        <v>19450</v>
      </c>
      <c r="K9722">
        <v>75203</v>
      </c>
      <c r="L9722" t="s">
        <v>131</v>
      </c>
    </row>
    <row r="9723" spans="1:12" x14ac:dyDescent="0.3">
      <c r="A9723">
        <v>35517</v>
      </c>
      <c r="B9723" t="s">
        <v>371</v>
      </c>
      <c r="C9723" t="s">
        <v>1132</v>
      </c>
      <c r="D9723" t="s">
        <v>22</v>
      </c>
      <c r="E9723" t="s">
        <v>36956</v>
      </c>
      <c r="F9723" t="s">
        <v>36957</v>
      </c>
      <c r="G9723" t="s">
        <v>51</v>
      </c>
      <c r="H9723" s="1">
        <v>36481</v>
      </c>
      <c r="I9723" t="s">
        <v>36958</v>
      </c>
      <c r="J9723" t="s">
        <v>1068</v>
      </c>
      <c r="K9723">
        <v>78031</v>
      </c>
      <c r="L9723" t="s">
        <v>51</v>
      </c>
    </row>
    <row r="9724" spans="1:12" x14ac:dyDescent="0.3">
      <c r="A9724">
        <v>35519</v>
      </c>
      <c r="B9724" t="s">
        <v>6014</v>
      </c>
      <c r="C9724" t="s">
        <v>9915</v>
      </c>
      <c r="D9724" t="s">
        <v>14</v>
      </c>
      <c r="E9724" t="s">
        <v>36959</v>
      </c>
      <c r="F9724" t="s">
        <v>36960</v>
      </c>
      <c r="G9724" t="s">
        <v>430</v>
      </c>
      <c r="H9724" s="1">
        <v>26542</v>
      </c>
      <c r="I9724" t="s">
        <v>36961</v>
      </c>
      <c r="J9724" t="s">
        <v>3305</v>
      </c>
      <c r="K9724">
        <v>66746</v>
      </c>
      <c r="L9724" t="s">
        <v>430</v>
      </c>
    </row>
    <row r="9725" spans="1:12" x14ac:dyDescent="0.3">
      <c r="A9725">
        <v>35522</v>
      </c>
      <c r="B9725" t="s">
        <v>421</v>
      </c>
      <c r="C9725" t="s">
        <v>28</v>
      </c>
      <c r="D9725" t="s">
        <v>14</v>
      </c>
      <c r="E9725" t="s">
        <v>36962</v>
      </c>
      <c r="F9725" t="s">
        <v>36963</v>
      </c>
      <c r="G9725" t="s">
        <v>44</v>
      </c>
      <c r="H9725" s="1">
        <v>21757</v>
      </c>
      <c r="I9725" t="s">
        <v>36964</v>
      </c>
      <c r="J9725" t="s">
        <v>1766</v>
      </c>
      <c r="K9725">
        <v>66244</v>
      </c>
      <c r="L9725" t="s">
        <v>44</v>
      </c>
    </row>
    <row r="9726" spans="1:12" x14ac:dyDescent="0.3">
      <c r="A9726">
        <v>35526</v>
      </c>
      <c r="B9726" t="s">
        <v>79</v>
      </c>
      <c r="C9726" t="s">
        <v>7733</v>
      </c>
      <c r="D9726" t="s">
        <v>14</v>
      </c>
      <c r="E9726" t="s">
        <v>36965</v>
      </c>
      <c r="F9726" t="s">
        <v>36966</v>
      </c>
      <c r="G9726" t="s">
        <v>335</v>
      </c>
      <c r="H9726" s="1">
        <v>21831</v>
      </c>
      <c r="I9726" t="s">
        <v>36967</v>
      </c>
      <c r="J9726" t="s">
        <v>36968</v>
      </c>
      <c r="K9726">
        <v>66565</v>
      </c>
      <c r="L9726" t="s">
        <v>335</v>
      </c>
    </row>
    <row r="9727" spans="1:12" x14ac:dyDescent="0.3">
      <c r="A9727">
        <v>35529</v>
      </c>
      <c r="B9727" t="s">
        <v>214</v>
      </c>
      <c r="C9727" t="s">
        <v>587</v>
      </c>
      <c r="D9727" t="s">
        <v>22</v>
      </c>
      <c r="E9727" t="s">
        <v>36969</v>
      </c>
      <c r="F9727" t="s">
        <v>36970</v>
      </c>
      <c r="G9727" t="s">
        <v>430</v>
      </c>
      <c r="H9727" s="1">
        <v>20032</v>
      </c>
      <c r="I9727" t="s">
        <v>36971</v>
      </c>
      <c r="J9727" t="s">
        <v>36972</v>
      </c>
      <c r="K9727">
        <v>6551</v>
      </c>
      <c r="L9727" t="s">
        <v>430</v>
      </c>
    </row>
    <row r="9728" spans="1:12" x14ac:dyDescent="0.3">
      <c r="A9728">
        <v>35530</v>
      </c>
      <c r="B9728" t="s">
        <v>1131</v>
      </c>
      <c r="C9728" t="s">
        <v>3055</v>
      </c>
      <c r="D9728" t="s">
        <v>14</v>
      </c>
      <c r="E9728" t="s">
        <v>36973</v>
      </c>
      <c r="F9728" t="s">
        <v>36974</v>
      </c>
      <c r="G9728" t="s">
        <v>31</v>
      </c>
      <c r="H9728" s="1">
        <v>35331</v>
      </c>
      <c r="I9728" t="s">
        <v>36975</v>
      </c>
      <c r="J9728" t="s">
        <v>36976</v>
      </c>
      <c r="K9728">
        <v>38963</v>
      </c>
      <c r="L9728" t="s">
        <v>31</v>
      </c>
    </row>
    <row r="9729" spans="1:12" x14ac:dyDescent="0.3">
      <c r="A9729">
        <v>35531</v>
      </c>
      <c r="B9729" t="s">
        <v>2595</v>
      </c>
      <c r="C9729" t="s">
        <v>1176</v>
      </c>
      <c r="D9729" t="s">
        <v>14</v>
      </c>
      <c r="E9729" t="s">
        <v>36977</v>
      </c>
      <c r="F9729" t="s">
        <v>36978</v>
      </c>
      <c r="G9729" t="s">
        <v>335</v>
      </c>
      <c r="H9729" s="1">
        <v>33491</v>
      </c>
      <c r="I9729" t="s">
        <v>36979</v>
      </c>
      <c r="J9729" t="s">
        <v>990</v>
      </c>
      <c r="K9729">
        <v>12587</v>
      </c>
      <c r="L9729" t="s">
        <v>335</v>
      </c>
    </row>
    <row r="9730" spans="1:12" x14ac:dyDescent="0.3">
      <c r="A9730">
        <v>35534</v>
      </c>
      <c r="B9730" t="s">
        <v>146</v>
      </c>
      <c r="C9730" t="s">
        <v>998</v>
      </c>
      <c r="D9730" t="s">
        <v>22</v>
      </c>
      <c r="E9730" t="s">
        <v>36980</v>
      </c>
      <c r="F9730" t="s">
        <v>36981</v>
      </c>
      <c r="G9730" t="s">
        <v>44</v>
      </c>
      <c r="H9730" s="1">
        <v>23742</v>
      </c>
      <c r="I9730" t="s">
        <v>36982</v>
      </c>
      <c r="J9730" t="s">
        <v>25144</v>
      </c>
      <c r="K9730">
        <v>95292</v>
      </c>
      <c r="L9730" t="s">
        <v>44</v>
      </c>
    </row>
    <row r="9731" spans="1:12" x14ac:dyDescent="0.3">
      <c r="A9731">
        <v>35537</v>
      </c>
      <c r="B9731" t="s">
        <v>5546</v>
      </c>
      <c r="C9731" t="s">
        <v>62</v>
      </c>
      <c r="D9731" t="s">
        <v>14</v>
      </c>
      <c r="E9731" t="s">
        <v>36983</v>
      </c>
      <c r="F9731" t="s">
        <v>36984</v>
      </c>
      <c r="G9731" t="s">
        <v>171</v>
      </c>
      <c r="H9731" s="1">
        <v>32458</v>
      </c>
      <c r="I9731" t="s">
        <v>36985</v>
      </c>
      <c r="J9731" t="s">
        <v>36986</v>
      </c>
      <c r="K9731">
        <v>64546</v>
      </c>
      <c r="L9731" t="s">
        <v>171</v>
      </c>
    </row>
    <row r="9732" spans="1:12" x14ac:dyDescent="0.3">
      <c r="A9732">
        <v>35538</v>
      </c>
      <c r="B9732" t="s">
        <v>54</v>
      </c>
      <c r="C9732" t="s">
        <v>6255</v>
      </c>
      <c r="D9732" t="s">
        <v>14</v>
      </c>
      <c r="E9732" t="s">
        <v>36987</v>
      </c>
      <c r="F9732" t="s">
        <v>36988</v>
      </c>
      <c r="G9732" t="s">
        <v>58</v>
      </c>
      <c r="H9732" s="1">
        <v>20799</v>
      </c>
      <c r="I9732" t="s">
        <v>36989</v>
      </c>
      <c r="J9732" t="s">
        <v>22128</v>
      </c>
      <c r="K9732">
        <v>65829</v>
      </c>
      <c r="L9732" t="s">
        <v>58</v>
      </c>
    </row>
    <row r="9733" spans="1:12" x14ac:dyDescent="0.3">
      <c r="A9733">
        <v>35542</v>
      </c>
      <c r="B9733" t="s">
        <v>940</v>
      </c>
      <c r="C9733" t="s">
        <v>28</v>
      </c>
      <c r="D9733" t="s">
        <v>22</v>
      </c>
      <c r="E9733" t="s">
        <v>36990</v>
      </c>
      <c r="F9733" t="s">
        <v>36991</v>
      </c>
      <c r="G9733" t="s">
        <v>1076</v>
      </c>
      <c r="H9733" s="1">
        <v>27911</v>
      </c>
      <c r="I9733" t="s">
        <v>36992</v>
      </c>
      <c r="J9733" t="s">
        <v>36993</v>
      </c>
      <c r="K9733">
        <v>4772</v>
      </c>
      <c r="L9733" t="s">
        <v>1076</v>
      </c>
    </row>
    <row r="9734" spans="1:12" x14ac:dyDescent="0.3">
      <c r="A9734">
        <v>35543</v>
      </c>
      <c r="B9734" t="s">
        <v>167</v>
      </c>
      <c r="C9734" t="s">
        <v>5934</v>
      </c>
      <c r="D9734" t="s">
        <v>22</v>
      </c>
      <c r="E9734" t="s">
        <v>36994</v>
      </c>
      <c r="F9734" t="s">
        <v>36995</v>
      </c>
      <c r="G9734" t="s">
        <v>82</v>
      </c>
      <c r="H9734" s="1">
        <v>27360</v>
      </c>
      <c r="I9734" t="s">
        <v>36996</v>
      </c>
      <c r="J9734" t="s">
        <v>2790</v>
      </c>
      <c r="K9734">
        <v>26649</v>
      </c>
      <c r="L9734" t="s">
        <v>82</v>
      </c>
    </row>
    <row r="9735" spans="1:12" x14ac:dyDescent="0.3">
      <c r="A9735">
        <v>35545</v>
      </c>
      <c r="B9735" t="s">
        <v>4498</v>
      </c>
      <c r="C9735" t="s">
        <v>2618</v>
      </c>
      <c r="D9735" t="s">
        <v>14</v>
      </c>
      <c r="E9735" t="s">
        <v>36997</v>
      </c>
      <c r="F9735" t="s">
        <v>36998</v>
      </c>
      <c r="G9735" t="s">
        <v>218</v>
      </c>
      <c r="H9735" s="1">
        <v>26781</v>
      </c>
      <c r="I9735" t="s">
        <v>36999</v>
      </c>
      <c r="J9735" t="s">
        <v>37000</v>
      </c>
      <c r="K9735">
        <v>73584</v>
      </c>
      <c r="L9735" t="s">
        <v>218</v>
      </c>
    </row>
    <row r="9736" spans="1:12" x14ac:dyDescent="0.3">
      <c r="A9736">
        <v>35546</v>
      </c>
      <c r="B9736" t="s">
        <v>659</v>
      </c>
      <c r="C9736" t="s">
        <v>9113</v>
      </c>
      <c r="D9736" t="s">
        <v>22</v>
      </c>
      <c r="E9736" t="s">
        <v>37001</v>
      </c>
      <c r="F9736" t="s">
        <v>37002</v>
      </c>
      <c r="G9736" t="s">
        <v>231</v>
      </c>
      <c r="H9736" s="1">
        <v>19628</v>
      </c>
      <c r="I9736" t="s">
        <v>37003</v>
      </c>
      <c r="J9736" t="s">
        <v>24119</v>
      </c>
      <c r="K9736">
        <v>94214</v>
      </c>
      <c r="L9736" t="s">
        <v>231</v>
      </c>
    </row>
    <row r="9737" spans="1:12" x14ac:dyDescent="0.3">
      <c r="A9737">
        <v>35547</v>
      </c>
      <c r="B9737" t="s">
        <v>490</v>
      </c>
      <c r="C9737" t="s">
        <v>161</v>
      </c>
      <c r="D9737" t="s">
        <v>22</v>
      </c>
      <c r="E9737" t="s">
        <v>37004</v>
      </c>
      <c r="F9737" t="s">
        <v>37005</v>
      </c>
      <c r="G9737" t="s">
        <v>430</v>
      </c>
      <c r="H9737" s="1">
        <v>20482</v>
      </c>
      <c r="I9737" t="s">
        <v>37006</v>
      </c>
      <c r="J9737" t="s">
        <v>34149</v>
      </c>
      <c r="K9737">
        <v>31967</v>
      </c>
      <c r="L9737" t="s">
        <v>430</v>
      </c>
    </row>
    <row r="9738" spans="1:12" x14ac:dyDescent="0.3">
      <c r="A9738">
        <v>35548</v>
      </c>
      <c r="B9738" t="s">
        <v>1628</v>
      </c>
      <c r="C9738" t="s">
        <v>19551</v>
      </c>
      <c r="D9738" t="s">
        <v>22</v>
      </c>
      <c r="E9738" t="s">
        <v>37007</v>
      </c>
      <c r="F9738" t="s">
        <v>37008</v>
      </c>
      <c r="G9738" t="s">
        <v>93</v>
      </c>
      <c r="H9738" s="1">
        <v>28446</v>
      </c>
      <c r="I9738" t="s">
        <v>37009</v>
      </c>
      <c r="J9738" t="s">
        <v>37010</v>
      </c>
      <c r="K9738">
        <v>5167</v>
      </c>
      <c r="L9738" t="s">
        <v>93</v>
      </c>
    </row>
    <row r="9739" spans="1:12" x14ac:dyDescent="0.3">
      <c r="A9739">
        <v>35549</v>
      </c>
      <c r="B9739" t="s">
        <v>197</v>
      </c>
      <c r="C9739" t="s">
        <v>48</v>
      </c>
      <c r="D9739" t="s">
        <v>14</v>
      </c>
      <c r="E9739" t="s">
        <v>37011</v>
      </c>
      <c r="F9739" t="s">
        <v>37012</v>
      </c>
      <c r="G9739" t="s">
        <v>231</v>
      </c>
      <c r="H9739" s="1">
        <v>25443</v>
      </c>
      <c r="I9739" t="s">
        <v>37013</v>
      </c>
      <c r="J9739" t="s">
        <v>40</v>
      </c>
      <c r="K9739">
        <v>83223</v>
      </c>
      <c r="L9739" t="s">
        <v>231</v>
      </c>
    </row>
    <row r="9740" spans="1:12" x14ac:dyDescent="0.3">
      <c r="A9740">
        <v>35550</v>
      </c>
      <c r="B9740" t="s">
        <v>167</v>
      </c>
      <c r="C9740" t="s">
        <v>449</v>
      </c>
      <c r="D9740" t="s">
        <v>22</v>
      </c>
      <c r="E9740" t="s">
        <v>37014</v>
      </c>
      <c r="F9740" t="s">
        <v>37015</v>
      </c>
      <c r="G9740" t="s">
        <v>436</v>
      </c>
      <c r="H9740" s="1">
        <v>30281</v>
      </c>
      <c r="I9740" t="s">
        <v>37016</v>
      </c>
      <c r="J9740" t="s">
        <v>37017</v>
      </c>
      <c r="K9740">
        <v>44296</v>
      </c>
      <c r="L9740" t="s">
        <v>436</v>
      </c>
    </row>
    <row r="9741" spans="1:12" x14ac:dyDescent="0.3">
      <c r="A9741">
        <v>35555</v>
      </c>
      <c r="B9741" t="s">
        <v>5514</v>
      </c>
      <c r="C9741" t="s">
        <v>5375</v>
      </c>
      <c r="D9741" t="s">
        <v>22</v>
      </c>
      <c r="E9741" t="s">
        <v>37018</v>
      </c>
      <c r="F9741" t="s">
        <v>37019</v>
      </c>
      <c r="G9741" t="s">
        <v>118</v>
      </c>
      <c r="H9741" s="1">
        <v>36306</v>
      </c>
      <c r="I9741" t="s">
        <v>37020</v>
      </c>
      <c r="J9741" t="s">
        <v>37021</v>
      </c>
      <c r="K9741">
        <v>56096</v>
      </c>
      <c r="L9741" t="s">
        <v>118</v>
      </c>
    </row>
    <row r="9742" spans="1:12" x14ac:dyDescent="0.3">
      <c r="A9742">
        <v>35557</v>
      </c>
      <c r="B9742" t="s">
        <v>6024</v>
      </c>
      <c r="C9742" t="s">
        <v>1575</v>
      </c>
      <c r="D9742" t="s">
        <v>14</v>
      </c>
      <c r="E9742" t="s">
        <v>37022</v>
      </c>
      <c r="F9742">
        <v>5895106225</v>
      </c>
      <c r="G9742" t="s">
        <v>51</v>
      </c>
      <c r="H9742" s="1">
        <v>32483</v>
      </c>
      <c r="I9742" t="s">
        <v>37023</v>
      </c>
      <c r="J9742" t="s">
        <v>19252</v>
      </c>
      <c r="K9742">
        <v>18812</v>
      </c>
      <c r="L9742" t="s">
        <v>51</v>
      </c>
    </row>
    <row r="9743" spans="1:12" x14ac:dyDescent="0.3">
      <c r="A9743">
        <v>35560</v>
      </c>
      <c r="B9743" t="s">
        <v>575</v>
      </c>
      <c r="C9743" t="s">
        <v>3527</v>
      </c>
      <c r="D9743" t="s">
        <v>22</v>
      </c>
      <c r="E9743" t="s">
        <v>37024</v>
      </c>
      <c r="F9743" t="s">
        <v>37025</v>
      </c>
      <c r="G9743" t="s">
        <v>243</v>
      </c>
      <c r="H9743" s="1">
        <v>19659</v>
      </c>
      <c r="I9743" t="s">
        <v>37026</v>
      </c>
      <c r="J9743" t="s">
        <v>37027</v>
      </c>
      <c r="K9743">
        <v>24248</v>
      </c>
      <c r="L9743" t="s">
        <v>243</v>
      </c>
    </row>
    <row r="9744" spans="1:12" x14ac:dyDescent="0.3">
      <c r="A9744">
        <v>35574</v>
      </c>
      <c r="B9744" t="s">
        <v>1098</v>
      </c>
      <c r="C9744" t="s">
        <v>1132</v>
      </c>
      <c r="D9744" t="s">
        <v>14</v>
      </c>
      <c r="E9744" t="s">
        <v>37028</v>
      </c>
      <c r="F9744" t="s">
        <v>37029</v>
      </c>
      <c r="G9744" t="s">
        <v>44</v>
      </c>
      <c r="H9744" s="1">
        <v>24949</v>
      </c>
      <c r="I9744" t="s">
        <v>37030</v>
      </c>
      <c r="J9744" t="s">
        <v>14287</v>
      </c>
      <c r="K9744">
        <v>18137</v>
      </c>
      <c r="L9744" t="s">
        <v>44</v>
      </c>
    </row>
    <row r="9745" spans="1:12" x14ac:dyDescent="0.3">
      <c r="A9745">
        <v>35575</v>
      </c>
      <c r="B9745" t="s">
        <v>1773</v>
      </c>
      <c r="C9745" t="s">
        <v>5962</v>
      </c>
      <c r="D9745" t="s">
        <v>22</v>
      </c>
      <c r="E9745" t="s">
        <v>37031</v>
      </c>
      <c r="F9745" t="s">
        <v>37032</v>
      </c>
      <c r="G9745" t="s">
        <v>124</v>
      </c>
      <c r="H9745" s="1">
        <v>30925</v>
      </c>
      <c r="I9745" t="s">
        <v>37033</v>
      </c>
      <c r="J9745" t="s">
        <v>1786</v>
      </c>
      <c r="K9745">
        <v>88685</v>
      </c>
      <c r="L9745" t="s">
        <v>124</v>
      </c>
    </row>
    <row r="9746" spans="1:12" x14ac:dyDescent="0.3">
      <c r="A9746">
        <v>35576</v>
      </c>
      <c r="B9746" t="s">
        <v>1835</v>
      </c>
      <c r="C9746" t="s">
        <v>1236</v>
      </c>
      <c r="D9746" t="s">
        <v>14</v>
      </c>
      <c r="E9746" t="s">
        <v>37034</v>
      </c>
      <c r="F9746" t="s">
        <v>37035</v>
      </c>
      <c r="G9746" t="s">
        <v>171</v>
      </c>
      <c r="H9746" s="1">
        <v>28948</v>
      </c>
      <c r="I9746" t="s">
        <v>37036</v>
      </c>
      <c r="J9746" t="s">
        <v>37037</v>
      </c>
      <c r="K9746">
        <v>80612</v>
      </c>
      <c r="L9746" t="s">
        <v>171</v>
      </c>
    </row>
    <row r="9747" spans="1:12" x14ac:dyDescent="0.3">
      <c r="A9747">
        <v>35579</v>
      </c>
      <c r="B9747" t="s">
        <v>5365</v>
      </c>
      <c r="C9747" t="s">
        <v>3261</v>
      </c>
      <c r="D9747" t="s">
        <v>22</v>
      </c>
      <c r="E9747" t="s">
        <v>37038</v>
      </c>
      <c r="F9747" t="s">
        <v>37039</v>
      </c>
      <c r="G9747" t="s">
        <v>218</v>
      </c>
      <c r="H9747" s="1">
        <v>16045</v>
      </c>
      <c r="I9747" t="s">
        <v>37040</v>
      </c>
      <c r="J9747" t="s">
        <v>37041</v>
      </c>
      <c r="K9747">
        <v>8303</v>
      </c>
      <c r="L9747" t="s">
        <v>218</v>
      </c>
    </row>
    <row r="9748" spans="1:12" x14ac:dyDescent="0.3">
      <c r="A9748">
        <v>35581</v>
      </c>
      <c r="B9748" t="s">
        <v>1537</v>
      </c>
      <c r="C9748" t="s">
        <v>354</v>
      </c>
      <c r="D9748" t="s">
        <v>14</v>
      </c>
      <c r="E9748" t="s">
        <v>37042</v>
      </c>
      <c r="F9748">
        <v>8652979171</v>
      </c>
      <c r="G9748" t="s">
        <v>171</v>
      </c>
      <c r="H9748" s="1">
        <v>31238</v>
      </c>
      <c r="I9748" t="s">
        <v>37043</v>
      </c>
      <c r="J9748" t="s">
        <v>17793</v>
      </c>
      <c r="K9748">
        <v>80010</v>
      </c>
      <c r="L9748" t="s">
        <v>171</v>
      </c>
    </row>
    <row r="9749" spans="1:12" x14ac:dyDescent="0.3">
      <c r="A9749">
        <v>35584</v>
      </c>
      <c r="B9749" t="s">
        <v>37044</v>
      </c>
      <c r="C9749" t="s">
        <v>9508</v>
      </c>
      <c r="D9749" t="s">
        <v>14</v>
      </c>
      <c r="E9749" t="s">
        <v>37045</v>
      </c>
      <c r="F9749" t="s">
        <v>37046</v>
      </c>
      <c r="G9749" t="s">
        <v>44</v>
      </c>
      <c r="H9749" s="1">
        <v>18130</v>
      </c>
      <c r="I9749" t="s">
        <v>37047</v>
      </c>
      <c r="J9749" t="s">
        <v>37048</v>
      </c>
      <c r="K9749">
        <v>51639</v>
      </c>
      <c r="L9749" t="s">
        <v>44</v>
      </c>
    </row>
    <row r="9750" spans="1:12" x14ac:dyDescent="0.3">
      <c r="A9750">
        <v>35588</v>
      </c>
      <c r="B9750" t="s">
        <v>3048</v>
      </c>
      <c r="C9750" t="s">
        <v>3447</v>
      </c>
      <c r="D9750" t="s">
        <v>14</v>
      </c>
      <c r="E9750" t="s">
        <v>37049</v>
      </c>
      <c r="F9750" t="s">
        <v>37050</v>
      </c>
      <c r="G9750" t="s">
        <v>82</v>
      </c>
      <c r="H9750" s="1">
        <v>32743</v>
      </c>
      <c r="I9750" t="s">
        <v>37051</v>
      </c>
      <c r="J9750" t="s">
        <v>37052</v>
      </c>
      <c r="K9750">
        <v>17534</v>
      </c>
      <c r="L9750" t="s">
        <v>82</v>
      </c>
    </row>
    <row r="9751" spans="1:12" x14ac:dyDescent="0.3">
      <c r="A9751">
        <v>35595</v>
      </c>
      <c r="B9751" t="s">
        <v>706</v>
      </c>
      <c r="C9751" t="s">
        <v>5375</v>
      </c>
      <c r="D9751" t="s">
        <v>22</v>
      </c>
      <c r="E9751" t="s">
        <v>37053</v>
      </c>
      <c r="F9751">
        <f>1-473-899-4209</f>
        <v>-5580</v>
      </c>
      <c r="G9751" t="s">
        <v>1194</v>
      </c>
      <c r="H9751" s="1">
        <v>28396</v>
      </c>
      <c r="I9751" t="s">
        <v>37054</v>
      </c>
      <c r="J9751" t="s">
        <v>37055</v>
      </c>
      <c r="K9751">
        <v>14767</v>
      </c>
      <c r="L9751" t="s">
        <v>1194</v>
      </c>
    </row>
    <row r="9752" spans="1:12" x14ac:dyDescent="0.3">
      <c r="A9752">
        <v>35596</v>
      </c>
      <c r="B9752" t="s">
        <v>2941</v>
      </c>
      <c r="C9752" t="s">
        <v>826</v>
      </c>
      <c r="D9752" t="s">
        <v>22</v>
      </c>
      <c r="E9752" t="s">
        <v>37056</v>
      </c>
      <c r="F9752" t="s">
        <v>37057</v>
      </c>
      <c r="G9752" t="s">
        <v>17</v>
      </c>
      <c r="H9752" s="1">
        <v>31601</v>
      </c>
      <c r="I9752" t="s">
        <v>37058</v>
      </c>
      <c r="J9752" t="s">
        <v>12312</v>
      </c>
      <c r="K9752">
        <v>17133</v>
      </c>
      <c r="L9752" t="s">
        <v>17</v>
      </c>
    </row>
    <row r="9753" spans="1:12" x14ac:dyDescent="0.3">
      <c r="A9753">
        <v>35599</v>
      </c>
      <c r="B9753" t="s">
        <v>747</v>
      </c>
      <c r="C9753" t="s">
        <v>11194</v>
      </c>
      <c r="D9753" t="s">
        <v>14</v>
      </c>
      <c r="E9753" t="s">
        <v>37059</v>
      </c>
      <c r="F9753" t="s">
        <v>37060</v>
      </c>
      <c r="G9753" t="s">
        <v>1076</v>
      </c>
      <c r="H9753" s="1">
        <v>32897</v>
      </c>
      <c r="I9753" t="s">
        <v>37061</v>
      </c>
      <c r="J9753" t="s">
        <v>37062</v>
      </c>
      <c r="K9753">
        <v>33878</v>
      </c>
      <c r="L9753" t="s">
        <v>1076</v>
      </c>
    </row>
    <row r="9754" spans="1:12" x14ac:dyDescent="0.3">
      <c r="A9754">
        <v>35601</v>
      </c>
      <c r="B9754" t="s">
        <v>3737</v>
      </c>
      <c r="C9754" t="s">
        <v>21</v>
      </c>
      <c r="D9754" t="s">
        <v>14</v>
      </c>
      <c r="E9754" t="s">
        <v>33835</v>
      </c>
      <c r="F9754" t="s">
        <v>37063</v>
      </c>
      <c r="G9754" t="s">
        <v>335</v>
      </c>
      <c r="H9754" s="1">
        <v>37602</v>
      </c>
      <c r="I9754" t="s">
        <v>37064</v>
      </c>
      <c r="J9754" t="s">
        <v>37065</v>
      </c>
      <c r="K9754">
        <v>53328</v>
      </c>
      <c r="L9754" t="s">
        <v>335</v>
      </c>
    </row>
    <row r="9755" spans="1:12" x14ac:dyDescent="0.3">
      <c r="A9755">
        <v>35604</v>
      </c>
      <c r="B9755" t="s">
        <v>258</v>
      </c>
      <c r="C9755" t="s">
        <v>16387</v>
      </c>
      <c r="D9755" t="s">
        <v>22</v>
      </c>
      <c r="E9755" t="s">
        <v>37066</v>
      </c>
      <c r="F9755" t="s">
        <v>37067</v>
      </c>
      <c r="G9755" t="s">
        <v>58</v>
      </c>
      <c r="H9755" s="1">
        <v>30238</v>
      </c>
      <c r="I9755" t="s">
        <v>37068</v>
      </c>
      <c r="J9755" t="s">
        <v>944</v>
      </c>
      <c r="K9755">
        <v>28991</v>
      </c>
      <c r="L9755" t="s">
        <v>58</v>
      </c>
    </row>
    <row r="9756" spans="1:12" x14ac:dyDescent="0.3">
      <c r="A9756">
        <v>35607</v>
      </c>
      <c r="B9756" t="s">
        <v>541</v>
      </c>
      <c r="C9756" t="s">
        <v>8176</v>
      </c>
      <c r="D9756" t="s">
        <v>14</v>
      </c>
      <c r="E9756" t="s">
        <v>37069</v>
      </c>
      <c r="F9756" t="s">
        <v>37070</v>
      </c>
      <c r="G9756" t="s">
        <v>82</v>
      </c>
      <c r="H9756" s="1">
        <v>23433</v>
      </c>
      <c r="I9756" t="s">
        <v>37071</v>
      </c>
      <c r="J9756" t="s">
        <v>37072</v>
      </c>
      <c r="K9756">
        <v>47791</v>
      </c>
      <c r="L9756" t="s">
        <v>82</v>
      </c>
    </row>
    <row r="9757" spans="1:12" x14ac:dyDescent="0.3">
      <c r="A9757">
        <v>35618</v>
      </c>
      <c r="B9757" t="s">
        <v>253</v>
      </c>
      <c r="C9757" t="s">
        <v>343</v>
      </c>
      <c r="D9757" t="s">
        <v>22</v>
      </c>
      <c r="E9757" t="s">
        <v>37073</v>
      </c>
      <c r="F9757" t="s">
        <v>37074</v>
      </c>
      <c r="G9757" t="s">
        <v>88</v>
      </c>
      <c r="H9757" s="1">
        <v>36066</v>
      </c>
      <c r="I9757" t="s">
        <v>37075</v>
      </c>
      <c r="J9757" t="s">
        <v>37076</v>
      </c>
      <c r="K9757">
        <v>57088</v>
      </c>
      <c r="L9757" t="s">
        <v>88</v>
      </c>
    </row>
    <row r="9758" spans="1:12" x14ac:dyDescent="0.3">
      <c r="A9758">
        <v>35620</v>
      </c>
      <c r="B9758" t="s">
        <v>1264</v>
      </c>
      <c r="C9758" t="s">
        <v>3792</v>
      </c>
      <c r="D9758" t="s">
        <v>22</v>
      </c>
      <c r="E9758" t="s">
        <v>37077</v>
      </c>
      <c r="F9758" t="s">
        <v>37078</v>
      </c>
      <c r="G9758" t="s">
        <v>24</v>
      </c>
      <c r="H9758" s="1">
        <v>25144</v>
      </c>
      <c r="I9758" t="s">
        <v>37079</v>
      </c>
      <c r="J9758" t="s">
        <v>37080</v>
      </c>
      <c r="K9758">
        <v>7035</v>
      </c>
      <c r="L9758" t="s">
        <v>24</v>
      </c>
    </row>
    <row r="9759" spans="1:12" x14ac:dyDescent="0.3">
      <c r="A9759">
        <v>35622</v>
      </c>
      <c r="B9759" t="s">
        <v>1147</v>
      </c>
      <c r="C9759" t="s">
        <v>16681</v>
      </c>
      <c r="D9759" t="s">
        <v>14</v>
      </c>
      <c r="E9759" t="s">
        <v>37081</v>
      </c>
      <c r="F9759" t="s">
        <v>37082</v>
      </c>
      <c r="G9759" t="s">
        <v>51</v>
      </c>
      <c r="H9759" s="1">
        <v>23535</v>
      </c>
      <c r="I9759" t="s">
        <v>37083</v>
      </c>
      <c r="J9759" t="s">
        <v>37084</v>
      </c>
      <c r="K9759">
        <v>3019</v>
      </c>
      <c r="L9759" t="s">
        <v>51</v>
      </c>
    </row>
    <row r="9760" spans="1:12" x14ac:dyDescent="0.3">
      <c r="A9760">
        <v>35625</v>
      </c>
      <c r="B9760" t="s">
        <v>1104</v>
      </c>
      <c r="C9760" t="s">
        <v>1958</v>
      </c>
      <c r="D9760" t="s">
        <v>22</v>
      </c>
      <c r="E9760" t="s">
        <v>37085</v>
      </c>
      <c r="F9760" t="s">
        <v>37086</v>
      </c>
      <c r="G9760" t="s">
        <v>124</v>
      </c>
      <c r="H9760" s="1">
        <v>16287</v>
      </c>
      <c r="I9760" t="s">
        <v>37087</v>
      </c>
      <c r="J9760" t="s">
        <v>10645</v>
      </c>
      <c r="K9760">
        <v>25782</v>
      </c>
      <c r="L9760" t="s">
        <v>124</v>
      </c>
    </row>
    <row r="9761" spans="1:12" x14ac:dyDescent="0.3">
      <c r="A9761">
        <v>35631</v>
      </c>
      <c r="B9761" t="s">
        <v>167</v>
      </c>
      <c r="C9761" t="s">
        <v>1014</v>
      </c>
      <c r="D9761" t="s">
        <v>14</v>
      </c>
      <c r="E9761" t="s">
        <v>37088</v>
      </c>
      <c r="F9761" t="s">
        <v>37089</v>
      </c>
      <c r="G9761" t="s">
        <v>261</v>
      </c>
      <c r="H9761" s="1">
        <v>35872</v>
      </c>
      <c r="I9761" t="s">
        <v>37090</v>
      </c>
      <c r="J9761" t="s">
        <v>37091</v>
      </c>
      <c r="K9761">
        <v>90800</v>
      </c>
      <c r="L9761" t="s">
        <v>261</v>
      </c>
    </row>
    <row r="9762" spans="1:12" x14ac:dyDescent="0.3">
      <c r="A9762">
        <v>35632</v>
      </c>
      <c r="B9762" t="s">
        <v>480</v>
      </c>
      <c r="C9762" t="s">
        <v>14744</v>
      </c>
      <c r="D9762" t="s">
        <v>14</v>
      </c>
      <c r="E9762" t="s">
        <v>37092</v>
      </c>
      <c r="F9762" t="s">
        <v>37093</v>
      </c>
      <c r="G9762" t="s">
        <v>131</v>
      </c>
      <c r="H9762" s="1">
        <v>33827</v>
      </c>
      <c r="I9762" t="s">
        <v>37094</v>
      </c>
      <c r="J9762" t="s">
        <v>26449</v>
      </c>
      <c r="K9762">
        <v>46070</v>
      </c>
      <c r="L9762" t="s">
        <v>131</v>
      </c>
    </row>
    <row r="9763" spans="1:12" x14ac:dyDescent="0.3">
      <c r="A9763">
        <v>35636</v>
      </c>
      <c r="B9763" t="s">
        <v>1202</v>
      </c>
      <c r="C9763" t="s">
        <v>4739</v>
      </c>
      <c r="D9763" t="s">
        <v>22</v>
      </c>
      <c r="E9763" t="s">
        <v>37095</v>
      </c>
      <c r="F9763" t="s">
        <v>37096</v>
      </c>
      <c r="G9763" t="s">
        <v>131</v>
      </c>
      <c r="H9763" s="1">
        <v>17733</v>
      </c>
      <c r="I9763" t="s">
        <v>37097</v>
      </c>
      <c r="J9763" t="s">
        <v>37098</v>
      </c>
      <c r="K9763">
        <v>3251</v>
      </c>
      <c r="L9763" t="s">
        <v>131</v>
      </c>
    </row>
    <row r="9764" spans="1:12" x14ac:dyDescent="0.3">
      <c r="A9764">
        <v>35639</v>
      </c>
      <c r="B9764" t="s">
        <v>557</v>
      </c>
      <c r="C9764" t="s">
        <v>2335</v>
      </c>
      <c r="D9764" t="s">
        <v>22</v>
      </c>
      <c r="E9764" t="s">
        <v>37099</v>
      </c>
      <c r="F9764" t="s">
        <v>37100</v>
      </c>
      <c r="G9764" t="s">
        <v>31</v>
      </c>
      <c r="H9764" s="1">
        <v>36274</v>
      </c>
      <c r="I9764" t="s">
        <v>37101</v>
      </c>
      <c r="J9764" t="s">
        <v>9648</v>
      </c>
      <c r="K9764">
        <v>77988</v>
      </c>
      <c r="L9764" t="s">
        <v>31</v>
      </c>
    </row>
    <row r="9765" spans="1:12" x14ac:dyDescent="0.3">
      <c r="A9765">
        <v>35640</v>
      </c>
      <c r="B9765" t="s">
        <v>490</v>
      </c>
      <c r="C9765" t="s">
        <v>6081</v>
      </c>
      <c r="D9765" t="s">
        <v>14</v>
      </c>
      <c r="E9765" t="s">
        <v>37102</v>
      </c>
      <c r="F9765" t="s">
        <v>37103</v>
      </c>
      <c r="G9765" t="s">
        <v>1194</v>
      </c>
      <c r="H9765" s="1">
        <v>18040</v>
      </c>
      <c r="I9765" t="s">
        <v>37104</v>
      </c>
      <c r="J9765" t="s">
        <v>37105</v>
      </c>
      <c r="K9765">
        <v>15271</v>
      </c>
      <c r="L9765" t="s">
        <v>1194</v>
      </c>
    </row>
    <row r="9766" spans="1:12" x14ac:dyDescent="0.3">
      <c r="A9766">
        <v>35644</v>
      </c>
      <c r="B9766" t="s">
        <v>997</v>
      </c>
      <c r="C9766" t="s">
        <v>701</v>
      </c>
      <c r="D9766" t="s">
        <v>22</v>
      </c>
      <c r="E9766" t="s">
        <v>37106</v>
      </c>
      <c r="F9766" t="s">
        <v>37107</v>
      </c>
      <c r="G9766" t="s">
        <v>88</v>
      </c>
      <c r="H9766" s="1">
        <v>28857</v>
      </c>
      <c r="I9766" t="s">
        <v>37108</v>
      </c>
      <c r="J9766" t="s">
        <v>27433</v>
      </c>
      <c r="K9766">
        <v>96970</v>
      </c>
      <c r="L9766" t="s">
        <v>88</v>
      </c>
    </row>
    <row r="9767" spans="1:12" x14ac:dyDescent="0.3">
      <c r="A9767">
        <v>35650</v>
      </c>
      <c r="B9767" t="s">
        <v>383</v>
      </c>
      <c r="C9767" t="s">
        <v>28</v>
      </c>
      <c r="D9767" t="s">
        <v>22</v>
      </c>
      <c r="E9767" t="s">
        <v>37109</v>
      </c>
      <c r="F9767" t="s">
        <v>37110</v>
      </c>
      <c r="G9767" t="s">
        <v>250</v>
      </c>
      <c r="H9767" s="1">
        <v>19706</v>
      </c>
      <c r="I9767" t="s">
        <v>37111</v>
      </c>
      <c r="J9767" t="s">
        <v>1253</v>
      </c>
      <c r="K9767">
        <v>80447</v>
      </c>
      <c r="L9767" t="s">
        <v>250</v>
      </c>
    </row>
    <row r="9768" spans="1:12" x14ac:dyDescent="0.3">
      <c r="A9768">
        <v>35655</v>
      </c>
      <c r="B9768" t="s">
        <v>1093</v>
      </c>
      <c r="C9768" t="s">
        <v>2335</v>
      </c>
      <c r="D9768" t="s">
        <v>14</v>
      </c>
      <c r="E9768" t="s">
        <v>37112</v>
      </c>
      <c r="F9768" t="s">
        <v>37113</v>
      </c>
      <c r="G9768" t="s">
        <v>150</v>
      </c>
      <c r="H9768" s="1">
        <v>27121</v>
      </c>
      <c r="I9768" t="s">
        <v>37114</v>
      </c>
      <c r="J9768" t="s">
        <v>37115</v>
      </c>
      <c r="K9768">
        <v>89662</v>
      </c>
      <c r="L9768" t="s">
        <v>150</v>
      </c>
    </row>
    <row r="9769" spans="1:12" x14ac:dyDescent="0.3">
      <c r="A9769">
        <v>35658</v>
      </c>
      <c r="B9769" t="s">
        <v>3791</v>
      </c>
      <c r="C9769" t="s">
        <v>1594</v>
      </c>
      <c r="D9769" t="s">
        <v>14</v>
      </c>
      <c r="E9769" t="s">
        <v>37116</v>
      </c>
      <c r="F9769" t="s">
        <v>37117</v>
      </c>
      <c r="G9769" t="s">
        <v>1194</v>
      </c>
      <c r="H9769" s="1">
        <v>17690</v>
      </c>
      <c r="I9769" t="s">
        <v>37118</v>
      </c>
      <c r="J9769" t="s">
        <v>4799</v>
      </c>
      <c r="K9769">
        <v>31696</v>
      </c>
      <c r="L9769" t="s">
        <v>1194</v>
      </c>
    </row>
    <row r="9770" spans="1:12" x14ac:dyDescent="0.3">
      <c r="A9770">
        <v>35661</v>
      </c>
      <c r="B9770" t="s">
        <v>837</v>
      </c>
      <c r="C9770" t="s">
        <v>42</v>
      </c>
      <c r="D9770" t="s">
        <v>22</v>
      </c>
      <c r="E9770" t="s">
        <v>37119</v>
      </c>
      <c r="F9770" t="s">
        <v>37120</v>
      </c>
      <c r="G9770" t="s">
        <v>71</v>
      </c>
      <c r="H9770" s="1">
        <v>24243</v>
      </c>
      <c r="I9770" t="s">
        <v>37121</v>
      </c>
      <c r="J9770" t="s">
        <v>37122</v>
      </c>
      <c r="K9770">
        <v>38903</v>
      </c>
      <c r="L9770" t="s">
        <v>71</v>
      </c>
    </row>
    <row r="9771" spans="1:12" x14ac:dyDescent="0.3">
      <c r="A9771">
        <v>35662</v>
      </c>
      <c r="B9771" t="s">
        <v>490</v>
      </c>
      <c r="C9771" t="s">
        <v>3316</v>
      </c>
      <c r="D9771" t="s">
        <v>14</v>
      </c>
      <c r="E9771" t="s">
        <v>37123</v>
      </c>
      <c r="F9771" t="s">
        <v>37124</v>
      </c>
      <c r="G9771" t="s">
        <v>567</v>
      </c>
      <c r="H9771" s="1">
        <v>20742</v>
      </c>
      <c r="I9771" t="s">
        <v>37125</v>
      </c>
      <c r="J9771" t="s">
        <v>37126</v>
      </c>
      <c r="K9771">
        <v>70060</v>
      </c>
      <c r="L9771" t="s">
        <v>567</v>
      </c>
    </row>
    <row r="9772" spans="1:12" x14ac:dyDescent="0.3">
      <c r="A9772">
        <v>35665</v>
      </c>
      <c r="B9772" t="s">
        <v>1268</v>
      </c>
      <c r="C9772" t="s">
        <v>587</v>
      </c>
      <c r="D9772" t="s">
        <v>14</v>
      </c>
      <c r="E9772" t="s">
        <v>37127</v>
      </c>
      <c r="F9772" t="s">
        <v>37128</v>
      </c>
      <c r="G9772" t="s">
        <v>171</v>
      </c>
      <c r="H9772" s="1">
        <v>27013</v>
      </c>
      <c r="I9772" t="s">
        <v>37129</v>
      </c>
      <c r="J9772" t="s">
        <v>37130</v>
      </c>
      <c r="K9772">
        <v>98143</v>
      </c>
      <c r="L9772" t="s">
        <v>171</v>
      </c>
    </row>
    <row r="9773" spans="1:12" x14ac:dyDescent="0.3">
      <c r="A9773">
        <v>35667</v>
      </c>
      <c r="B9773" t="s">
        <v>312</v>
      </c>
      <c r="C9773" t="s">
        <v>5320</v>
      </c>
      <c r="D9773" t="s">
        <v>22</v>
      </c>
      <c r="E9773" t="s">
        <v>37131</v>
      </c>
      <c r="F9773" t="s">
        <v>37132</v>
      </c>
      <c r="G9773" t="s">
        <v>261</v>
      </c>
      <c r="H9773" s="1">
        <v>26542</v>
      </c>
      <c r="I9773" t="s">
        <v>37133</v>
      </c>
      <c r="J9773" t="s">
        <v>12940</v>
      </c>
      <c r="K9773">
        <v>48629</v>
      </c>
      <c r="L9773" t="s">
        <v>261</v>
      </c>
    </row>
    <row r="9774" spans="1:12" x14ac:dyDescent="0.3">
      <c r="A9774">
        <v>35669</v>
      </c>
      <c r="B9774" t="s">
        <v>395</v>
      </c>
      <c r="C9774" t="s">
        <v>901</v>
      </c>
      <c r="D9774" t="s">
        <v>22</v>
      </c>
      <c r="E9774" t="s">
        <v>37134</v>
      </c>
      <c r="F9774">
        <v>5157842843</v>
      </c>
      <c r="G9774" t="s">
        <v>368</v>
      </c>
      <c r="H9774" s="1">
        <v>33496</v>
      </c>
      <c r="I9774" t="s">
        <v>37135</v>
      </c>
      <c r="J9774" t="s">
        <v>37136</v>
      </c>
      <c r="K9774">
        <v>25170</v>
      </c>
      <c r="L9774" t="s">
        <v>368</v>
      </c>
    </row>
    <row r="9775" spans="1:12" x14ac:dyDescent="0.3">
      <c r="A9775">
        <v>35672</v>
      </c>
      <c r="B9775" t="s">
        <v>3868</v>
      </c>
      <c r="C9775" t="s">
        <v>6167</v>
      </c>
      <c r="D9775" t="s">
        <v>14</v>
      </c>
      <c r="E9775" t="s">
        <v>37137</v>
      </c>
      <c r="F9775" t="s">
        <v>37138</v>
      </c>
      <c r="G9775" t="s">
        <v>150</v>
      </c>
      <c r="H9775" s="1">
        <v>36497</v>
      </c>
      <c r="I9775" t="s">
        <v>37139</v>
      </c>
      <c r="J9775" t="s">
        <v>37140</v>
      </c>
      <c r="K9775">
        <v>52243</v>
      </c>
      <c r="L9775" t="s">
        <v>150</v>
      </c>
    </row>
    <row r="9776" spans="1:12" x14ac:dyDescent="0.3">
      <c r="A9776">
        <v>35674</v>
      </c>
      <c r="B9776" t="s">
        <v>2998</v>
      </c>
      <c r="C9776" t="s">
        <v>37141</v>
      </c>
      <c r="D9776" t="s">
        <v>22</v>
      </c>
      <c r="E9776" t="s">
        <v>37142</v>
      </c>
      <c r="F9776" t="s">
        <v>37143</v>
      </c>
      <c r="G9776" t="s">
        <v>71</v>
      </c>
      <c r="H9776" s="1">
        <v>34873</v>
      </c>
      <c r="I9776" t="s">
        <v>37144</v>
      </c>
      <c r="J9776" t="s">
        <v>7237</v>
      </c>
      <c r="K9776">
        <v>91116</v>
      </c>
      <c r="L9776" t="s">
        <v>71</v>
      </c>
    </row>
    <row r="9777" spans="1:12" x14ac:dyDescent="0.3">
      <c r="A9777">
        <v>35677</v>
      </c>
      <c r="B9777" t="s">
        <v>4274</v>
      </c>
      <c r="C9777" t="s">
        <v>3721</v>
      </c>
      <c r="D9777" t="s">
        <v>14</v>
      </c>
      <c r="E9777" t="s">
        <v>37145</v>
      </c>
      <c r="F9777" t="s">
        <v>37146</v>
      </c>
      <c r="G9777" t="s">
        <v>1194</v>
      </c>
      <c r="H9777" s="1">
        <v>23116</v>
      </c>
      <c r="I9777" t="s">
        <v>37147</v>
      </c>
      <c r="J9777" t="s">
        <v>37148</v>
      </c>
      <c r="K9777">
        <v>50887</v>
      </c>
      <c r="L9777" t="s">
        <v>1194</v>
      </c>
    </row>
    <row r="9778" spans="1:12" x14ac:dyDescent="0.3">
      <c r="A9778">
        <v>35679</v>
      </c>
      <c r="B9778" t="s">
        <v>258</v>
      </c>
      <c r="C9778" t="s">
        <v>62</v>
      </c>
      <c r="D9778" t="s">
        <v>14</v>
      </c>
      <c r="E9778" t="s">
        <v>37149</v>
      </c>
      <c r="F9778" t="s">
        <v>37150</v>
      </c>
      <c r="G9778" t="s">
        <v>131</v>
      </c>
      <c r="H9778" s="1">
        <v>38127</v>
      </c>
      <c r="I9778" t="s">
        <v>37151</v>
      </c>
      <c r="J9778" t="s">
        <v>37152</v>
      </c>
      <c r="K9778">
        <v>46688</v>
      </c>
      <c r="L9778" t="s">
        <v>131</v>
      </c>
    </row>
    <row r="9779" spans="1:12" x14ac:dyDescent="0.3">
      <c r="A9779">
        <v>35680</v>
      </c>
      <c r="B9779" t="s">
        <v>2941</v>
      </c>
      <c r="C9779" t="s">
        <v>2865</v>
      </c>
      <c r="D9779" t="s">
        <v>14</v>
      </c>
      <c r="E9779" t="s">
        <v>37153</v>
      </c>
      <c r="F9779" t="s">
        <v>37154</v>
      </c>
      <c r="G9779" t="s">
        <v>231</v>
      </c>
      <c r="H9779" s="1">
        <v>24901</v>
      </c>
      <c r="I9779" t="s">
        <v>37155</v>
      </c>
      <c r="J9779" t="s">
        <v>37156</v>
      </c>
      <c r="K9779">
        <v>82761</v>
      </c>
      <c r="L9779" t="s">
        <v>231</v>
      </c>
    </row>
    <row r="9780" spans="1:12" x14ac:dyDescent="0.3">
      <c r="A9780">
        <v>35683</v>
      </c>
      <c r="B9780" t="s">
        <v>490</v>
      </c>
      <c r="C9780" t="s">
        <v>20183</v>
      </c>
      <c r="D9780" t="s">
        <v>22</v>
      </c>
      <c r="E9780" t="s">
        <v>37157</v>
      </c>
      <c r="F9780" t="s">
        <v>37158</v>
      </c>
      <c r="G9780" t="s">
        <v>51</v>
      </c>
      <c r="H9780" s="1">
        <v>25507</v>
      </c>
      <c r="I9780" t="s">
        <v>37159</v>
      </c>
      <c r="J9780" t="s">
        <v>37160</v>
      </c>
      <c r="K9780">
        <v>26558</v>
      </c>
      <c r="L9780" t="s">
        <v>51</v>
      </c>
    </row>
    <row r="9781" spans="1:12" x14ac:dyDescent="0.3">
      <c r="A9781">
        <v>35684</v>
      </c>
      <c r="B9781" t="s">
        <v>1114</v>
      </c>
      <c r="C9781" t="s">
        <v>1181</v>
      </c>
      <c r="D9781" t="s">
        <v>22</v>
      </c>
      <c r="E9781" t="s">
        <v>37161</v>
      </c>
      <c r="F9781" t="s">
        <v>37162</v>
      </c>
      <c r="G9781" t="s">
        <v>1194</v>
      </c>
      <c r="H9781" s="1">
        <v>25881</v>
      </c>
      <c r="I9781" t="s">
        <v>37163</v>
      </c>
      <c r="J9781" t="s">
        <v>320</v>
      </c>
      <c r="K9781">
        <v>48950</v>
      </c>
      <c r="L9781" t="s">
        <v>1194</v>
      </c>
    </row>
    <row r="9782" spans="1:12" x14ac:dyDescent="0.3">
      <c r="A9782">
        <v>35687</v>
      </c>
      <c r="B9782" t="s">
        <v>1996</v>
      </c>
      <c r="C9782" t="s">
        <v>14503</v>
      </c>
      <c r="D9782" t="s">
        <v>22</v>
      </c>
      <c r="E9782" t="s">
        <v>37164</v>
      </c>
      <c r="F9782" t="s">
        <v>37165</v>
      </c>
      <c r="G9782" t="s">
        <v>88</v>
      </c>
      <c r="H9782" s="1">
        <v>34655</v>
      </c>
      <c r="I9782" t="s">
        <v>37166</v>
      </c>
      <c r="J9782" t="s">
        <v>22313</v>
      </c>
      <c r="K9782">
        <v>86026</v>
      </c>
      <c r="L9782" t="s">
        <v>88</v>
      </c>
    </row>
    <row r="9783" spans="1:12" x14ac:dyDescent="0.3">
      <c r="A9783">
        <v>35689</v>
      </c>
      <c r="B9783" t="s">
        <v>1152</v>
      </c>
      <c r="C9783" t="s">
        <v>2548</v>
      </c>
      <c r="D9783" t="s">
        <v>14</v>
      </c>
      <c r="E9783" t="s">
        <v>37167</v>
      </c>
      <c r="F9783">
        <v>7684051097</v>
      </c>
      <c r="G9783" t="s">
        <v>1194</v>
      </c>
      <c r="H9783" s="1">
        <v>36539</v>
      </c>
      <c r="I9783" t="s">
        <v>37168</v>
      </c>
      <c r="J9783" t="s">
        <v>37169</v>
      </c>
      <c r="K9783">
        <v>59557</v>
      </c>
      <c r="L9783" t="s">
        <v>1194</v>
      </c>
    </row>
    <row r="9784" spans="1:12" x14ac:dyDescent="0.3">
      <c r="A9784">
        <v>35691</v>
      </c>
      <c r="B9784" t="s">
        <v>4356</v>
      </c>
      <c r="C9784" t="s">
        <v>349</v>
      </c>
      <c r="D9784" t="s">
        <v>22</v>
      </c>
      <c r="E9784" t="s">
        <v>37170</v>
      </c>
      <c r="F9784" t="s">
        <v>37171</v>
      </c>
      <c r="G9784" t="s">
        <v>171</v>
      </c>
      <c r="H9784" s="1">
        <v>24779</v>
      </c>
      <c r="I9784" t="s">
        <v>37172</v>
      </c>
      <c r="J9784" t="s">
        <v>19550</v>
      </c>
      <c r="K9784">
        <v>21060</v>
      </c>
      <c r="L9784" t="s">
        <v>171</v>
      </c>
    </row>
    <row r="9785" spans="1:12" x14ac:dyDescent="0.3">
      <c r="A9785">
        <v>35692</v>
      </c>
      <c r="B9785" t="s">
        <v>405</v>
      </c>
      <c r="C9785" t="s">
        <v>741</v>
      </c>
      <c r="D9785" t="s">
        <v>14</v>
      </c>
      <c r="E9785" t="s">
        <v>37173</v>
      </c>
      <c r="F9785">
        <f>1-548-396-7592</f>
        <v>-8535</v>
      </c>
      <c r="G9785" t="s">
        <v>44</v>
      </c>
      <c r="H9785" s="1">
        <v>24400</v>
      </c>
      <c r="I9785" t="s">
        <v>37174</v>
      </c>
      <c r="J9785" t="s">
        <v>37175</v>
      </c>
      <c r="K9785">
        <v>32728</v>
      </c>
      <c r="L9785" t="s">
        <v>44</v>
      </c>
    </row>
    <row r="9786" spans="1:12" x14ac:dyDescent="0.3">
      <c r="A9786">
        <v>35694</v>
      </c>
      <c r="B9786" t="s">
        <v>2576</v>
      </c>
      <c r="C9786" t="s">
        <v>9263</v>
      </c>
      <c r="D9786" t="s">
        <v>22</v>
      </c>
      <c r="E9786" t="s">
        <v>37176</v>
      </c>
      <c r="F9786" t="s">
        <v>37177</v>
      </c>
      <c r="G9786" t="s">
        <v>124</v>
      </c>
      <c r="H9786" s="1">
        <v>32877</v>
      </c>
      <c r="I9786" t="s">
        <v>37178</v>
      </c>
      <c r="J9786" t="s">
        <v>37179</v>
      </c>
      <c r="K9786">
        <v>83609</v>
      </c>
      <c r="L9786" t="s">
        <v>124</v>
      </c>
    </row>
    <row r="9787" spans="1:12" x14ac:dyDescent="0.3">
      <c r="A9787">
        <v>35696</v>
      </c>
      <c r="B9787" t="s">
        <v>1104</v>
      </c>
      <c r="C9787" t="s">
        <v>365</v>
      </c>
      <c r="D9787" t="s">
        <v>22</v>
      </c>
      <c r="E9787" t="s">
        <v>37180</v>
      </c>
      <c r="F9787" t="s">
        <v>37181</v>
      </c>
      <c r="G9787" t="s">
        <v>150</v>
      </c>
      <c r="H9787" s="1">
        <v>20787</v>
      </c>
      <c r="I9787" t="s">
        <v>37182</v>
      </c>
      <c r="J9787" t="s">
        <v>34641</v>
      </c>
      <c r="K9787">
        <v>23544</v>
      </c>
      <c r="L9787" t="s">
        <v>150</v>
      </c>
    </row>
    <row r="9788" spans="1:12" x14ac:dyDescent="0.3">
      <c r="A9788">
        <v>35701</v>
      </c>
      <c r="B9788" t="s">
        <v>3343</v>
      </c>
      <c r="C9788" t="s">
        <v>10050</v>
      </c>
      <c r="D9788" t="s">
        <v>14</v>
      </c>
      <c r="E9788" t="s">
        <v>37183</v>
      </c>
      <c r="F9788" t="s">
        <v>37184</v>
      </c>
      <c r="G9788" t="s">
        <v>76</v>
      </c>
      <c r="H9788" s="1">
        <v>22336</v>
      </c>
      <c r="I9788" t="s">
        <v>37185</v>
      </c>
      <c r="J9788" t="s">
        <v>37186</v>
      </c>
      <c r="K9788">
        <v>3219</v>
      </c>
      <c r="L9788" t="s">
        <v>76</v>
      </c>
    </row>
    <row r="9789" spans="1:12" x14ac:dyDescent="0.3">
      <c r="A9789">
        <v>35709</v>
      </c>
      <c r="B9789" t="s">
        <v>512</v>
      </c>
      <c r="C9789" t="s">
        <v>5375</v>
      </c>
      <c r="D9789" t="s">
        <v>22</v>
      </c>
      <c r="E9789" t="s">
        <v>37187</v>
      </c>
      <c r="F9789" t="s">
        <v>37188</v>
      </c>
      <c r="G9789" t="s">
        <v>111</v>
      </c>
      <c r="H9789" s="1">
        <v>31239</v>
      </c>
      <c r="I9789" t="s">
        <v>37189</v>
      </c>
      <c r="J9789" t="s">
        <v>37190</v>
      </c>
      <c r="K9789">
        <v>8189</v>
      </c>
      <c r="L9789" t="s">
        <v>111</v>
      </c>
    </row>
    <row r="9790" spans="1:12" x14ac:dyDescent="0.3">
      <c r="A9790">
        <v>35710</v>
      </c>
      <c r="B9790" t="s">
        <v>490</v>
      </c>
      <c r="C9790" t="s">
        <v>85</v>
      </c>
      <c r="D9790" t="s">
        <v>22</v>
      </c>
      <c r="E9790" t="s">
        <v>37191</v>
      </c>
      <c r="F9790">
        <v>2298122964</v>
      </c>
      <c r="G9790" t="s">
        <v>38</v>
      </c>
      <c r="H9790" s="1">
        <v>16764</v>
      </c>
      <c r="I9790" t="s">
        <v>37192</v>
      </c>
      <c r="J9790" t="s">
        <v>37193</v>
      </c>
      <c r="K9790">
        <v>23504</v>
      </c>
      <c r="L9790" t="s">
        <v>38</v>
      </c>
    </row>
    <row r="9791" spans="1:12" x14ac:dyDescent="0.3">
      <c r="A9791">
        <v>35711</v>
      </c>
      <c r="B9791" t="s">
        <v>1996</v>
      </c>
      <c r="C9791" t="s">
        <v>307</v>
      </c>
      <c r="D9791" t="s">
        <v>22</v>
      </c>
      <c r="E9791" t="s">
        <v>37194</v>
      </c>
      <c r="F9791">
        <v>4709357564</v>
      </c>
      <c r="G9791" t="s">
        <v>38</v>
      </c>
      <c r="H9791" s="1">
        <v>25024</v>
      </c>
      <c r="I9791" t="s">
        <v>37195</v>
      </c>
      <c r="J9791" t="s">
        <v>37196</v>
      </c>
      <c r="K9791">
        <v>20774</v>
      </c>
      <c r="L9791" t="s">
        <v>38</v>
      </c>
    </row>
    <row r="9792" spans="1:12" x14ac:dyDescent="0.3">
      <c r="A9792">
        <v>35712</v>
      </c>
      <c r="B9792" t="s">
        <v>2668</v>
      </c>
      <c r="C9792" t="s">
        <v>11544</v>
      </c>
      <c r="D9792" t="s">
        <v>14</v>
      </c>
      <c r="E9792" t="s">
        <v>37197</v>
      </c>
      <c r="F9792" t="s">
        <v>37198</v>
      </c>
      <c r="G9792" t="s">
        <v>111</v>
      </c>
      <c r="H9792" s="1">
        <v>38353</v>
      </c>
      <c r="I9792" t="s">
        <v>37199</v>
      </c>
      <c r="J9792" t="s">
        <v>37200</v>
      </c>
      <c r="K9792">
        <v>30394</v>
      </c>
      <c r="L9792" t="s">
        <v>111</v>
      </c>
    </row>
    <row r="9793" spans="1:12" x14ac:dyDescent="0.3">
      <c r="A9793">
        <v>35714</v>
      </c>
      <c r="B9793" t="s">
        <v>312</v>
      </c>
      <c r="C9793" t="s">
        <v>1132</v>
      </c>
      <c r="D9793" t="s">
        <v>22</v>
      </c>
      <c r="E9793" t="s">
        <v>37201</v>
      </c>
      <c r="F9793" t="s">
        <v>37202</v>
      </c>
      <c r="G9793" t="s">
        <v>218</v>
      </c>
      <c r="H9793" s="1">
        <v>21804</v>
      </c>
      <c r="I9793" t="s">
        <v>37203</v>
      </c>
      <c r="J9793" t="s">
        <v>23580</v>
      </c>
      <c r="K9793">
        <v>47580</v>
      </c>
      <c r="L9793" t="s">
        <v>218</v>
      </c>
    </row>
    <row r="9794" spans="1:12" x14ac:dyDescent="0.3">
      <c r="A9794">
        <v>35715</v>
      </c>
      <c r="B9794" t="s">
        <v>1131</v>
      </c>
      <c r="C9794" t="s">
        <v>3017</v>
      </c>
      <c r="D9794" t="s">
        <v>22</v>
      </c>
      <c r="E9794" t="s">
        <v>37204</v>
      </c>
      <c r="F9794" t="s">
        <v>37205</v>
      </c>
      <c r="G9794" t="s">
        <v>243</v>
      </c>
      <c r="H9794" s="1">
        <v>17494</v>
      </c>
      <c r="I9794" t="s">
        <v>37206</v>
      </c>
      <c r="J9794" t="s">
        <v>37207</v>
      </c>
      <c r="K9794">
        <v>42841</v>
      </c>
      <c r="L9794" t="s">
        <v>243</v>
      </c>
    </row>
    <row r="9795" spans="1:12" x14ac:dyDescent="0.3">
      <c r="A9795">
        <v>35719</v>
      </c>
      <c r="B9795" t="s">
        <v>348</v>
      </c>
      <c r="C9795" t="s">
        <v>6918</v>
      </c>
      <c r="D9795" t="s">
        <v>14</v>
      </c>
      <c r="E9795" t="s">
        <v>37208</v>
      </c>
      <c r="F9795" t="s">
        <v>37209</v>
      </c>
      <c r="G9795" t="s">
        <v>1194</v>
      </c>
      <c r="H9795" s="1">
        <v>29249</v>
      </c>
      <c r="I9795" t="s">
        <v>37210</v>
      </c>
      <c r="J9795" t="s">
        <v>37211</v>
      </c>
      <c r="K9795">
        <v>46825</v>
      </c>
      <c r="L9795" t="s">
        <v>1194</v>
      </c>
    </row>
    <row r="9796" spans="1:12" x14ac:dyDescent="0.3">
      <c r="A9796">
        <v>35723</v>
      </c>
      <c r="B9796" t="s">
        <v>134</v>
      </c>
      <c r="C9796" t="s">
        <v>1502</v>
      </c>
      <c r="D9796" t="s">
        <v>22</v>
      </c>
      <c r="E9796" t="s">
        <v>37212</v>
      </c>
      <c r="F9796" t="s">
        <v>37213</v>
      </c>
      <c r="G9796" t="s">
        <v>124</v>
      </c>
      <c r="H9796" s="1">
        <v>20561</v>
      </c>
      <c r="I9796" t="s">
        <v>37214</v>
      </c>
      <c r="J9796" t="s">
        <v>37215</v>
      </c>
      <c r="K9796">
        <v>99192</v>
      </c>
      <c r="L9796" t="s">
        <v>124</v>
      </c>
    </row>
    <row r="9797" spans="1:12" x14ac:dyDescent="0.3">
      <c r="A9797">
        <v>35727</v>
      </c>
      <c r="B9797" t="s">
        <v>6029</v>
      </c>
      <c r="C9797" t="s">
        <v>2562</v>
      </c>
      <c r="D9797" t="s">
        <v>22</v>
      </c>
      <c r="E9797" t="s">
        <v>37216</v>
      </c>
      <c r="F9797" t="s">
        <v>37217</v>
      </c>
      <c r="G9797" t="s">
        <v>82</v>
      </c>
      <c r="H9797" s="1">
        <v>25651</v>
      </c>
      <c r="I9797" t="s">
        <v>37218</v>
      </c>
      <c r="J9797" t="s">
        <v>37219</v>
      </c>
      <c r="K9797">
        <v>44635</v>
      </c>
      <c r="L9797" t="s">
        <v>82</v>
      </c>
    </row>
    <row r="9798" spans="1:12" x14ac:dyDescent="0.3">
      <c r="A9798">
        <v>35730</v>
      </c>
      <c r="B9798" t="s">
        <v>2235</v>
      </c>
      <c r="C9798" t="s">
        <v>270</v>
      </c>
      <c r="D9798" t="s">
        <v>14</v>
      </c>
      <c r="E9798" t="s">
        <v>37220</v>
      </c>
      <c r="F9798" t="s">
        <v>37221</v>
      </c>
      <c r="G9798" t="s">
        <v>595</v>
      </c>
      <c r="H9798" s="1">
        <v>18383</v>
      </c>
      <c r="I9798" t="s">
        <v>37222</v>
      </c>
      <c r="J9798" t="s">
        <v>26047</v>
      </c>
      <c r="K9798">
        <v>24309</v>
      </c>
      <c r="L9798" t="s">
        <v>595</v>
      </c>
    </row>
    <row r="9799" spans="1:12" x14ac:dyDescent="0.3">
      <c r="A9799">
        <v>35731</v>
      </c>
      <c r="B9799" t="s">
        <v>2805</v>
      </c>
      <c r="C9799" t="s">
        <v>3560</v>
      </c>
      <c r="D9799" t="s">
        <v>14</v>
      </c>
      <c r="E9799" t="s">
        <v>37223</v>
      </c>
      <c r="F9799">
        <v>8597734347</v>
      </c>
      <c r="G9799" t="s">
        <v>211</v>
      </c>
      <c r="H9799" s="1">
        <v>22312</v>
      </c>
      <c r="I9799" t="s">
        <v>37224</v>
      </c>
      <c r="J9799" t="s">
        <v>37225</v>
      </c>
      <c r="K9799">
        <v>67467</v>
      </c>
      <c r="L9799" t="s">
        <v>211</v>
      </c>
    </row>
    <row r="9800" spans="1:12" x14ac:dyDescent="0.3">
      <c r="A9800">
        <v>35734</v>
      </c>
      <c r="B9800" t="s">
        <v>3679</v>
      </c>
      <c r="C9800" t="s">
        <v>998</v>
      </c>
      <c r="D9800" t="s">
        <v>22</v>
      </c>
      <c r="E9800" t="s">
        <v>37226</v>
      </c>
      <c r="F9800" t="s">
        <v>37227</v>
      </c>
      <c r="G9800" t="s">
        <v>17</v>
      </c>
      <c r="H9800" s="1">
        <v>18713</v>
      </c>
      <c r="I9800" t="s">
        <v>37228</v>
      </c>
      <c r="J9800" t="s">
        <v>37229</v>
      </c>
      <c r="K9800">
        <v>22900</v>
      </c>
      <c r="L9800" t="s">
        <v>17</v>
      </c>
    </row>
    <row r="9801" spans="1:12" x14ac:dyDescent="0.3">
      <c r="A9801">
        <v>35735</v>
      </c>
      <c r="B9801" t="s">
        <v>11178</v>
      </c>
      <c r="C9801" t="s">
        <v>4463</v>
      </c>
      <c r="D9801" t="s">
        <v>22</v>
      </c>
      <c r="E9801" t="s">
        <v>37230</v>
      </c>
      <c r="F9801" t="s">
        <v>37231</v>
      </c>
      <c r="G9801" t="s">
        <v>567</v>
      </c>
      <c r="H9801" s="1">
        <v>30077</v>
      </c>
      <c r="I9801" t="s">
        <v>37232</v>
      </c>
      <c r="J9801" t="s">
        <v>37233</v>
      </c>
      <c r="K9801">
        <v>75653</v>
      </c>
      <c r="L9801" t="s">
        <v>567</v>
      </c>
    </row>
    <row r="9802" spans="1:12" x14ac:dyDescent="0.3">
      <c r="A9802">
        <v>35737</v>
      </c>
      <c r="B9802" t="s">
        <v>814</v>
      </c>
      <c r="C9802" t="s">
        <v>735</v>
      </c>
      <c r="D9802" t="s">
        <v>22</v>
      </c>
      <c r="E9802" t="s">
        <v>37234</v>
      </c>
      <c r="F9802" t="s">
        <v>37235</v>
      </c>
      <c r="G9802" t="s">
        <v>76</v>
      </c>
      <c r="H9802" s="1">
        <v>21474</v>
      </c>
      <c r="I9802" t="s">
        <v>37236</v>
      </c>
      <c r="J9802" t="s">
        <v>37237</v>
      </c>
      <c r="K9802">
        <v>14541</v>
      </c>
      <c r="L9802" t="s">
        <v>76</v>
      </c>
    </row>
    <row r="9803" spans="1:12" x14ac:dyDescent="0.3">
      <c r="A9803">
        <v>35738</v>
      </c>
      <c r="B9803" t="s">
        <v>1088</v>
      </c>
      <c r="C9803" t="s">
        <v>681</v>
      </c>
      <c r="D9803" t="s">
        <v>22</v>
      </c>
      <c r="E9803" t="s">
        <v>37238</v>
      </c>
      <c r="F9803">
        <f>1-765-992-885</f>
        <v>-2641</v>
      </c>
      <c r="G9803" t="s">
        <v>1194</v>
      </c>
      <c r="H9803" s="1">
        <v>24383</v>
      </c>
      <c r="I9803" t="s">
        <v>37239</v>
      </c>
      <c r="J9803" t="s">
        <v>37240</v>
      </c>
      <c r="K9803">
        <v>61167</v>
      </c>
      <c r="L9803" t="s">
        <v>1194</v>
      </c>
    </row>
    <row r="9804" spans="1:12" x14ac:dyDescent="0.3">
      <c r="A9804">
        <v>35739</v>
      </c>
      <c r="B9804" t="s">
        <v>1152</v>
      </c>
      <c r="C9804" t="s">
        <v>443</v>
      </c>
      <c r="D9804" t="s">
        <v>22</v>
      </c>
      <c r="E9804" t="s">
        <v>37241</v>
      </c>
      <c r="F9804" t="s">
        <v>37242</v>
      </c>
      <c r="G9804" t="s">
        <v>76</v>
      </c>
      <c r="H9804" s="1">
        <v>27407</v>
      </c>
      <c r="I9804" t="s">
        <v>37243</v>
      </c>
      <c r="J9804" t="s">
        <v>37244</v>
      </c>
      <c r="K9804">
        <v>96425</v>
      </c>
      <c r="L9804" t="s">
        <v>76</v>
      </c>
    </row>
    <row r="9805" spans="1:12" x14ac:dyDescent="0.3">
      <c r="A9805">
        <v>35740</v>
      </c>
      <c r="B9805" t="s">
        <v>239</v>
      </c>
      <c r="C9805" t="s">
        <v>3600</v>
      </c>
      <c r="D9805" t="s">
        <v>22</v>
      </c>
      <c r="E9805" t="s">
        <v>37245</v>
      </c>
      <c r="F9805" t="s">
        <v>37246</v>
      </c>
      <c r="G9805" t="s">
        <v>71</v>
      </c>
      <c r="H9805" s="1">
        <v>35152</v>
      </c>
      <c r="I9805" t="s">
        <v>37247</v>
      </c>
      <c r="J9805" t="s">
        <v>2997</v>
      </c>
      <c r="K9805">
        <v>7516</v>
      </c>
      <c r="L9805" t="s">
        <v>71</v>
      </c>
    </row>
    <row r="9806" spans="1:12" x14ac:dyDescent="0.3">
      <c r="A9806">
        <v>35742</v>
      </c>
      <c r="B9806" t="s">
        <v>490</v>
      </c>
      <c r="C9806" t="s">
        <v>4562</v>
      </c>
      <c r="D9806" t="s">
        <v>22</v>
      </c>
      <c r="E9806" t="s">
        <v>37248</v>
      </c>
      <c r="F9806" t="s">
        <v>37249</v>
      </c>
      <c r="G9806" t="s">
        <v>124</v>
      </c>
      <c r="H9806" s="1">
        <v>34775</v>
      </c>
      <c r="I9806" t="s">
        <v>37250</v>
      </c>
      <c r="J9806" t="s">
        <v>37251</v>
      </c>
      <c r="K9806">
        <v>30452</v>
      </c>
      <c r="L9806" t="s">
        <v>124</v>
      </c>
    </row>
    <row r="9807" spans="1:12" x14ac:dyDescent="0.3">
      <c r="A9807">
        <v>35743</v>
      </c>
      <c r="B9807" t="s">
        <v>474</v>
      </c>
      <c r="C9807" t="s">
        <v>2132</v>
      </c>
      <c r="D9807" t="s">
        <v>22</v>
      </c>
      <c r="E9807" t="s">
        <v>37252</v>
      </c>
      <c r="F9807" t="s">
        <v>37253</v>
      </c>
      <c r="G9807" t="s">
        <v>775</v>
      </c>
      <c r="H9807" s="1">
        <v>30376</v>
      </c>
      <c r="I9807" t="s">
        <v>37254</v>
      </c>
      <c r="J9807" t="s">
        <v>37255</v>
      </c>
      <c r="K9807">
        <v>67399</v>
      </c>
      <c r="L9807" t="s">
        <v>775</v>
      </c>
    </row>
    <row r="9808" spans="1:12" x14ac:dyDescent="0.3">
      <c r="A9808">
        <v>35745</v>
      </c>
      <c r="B9808" t="s">
        <v>1048</v>
      </c>
      <c r="C9808" t="s">
        <v>10617</v>
      </c>
      <c r="D9808" t="s">
        <v>14</v>
      </c>
      <c r="E9808" t="s">
        <v>37256</v>
      </c>
      <c r="F9808" t="s">
        <v>37257</v>
      </c>
      <c r="G9808" t="s">
        <v>1194</v>
      </c>
      <c r="H9808" s="1">
        <v>30323</v>
      </c>
      <c r="I9808" t="s">
        <v>37258</v>
      </c>
      <c r="J9808" t="s">
        <v>37259</v>
      </c>
      <c r="K9808">
        <v>29143</v>
      </c>
      <c r="L9808" t="s">
        <v>1194</v>
      </c>
    </row>
    <row r="9809" spans="1:12" x14ac:dyDescent="0.3">
      <c r="A9809">
        <v>35746</v>
      </c>
      <c r="B9809" t="s">
        <v>383</v>
      </c>
      <c r="C9809" t="s">
        <v>16681</v>
      </c>
      <c r="D9809" t="s">
        <v>22</v>
      </c>
      <c r="E9809" t="s">
        <v>37260</v>
      </c>
      <c r="F9809" t="s">
        <v>37261</v>
      </c>
      <c r="G9809" t="s">
        <v>243</v>
      </c>
      <c r="H9809" s="1">
        <v>30832</v>
      </c>
      <c r="I9809" t="s">
        <v>37262</v>
      </c>
      <c r="J9809" t="s">
        <v>23677</v>
      </c>
      <c r="K9809">
        <v>81514</v>
      </c>
      <c r="L9809" t="s">
        <v>243</v>
      </c>
    </row>
    <row r="9810" spans="1:12" x14ac:dyDescent="0.3">
      <c r="A9810">
        <v>35749</v>
      </c>
      <c r="B9810" t="s">
        <v>174</v>
      </c>
      <c r="C9810" t="s">
        <v>998</v>
      </c>
      <c r="D9810" t="s">
        <v>22</v>
      </c>
      <c r="E9810" t="s">
        <v>37263</v>
      </c>
      <c r="F9810" t="s">
        <v>37264</v>
      </c>
      <c r="G9810" t="s">
        <v>118</v>
      </c>
      <c r="H9810" s="1">
        <v>28646</v>
      </c>
      <c r="I9810" t="s">
        <v>37265</v>
      </c>
      <c r="J9810" t="s">
        <v>37266</v>
      </c>
      <c r="K9810">
        <v>38537</v>
      </c>
      <c r="L9810" t="s">
        <v>118</v>
      </c>
    </row>
    <row r="9811" spans="1:12" x14ac:dyDescent="0.3">
      <c r="A9811">
        <v>35751</v>
      </c>
      <c r="B9811" t="s">
        <v>501</v>
      </c>
      <c r="C9811" t="s">
        <v>11898</v>
      </c>
      <c r="D9811" t="s">
        <v>14</v>
      </c>
      <c r="E9811" t="s">
        <v>37267</v>
      </c>
      <c r="F9811" t="s">
        <v>37268</v>
      </c>
      <c r="G9811" t="s">
        <v>157</v>
      </c>
      <c r="H9811" s="1">
        <v>33821</v>
      </c>
      <c r="I9811" t="s">
        <v>37269</v>
      </c>
      <c r="J9811" t="s">
        <v>37270</v>
      </c>
      <c r="K9811">
        <v>9588</v>
      </c>
      <c r="L9811" t="s">
        <v>157</v>
      </c>
    </row>
    <row r="9812" spans="1:12" x14ac:dyDescent="0.3">
      <c r="A9812">
        <v>35752</v>
      </c>
      <c r="B9812" t="s">
        <v>1202</v>
      </c>
      <c r="C9812" t="s">
        <v>85</v>
      </c>
      <c r="D9812" t="s">
        <v>22</v>
      </c>
      <c r="E9812" t="s">
        <v>21218</v>
      </c>
      <c r="F9812" t="s">
        <v>37271</v>
      </c>
      <c r="G9812" t="s">
        <v>124</v>
      </c>
      <c r="H9812" s="1">
        <v>29902</v>
      </c>
      <c r="I9812" t="s">
        <v>37272</v>
      </c>
      <c r="J9812" t="s">
        <v>37273</v>
      </c>
      <c r="K9812">
        <v>3863</v>
      </c>
      <c r="L9812" t="s">
        <v>124</v>
      </c>
    </row>
    <row r="9813" spans="1:12" x14ac:dyDescent="0.3">
      <c r="A9813">
        <v>35755</v>
      </c>
      <c r="B9813" t="s">
        <v>680</v>
      </c>
      <c r="C9813" t="s">
        <v>5455</v>
      </c>
      <c r="D9813" t="s">
        <v>14</v>
      </c>
      <c r="E9813" t="s">
        <v>37274</v>
      </c>
      <c r="F9813" t="s">
        <v>37275</v>
      </c>
      <c r="G9813" t="s">
        <v>430</v>
      </c>
      <c r="H9813" s="1">
        <v>22928</v>
      </c>
      <c r="I9813" t="s">
        <v>37276</v>
      </c>
      <c r="J9813" t="s">
        <v>19681</v>
      </c>
      <c r="K9813">
        <v>72885</v>
      </c>
      <c r="L9813" t="s">
        <v>430</v>
      </c>
    </row>
    <row r="9814" spans="1:12" x14ac:dyDescent="0.3">
      <c r="A9814">
        <v>35758</v>
      </c>
      <c r="B9814" t="s">
        <v>8834</v>
      </c>
      <c r="C9814" t="s">
        <v>19475</v>
      </c>
      <c r="D9814" t="s">
        <v>22</v>
      </c>
      <c r="E9814" t="s">
        <v>37277</v>
      </c>
      <c r="F9814">
        <v>3639656451</v>
      </c>
      <c r="G9814" t="s">
        <v>118</v>
      </c>
      <c r="H9814" s="1">
        <v>22626</v>
      </c>
      <c r="I9814" t="s">
        <v>37278</v>
      </c>
      <c r="J9814" t="s">
        <v>37279</v>
      </c>
      <c r="K9814">
        <v>58820</v>
      </c>
      <c r="L9814" t="s">
        <v>118</v>
      </c>
    </row>
    <row r="9815" spans="1:12" x14ac:dyDescent="0.3">
      <c r="A9815">
        <v>35761</v>
      </c>
      <c r="B9815" t="s">
        <v>1584</v>
      </c>
      <c r="C9815" t="s">
        <v>2378</v>
      </c>
      <c r="D9815" t="s">
        <v>22</v>
      </c>
      <c r="E9815" t="s">
        <v>37280</v>
      </c>
      <c r="F9815" t="s">
        <v>37281</v>
      </c>
      <c r="G9815" t="s">
        <v>124</v>
      </c>
      <c r="H9815" s="1">
        <v>16922</v>
      </c>
      <c r="I9815" t="s">
        <v>37282</v>
      </c>
      <c r="J9815" t="s">
        <v>37283</v>
      </c>
      <c r="K9815">
        <v>94698</v>
      </c>
      <c r="L9815" t="s">
        <v>124</v>
      </c>
    </row>
    <row r="9816" spans="1:12" x14ac:dyDescent="0.3">
      <c r="A9816">
        <v>35762</v>
      </c>
      <c r="B9816" t="s">
        <v>4829</v>
      </c>
      <c r="C9816" t="s">
        <v>28</v>
      </c>
      <c r="D9816" t="s">
        <v>14</v>
      </c>
      <c r="E9816" t="s">
        <v>37284</v>
      </c>
      <c r="F9816" t="s">
        <v>37285</v>
      </c>
      <c r="G9816" t="s">
        <v>243</v>
      </c>
      <c r="H9816" s="1">
        <v>28926</v>
      </c>
      <c r="I9816" t="s">
        <v>37286</v>
      </c>
      <c r="J9816" t="s">
        <v>28991</v>
      </c>
      <c r="K9816">
        <v>69714</v>
      </c>
      <c r="L9816" t="s">
        <v>243</v>
      </c>
    </row>
    <row r="9817" spans="1:12" x14ac:dyDescent="0.3">
      <c r="A9817">
        <v>35763</v>
      </c>
      <c r="B9817" t="s">
        <v>405</v>
      </c>
      <c r="C9817" t="s">
        <v>23509</v>
      </c>
      <c r="D9817" t="s">
        <v>22</v>
      </c>
      <c r="E9817" t="s">
        <v>37287</v>
      </c>
      <c r="F9817">
        <v>4878381230</v>
      </c>
      <c r="G9817" t="s">
        <v>243</v>
      </c>
      <c r="H9817" s="1">
        <v>23184</v>
      </c>
      <c r="I9817" t="s">
        <v>37288</v>
      </c>
      <c r="J9817" t="s">
        <v>37289</v>
      </c>
      <c r="K9817">
        <v>23149</v>
      </c>
      <c r="L9817" t="s">
        <v>243</v>
      </c>
    </row>
    <row r="9818" spans="1:12" x14ac:dyDescent="0.3">
      <c r="A9818">
        <v>35764</v>
      </c>
      <c r="B9818" t="s">
        <v>153</v>
      </c>
      <c r="C9818" t="s">
        <v>27780</v>
      </c>
      <c r="D9818" t="s">
        <v>14</v>
      </c>
      <c r="E9818" t="s">
        <v>37290</v>
      </c>
      <c r="F9818" t="s">
        <v>37291</v>
      </c>
      <c r="G9818" t="s">
        <v>164</v>
      </c>
      <c r="H9818" s="1">
        <v>23316</v>
      </c>
      <c r="I9818" t="s">
        <v>37292</v>
      </c>
      <c r="J9818" t="s">
        <v>12361</v>
      </c>
      <c r="K9818">
        <v>51072</v>
      </c>
      <c r="L9818" t="s">
        <v>164</v>
      </c>
    </row>
    <row r="9819" spans="1:12" x14ac:dyDescent="0.3">
      <c r="A9819">
        <v>35765</v>
      </c>
      <c r="B9819" t="s">
        <v>289</v>
      </c>
      <c r="C9819" t="s">
        <v>383</v>
      </c>
      <c r="D9819" t="s">
        <v>22</v>
      </c>
      <c r="E9819" t="s">
        <v>37293</v>
      </c>
      <c r="F9819" t="s">
        <v>37294</v>
      </c>
      <c r="G9819" t="s">
        <v>31</v>
      </c>
      <c r="H9819" s="1">
        <v>36173</v>
      </c>
      <c r="I9819" t="s">
        <v>37295</v>
      </c>
      <c r="J9819" t="s">
        <v>19141</v>
      </c>
      <c r="K9819">
        <v>36452</v>
      </c>
      <c r="L9819" t="s">
        <v>31</v>
      </c>
    </row>
    <row r="9820" spans="1:12" x14ac:dyDescent="0.3">
      <c r="A9820">
        <v>35766</v>
      </c>
      <c r="B9820" t="s">
        <v>3306</v>
      </c>
      <c r="C9820" t="s">
        <v>8550</v>
      </c>
      <c r="D9820" t="s">
        <v>14</v>
      </c>
      <c r="E9820" t="s">
        <v>37296</v>
      </c>
      <c r="F9820" t="s">
        <v>37297</v>
      </c>
      <c r="G9820" t="s">
        <v>368</v>
      </c>
      <c r="H9820" s="1">
        <v>38594</v>
      </c>
      <c r="I9820" t="s">
        <v>37298</v>
      </c>
      <c r="J9820" t="s">
        <v>32210</v>
      </c>
      <c r="K9820">
        <v>34101</v>
      </c>
      <c r="L9820" t="s">
        <v>368</v>
      </c>
    </row>
    <row r="9821" spans="1:12" x14ac:dyDescent="0.3">
      <c r="A9821">
        <v>35767</v>
      </c>
      <c r="B9821" t="s">
        <v>395</v>
      </c>
      <c r="C9821" t="s">
        <v>97</v>
      </c>
      <c r="D9821" t="s">
        <v>14</v>
      </c>
      <c r="E9821" t="s">
        <v>37299</v>
      </c>
      <c r="F9821" t="s">
        <v>37300</v>
      </c>
      <c r="G9821" t="s">
        <v>88</v>
      </c>
      <c r="H9821" s="1">
        <v>16368</v>
      </c>
      <c r="I9821" t="s">
        <v>37301</v>
      </c>
      <c r="J9821" t="s">
        <v>37302</v>
      </c>
      <c r="K9821">
        <v>43268</v>
      </c>
      <c r="L9821" t="s">
        <v>88</v>
      </c>
    </row>
    <row r="9822" spans="1:12" x14ac:dyDescent="0.3">
      <c r="A9822">
        <v>35770</v>
      </c>
      <c r="B9822" t="s">
        <v>257</v>
      </c>
      <c r="C9822" t="s">
        <v>215</v>
      </c>
      <c r="D9822" t="s">
        <v>14</v>
      </c>
      <c r="E9822" t="s">
        <v>37303</v>
      </c>
      <c r="F9822" t="s">
        <v>37304</v>
      </c>
      <c r="G9822" t="s">
        <v>335</v>
      </c>
      <c r="H9822" s="1">
        <v>28087</v>
      </c>
      <c r="I9822" t="s">
        <v>37305</v>
      </c>
      <c r="J9822" t="s">
        <v>6254</v>
      </c>
      <c r="K9822">
        <v>57224</v>
      </c>
      <c r="L9822" t="s">
        <v>335</v>
      </c>
    </row>
    <row r="9823" spans="1:12" x14ac:dyDescent="0.3">
      <c r="A9823">
        <v>35779</v>
      </c>
      <c r="B9823" t="s">
        <v>167</v>
      </c>
      <c r="C9823" t="s">
        <v>349</v>
      </c>
      <c r="D9823" t="s">
        <v>14</v>
      </c>
      <c r="E9823" t="s">
        <v>37306</v>
      </c>
      <c r="F9823" t="s">
        <v>37307</v>
      </c>
      <c r="G9823" t="s">
        <v>211</v>
      </c>
      <c r="H9823" s="1">
        <v>17813</v>
      </c>
      <c r="I9823" t="s">
        <v>37308</v>
      </c>
      <c r="J9823" t="s">
        <v>9318</v>
      </c>
      <c r="K9823">
        <v>56883</v>
      </c>
      <c r="L9823" t="s">
        <v>211</v>
      </c>
    </row>
    <row r="9824" spans="1:12" x14ac:dyDescent="0.3">
      <c r="A9824">
        <v>35780</v>
      </c>
      <c r="B9824" t="s">
        <v>2161</v>
      </c>
      <c r="C9824" t="s">
        <v>1594</v>
      </c>
      <c r="D9824" t="s">
        <v>22</v>
      </c>
      <c r="E9824" t="s">
        <v>37309</v>
      </c>
      <c r="F9824" t="s">
        <v>37310</v>
      </c>
      <c r="G9824" t="s">
        <v>218</v>
      </c>
      <c r="H9824" s="1">
        <v>25160</v>
      </c>
      <c r="I9824" t="s">
        <v>37311</v>
      </c>
      <c r="J9824" t="s">
        <v>37312</v>
      </c>
      <c r="K9824">
        <v>65082</v>
      </c>
      <c r="L9824" t="s">
        <v>218</v>
      </c>
    </row>
    <row r="9825" spans="1:12" x14ac:dyDescent="0.3">
      <c r="A9825">
        <v>35784</v>
      </c>
      <c r="B9825" t="s">
        <v>405</v>
      </c>
      <c r="C9825" t="s">
        <v>1570</v>
      </c>
      <c r="D9825" t="s">
        <v>22</v>
      </c>
      <c r="E9825" t="s">
        <v>37313</v>
      </c>
      <c r="F9825" t="s">
        <v>37314</v>
      </c>
      <c r="G9825" t="s">
        <v>231</v>
      </c>
      <c r="H9825" s="1">
        <v>29816</v>
      </c>
      <c r="I9825" t="s">
        <v>37315</v>
      </c>
      <c r="J9825" t="s">
        <v>37316</v>
      </c>
      <c r="K9825">
        <v>44222</v>
      </c>
      <c r="L9825" t="s">
        <v>231</v>
      </c>
    </row>
    <row r="9826" spans="1:12" x14ac:dyDescent="0.3">
      <c r="A9826">
        <v>35786</v>
      </c>
      <c r="B9826" t="s">
        <v>1584</v>
      </c>
      <c r="C9826" t="s">
        <v>32640</v>
      </c>
      <c r="D9826" t="s">
        <v>22</v>
      </c>
      <c r="E9826" t="s">
        <v>37317</v>
      </c>
      <c r="F9826" t="s">
        <v>37318</v>
      </c>
      <c r="G9826" t="s">
        <v>567</v>
      </c>
      <c r="H9826" s="1">
        <v>20819</v>
      </c>
      <c r="I9826" t="s">
        <v>37319</v>
      </c>
      <c r="J9826" t="s">
        <v>37320</v>
      </c>
      <c r="K9826">
        <v>56059</v>
      </c>
      <c r="L9826" t="s">
        <v>567</v>
      </c>
    </row>
    <row r="9827" spans="1:12" x14ac:dyDescent="0.3">
      <c r="A9827">
        <v>35788</v>
      </c>
      <c r="B9827" t="s">
        <v>8700</v>
      </c>
      <c r="C9827" t="s">
        <v>449</v>
      </c>
      <c r="D9827" t="s">
        <v>14</v>
      </c>
      <c r="E9827" t="s">
        <v>37321</v>
      </c>
      <c r="F9827" t="s">
        <v>37322</v>
      </c>
      <c r="G9827" t="s">
        <v>44</v>
      </c>
      <c r="H9827" s="1">
        <v>38431</v>
      </c>
      <c r="I9827" t="s">
        <v>37323</v>
      </c>
      <c r="J9827" t="s">
        <v>37324</v>
      </c>
      <c r="K9827">
        <v>69910</v>
      </c>
      <c r="L9827" t="s">
        <v>44</v>
      </c>
    </row>
    <row r="9828" spans="1:12" x14ac:dyDescent="0.3">
      <c r="A9828">
        <v>35789</v>
      </c>
      <c r="B9828" t="s">
        <v>940</v>
      </c>
      <c r="C9828" t="s">
        <v>378</v>
      </c>
      <c r="D9828" t="s">
        <v>14</v>
      </c>
      <c r="E9828" t="s">
        <v>37325</v>
      </c>
      <c r="F9828">
        <f>1-505-332-1075</f>
        <v>-1911</v>
      </c>
      <c r="G9828" t="s">
        <v>218</v>
      </c>
      <c r="H9828" s="1">
        <v>22282</v>
      </c>
      <c r="I9828" t="s">
        <v>37326</v>
      </c>
      <c r="J9828" t="s">
        <v>3805</v>
      </c>
      <c r="K9828">
        <v>19564</v>
      </c>
      <c r="L9828" t="s">
        <v>218</v>
      </c>
    </row>
    <row r="9829" spans="1:12" x14ac:dyDescent="0.3">
      <c r="A9829">
        <v>35792</v>
      </c>
      <c r="B9829" t="s">
        <v>67</v>
      </c>
      <c r="C9829" t="s">
        <v>3022</v>
      </c>
      <c r="D9829" t="s">
        <v>22</v>
      </c>
      <c r="E9829" t="s">
        <v>37327</v>
      </c>
      <c r="F9829" t="s">
        <v>37328</v>
      </c>
      <c r="G9829" t="s">
        <v>131</v>
      </c>
      <c r="H9829" s="1">
        <v>24033</v>
      </c>
      <c r="I9829" t="s">
        <v>37329</v>
      </c>
      <c r="J9829" t="s">
        <v>19256</v>
      </c>
      <c r="K9829">
        <v>33762</v>
      </c>
      <c r="L9829" t="s">
        <v>131</v>
      </c>
    </row>
    <row r="9830" spans="1:12" x14ac:dyDescent="0.3">
      <c r="A9830">
        <v>35793</v>
      </c>
      <c r="B9830" t="s">
        <v>4078</v>
      </c>
      <c r="C9830" t="s">
        <v>1203</v>
      </c>
      <c r="D9830" t="s">
        <v>22</v>
      </c>
      <c r="E9830" t="s">
        <v>37330</v>
      </c>
      <c r="F9830">
        <f>1-738-780-5677</f>
        <v>-7194</v>
      </c>
      <c r="G9830" t="s">
        <v>51</v>
      </c>
      <c r="H9830" s="1">
        <v>23029</v>
      </c>
      <c r="I9830" t="s">
        <v>37331</v>
      </c>
      <c r="J9830" t="s">
        <v>37332</v>
      </c>
      <c r="K9830">
        <v>6415</v>
      </c>
      <c r="L9830" t="s">
        <v>51</v>
      </c>
    </row>
    <row r="9831" spans="1:12" x14ac:dyDescent="0.3">
      <c r="A9831">
        <v>35796</v>
      </c>
      <c r="B9831" t="s">
        <v>4727</v>
      </c>
      <c r="C9831" t="s">
        <v>2075</v>
      </c>
      <c r="D9831" t="s">
        <v>22</v>
      </c>
      <c r="E9831" t="s">
        <v>37333</v>
      </c>
      <c r="F9831">
        <f>1-572-839-3973</f>
        <v>-5383</v>
      </c>
      <c r="G9831" t="s">
        <v>567</v>
      </c>
      <c r="H9831" s="1">
        <v>32410</v>
      </c>
      <c r="I9831" t="s">
        <v>37334</v>
      </c>
      <c r="J9831" t="s">
        <v>37335</v>
      </c>
      <c r="K9831">
        <v>76089</v>
      </c>
      <c r="L9831" t="s">
        <v>567</v>
      </c>
    </row>
    <row r="9832" spans="1:12" x14ac:dyDescent="0.3">
      <c r="A9832">
        <v>35797</v>
      </c>
      <c r="B9832" t="s">
        <v>6378</v>
      </c>
      <c r="C9832" t="s">
        <v>1141</v>
      </c>
      <c r="D9832" t="s">
        <v>22</v>
      </c>
      <c r="E9832" t="s">
        <v>37336</v>
      </c>
      <c r="F9832" t="s">
        <v>37337</v>
      </c>
      <c r="G9832" t="s">
        <v>567</v>
      </c>
      <c r="H9832" s="1">
        <v>25338</v>
      </c>
      <c r="I9832" t="s">
        <v>37338</v>
      </c>
      <c r="J9832" t="s">
        <v>37339</v>
      </c>
      <c r="K9832">
        <v>18994</v>
      </c>
      <c r="L9832" t="s">
        <v>567</v>
      </c>
    </row>
    <row r="9833" spans="1:12" x14ac:dyDescent="0.3">
      <c r="A9833">
        <v>35798</v>
      </c>
      <c r="B9833" t="s">
        <v>10404</v>
      </c>
      <c r="C9833" t="s">
        <v>28</v>
      </c>
      <c r="D9833" t="s">
        <v>14</v>
      </c>
      <c r="E9833" t="s">
        <v>37340</v>
      </c>
      <c r="F9833" t="s">
        <v>37341</v>
      </c>
      <c r="G9833" t="s">
        <v>24</v>
      </c>
      <c r="H9833" s="1">
        <v>37919</v>
      </c>
      <c r="I9833" t="s">
        <v>37342</v>
      </c>
      <c r="J9833" t="s">
        <v>37343</v>
      </c>
      <c r="K9833">
        <v>96908</v>
      </c>
      <c r="L9833" t="s">
        <v>24</v>
      </c>
    </row>
    <row r="9834" spans="1:12" x14ac:dyDescent="0.3">
      <c r="A9834">
        <v>35800</v>
      </c>
      <c r="B9834" t="s">
        <v>10315</v>
      </c>
      <c r="C9834" t="s">
        <v>55</v>
      </c>
      <c r="D9834" t="s">
        <v>22</v>
      </c>
      <c r="E9834" t="s">
        <v>37344</v>
      </c>
      <c r="F9834" t="s">
        <v>37345</v>
      </c>
      <c r="G9834" t="s">
        <v>1194</v>
      </c>
      <c r="H9834" s="1">
        <v>22485</v>
      </c>
      <c r="I9834" t="s">
        <v>37346</v>
      </c>
      <c r="J9834" t="s">
        <v>20387</v>
      </c>
      <c r="K9834">
        <v>1819</v>
      </c>
      <c r="L9834" t="s">
        <v>1194</v>
      </c>
    </row>
    <row r="9835" spans="1:12" x14ac:dyDescent="0.3">
      <c r="A9835">
        <v>35801</v>
      </c>
      <c r="B9835" t="s">
        <v>2805</v>
      </c>
      <c r="C9835" t="s">
        <v>3797</v>
      </c>
      <c r="D9835" t="s">
        <v>22</v>
      </c>
      <c r="E9835" t="s">
        <v>37347</v>
      </c>
      <c r="F9835" t="s">
        <v>37348</v>
      </c>
      <c r="G9835" t="s">
        <v>171</v>
      </c>
      <c r="H9835" s="1">
        <v>24045</v>
      </c>
      <c r="I9835" t="s">
        <v>37349</v>
      </c>
      <c r="J9835" t="s">
        <v>3286</v>
      </c>
      <c r="K9835">
        <v>15396</v>
      </c>
      <c r="L9835" t="s">
        <v>171</v>
      </c>
    </row>
    <row r="9836" spans="1:12" x14ac:dyDescent="0.3">
      <c r="A9836">
        <v>35802</v>
      </c>
      <c r="B9836" t="s">
        <v>535</v>
      </c>
      <c r="C9836" t="s">
        <v>3017</v>
      </c>
      <c r="D9836" t="s">
        <v>22</v>
      </c>
      <c r="E9836" t="s">
        <v>37350</v>
      </c>
      <c r="F9836" t="s">
        <v>37351</v>
      </c>
      <c r="G9836" t="s">
        <v>124</v>
      </c>
      <c r="H9836" s="1">
        <v>32233</v>
      </c>
      <c r="I9836" t="s">
        <v>37352</v>
      </c>
      <c r="J9836" t="s">
        <v>8361</v>
      </c>
      <c r="K9836">
        <v>77704</v>
      </c>
      <c r="L9836" t="s">
        <v>124</v>
      </c>
    </row>
    <row r="9837" spans="1:12" x14ac:dyDescent="0.3">
      <c r="A9837">
        <v>35803</v>
      </c>
      <c r="B9837" t="s">
        <v>871</v>
      </c>
      <c r="C9837" t="s">
        <v>2989</v>
      </c>
      <c r="D9837" t="s">
        <v>22</v>
      </c>
      <c r="E9837" t="s">
        <v>37353</v>
      </c>
      <c r="F9837" t="s">
        <v>37354</v>
      </c>
      <c r="G9837" t="s">
        <v>38</v>
      </c>
      <c r="H9837" s="1">
        <v>17942</v>
      </c>
      <c r="I9837" t="s">
        <v>37355</v>
      </c>
      <c r="J9837" t="s">
        <v>37356</v>
      </c>
      <c r="K9837">
        <v>87709</v>
      </c>
      <c r="L9837" t="s">
        <v>38</v>
      </c>
    </row>
    <row r="9838" spans="1:12" x14ac:dyDescent="0.3">
      <c r="A9838">
        <v>35805</v>
      </c>
      <c r="B9838" t="s">
        <v>1996</v>
      </c>
      <c r="C9838" t="s">
        <v>3565</v>
      </c>
      <c r="D9838" t="s">
        <v>22</v>
      </c>
      <c r="E9838" t="s">
        <v>37357</v>
      </c>
      <c r="F9838" t="s">
        <v>37358</v>
      </c>
      <c r="G9838" t="s">
        <v>17</v>
      </c>
      <c r="H9838" s="1">
        <v>27745</v>
      </c>
      <c r="I9838" t="s">
        <v>37359</v>
      </c>
      <c r="J9838" t="s">
        <v>37360</v>
      </c>
      <c r="K9838">
        <v>74951</v>
      </c>
      <c r="L9838" t="s">
        <v>17</v>
      </c>
    </row>
    <row r="9839" spans="1:12" x14ac:dyDescent="0.3">
      <c r="A9839">
        <v>35806</v>
      </c>
      <c r="B9839" t="s">
        <v>160</v>
      </c>
      <c r="C9839" t="s">
        <v>22384</v>
      </c>
      <c r="D9839" t="s">
        <v>22</v>
      </c>
      <c r="E9839" t="s">
        <v>37361</v>
      </c>
      <c r="F9839" t="s">
        <v>37362</v>
      </c>
      <c r="G9839" t="s">
        <v>171</v>
      </c>
      <c r="H9839" s="1">
        <v>36174</v>
      </c>
      <c r="I9839" t="s">
        <v>37363</v>
      </c>
      <c r="J9839" t="s">
        <v>37364</v>
      </c>
      <c r="K9839">
        <v>99023</v>
      </c>
      <c r="L9839" t="s">
        <v>171</v>
      </c>
    </row>
    <row r="9840" spans="1:12" x14ac:dyDescent="0.3">
      <c r="A9840">
        <v>35807</v>
      </c>
      <c r="B9840" t="s">
        <v>295</v>
      </c>
      <c r="C9840" t="s">
        <v>4459</v>
      </c>
      <c r="D9840" t="s">
        <v>14</v>
      </c>
      <c r="E9840" t="s">
        <v>37365</v>
      </c>
      <c r="F9840" t="s">
        <v>37366</v>
      </c>
      <c r="G9840" t="s">
        <v>88</v>
      </c>
      <c r="H9840" s="1">
        <v>22033</v>
      </c>
      <c r="I9840" t="s">
        <v>37367</v>
      </c>
      <c r="J9840" t="s">
        <v>37368</v>
      </c>
      <c r="K9840">
        <v>70530</v>
      </c>
      <c r="L9840" t="s">
        <v>88</v>
      </c>
    </row>
    <row r="9841" spans="1:12" x14ac:dyDescent="0.3">
      <c r="A9841">
        <v>35810</v>
      </c>
      <c r="B9841" t="s">
        <v>257</v>
      </c>
      <c r="C9841" t="s">
        <v>844</v>
      </c>
      <c r="D9841" t="s">
        <v>22</v>
      </c>
      <c r="E9841" t="s">
        <v>37369</v>
      </c>
      <c r="F9841" t="s">
        <v>37370</v>
      </c>
      <c r="G9841" t="s">
        <v>131</v>
      </c>
      <c r="H9841" s="1">
        <v>27374</v>
      </c>
      <c r="I9841" t="s">
        <v>37371</v>
      </c>
      <c r="J9841" t="s">
        <v>37372</v>
      </c>
      <c r="K9841">
        <v>30462</v>
      </c>
      <c r="L9841" t="s">
        <v>131</v>
      </c>
    </row>
    <row r="9842" spans="1:12" x14ac:dyDescent="0.3">
      <c r="A9842">
        <v>35814</v>
      </c>
      <c r="B9842" t="s">
        <v>12</v>
      </c>
      <c r="C9842" t="s">
        <v>3792</v>
      </c>
      <c r="D9842" t="s">
        <v>14</v>
      </c>
      <c r="E9842" t="s">
        <v>37373</v>
      </c>
      <c r="F9842" t="s">
        <v>37374</v>
      </c>
      <c r="G9842" t="s">
        <v>231</v>
      </c>
      <c r="H9842" s="1">
        <v>30094</v>
      </c>
      <c r="I9842" t="s">
        <v>37375</v>
      </c>
      <c r="J9842" t="s">
        <v>37376</v>
      </c>
      <c r="K9842">
        <v>90318</v>
      </c>
      <c r="L9842" t="s">
        <v>231</v>
      </c>
    </row>
    <row r="9843" spans="1:12" x14ac:dyDescent="0.3">
      <c r="A9843">
        <v>35815</v>
      </c>
      <c r="B9843" t="s">
        <v>378</v>
      </c>
      <c r="C9843" t="s">
        <v>21</v>
      </c>
      <c r="D9843" t="s">
        <v>14</v>
      </c>
      <c r="E9843" t="s">
        <v>37377</v>
      </c>
      <c r="F9843">
        <v>2335218485</v>
      </c>
      <c r="G9843" t="s">
        <v>118</v>
      </c>
      <c r="H9843" s="1">
        <v>27940</v>
      </c>
      <c r="I9843" t="s">
        <v>37378</v>
      </c>
      <c r="J9843" t="s">
        <v>11202</v>
      </c>
      <c r="K9843">
        <v>3259</v>
      </c>
      <c r="L9843" t="s">
        <v>118</v>
      </c>
    </row>
    <row r="9844" spans="1:12" x14ac:dyDescent="0.3">
      <c r="A9844">
        <v>35818</v>
      </c>
      <c r="B9844" t="s">
        <v>54</v>
      </c>
      <c r="C9844" t="s">
        <v>2041</v>
      </c>
      <c r="D9844" t="s">
        <v>14</v>
      </c>
      <c r="E9844" t="s">
        <v>37379</v>
      </c>
      <c r="F9844" t="s">
        <v>37380</v>
      </c>
      <c r="G9844" t="s">
        <v>231</v>
      </c>
      <c r="H9844" s="1">
        <v>26331</v>
      </c>
      <c r="I9844" t="s">
        <v>37381</v>
      </c>
      <c r="J9844" t="s">
        <v>37382</v>
      </c>
      <c r="K9844">
        <v>53622</v>
      </c>
      <c r="L9844" t="s">
        <v>231</v>
      </c>
    </row>
    <row r="9845" spans="1:12" x14ac:dyDescent="0.3">
      <c r="A9845">
        <v>35820</v>
      </c>
      <c r="B9845" t="s">
        <v>7976</v>
      </c>
      <c r="C9845" t="s">
        <v>570</v>
      </c>
      <c r="D9845" t="s">
        <v>14</v>
      </c>
      <c r="E9845" t="s">
        <v>37383</v>
      </c>
      <c r="F9845" t="s">
        <v>37384</v>
      </c>
      <c r="G9845" t="s">
        <v>51</v>
      </c>
      <c r="H9845" s="1">
        <v>24662</v>
      </c>
      <c r="I9845" t="s">
        <v>37385</v>
      </c>
      <c r="J9845" t="s">
        <v>26977</v>
      </c>
      <c r="K9845">
        <v>57849</v>
      </c>
      <c r="L9845" t="s">
        <v>51</v>
      </c>
    </row>
    <row r="9846" spans="1:12" x14ac:dyDescent="0.3">
      <c r="A9846">
        <v>35821</v>
      </c>
      <c r="B9846" t="s">
        <v>4221</v>
      </c>
      <c r="C9846" t="s">
        <v>3830</v>
      </c>
      <c r="D9846" t="s">
        <v>14</v>
      </c>
      <c r="E9846" t="s">
        <v>37386</v>
      </c>
      <c r="F9846" t="s">
        <v>37387</v>
      </c>
      <c r="G9846" t="s">
        <v>1194</v>
      </c>
      <c r="H9846" s="1">
        <v>35404</v>
      </c>
      <c r="I9846" t="s">
        <v>37388</v>
      </c>
      <c r="J9846" t="s">
        <v>14468</v>
      </c>
      <c r="K9846">
        <v>84218</v>
      </c>
      <c r="L9846" t="s">
        <v>1194</v>
      </c>
    </row>
    <row r="9847" spans="1:12" x14ac:dyDescent="0.3">
      <c r="A9847">
        <v>35825</v>
      </c>
      <c r="B9847" t="s">
        <v>1018</v>
      </c>
      <c r="C9847" t="s">
        <v>530</v>
      </c>
      <c r="D9847" t="s">
        <v>22</v>
      </c>
      <c r="E9847" t="s">
        <v>37389</v>
      </c>
      <c r="F9847" t="s">
        <v>37390</v>
      </c>
      <c r="G9847" t="s">
        <v>339</v>
      </c>
      <c r="H9847" s="1">
        <v>34127</v>
      </c>
      <c r="I9847" t="s">
        <v>37391</v>
      </c>
      <c r="J9847" t="s">
        <v>37392</v>
      </c>
      <c r="K9847">
        <v>74218</v>
      </c>
      <c r="L9847" t="s">
        <v>339</v>
      </c>
    </row>
    <row r="9848" spans="1:12" x14ac:dyDescent="0.3">
      <c r="A9848">
        <v>35826</v>
      </c>
      <c r="B9848" t="s">
        <v>1114</v>
      </c>
      <c r="C9848" t="s">
        <v>7352</v>
      </c>
      <c r="D9848" t="s">
        <v>22</v>
      </c>
      <c r="E9848" t="s">
        <v>18890</v>
      </c>
      <c r="F9848" t="s">
        <v>37393</v>
      </c>
      <c r="G9848" t="s">
        <v>1076</v>
      </c>
      <c r="H9848" s="1">
        <v>21677</v>
      </c>
      <c r="I9848" t="s">
        <v>37394</v>
      </c>
      <c r="J9848" t="s">
        <v>34663</v>
      </c>
      <c r="K9848">
        <v>82982</v>
      </c>
      <c r="L9848" t="s">
        <v>1076</v>
      </c>
    </row>
    <row r="9849" spans="1:12" x14ac:dyDescent="0.3">
      <c r="A9849">
        <v>35827</v>
      </c>
      <c r="B9849" t="s">
        <v>953</v>
      </c>
      <c r="C9849" t="s">
        <v>3537</v>
      </c>
      <c r="D9849" t="s">
        <v>14</v>
      </c>
      <c r="E9849" t="s">
        <v>37395</v>
      </c>
      <c r="F9849" t="s">
        <v>37396</v>
      </c>
      <c r="G9849" t="s">
        <v>88</v>
      </c>
      <c r="H9849" s="1">
        <v>22976</v>
      </c>
      <c r="I9849" t="s">
        <v>37397</v>
      </c>
      <c r="J9849" t="s">
        <v>37398</v>
      </c>
      <c r="K9849">
        <v>76959</v>
      </c>
      <c r="L9849" t="s">
        <v>88</v>
      </c>
    </row>
    <row r="9850" spans="1:12" x14ac:dyDescent="0.3">
      <c r="A9850">
        <v>35829</v>
      </c>
      <c r="B9850" t="s">
        <v>1030</v>
      </c>
      <c r="C9850" t="s">
        <v>1320</v>
      </c>
      <c r="D9850" t="s">
        <v>14</v>
      </c>
      <c r="E9850" t="s">
        <v>35126</v>
      </c>
      <c r="F9850" t="s">
        <v>37399</v>
      </c>
      <c r="G9850" t="s">
        <v>58</v>
      </c>
      <c r="H9850" s="1">
        <v>25707</v>
      </c>
      <c r="I9850" t="s">
        <v>37400</v>
      </c>
      <c r="J9850" t="s">
        <v>10282</v>
      </c>
      <c r="K9850">
        <v>24701</v>
      </c>
      <c r="L9850" t="s">
        <v>58</v>
      </c>
    </row>
    <row r="9851" spans="1:12" x14ac:dyDescent="0.3">
      <c r="A9851">
        <v>35830</v>
      </c>
      <c r="B9851" t="s">
        <v>5133</v>
      </c>
      <c r="C9851" t="s">
        <v>475</v>
      </c>
      <c r="D9851" t="s">
        <v>14</v>
      </c>
      <c r="E9851" t="s">
        <v>37401</v>
      </c>
      <c r="F9851" t="s">
        <v>37402</v>
      </c>
      <c r="G9851" t="s">
        <v>93</v>
      </c>
      <c r="H9851" s="1">
        <v>17511</v>
      </c>
      <c r="I9851" t="s">
        <v>37403</v>
      </c>
      <c r="J9851" t="s">
        <v>37404</v>
      </c>
      <c r="K9851">
        <v>66165</v>
      </c>
      <c r="L9851" t="s">
        <v>93</v>
      </c>
    </row>
    <row r="9852" spans="1:12" x14ac:dyDescent="0.3">
      <c r="A9852">
        <v>35831</v>
      </c>
      <c r="B9852" t="s">
        <v>3642</v>
      </c>
      <c r="C9852" t="s">
        <v>630</v>
      </c>
      <c r="D9852" t="s">
        <v>22</v>
      </c>
      <c r="E9852" t="s">
        <v>37405</v>
      </c>
      <c r="F9852" t="s">
        <v>37406</v>
      </c>
      <c r="G9852" t="s">
        <v>250</v>
      </c>
      <c r="H9852" s="1">
        <v>20098</v>
      </c>
      <c r="I9852" t="s">
        <v>37407</v>
      </c>
      <c r="J9852" t="s">
        <v>37408</v>
      </c>
      <c r="K9852">
        <v>64682</v>
      </c>
      <c r="L9852" t="s">
        <v>250</v>
      </c>
    </row>
    <row r="9853" spans="1:12" x14ac:dyDescent="0.3">
      <c r="A9853">
        <v>35833</v>
      </c>
      <c r="B9853" t="s">
        <v>2383</v>
      </c>
      <c r="C9853" t="s">
        <v>276</v>
      </c>
      <c r="D9853" t="s">
        <v>14</v>
      </c>
      <c r="E9853" t="s">
        <v>37409</v>
      </c>
      <c r="F9853" t="s">
        <v>37410</v>
      </c>
      <c r="G9853" t="s">
        <v>430</v>
      </c>
      <c r="H9853" s="1">
        <v>32534</v>
      </c>
      <c r="I9853" t="s">
        <v>37411</v>
      </c>
      <c r="J9853" t="s">
        <v>10160</v>
      </c>
      <c r="K9853">
        <v>34123</v>
      </c>
      <c r="L9853" t="s">
        <v>430</v>
      </c>
    </row>
    <row r="9854" spans="1:12" x14ac:dyDescent="0.3">
      <c r="A9854">
        <v>35834</v>
      </c>
      <c r="B9854" t="s">
        <v>1465</v>
      </c>
      <c r="C9854" t="s">
        <v>8272</v>
      </c>
      <c r="D9854" t="s">
        <v>14</v>
      </c>
      <c r="E9854" t="s">
        <v>37412</v>
      </c>
      <c r="F9854">
        <v>6224710530</v>
      </c>
      <c r="G9854" t="s">
        <v>324</v>
      </c>
      <c r="H9854" s="1">
        <v>17573</v>
      </c>
      <c r="I9854" t="s">
        <v>37413</v>
      </c>
      <c r="J9854" t="s">
        <v>37414</v>
      </c>
      <c r="K9854">
        <v>91681</v>
      </c>
      <c r="L9854" t="s">
        <v>324</v>
      </c>
    </row>
    <row r="9855" spans="1:12" x14ac:dyDescent="0.3">
      <c r="A9855">
        <v>35837</v>
      </c>
      <c r="B9855" t="s">
        <v>1043</v>
      </c>
      <c r="C9855" t="s">
        <v>901</v>
      </c>
      <c r="D9855" t="s">
        <v>14</v>
      </c>
      <c r="E9855" t="s">
        <v>37415</v>
      </c>
      <c r="F9855" t="s">
        <v>37416</v>
      </c>
      <c r="G9855" t="s">
        <v>231</v>
      </c>
      <c r="H9855" s="1">
        <v>37035</v>
      </c>
      <c r="I9855" t="s">
        <v>37417</v>
      </c>
      <c r="J9855" t="s">
        <v>37418</v>
      </c>
      <c r="K9855">
        <v>74235</v>
      </c>
      <c r="L9855" t="s">
        <v>231</v>
      </c>
    </row>
    <row r="9856" spans="1:12" x14ac:dyDescent="0.3">
      <c r="A9856">
        <v>35841</v>
      </c>
      <c r="B9856" t="s">
        <v>997</v>
      </c>
      <c r="C9856" t="s">
        <v>3417</v>
      </c>
      <c r="D9856" t="s">
        <v>22</v>
      </c>
      <c r="E9856" t="s">
        <v>37419</v>
      </c>
      <c r="F9856" t="s">
        <v>37420</v>
      </c>
      <c r="G9856" t="s">
        <v>31</v>
      </c>
      <c r="H9856" s="1">
        <v>27287</v>
      </c>
      <c r="I9856" t="s">
        <v>37421</v>
      </c>
      <c r="J9856" t="s">
        <v>2484</v>
      </c>
      <c r="K9856">
        <v>61847</v>
      </c>
      <c r="L9856" t="s">
        <v>31</v>
      </c>
    </row>
    <row r="9857" spans="1:12" x14ac:dyDescent="0.3">
      <c r="A9857">
        <v>35844</v>
      </c>
      <c r="B9857" t="s">
        <v>1014</v>
      </c>
      <c r="C9857" t="s">
        <v>2936</v>
      </c>
      <c r="D9857" t="s">
        <v>14</v>
      </c>
      <c r="E9857" t="s">
        <v>37422</v>
      </c>
      <c r="F9857" t="s">
        <v>37423</v>
      </c>
      <c r="G9857" t="s">
        <v>31</v>
      </c>
      <c r="H9857" s="1">
        <v>16726</v>
      </c>
      <c r="I9857" t="s">
        <v>37424</v>
      </c>
      <c r="J9857" t="s">
        <v>31737</v>
      </c>
      <c r="K9857">
        <v>13917</v>
      </c>
      <c r="L9857" t="s">
        <v>31</v>
      </c>
    </row>
    <row r="9858" spans="1:12" x14ac:dyDescent="0.3">
      <c r="A9858">
        <v>35851</v>
      </c>
      <c r="B9858" t="s">
        <v>10181</v>
      </c>
      <c r="C9858" t="s">
        <v>85</v>
      </c>
      <c r="D9858" t="s">
        <v>14</v>
      </c>
      <c r="E9858" t="s">
        <v>37425</v>
      </c>
      <c r="F9858" t="s">
        <v>37426</v>
      </c>
      <c r="G9858" t="s">
        <v>1076</v>
      </c>
      <c r="H9858" s="1">
        <v>28875</v>
      </c>
      <c r="I9858" t="s">
        <v>37427</v>
      </c>
      <c r="J9858" t="s">
        <v>15358</v>
      </c>
      <c r="K9858">
        <v>96557</v>
      </c>
      <c r="L9858" t="s">
        <v>1076</v>
      </c>
    </row>
    <row r="9859" spans="1:12" x14ac:dyDescent="0.3">
      <c r="A9859">
        <v>35854</v>
      </c>
      <c r="B9859" t="s">
        <v>1584</v>
      </c>
      <c r="C9859" t="s">
        <v>141</v>
      </c>
      <c r="D9859" t="s">
        <v>14</v>
      </c>
      <c r="E9859" t="s">
        <v>37428</v>
      </c>
      <c r="F9859" t="s">
        <v>37429</v>
      </c>
      <c r="G9859" t="s">
        <v>124</v>
      </c>
      <c r="H9859" s="1">
        <v>33030</v>
      </c>
      <c r="I9859" t="s">
        <v>37430</v>
      </c>
      <c r="J9859" t="s">
        <v>37431</v>
      </c>
      <c r="K9859">
        <v>53793</v>
      </c>
      <c r="L9859" t="s">
        <v>124</v>
      </c>
    </row>
    <row r="9860" spans="1:12" x14ac:dyDescent="0.3">
      <c r="A9860">
        <v>35855</v>
      </c>
      <c r="B9860" t="s">
        <v>79</v>
      </c>
      <c r="C9860" t="s">
        <v>6387</v>
      </c>
      <c r="D9860" t="s">
        <v>14</v>
      </c>
      <c r="E9860" t="s">
        <v>37432</v>
      </c>
      <c r="F9860" t="s">
        <v>37433</v>
      </c>
      <c r="G9860" t="s">
        <v>595</v>
      </c>
      <c r="H9860" s="1">
        <v>24352</v>
      </c>
      <c r="I9860" t="s">
        <v>37434</v>
      </c>
      <c r="J9860" t="s">
        <v>26688</v>
      </c>
      <c r="K9860">
        <v>8162</v>
      </c>
      <c r="L9860" t="s">
        <v>595</v>
      </c>
    </row>
    <row r="9861" spans="1:12" x14ac:dyDescent="0.3">
      <c r="A9861">
        <v>35856</v>
      </c>
      <c r="B9861" t="s">
        <v>680</v>
      </c>
      <c r="C9861" t="s">
        <v>496</v>
      </c>
      <c r="D9861" t="s">
        <v>14</v>
      </c>
      <c r="E9861" t="s">
        <v>2450</v>
      </c>
      <c r="F9861" t="s">
        <v>37435</v>
      </c>
      <c r="G9861" t="s">
        <v>82</v>
      </c>
      <c r="H9861" s="1">
        <v>19221</v>
      </c>
      <c r="I9861" t="s">
        <v>37436</v>
      </c>
      <c r="J9861" t="s">
        <v>37437</v>
      </c>
      <c r="K9861">
        <v>53336</v>
      </c>
      <c r="L9861" t="s">
        <v>82</v>
      </c>
    </row>
    <row r="9862" spans="1:12" x14ac:dyDescent="0.3">
      <c r="A9862">
        <v>35864</v>
      </c>
      <c r="B9862" t="s">
        <v>675</v>
      </c>
      <c r="C9862" t="s">
        <v>1585</v>
      </c>
      <c r="D9862" t="s">
        <v>14</v>
      </c>
      <c r="E9862" t="s">
        <v>37438</v>
      </c>
      <c r="F9862" t="s">
        <v>37439</v>
      </c>
      <c r="G9862" t="s">
        <v>44</v>
      </c>
      <c r="H9862" s="1">
        <v>26484</v>
      </c>
      <c r="I9862" t="s">
        <v>37440</v>
      </c>
      <c r="J9862" t="s">
        <v>37441</v>
      </c>
      <c r="K9862">
        <v>34263</v>
      </c>
      <c r="L9862" t="s">
        <v>44</v>
      </c>
    </row>
    <row r="9863" spans="1:12" x14ac:dyDescent="0.3">
      <c r="A9863">
        <v>35872</v>
      </c>
      <c r="B9863" t="s">
        <v>11194</v>
      </c>
      <c r="C9863" t="s">
        <v>1570</v>
      </c>
      <c r="D9863" t="s">
        <v>14</v>
      </c>
      <c r="E9863" t="s">
        <v>37442</v>
      </c>
      <c r="F9863" t="s">
        <v>37443</v>
      </c>
      <c r="G9863" t="s">
        <v>261</v>
      </c>
      <c r="H9863" s="1">
        <v>22298</v>
      </c>
      <c r="I9863" t="s">
        <v>37444</v>
      </c>
      <c r="J9863" t="s">
        <v>37445</v>
      </c>
      <c r="K9863">
        <v>94326</v>
      </c>
      <c r="L9863" t="s">
        <v>261</v>
      </c>
    </row>
    <row r="9864" spans="1:12" x14ac:dyDescent="0.3">
      <c r="A9864">
        <v>35873</v>
      </c>
      <c r="B9864" t="s">
        <v>6029</v>
      </c>
      <c r="C9864" t="s">
        <v>12654</v>
      </c>
      <c r="D9864" t="s">
        <v>14</v>
      </c>
      <c r="E9864" t="s">
        <v>37446</v>
      </c>
      <c r="F9864" t="s">
        <v>37447</v>
      </c>
      <c r="G9864" t="s">
        <v>82</v>
      </c>
      <c r="H9864" s="1">
        <v>38647</v>
      </c>
      <c r="I9864" t="s">
        <v>37448</v>
      </c>
      <c r="J9864" t="s">
        <v>34692</v>
      </c>
      <c r="K9864">
        <v>28571</v>
      </c>
      <c r="L9864" t="s">
        <v>82</v>
      </c>
    </row>
    <row r="9865" spans="1:12" x14ac:dyDescent="0.3">
      <c r="A9865">
        <v>35879</v>
      </c>
      <c r="B9865" t="s">
        <v>2335</v>
      </c>
      <c r="C9865" t="s">
        <v>5541</v>
      </c>
      <c r="D9865" t="s">
        <v>22</v>
      </c>
      <c r="E9865" t="s">
        <v>37449</v>
      </c>
      <c r="F9865" t="s">
        <v>37450</v>
      </c>
      <c r="G9865" t="s">
        <v>31</v>
      </c>
      <c r="H9865" s="1">
        <v>29773</v>
      </c>
      <c r="I9865" t="s">
        <v>37451</v>
      </c>
      <c r="J9865" t="s">
        <v>37452</v>
      </c>
      <c r="K9865">
        <v>13272</v>
      </c>
      <c r="L9865" t="s">
        <v>31</v>
      </c>
    </row>
    <row r="9866" spans="1:12" x14ac:dyDescent="0.3">
      <c r="A9866">
        <v>35880</v>
      </c>
      <c r="B9866" t="s">
        <v>2576</v>
      </c>
      <c r="C9866" t="s">
        <v>6129</v>
      </c>
      <c r="D9866" t="s">
        <v>14</v>
      </c>
      <c r="E9866" t="s">
        <v>37453</v>
      </c>
      <c r="F9866" t="s">
        <v>37454</v>
      </c>
      <c r="G9866" t="s">
        <v>324</v>
      </c>
      <c r="H9866" s="1">
        <v>17221</v>
      </c>
      <c r="I9866" t="s">
        <v>37455</v>
      </c>
      <c r="J9866" t="s">
        <v>37456</v>
      </c>
      <c r="K9866">
        <v>7975</v>
      </c>
      <c r="L9866" t="s">
        <v>324</v>
      </c>
    </row>
    <row r="9867" spans="1:12" x14ac:dyDescent="0.3">
      <c r="A9867">
        <v>35883</v>
      </c>
      <c r="B9867" t="s">
        <v>1131</v>
      </c>
      <c r="C9867" t="s">
        <v>1822</v>
      </c>
      <c r="D9867" t="s">
        <v>22</v>
      </c>
      <c r="E9867" t="s">
        <v>37457</v>
      </c>
      <c r="F9867" t="s">
        <v>37458</v>
      </c>
      <c r="G9867" t="s">
        <v>31</v>
      </c>
      <c r="H9867" s="1">
        <v>19805</v>
      </c>
      <c r="I9867" t="s">
        <v>37459</v>
      </c>
      <c r="J9867" t="s">
        <v>37460</v>
      </c>
      <c r="K9867">
        <v>97744</v>
      </c>
      <c r="L9867" t="s">
        <v>31</v>
      </c>
    </row>
    <row r="9868" spans="1:12" x14ac:dyDescent="0.3">
      <c r="A9868">
        <v>35886</v>
      </c>
      <c r="B9868" t="s">
        <v>464</v>
      </c>
      <c r="C9868" t="s">
        <v>7910</v>
      </c>
      <c r="D9868" t="s">
        <v>14</v>
      </c>
      <c r="E9868" t="s">
        <v>37461</v>
      </c>
      <c r="F9868" t="s">
        <v>37462</v>
      </c>
      <c r="G9868" t="s">
        <v>17</v>
      </c>
      <c r="H9868" s="1">
        <v>25678</v>
      </c>
      <c r="I9868" t="s">
        <v>37463</v>
      </c>
      <c r="J9868" t="s">
        <v>37464</v>
      </c>
      <c r="K9868">
        <v>77458</v>
      </c>
      <c r="L9868" t="s">
        <v>17</v>
      </c>
    </row>
    <row r="9869" spans="1:12" x14ac:dyDescent="0.3">
      <c r="A9869">
        <v>35890</v>
      </c>
      <c r="B9869" t="s">
        <v>359</v>
      </c>
      <c r="C9869" t="s">
        <v>2581</v>
      </c>
      <c r="D9869" t="s">
        <v>22</v>
      </c>
      <c r="E9869" t="s">
        <v>37465</v>
      </c>
      <c r="F9869" t="s">
        <v>37466</v>
      </c>
      <c r="G9869" t="s">
        <v>88</v>
      </c>
      <c r="H9869" s="1">
        <v>18897</v>
      </c>
      <c r="I9869" t="s">
        <v>37467</v>
      </c>
      <c r="J9869" t="s">
        <v>37468</v>
      </c>
      <c r="K9869">
        <v>80449</v>
      </c>
      <c r="L9869" t="s">
        <v>88</v>
      </c>
    </row>
    <row r="9870" spans="1:12" x14ac:dyDescent="0.3">
      <c r="A9870">
        <v>35891</v>
      </c>
      <c r="B9870" t="s">
        <v>831</v>
      </c>
      <c r="C9870" t="s">
        <v>4545</v>
      </c>
      <c r="D9870" t="s">
        <v>14</v>
      </c>
      <c r="E9870" t="s">
        <v>37469</v>
      </c>
      <c r="F9870">
        <f>1-883-515-1034</f>
        <v>-2431</v>
      </c>
      <c r="G9870" t="s">
        <v>164</v>
      </c>
      <c r="H9870" s="1">
        <v>18064</v>
      </c>
      <c r="I9870" t="s">
        <v>37470</v>
      </c>
      <c r="J9870" t="s">
        <v>37471</v>
      </c>
      <c r="K9870">
        <v>35833</v>
      </c>
      <c r="L9870" t="s">
        <v>164</v>
      </c>
    </row>
    <row r="9871" spans="1:12" x14ac:dyDescent="0.3">
      <c r="A9871">
        <v>35892</v>
      </c>
      <c r="B9871" t="s">
        <v>2917</v>
      </c>
      <c r="C9871" t="s">
        <v>3588</v>
      </c>
      <c r="D9871" t="s">
        <v>22</v>
      </c>
      <c r="E9871" t="s">
        <v>37472</v>
      </c>
      <c r="F9871" t="s">
        <v>37473</v>
      </c>
      <c r="G9871" t="s">
        <v>24</v>
      </c>
      <c r="H9871" s="1">
        <v>16189</v>
      </c>
      <c r="I9871" t="s">
        <v>37474</v>
      </c>
      <c r="J9871" t="s">
        <v>31004</v>
      </c>
      <c r="K9871">
        <v>67523</v>
      </c>
      <c r="L9871" t="s">
        <v>24</v>
      </c>
    </row>
    <row r="9872" spans="1:12" x14ac:dyDescent="0.3">
      <c r="A9872">
        <v>35894</v>
      </c>
      <c r="B9872" t="s">
        <v>214</v>
      </c>
      <c r="C9872" t="s">
        <v>2093</v>
      </c>
      <c r="D9872" t="s">
        <v>14</v>
      </c>
      <c r="E9872" t="s">
        <v>37475</v>
      </c>
      <c r="F9872" t="s">
        <v>37476</v>
      </c>
      <c r="G9872" t="s">
        <v>58</v>
      </c>
      <c r="H9872" s="1">
        <v>20204</v>
      </c>
      <c r="I9872" t="s">
        <v>37477</v>
      </c>
      <c r="J9872" t="s">
        <v>37478</v>
      </c>
      <c r="K9872">
        <v>50117</v>
      </c>
      <c r="L9872" t="s">
        <v>58</v>
      </c>
    </row>
    <row r="9873" spans="1:12" x14ac:dyDescent="0.3">
      <c r="A9873">
        <v>35895</v>
      </c>
      <c r="B9873" t="s">
        <v>167</v>
      </c>
      <c r="C9873" t="s">
        <v>5236</v>
      </c>
      <c r="D9873" t="s">
        <v>14</v>
      </c>
      <c r="E9873" t="s">
        <v>37479</v>
      </c>
      <c r="F9873" t="s">
        <v>37480</v>
      </c>
      <c r="G9873" t="s">
        <v>231</v>
      </c>
      <c r="H9873" s="1">
        <v>20280</v>
      </c>
      <c r="I9873" t="s">
        <v>37481</v>
      </c>
      <c r="J9873" t="s">
        <v>37482</v>
      </c>
      <c r="K9873">
        <v>28285</v>
      </c>
      <c r="L9873" t="s">
        <v>231</v>
      </c>
    </row>
    <row r="9874" spans="1:12" x14ac:dyDescent="0.3">
      <c r="A9874">
        <v>35898</v>
      </c>
      <c r="B9874" t="s">
        <v>96</v>
      </c>
      <c r="C9874" t="s">
        <v>748</v>
      </c>
      <c r="D9874" t="s">
        <v>14</v>
      </c>
      <c r="E9874" t="s">
        <v>37483</v>
      </c>
      <c r="F9874" t="s">
        <v>37484</v>
      </c>
      <c r="G9874" t="s">
        <v>218</v>
      </c>
      <c r="H9874" s="1">
        <v>16548</v>
      </c>
      <c r="I9874" t="s">
        <v>37485</v>
      </c>
      <c r="J9874" t="s">
        <v>37486</v>
      </c>
      <c r="K9874">
        <v>72700</v>
      </c>
      <c r="L9874" t="s">
        <v>218</v>
      </c>
    </row>
    <row r="9875" spans="1:12" x14ac:dyDescent="0.3">
      <c r="A9875">
        <v>35900</v>
      </c>
      <c r="B9875" t="s">
        <v>289</v>
      </c>
      <c r="C9875" t="s">
        <v>10590</v>
      </c>
      <c r="D9875" t="s">
        <v>22</v>
      </c>
      <c r="E9875" t="s">
        <v>37487</v>
      </c>
      <c r="F9875" t="s">
        <v>37488</v>
      </c>
      <c r="G9875" t="s">
        <v>775</v>
      </c>
      <c r="H9875" s="1">
        <v>26423</v>
      </c>
      <c r="I9875" t="s">
        <v>37489</v>
      </c>
      <c r="J9875" t="s">
        <v>37490</v>
      </c>
      <c r="K9875">
        <v>20291</v>
      </c>
      <c r="L9875" t="s">
        <v>775</v>
      </c>
    </row>
    <row r="9876" spans="1:12" x14ac:dyDescent="0.3">
      <c r="A9876">
        <v>35906</v>
      </c>
      <c r="B9876" t="s">
        <v>837</v>
      </c>
      <c r="C9876" t="s">
        <v>62</v>
      </c>
      <c r="D9876" t="s">
        <v>22</v>
      </c>
      <c r="E9876" t="s">
        <v>37491</v>
      </c>
      <c r="F9876" t="s">
        <v>37492</v>
      </c>
      <c r="G9876" t="s">
        <v>17</v>
      </c>
      <c r="H9876" s="1">
        <v>28118</v>
      </c>
      <c r="I9876" t="s">
        <v>37493</v>
      </c>
      <c r="J9876" t="s">
        <v>37494</v>
      </c>
      <c r="K9876">
        <v>9968</v>
      </c>
      <c r="L9876" t="s">
        <v>17</v>
      </c>
    </row>
    <row r="9877" spans="1:12" x14ac:dyDescent="0.3">
      <c r="A9877">
        <v>35914</v>
      </c>
      <c r="B9877" t="s">
        <v>480</v>
      </c>
      <c r="C9877" t="s">
        <v>20137</v>
      </c>
      <c r="D9877" t="s">
        <v>14</v>
      </c>
      <c r="E9877" t="s">
        <v>37495</v>
      </c>
      <c r="F9877" t="s">
        <v>37496</v>
      </c>
      <c r="G9877" t="s">
        <v>111</v>
      </c>
      <c r="H9877" s="1">
        <v>35521</v>
      </c>
      <c r="I9877" t="s">
        <v>37497</v>
      </c>
      <c r="J9877" t="s">
        <v>22750</v>
      </c>
      <c r="K9877">
        <v>42894</v>
      </c>
      <c r="L9877" t="s">
        <v>111</v>
      </c>
    </row>
    <row r="9878" spans="1:12" x14ac:dyDescent="0.3">
      <c r="A9878">
        <v>35919</v>
      </c>
      <c r="B9878" t="s">
        <v>474</v>
      </c>
      <c r="C9878" t="s">
        <v>97</v>
      </c>
      <c r="D9878" t="s">
        <v>14</v>
      </c>
      <c r="E9878" t="s">
        <v>37498</v>
      </c>
      <c r="F9878">
        <v>3406018459</v>
      </c>
      <c r="G9878" t="s">
        <v>231</v>
      </c>
      <c r="H9878" s="1">
        <v>33487</v>
      </c>
      <c r="I9878" t="s">
        <v>37499</v>
      </c>
      <c r="J9878" t="s">
        <v>37500</v>
      </c>
      <c r="K9878">
        <v>84972</v>
      </c>
      <c r="L9878" t="s">
        <v>231</v>
      </c>
    </row>
    <row r="9879" spans="1:12" x14ac:dyDescent="0.3">
      <c r="A9879">
        <v>35920</v>
      </c>
      <c r="B9879" t="s">
        <v>5514</v>
      </c>
      <c r="C9879" t="s">
        <v>475</v>
      </c>
      <c r="D9879" t="s">
        <v>22</v>
      </c>
      <c r="E9879" t="s">
        <v>37501</v>
      </c>
      <c r="F9879" t="s">
        <v>37502</v>
      </c>
      <c r="G9879" t="s">
        <v>775</v>
      </c>
      <c r="H9879" s="1">
        <v>16181</v>
      </c>
      <c r="I9879" t="s">
        <v>37503</v>
      </c>
      <c r="J9879" t="s">
        <v>37504</v>
      </c>
      <c r="K9879">
        <v>36346</v>
      </c>
      <c r="L9879" t="s">
        <v>775</v>
      </c>
    </row>
    <row r="9880" spans="1:12" x14ac:dyDescent="0.3">
      <c r="A9880">
        <v>35922</v>
      </c>
      <c r="B9880" t="s">
        <v>328</v>
      </c>
      <c r="C9880" t="s">
        <v>28</v>
      </c>
      <c r="D9880" t="s">
        <v>14</v>
      </c>
      <c r="E9880" t="s">
        <v>37505</v>
      </c>
      <c r="F9880" t="s">
        <v>37506</v>
      </c>
      <c r="G9880" t="s">
        <v>93</v>
      </c>
      <c r="H9880" s="1">
        <v>20875</v>
      </c>
      <c r="I9880" t="s">
        <v>37507</v>
      </c>
      <c r="J9880" t="s">
        <v>37508</v>
      </c>
      <c r="K9880">
        <v>94615</v>
      </c>
      <c r="L9880" t="s">
        <v>93</v>
      </c>
    </row>
    <row r="9881" spans="1:12" x14ac:dyDescent="0.3">
      <c r="A9881">
        <v>35923</v>
      </c>
      <c r="B9881" t="s">
        <v>281</v>
      </c>
      <c r="C9881" t="s">
        <v>3605</v>
      </c>
      <c r="D9881" t="s">
        <v>22</v>
      </c>
      <c r="E9881" t="s">
        <v>37509</v>
      </c>
      <c r="F9881" t="s">
        <v>37510</v>
      </c>
      <c r="G9881" t="s">
        <v>368</v>
      </c>
      <c r="H9881" s="1">
        <v>23452</v>
      </c>
      <c r="I9881" t="s">
        <v>37511</v>
      </c>
      <c r="J9881" t="s">
        <v>37512</v>
      </c>
      <c r="K9881">
        <v>90768</v>
      </c>
      <c r="L9881" t="s">
        <v>368</v>
      </c>
    </row>
    <row r="9882" spans="1:12" x14ac:dyDescent="0.3">
      <c r="A9882">
        <v>35925</v>
      </c>
      <c r="B9882" t="s">
        <v>501</v>
      </c>
      <c r="C9882" t="s">
        <v>1019</v>
      </c>
      <c r="D9882" t="s">
        <v>22</v>
      </c>
      <c r="E9882" t="s">
        <v>37513</v>
      </c>
      <c r="F9882" t="s">
        <v>37514</v>
      </c>
      <c r="G9882" t="s">
        <v>1076</v>
      </c>
      <c r="H9882" s="1">
        <v>20190</v>
      </c>
      <c r="I9882" t="s">
        <v>37515</v>
      </c>
      <c r="J9882" t="s">
        <v>24111</v>
      </c>
      <c r="K9882">
        <v>24946</v>
      </c>
      <c r="L9882" t="s">
        <v>1076</v>
      </c>
    </row>
    <row r="9883" spans="1:12" x14ac:dyDescent="0.3">
      <c r="A9883">
        <v>35927</v>
      </c>
      <c r="B9883" t="s">
        <v>659</v>
      </c>
      <c r="C9883" t="s">
        <v>1162</v>
      </c>
      <c r="D9883" t="s">
        <v>14</v>
      </c>
      <c r="E9883" t="s">
        <v>37516</v>
      </c>
      <c r="F9883" t="s">
        <v>37517</v>
      </c>
      <c r="G9883" t="s">
        <v>567</v>
      </c>
      <c r="H9883" s="1">
        <v>18136</v>
      </c>
      <c r="I9883" t="s">
        <v>37518</v>
      </c>
      <c r="J9883" t="s">
        <v>37519</v>
      </c>
      <c r="K9883">
        <v>29775</v>
      </c>
      <c r="L9883" t="s">
        <v>567</v>
      </c>
    </row>
    <row r="9884" spans="1:12" x14ac:dyDescent="0.3">
      <c r="A9884">
        <v>35931</v>
      </c>
      <c r="B9884" t="s">
        <v>54</v>
      </c>
      <c r="C9884" t="s">
        <v>48</v>
      </c>
      <c r="D9884" t="s">
        <v>14</v>
      </c>
      <c r="E9884" t="s">
        <v>37520</v>
      </c>
      <c r="F9884" t="s">
        <v>37521</v>
      </c>
      <c r="G9884" t="s">
        <v>567</v>
      </c>
      <c r="H9884" s="1">
        <v>32350</v>
      </c>
      <c r="I9884" t="s">
        <v>37522</v>
      </c>
      <c r="J9884" t="s">
        <v>22660</v>
      </c>
      <c r="K9884">
        <v>62502</v>
      </c>
      <c r="L9884" t="s">
        <v>567</v>
      </c>
    </row>
    <row r="9885" spans="1:12" x14ac:dyDescent="0.3">
      <c r="A9885">
        <v>35936</v>
      </c>
      <c r="B9885" t="s">
        <v>1741</v>
      </c>
      <c r="C9885" t="s">
        <v>5257</v>
      </c>
      <c r="D9885" t="s">
        <v>22</v>
      </c>
      <c r="E9885" t="s">
        <v>37523</v>
      </c>
      <c r="F9885" t="s">
        <v>37524</v>
      </c>
      <c r="G9885" t="s">
        <v>171</v>
      </c>
      <c r="H9885" s="1">
        <v>23075</v>
      </c>
      <c r="I9885" t="s">
        <v>37525</v>
      </c>
      <c r="J9885" t="s">
        <v>37526</v>
      </c>
      <c r="K9885">
        <v>74146</v>
      </c>
      <c r="L9885" t="s">
        <v>171</v>
      </c>
    </row>
    <row r="9886" spans="1:12" x14ac:dyDescent="0.3">
      <c r="A9886">
        <v>35938</v>
      </c>
      <c r="B9886" t="s">
        <v>4649</v>
      </c>
      <c r="C9886" t="s">
        <v>2912</v>
      </c>
      <c r="D9886" t="s">
        <v>22</v>
      </c>
      <c r="E9886" t="s">
        <v>37527</v>
      </c>
      <c r="F9886">
        <v>3308851233</v>
      </c>
      <c r="G9886" t="s">
        <v>82</v>
      </c>
      <c r="H9886" s="1">
        <v>31036</v>
      </c>
      <c r="I9886" t="s">
        <v>37528</v>
      </c>
      <c r="J9886" t="s">
        <v>19744</v>
      </c>
      <c r="K9886">
        <v>99572</v>
      </c>
      <c r="L9886" t="s">
        <v>82</v>
      </c>
    </row>
    <row r="9887" spans="1:12" x14ac:dyDescent="0.3">
      <c r="A9887">
        <v>35940</v>
      </c>
      <c r="B9887" t="s">
        <v>621</v>
      </c>
      <c r="C9887" t="s">
        <v>10712</v>
      </c>
      <c r="D9887" t="s">
        <v>22</v>
      </c>
      <c r="E9887" t="s">
        <v>37529</v>
      </c>
      <c r="F9887" t="s">
        <v>37530</v>
      </c>
      <c r="G9887" t="s">
        <v>118</v>
      </c>
      <c r="H9887" s="1">
        <v>34632</v>
      </c>
      <c r="I9887" t="s">
        <v>37531</v>
      </c>
      <c r="J9887" t="s">
        <v>37532</v>
      </c>
      <c r="K9887">
        <v>18280</v>
      </c>
      <c r="L9887" t="s">
        <v>118</v>
      </c>
    </row>
    <row r="9888" spans="1:12" x14ac:dyDescent="0.3">
      <c r="A9888">
        <v>35943</v>
      </c>
      <c r="B9888" t="s">
        <v>1773</v>
      </c>
      <c r="C9888" t="s">
        <v>18577</v>
      </c>
      <c r="D9888" t="s">
        <v>22</v>
      </c>
      <c r="E9888" t="s">
        <v>37533</v>
      </c>
      <c r="F9888" t="s">
        <v>37534</v>
      </c>
      <c r="G9888" t="s">
        <v>231</v>
      </c>
      <c r="H9888" s="1">
        <v>23132</v>
      </c>
      <c r="I9888" t="s">
        <v>37535</v>
      </c>
      <c r="J9888" t="s">
        <v>37536</v>
      </c>
      <c r="K9888">
        <v>45603</v>
      </c>
      <c r="L9888" t="s">
        <v>231</v>
      </c>
    </row>
    <row r="9889" spans="1:12" x14ac:dyDescent="0.3">
      <c r="A9889">
        <v>35950</v>
      </c>
      <c r="B9889" t="s">
        <v>448</v>
      </c>
      <c r="C9889" t="s">
        <v>228</v>
      </c>
      <c r="D9889" t="s">
        <v>14</v>
      </c>
      <c r="E9889" t="s">
        <v>37537</v>
      </c>
      <c r="F9889">
        <v>3396367099</v>
      </c>
      <c r="G9889" t="s">
        <v>93</v>
      </c>
      <c r="H9889" s="1">
        <v>18211</v>
      </c>
      <c r="I9889" t="s">
        <v>37538</v>
      </c>
      <c r="J9889" t="s">
        <v>37539</v>
      </c>
      <c r="K9889">
        <v>78337</v>
      </c>
      <c r="L9889" t="s">
        <v>93</v>
      </c>
    </row>
    <row r="9890" spans="1:12" x14ac:dyDescent="0.3">
      <c r="A9890">
        <v>35953</v>
      </c>
      <c r="B9890" t="s">
        <v>4301</v>
      </c>
      <c r="C9890" t="s">
        <v>2115</v>
      </c>
      <c r="D9890" t="s">
        <v>22</v>
      </c>
      <c r="E9890" t="s">
        <v>37540</v>
      </c>
      <c r="F9890" t="s">
        <v>37541</v>
      </c>
      <c r="G9890" t="s">
        <v>31</v>
      </c>
      <c r="H9890" s="1">
        <v>22753</v>
      </c>
      <c r="I9890" t="s">
        <v>37542</v>
      </c>
      <c r="J9890" t="s">
        <v>13729</v>
      </c>
      <c r="K9890">
        <v>48494</v>
      </c>
      <c r="L9890" t="s">
        <v>31</v>
      </c>
    </row>
    <row r="9891" spans="1:12" x14ac:dyDescent="0.3">
      <c r="A9891">
        <v>35954</v>
      </c>
      <c r="B9891" t="s">
        <v>96</v>
      </c>
      <c r="C9891" t="s">
        <v>7085</v>
      </c>
      <c r="D9891" t="s">
        <v>22</v>
      </c>
      <c r="E9891" t="s">
        <v>37543</v>
      </c>
      <c r="F9891" t="s">
        <v>37544</v>
      </c>
      <c r="G9891" t="s">
        <v>339</v>
      </c>
      <c r="H9891" s="1">
        <v>24645</v>
      </c>
      <c r="I9891" t="s">
        <v>37545</v>
      </c>
      <c r="J9891" t="s">
        <v>7107</v>
      </c>
      <c r="K9891">
        <v>88347</v>
      </c>
      <c r="L9891" t="s">
        <v>339</v>
      </c>
    </row>
    <row r="9892" spans="1:12" x14ac:dyDescent="0.3">
      <c r="A9892">
        <v>35955</v>
      </c>
      <c r="B9892" t="s">
        <v>986</v>
      </c>
      <c r="C9892" t="s">
        <v>5743</v>
      </c>
      <c r="D9892" t="s">
        <v>14</v>
      </c>
      <c r="E9892" t="s">
        <v>37546</v>
      </c>
      <c r="F9892" t="s">
        <v>37547</v>
      </c>
      <c r="G9892" t="s">
        <v>567</v>
      </c>
      <c r="H9892" s="1">
        <v>32218</v>
      </c>
      <c r="I9892" t="s">
        <v>37548</v>
      </c>
      <c r="J9892" t="s">
        <v>6291</v>
      </c>
      <c r="K9892">
        <v>91420</v>
      </c>
      <c r="L9892" t="s">
        <v>567</v>
      </c>
    </row>
    <row r="9893" spans="1:12" x14ac:dyDescent="0.3">
      <c r="A9893">
        <v>35956</v>
      </c>
      <c r="B9893" t="s">
        <v>34</v>
      </c>
      <c r="C9893" t="s">
        <v>1751</v>
      </c>
      <c r="D9893" t="s">
        <v>22</v>
      </c>
      <c r="E9893" t="s">
        <v>37549</v>
      </c>
      <c r="F9893" t="s">
        <v>37550</v>
      </c>
      <c r="G9893" t="s">
        <v>31</v>
      </c>
      <c r="H9893" s="1">
        <v>28038</v>
      </c>
      <c r="I9893" t="s">
        <v>37551</v>
      </c>
      <c r="J9893" t="s">
        <v>4113</v>
      </c>
      <c r="K9893">
        <v>75118</v>
      </c>
      <c r="L9893" t="s">
        <v>31</v>
      </c>
    </row>
    <row r="9894" spans="1:12" x14ac:dyDescent="0.3">
      <c r="A9894">
        <v>35957</v>
      </c>
      <c r="B9894" t="s">
        <v>4602</v>
      </c>
      <c r="C9894" t="s">
        <v>9545</v>
      </c>
      <c r="D9894" t="s">
        <v>22</v>
      </c>
      <c r="E9894" t="s">
        <v>37552</v>
      </c>
      <c r="F9894">
        <v>4474732726</v>
      </c>
      <c r="G9894" t="s">
        <v>64</v>
      </c>
      <c r="H9894" s="1">
        <v>17950</v>
      </c>
      <c r="I9894" t="s">
        <v>37553</v>
      </c>
      <c r="J9894" t="s">
        <v>37554</v>
      </c>
      <c r="K9894">
        <v>26905</v>
      </c>
      <c r="L9894" t="s">
        <v>64</v>
      </c>
    </row>
    <row r="9895" spans="1:12" x14ac:dyDescent="0.3">
      <c r="A9895">
        <v>35961</v>
      </c>
      <c r="B9895" t="s">
        <v>1914</v>
      </c>
      <c r="C9895" t="s">
        <v>2264</v>
      </c>
      <c r="D9895" t="s">
        <v>22</v>
      </c>
      <c r="E9895" t="s">
        <v>37555</v>
      </c>
      <c r="F9895" t="s">
        <v>37556</v>
      </c>
      <c r="G9895" t="s">
        <v>171</v>
      </c>
      <c r="H9895" s="1">
        <v>34265</v>
      </c>
      <c r="I9895" t="s">
        <v>37557</v>
      </c>
      <c r="J9895" t="s">
        <v>3882</v>
      </c>
      <c r="K9895">
        <v>81722</v>
      </c>
      <c r="L9895" t="s">
        <v>171</v>
      </c>
    </row>
    <row r="9896" spans="1:12" x14ac:dyDescent="0.3">
      <c r="A9896">
        <v>35962</v>
      </c>
      <c r="B9896" t="s">
        <v>239</v>
      </c>
      <c r="C9896" t="s">
        <v>3307</v>
      </c>
      <c r="D9896" t="s">
        <v>14</v>
      </c>
      <c r="E9896" t="s">
        <v>6901</v>
      </c>
      <c r="F9896">
        <f>1-577-844-7191</f>
        <v>-8611</v>
      </c>
      <c r="G9896" t="s">
        <v>31</v>
      </c>
      <c r="H9896" s="1">
        <v>23945</v>
      </c>
      <c r="I9896" t="s">
        <v>37558</v>
      </c>
      <c r="J9896" t="s">
        <v>37559</v>
      </c>
      <c r="K9896">
        <v>76674</v>
      </c>
      <c r="L9896" t="s">
        <v>31</v>
      </c>
    </row>
    <row r="9897" spans="1:12" x14ac:dyDescent="0.3">
      <c r="A9897">
        <v>35963</v>
      </c>
      <c r="B9897" t="s">
        <v>54</v>
      </c>
      <c r="C9897" t="s">
        <v>4092</v>
      </c>
      <c r="D9897" t="s">
        <v>22</v>
      </c>
      <c r="E9897" t="s">
        <v>37560</v>
      </c>
      <c r="F9897" t="s">
        <v>37561</v>
      </c>
      <c r="G9897" t="s">
        <v>88</v>
      </c>
      <c r="H9897" s="1">
        <v>22935</v>
      </c>
      <c r="I9897" t="s">
        <v>37562</v>
      </c>
      <c r="J9897" t="s">
        <v>37563</v>
      </c>
      <c r="K9897">
        <v>9229</v>
      </c>
      <c r="L9897" t="s">
        <v>88</v>
      </c>
    </row>
    <row r="9898" spans="1:12" x14ac:dyDescent="0.3">
      <c r="A9898">
        <v>35964</v>
      </c>
      <c r="B9898" t="s">
        <v>8967</v>
      </c>
      <c r="C9898" t="s">
        <v>805</v>
      </c>
      <c r="D9898" t="s">
        <v>22</v>
      </c>
      <c r="E9898" t="s">
        <v>18419</v>
      </c>
      <c r="F9898" t="s">
        <v>37564</v>
      </c>
      <c r="G9898" t="s">
        <v>164</v>
      </c>
      <c r="H9898" s="1">
        <v>27513</v>
      </c>
      <c r="I9898" t="s">
        <v>37565</v>
      </c>
      <c r="J9898" t="s">
        <v>37566</v>
      </c>
      <c r="K9898">
        <v>35866</v>
      </c>
      <c r="L9898" t="s">
        <v>164</v>
      </c>
    </row>
    <row r="9899" spans="1:12" x14ac:dyDescent="0.3">
      <c r="A9899">
        <v>35968</v>
      </c>
      <c r="B9899" t="s">
        <v>5626</v>
      </c>
      <c r="C9899" t="s">
        <v>6918</v>
      </c>
      <c r="D9899" t="s">
        <v>14</v>
      </c>
      <c r="E9899" t="s">
        <v>37567</v>
      </c>
      <c r="F9899" t="s">
        <v>37568</v>
      </c>
      <c r="G9899" t="s">
        <v>231</v>
      </c>
      <c r="H9899" s="1">
        <v>23609</v>
      </c>
      <c r="I9899" t="s">
        <v>37569</v>
      </c>
      <c r="J9899" t="s">
        <v>24487</v>
      </c>
      <c r="K9899">
        <v>77057</v>
      </c>
      <c r="L9899" t="s">
        <v>231</v>
      </c>
    </row>
    <row r="9900" spans="1:12" x14ac:dyDescent="0.3">
      <c r="A9900">
        <v>35969</v>
      </c>
      <c r="B9900" t="s">
        <v>1244</v>
      </c>
      <c r="C9900" t="s">
        <v>2161</v>
      </c>
      <c r="D9900" t="s">
        <v>14</v>
      </c>
      <c r="E9900" t="s">
        <v>37570</v>
      </c>
      <c r="F9900" t="s">
        <v>37571</v>
      </c>
      <c r="G9900" t="s">
        <v>218</v>
      </c>
      <c r="H9900" s="1">
        <v>25797</v>
      </c>
      <c r="I9900" t="s">
        <v>37572</v>
      </c>
      <c r="J9900" t="s">
        <v>37573</v>
      </c>
      <c r="K9900">
        <v>4482</v>
      </c>
      <c r="L9900" t="s">
        <v>218</v>
      </c>
    </row>
    <row r="9901" spans="1:12" x14ac:dyDescent="0.3">
      <c r="A9901">
        <v>35971</v>
      </c>
      <c r="B9901" t="s">
        <v>953</v>
      </c>
      <c r="C9901" t="s">
        <v>805</v>
      </c>
      <c r="D9901" t="s">
        <v>14</v>
      </c>
      <c r="E9901" t="s">
        <v>37574</v>
      </c>
      <c r="F9901" t="s">
        <v>37575</v>
      </c>
      <c r="G9901" t="s">
        <v>82</v>
      </c>
      <c r="H9901" s="1">
        <v>32648</v>
      </c>
      <c r="I9901" t="s">
        <v>37576</v>
      </c>
      <c r="J9901" t="s">
        <v>7512</v>
      </c>
      <c r="K9901">
        <v>99513</v>
      </c>
      <c r="L9901" t="s">
        <v>82</v>
      </c>
    </row>
    <row r="9902" spans="1:12" x14ac:dyDescent="0.3">
      <c r="A9902">
        <v>35973</v>
      </c>
      <c r="B9902" t="s">
        <v>1104</v>
      </c>
      <c r="C9902" t="s">
        <v>6005</v>
      </c>
      <c r="D9902" t="s">
        <v>22</v>
      </c>
      <c r="E9902" t="s">
        <v>37577</v>
      </c>
      <c r="F9902" t="s">
        <v>37578</v>
      </c>
      <c r="G9902" t="s">
        <v>261</v>
      </c>
      <c r="H9902" s="1">
        <v>18538</v>
      </c>
      <c r="I9902" t="s">
        <v>37579</v>
      </c>
      <c r="J9902" t="s">
        <v>37580</v>
      </c>
      <c r="K9902">
        <v>96395</v>
      </c>
      <c r="L9902" t="s">
        <v>261</v>
      </c>
    </row>
    <row r="9903" spans="1:12" x14ac:dyDescent="0.3">
      <c r="A9903">
        <v>35975</v>
      </c>
      <c r="B9903" t="s">
        <v>592</v>
      </c>
      <c r="C9903" t="s">
        <v>2348</v>
      </c>
      <c r="D9903" t="s">
        <v>14</v>
      </c>
      <c r="E9903" t="s">
        <v>37581</v>
      </c>
      <c r="F9903" t="s">
        <v>37582</v>
      </c>
      <c r="G9903" t="s">
        <v>231</v>
      </c>
      <c r="H9903" s="1">
        <v>36006</v>
      </c>
      <c r="I9903" t="s">
        <v>37583</v>
      </c>
      <c r="J9903" t="s">
        <v>32261</v>
      </c>
      <c r="K9903">
        <v>98655</v>
      </c>
      <c r="L9903" t="s">
        <v>231</v>
      </c>
    </row>
    <row r="9904" spans="1:12" x14ac:dyDescent="0.3">
      <c r="A9904">
        <v>35977</v>
      </c>
      <c r="B9904" t="s">
        <v>1218</v>
      </c>
      <c r="C9904" t="s">
        <v>731</v>
      </c>
      <c r="D9904" t="s">
        <v>14</v>
      </c>
      <c r="E9904" t="s">
        <v>37584</v>
      </c>
      <c r="F9904" t="s">
        <v>37585</v>
      </c>
      <c r="G9904" t="s">
        <v>124</v>
      </c>
      <c r="H9904" s="1">
        <v>29504</v>
      </c>
      <c r="I9904" t="s">
        <v>37586</v>
      </c>
      <c r="J9904" t="s">
        <v>37587</v>
      </c>
      <c r="K9904">
        <v>55055</v>
      </c>
      <c r="L9904" t="s">
        <v>124</v>
      </c>
    </row>
    <row r="9905" spans="1:12" x14ac:dyDescent="0.3">
      <c r="A9905">
        <v>35978</v>
      </c>
      <c r="B9905" t="s">
        <v>239</v>
      </c>
      <c r="C9905" t="s">
        <v>696</v>
      </c>
      <c r="D9905" t="s">
        <v>14</v>
      </c>
      <c r="E9905" t="s">
        <v>37588</v>
      </c>
      <c r="F9905" t="s">
        <v>37589</v>
      </c>
      <c r="G9905" t="s">
        <v>1034</v>
      </c>
      <c r="H9905" s="1">
        <v>21396</v>
      </c>
      <c r="I9905" t="s">
        <v>37590</v>
      </c>
      <c r="J9905" t="s">
        <v>37591</v>
      </c>
      <c r="K9905">
        <v>83605</v>
      </c>
      <c r="L9905" t="s">
        <v>1034</v>
      </c>
    </row>
    <row r="9906" spans="1:12" x14ac:dyDescent="0.3">
      <c r="A9906">
        <v>35980</v>
      </c>
      <c r="B9906" t="s">
        <v>167</v>
      </c>
      <c r="C9906" t="s">
        <v>1465</v>
      </c>
      <c r="D9906" t="s">
        <v>22</v>
      </c>
      <c r="E9906" t="s">
        <v>37592</v>
      </c>
      <c r="F9906" t="s">
        <v>37593</v>
      </c>
      <c r="G9906" t="s">
        <v>93</v>
      </c>
      <c r="H9906" s="1">
        <v>20907</v>
      </c>
      <c r="I9906" t="s">
        <v>37594</v>
      </c>
      <c r="J9906" t="s">
        <v>37595</v>
      </c>
      <c r="K9906">
        <v>45068</v>
      </c>
      <c r="L9906" t="s">
        <v>93</v>
      </c>
    </row>
    <row r="9907" spans="1:12" x14ac:dyDescent="0.3">
      <c r="A9907">
        <v>35982</v>
      </c>
      <c r="B9907" t="s">
        <v>5505</v>
      </c>
      <c r="C9907" t="s">
        <v>383</v>
      </c>
      <c r="D9907" t="s">
        <v>22</v>
      </c>
      <c r="E9907" t="s">
        <v>37596</v>
      </c>
      <c r="F9907" t="s">
        <v>37597</v>
      </c>
      <c r="G9907" t="s">
        <v>261</v>
      </c>
      <c r="H9907" s="1">
        <v>28350</v>
      </c>
      <c r="I9907" t="s">
        <v>37598</v>
      </c>
      <c r="J9907" t="s">
        <v>37599</v>
      </c>
      <c r="K9907">
        <v>81742</v>
      </c>
      <c r="L9907" t="s">
        <v>261</v>
      </c>
    </row>
    <row r="9908" spans="1:12" x14ac:dyDescent="0.3">
      <c r="A9908">
        <v>35983</v>
      </c>
      <c r="B9908" t="s">
        <v>174</v>
      </c>
      <c r="C9908" t="s">
        <v>2358</v>
      </c>
      <c r="D9908" t="s">
        <v>14</v>
      </c>
      <c r="E9908" t="s">
        <v>37600</v>
      </c>
      <c r="F9908" t="s">
        <v>37601</v>
      </c>
      <c r="G9908" t="s">
        <v>31</v>
      </c>
      <c r="H9908" s="1">
        <v>21366</v>
      </c>
      <c r="I9908" t="s">
        <v>37602</v>
      </c>
      <c r="J9908" t="s">
        <v>37603</v>
      </c>
      <c r="K9908">
        <v>24807</v>
      </c>
      <c r="L9908" t="s">
        <v>31</v>
      </c>
    </row>
    <row r="9909" spans="1:12" x14ac:dyDescent="0.3">
      <c r="A9909">
        <v>35985</v>
      </c>
      <c r="B9909" t="s">
        <v>1254</v>
      </c>
      <c r="C9909" t="s">
        <v>3407</v>
      </c>
      <c r="D9909" t="s">
        <v>22</v>
      </c>
      <c r="E9909" t="s">
        <v>37604</v>
      </c>
      <c r="F9909" t="s">
        <v>37605</v>
      </c>
      <c r="G9909" t="s">
        <v>775</v>
      </c>
      <c r="H9909" s="1">
        <v>28113</v>
      </c>
      <c r="I9909" t="s">
        <v>37606</v>
      </c>
      <c r="J9909" t="s">
        <v>37607</v>
      </c>
      <c r="K9909">
        <v>42762</v>
      </c>
      <c r="L9909" t="s">
        <v>775</v>
      </c>
    </row>
    <row r="9910" spans="1:12" x14ac:dyDescent="0.3">
      <c r="A9910">
        <v>35986</v>
      </c>
      <c r="B9910" t="s">
        <v>15281</v>
      </c>
      <c r="C9910" t="s">
        <v>10320</v>
      </c>
      <c r="D9910" t="s">
        <v>22</v>
      </c>
      <c r="E9910" t="s">
        <v>37608</v>
      </c>
      <c r="F9910" t="s">
        <v>37609</v>
      </c>
      <c r="G9910" t="s">
        <v>243</v>
      </c>
      <c r="H9910" s="1">
        <v>28482</v>
      </c>
      <c r="I9910" t="s">
        <v>37610</v>
      </c>
      <c r="J9910" t="s">
        <v>37611</v>
      </c>
      <c r="K9910">
        <v>97804</v>
      </c>
      <c r="L9910" t="s">
        <v>243</v>
      </c>
    </row>
    <row r="9911" spans="1:12" x14ac:dyDescent="0.3">
      <c r="A9911">
        <v>35987</v>
      </c>
      <c r="B9911" t="s">
        <v>2805</v>
      </c>
      <c r="C9911" t="s">
        <v>1822</v>
      </c>
      <c r="D9911" t="s">
        <v>22</v>
      </c>
      <c r="E9911" t="s">
        <v>37612</v>
      </c>
      <c r="F9911" t="s">
        <v>37613</v>
      </c>
      <c r="G9911" t="s">
        <v>1034</v>
      </c>
      <c r="H9911" s="1">
        <v>37417</v>
      </c>
      <c r="I9911" t="s">
        <v>37614</v>
      </c>
      <c r="J9911" t="s">
        <v>37615</v>
      </c>
      <c r="K9911">
        <v>13858</v>
      </c>
      <c r="L9911" t="s">
        <v>1034</v>
      </c>
    </row>
    <row r="9912" spans="1:12" x14ac:dyDescent="0.3">
      <c r="A9912">
        <v>35988</v>
      </c>
      <c r="B9912" t="s">
        <v>2208</v>
      </c>
      <c r="C9912" t="s">
        <v>2335</v>
      </c>
      <c r="D9912" t="s">
        <v>22</v>
      </c>
      <c r="E9912" t="s">
        <v>37616</v>
      </c>
      <c r="F9912" t="s">
        <v>37617</v>
      </c>
      <c r="G9912" t="s">
        <v>93</v>
      </c>
      <c r="H9912" s="1">
        <v>23740</v>
      </c>
      <c r="I9912" t="s">
        <v>37618</v>
      </c>
      <c r="J9912" t="s">
        <v>21402</v>
      </c>
      <c r="K9912">
        <v>88375</v>
      </c>
      <c r="L9912" t="s">
        <v>93</v>
      </c>
    </row>
    <row r="9913" spans="1:12" x14ac:dyDescent="0.3">
      <c r="A9913">
        <v>35994</v>
      </c>
      <c r="B9913" t="s">
        <v>501</v>
      </c>
      <c r="C9913" t="s">
        <v>5704</v>
      </c>
      <c r="D9913" t="s">
        <v>22</v>
      </c>
      <c r="E9913" t="s">
        <v>37619</v>
      </c>
      <c r="F9913" t="s">
        <v>37620</v>
      </c>
      <c r="G9913" t="s">
        <v>118</v>
      </c>
      <c r="H9913" s="1">
        <v>26218</v>
      </c>
      <c r="I9913" t="s">
        <v>37621</v>
      </c>
      <c r="J9913" t="s">
        <v>37622</v>
      </c>
      <c r="K9913">
        <v>71523</v>
      </c>
      <c r="L9913" t="s">
        <v>118</v>
      </c>
    </row>
    <row r="9914" spans="1:12" x14ac:dyDescent="0.3">
      <c r="A9914">
        <v>35996</v>
      </c>
      <c r="B9914" t="s">
        <v>837</v>
      </c>
      <c r="C9914" t="s">
        <v>48</v>
      </c>
      <c r="D9914" t="s">
        <v>22</v>
      </c>
      <c r="E9914" t="s">
        <v>37623</v>
      </c>
      <c r="F9914" t="s">
        <v>37624</v>
      </c>
      <c r="G9914" t="s">
        <v>17</v>
      </c>
      <c r="H9914" s="1">
        <v>16645</v>
      </c>
      <c r="I9914" t="s">
        <v>37625</v>
      </c>
      <c r="J9914" t="s">
        <v>37626</v>
      </c>
      <c r="K9914">
        <v>50004</v>
      </c>
      <c r="L9914" t="s">
        <v>17</v>
      </c>
    </row>
    <row r="9915" spans="1:12" x14ac:dyDescent="0.3">
      <c r="A9915">
        <v>35998</v>
      </c>
      <c r="B9915" t="s">
        <v>2235</v>
      </c>
      <c r="C9915" t="s">
        <v>3221</v>
      </c>
      <c r="D9915" t="s">
        <v>22</v>
      </c>
      <c r="E9915" t="s">
        <v>37627</v>
      </c>
      <c r="F9915" t="s">
        <v>37628</v>
      </c>
      <c r="G9915" t="s">
        <v>335</v>
      </c>
      <c r="H9915" s="1">
        <v>38390</v>
      </c>
      <c r="I9915" t="s">
        <v>37629</v>
      </c>
      <c r="J9915" t="s">
        <v>29249</v>
      </c>
      <c r="K9915">
        <v>81157</v>
      </c>
      <c r="L9915" t="s">
        <v>335</v>
      </c>
    </row>
    <row r="9916" spans="1:12" x14ac:dyDescent="0.3">
      <c r="A9916">
        <v>35999</v>
      </c>
      <c r="B9916" t="s">
        <v>4863</v>
      </c>
      <c r="C9916" t="s">
        <v>2649</v>
      </c>
      <c r="D9916" t="s">
        <v>14</v>
      </c>
      <c r="E9916" t="s">
        <v>37630</v>
      </c>
      <c r="F9916" t="s">
        <v>37631</v>
      </c>
      <c r="G9916" t="s">
        <v>436</v>
      </c>
      <c r="H9916" s="1">
        <v>34284</v>
      </c>
      <c r="I9916" t="s">
        <v>37632</v>
      </c>
      <c r="J9916" t="s">
        <v>13394</v>
      </c>
      <c r="K9916">
        <v>23616</v>
      </c>
      <c r="L9916" t="s">
        <v>436</v>
      </c>
    </row>
    <row r="9917" spans="1:12" x14ac:dyDescent="0.3">
      <c r="A9917">
        <v>36000</v>
      </c>
      <c r="B9917" t="s">
        <v>793</v>
      </c>
      <c r="C9917" t="s">
        <v>542</v>
      </c>
      <c r="D9917" t="s">
        <v>14</v>
      </c>
      <c r="E9917" t="s">
        <v>37633</v>
      </c>
      <c r="F9917">
        <v>7025348319</v>
      </c>
      <c r="G9917" t="s">
        <v>88</v>
      </c>
      <c r="H9917" s="1">
        <v>31007</v>
      </c>
      <c r="I9917" t="s">
        <v>37634</v>
      </c>
      <c r="J9917" t="s">
        <v>37635</v>
      </c>
      <c r="K9917">
        <v>22811</v>
      </c>
      <c r="L9917" t="s">
        <v>88</v>
      </c>
    </row>
    <row r="9918" spans="1:12" x14ac:dyDescent="0.3">
      <c r="A9918">
        <v>36002</v>
      </c>
      <c r="B9918" t="s">
        <v>535</v>
      </c>
      <c r="C9918" t="s">
        <v>443</v>
      </c>
      <c r="D9918" t="s">
        <v>22</v>
      </c>
      <c r="E9918" t="s">
        <v>37636</v>
      </c>
      <c r="F9918" t="s">
        <v>37637</v>
      </c>
      <c r="G9918" t="s">
        <v>243</v>
      </c>
      <c r="H9918" s="1">
        <v>37729</v>
      </c>
      <c r="I9918" t="s">
        <v>37638</v>
      </c>
      <c r="J9918" t="s">
        <v>37639</v>
      </c>
      <c r="K9918">
        <v>66139</v>
      </c>
      <c r="L9918" t="s">
        <v>243</v>
      </c>
    </row>
    <row r="9919" spans="1:12" x14ac:dyDescent="0.3">
      <c r="A9919">
        <v>36004</v>
      </c>
      <c r="B9919" t="s">
        <v>4678</v>
      </c>
      <c r="C9919" t="s">
        <v>215</v>
      </c>
      <c r="D9919" t="s">
        <v>22</v>
      </c>
      <c r="E9919" t="s">
        <v>37640</v>
      </c>
      <c r="F9919" t="s">
        <v>37641</v>
      </c>
      <c r="G9919" t="s">
        <v>131</v>
      </c>
      <c r="H9919" s="1">
        <v>32603</v>
      </c>
      <c r="I9919" t="s">
        <v>37642</v>
      </c>
      <c r="J9919" t="s">
        <v>30767</v>
      </c>
      <c r="K9919">
        <v>52748</v>
      </c>
      <c r="L9919" t="s">
        <v>131</v>
      </c>
    </row>
    <row r="9920" spans="1:12" x14ac:dyDescent="0.3">
      <c r="A9920">
        <v>36005</v>
      </c>
      <c r="B9920" t="s">
        <v>724</v>
      </c>
      <c r="C9920" t="s">
        <v>11171</v>
      </c>
      <c r="D9920" t="s">
        <v>14</v>
      </c>
      <c r="E9920" t="s">
        <v>37643</v>
      </c>
      <c r="F9920" t="s">
        <v>37644</v>
      </c>
      <c r="G9920" t="s">
        <v>111</v>
      </c>
      <c r="H9920" s="1">
        <v>35338</v>
      </c>
      <c r="I9920" t="s">
        <v>37645</v>
      </c>
      <c r="J9920" t="s">
        <v>37646</v>
      </c>
      <c r="K9920">
        <v>34279</v>
      </c>
      <c r="L9920" t="s">
        <v>111</v>
      </c>
    </row>
    <row r="9921" spans="1:12" x14ac:dyDescent="0.3">
      <c r="A9921">
        <v>36006</v>
      </c>
      <c r="B9921" t="s">
        <v>1741</v>
      </c>
      <c r="C9921" t="s">
        <v>1481</v>
      </c>
      <c r="D9921" t="s">
        <v>14</v>
      </c>
      <c r="E9921" t="s">
        <v>37647</v>
      </c>
      <c r="F9921" t="s">
        <v>37648</v>
      </c>
      <c r="G9921" t="s">
        <v>88</v>
      </c>
      <c r="H9921" s="1">
        <v>38415</v>
      </c>
      <c r="I9921" t="s">
        <v>37649</v>
      </c>
      <c r="J9921" t="s">
        <v>37650</v>
      </c>
      <c r="K9921">
        <v>28561</v>
      </c>
      <c r="L9921" t="s">
        <v>88</v>
      </c>
    </row>
    <row r="9922" spans="1:12" x14ac:dyDescent="0.3">
      <c r="A9922">
        <v>36011</v>
      </c>
      <c r="B9922" t="s">
        <v>2800</v>
      </c>
      <c r="C9922" t="s">
        <v>2152</v>
      </c>
      <c r="D9922" t="s">
        <v>22</v>
      </c>
      <c r="E9922" t="s">
        <v>37651</v>
      </c>
      <c r="F9922" t="s">
        <v>37652</v>
      </c>
      <c r="G9922" t="s">
        <v>775</v>
      </c>
      <c r="H9922" s="1">
        <v>33863</v>
      </c>
      <c r="I9922" t="s">
        <v>37653</v>
      </c>
      <c r="J9922" t="s">
        <v>37654</v>
      </c>
      <c r="K9922">
        <v>96847</v>
      </c>
      <c r="L9922" t="s">
        <v>775</v>
      </c>
    </row>
    <row r="9923" spans="1:12" x14ac:dyDescent="0.3">
      <c r="A9923">
        <v>36012</v>
      </c>
      <c r="B9923" t="s">
        <v>96</v>
      </c>
      <c r="C9923" t="s">
        <v>3721</v>
      </c>
      <c r="D9923" t="s">
        <v>22</v>
      </c>
      <c r="E9923" t="s">
        <v>37655</v>
      </c>
      <c r="F9923">
        <v>3725422795</v>
      </c>
      <c r="G9923" t="s">
        <v>595</v>
      </c>
      <c r="H9923" s="1">
        <v>31611</v>
      </c>
      <c r="I9923" t="s">
        <v>37656</v>
      </c>
      <c r="J9923" t="s">
        <v>37657</v>
      </c>
      <c r="K9923">
        <v>91593</v>
      </c>
      <c r="L9923" t="s">
        <v>595</v>
      </c>
    </row>
    <row r="9924" spans="1:12" x14ac:dyDescent="0.3">
      <c r="A9924">
        <v>36023</v>
      </c>
      <c r="B9924" t="s">
        <v>295</v>
      </c>
      <c r="C9924" t="s">
        <v>19822</v>
      </c>
      <c r="D9924" t="s">
        <v>14</v>
      </c>
      <c r="E9924" t="s">
        <v>37658</v>
      </c>
      <c r="F9924" t="s">
        <v>37659</v>
      </c>
      <c r="G9924" t="s">
        <v>31</v>
      </c>
      <c r="H9924" s="1">
        <v>19654</v>
      </c>
      <c r="I9924" t="s">
        <v>37660</v>
      </c>
      <c r="J9924" t="s">
        <v>37661</v>
      </c>
      <c r="K9924">
        <v>20165</v>
      </c>
      <c r="L9924" t="s">
        <v>31</v>
      </c>
    </row>
    <row r="9925" spans="1:12" x14ac:dyDescent="0.3">
      <c r="A9925">
        <v>36024</v>
      </c>
      <c r="B9925" t="s">
        <v>1037</v>
      </c>
      <c r="C9925" t="s">
        <v>37662</v>
      </c>
      <c r="D9925" t="s">
        <v>14</v>
      </c>
      <c r="E9925" t="s">
        <v>37663</v>
      </c>
      <c r="F9925" t="s">
        <v>37664</v>
      </c>
      <c r="G9925" t="s">
        <v>250</v>
      </c>
      <c r="H9925" s="1">
        <v>30001</v>
      </c>
      <c r="I9925" t="s">
        <v>37665</v>
      </c>
      <c r="J9925" t="s">
        <v>13563</v>
      </c>
      <c r="K9925">
        <v>80242</v>
      </c>
      <c r="L9925" t="s">
        <v>250</v>
      </c>
    </row>
    <row r="9926" spans="1:12" x14ac:dyDescent="0.3">
      <c r="A9926">
        <v>36027</v>
      </c>
      <c r="B9926" t="s">
        <v>1981</v>
      </c>
      <c r="C9926" t="s">
        <v>20183</v>
      </c>
      <c r="D9926" t="s">
        <v>14</v>
      </c>
      <c r="E9926" t="s">
        <v>37666</v>
      </c>
      <c r="F9926" t="s">
        <v>37667</v>
      </c>
      <c r="G9926" t="s">
        <v>93</v>
      </c>
      <c r="H9926" s="1">
        <v>23407</v>
      </c>
      <c r="I9926" t="s">
        <v>37668</v>
      </c>
      <c r="J9926" t="s">
        <v>37669</v>
      </c>
      <c r="K9926">
        <v>95312</v>
      </c>
      <c r="L9926" t="s">
        <v>93</v>
      </c>
    </row>
    <row r="9927" spans="1:12" x14ac:dyDescent="0.3">
      <c r="A9927">
        <v>36028</v>
      </c>
      <c r="B9927" t="s">
        <v>1996</v>
      </c>
      <c r="C9927" t="s">
        <v>3643</v>
      </c>
      <c r="D9927" t="s">
        <v>14</v>
      </c>
      <c r="E9927" t="s">
        <v>37670</v>
      </c>
      <c r="F9927" t="s">
        <v>37671</v>
      </c>
      <c r="G9927" t="s">
        <v>211</v>
      </c>
      <c r="H9927" s="1">
        <v>32870</v>
      </c>
      <c r="I9927" t="s">
        <v>37672</v>
      </c>
      <c r="J9927" t="s">
        <v>37673</v>
      </c>
      <c r="K9927">
        <v>6152</v>
      </c>
      <c r="L9927" t="s">
        <v>211</v>
      </c>
    </row>
    <row r="9928" spans="1:12" x14ac:dyDescent="0.3">
      <c r="A9928">
        <v>36032</v>
      </c>
      <c r="B9928" t="s">
        <v>464</v>
      </c>
      <c r="C9928" t="s">
        <v>2147</v>
      </c>
      <c r="D9928" t="s">
        <v>22</v>
      </c>
      <c r="E9928" t="s">
        <v>37674</v>
      </c>
      <c r="F9928" t="s">
        <v>37675</v>
      </c>
      <c r="G9928" t="s">
        <v>250</v>
      </c>
      <c r="H9928" s="1">
        <v>22072</v>
      </c>
      <c r="I9928" t="s">
        <v>37676</v>
      </c>
      <c r="J9928" t="s">
        <v>37677</v>
      </c>
      <c r="K9928">
        <v>12404</v>
      </c>
      <c r="L9928" t="s">
        <v>250</v>
      </c>
    </row>
    <row r="9929" spans="1:12" x14ac:dyDescent="0.3">
      <c r="A9929">
        <v>36033</v>
      </c>
      <c r="B9929" t="s">
        <v>837</v>
      </c>
      <c r="C9929" t="s">
        <v>85</v>
      </c>
      <c r="D9929" t="s">
        <v>14</v>
      </c>
      <c r="E9929" t="s">
        <v>37678</v>
      </c>
      <c r="F9929" t="s">
        <v>37679</v>
      </c>
      <c r="G9929" t="s">
        <v>24</v>
      </c>
      <c r="H9929" s="1">
        <v>20161</v>
      </c>
      <c r="I9929" t="s">
        <v>37680</v>
      </c>
      <c r="J9929" t="s">
        <v>3488</v>
      </c>
      <c r="K9929">
        <v>33688</v>
      </c>
      <c r="L9929" t="s">
        <v>24</v>
      </c>
    </row>
    <row r="9930" spans="1:12" x14ac:dyDescent="0.3">
      <c r="A9930">
        <v>36034</v>
      </c>
      <c r="B9930" t="s">
        <v>1018</v>
      </c>
      <c r="C9930" t="s">
        <v>28</v>
      </c>
      <c r="D9930" t="s">
        <v>22</v>
      </c>
      <c r="E9930" t="s">
        <v>29916</v>
      </c>
      <c r="F9930" t="s">
        <v>37681</v>
      </c>
      <c r="G9930" t="s">
        <v>335</v>
      </c>
      <c r="H9930" s="1">
        <v>27843</v>
      </c>
      <c r="I9930" t="s">
        <v>37682</v>
      </c>
      <c r="J9930" t="s">
        <v>34095</v>
      </c>
      <c r="K9930">
        <v>59961</v>
      </c>
      <c r="L9930" t="s">
        <v>335</v>
      </c>
    </row>
    <row r="9931" spans="1:12" x14ac:dyDescent="0.3">
      <c r="A9931">
        <v>36036</v>
      </c>
      <c r="B9931" t="s">
        <v>327</v>
      </c>
      <c r="C9931" t="s">
        <v>26396</v>
      </c>
      <c r="D9931" t="s">
        <v>14</v>
      </c>
      <c r="E9931" t="s">
        <v>37683</v>
      </c>
      <c r="F9931" t="s">
        <v>37684</v>
      </c>
      <c r="G9931" t="s">
        <v>595</v>
      </c>
      <c r="H9931" s="1">
        <v>25410</v>
      </c>
      <c r="I9931" t="s">
        <v>37685</v>
      </c>
      <c r="J9931" t="s">
        <v>10530</v>
      </c>
      <c r="K9931">
        <v>37332</v>
      </c>
      <c r="L9931" t="s">
        <v>595</v>
      </c>
    </row>
    <row r="9932" spans="1:12" x14ac:dyDescent="0.3">
      <c r="A9932">
        <v>36037</v>
      </c>
      <c r="B9932" t="s">
        <v>464</v>
      </c>
      <c r="C9932" t="s">
        <v>731</v>
      </c>
      <c r="D9932" t="s">
        <v>14</v>
      </c>
      <c r="E9932" t="s">
        <v>37686</v>
      </c>
      <c r="F9932" t="s">
        <v>37687</v>
      </c>
      <c r="G9932" t="s">
        <v>58</v>
      </c>
      <c r="H9932" s="1">
        <v>19026</v>
      </c>
      <c r="I9932" t="s">
        <v>37688</v>
      </c>
      <c r="J9932" t="s">
        <v>37689</v>
      </c>
      <c r="K9932">
        <v>97568</v>
      </c>
      <c r="L9932" t="s">
        <v>58</v>
      </c>
    </row>
    <row r="9933" spans="1:12" x14ac:dyDescent="0.3">
      <c r="A9933">
        <v>36038</v>
      </c>
      <c r="B9933" t="s">
        <v>1773</v>
      </c>
      <c r="C9933" t="s">
        <v>2152</v>
      </c>
      <c r="D9933" t="s">
        <v>22</v>
      </c>
      <c r="E9933" t="s">
        <v>37690</v>
      </c>
      <c r="F9933">
        <f>1-507-236-4376</f>
        <v>-5118</v>
      </c>
      <c r="G9933" t="s">
        <v>124</v>
      </c>
      <c r="H9933" s="1">
        <v>23274</v>
      </c>
      <c r="I9933" t="s">
        <v>37691</v>
      </c>
      <c r="J9933" t="s">
        <v>37692</v>
      </c>
      <c r="K9933">
        <v>16292</v>
      </c>
      <c r="L9933" t="s">
        <v>124</v>
      </c>
    </row>
    <row r="9934" spans="1:12" x14ac:dyDescent="0.3">
      <c r="A9934">
        <v>36040</v>
      </c>
      <c r="B9934" t="s">
        <v>2609</v>
      </c>
      <c r="C9934" t="s">
        <v>848</v>
      </c>
      <c r="D9934" t="s">
        <v>22</v>
      </c>
      <c r="E9934" t="s">
        <v>37693</v>
      </c>
      <c r="F9934" t="s">
        <v>37694</v>
      </c>
      <c r="G9934" t="s">
        <v>76</v>
      </c>
      <c r="H9934" s="1">
        <v>26743</v>
      </c>
      <c r="I9934" t="s">
        <v>37695</v>
      </c>
      <c r="J9934" t="s">
        <v>29192</v>
      </c>
      <c r="K9934">
        <v>50536</v>
      </c>
      <c r="L9934" t="s">
        <v>76</v>
      </c>
    </row>
    <row r="9935" spans="1:12" x14ac:dyDescent="0.3">
      <c r="A9935">
        <v>36043</v>
      </c>
      <c r="B9935" t="s">
        <v>4301</v>
      </c>
      <c r="C9935" t="s">
        <v>7306</v>
      </c>
      <c r="D9935" t="s">
        <v>14</v>
      </c>
      <c r="E9935" t="s">
        <v>37696</v>
      </c>
      <c r="F9935" t="s">
        <v>37697</v>
      </c>
      <c r="G9935" t="s">
        <v>1194</v>
      </c>
      <c r="H9935" s="1">
        <v>23079</v>
      </c>
      <c r="I9935" t="s">
        <v>37698</v>
      </c>
      <c r="J9935" t="s">
        <v>37699</v>
      </c>
      <c r="K9935">
        <v>91334</v>
      </c>
      <c r="L9935" t="s">
        <v>1194</v>
      </c>
    </row>
    <row r="9936" spans="1:12" x14ac:dyDescent="0.3">
      <c r="A9936">
        <v>36044</v>
      </c>
      <c r="B9936" t="s">
        <v>327</v>
      </c>
      <c r="C9936" t="s">
        <v>1132</v>
      </c>
      <c r="D9936" t="s">
        <v>14</v>
      </c>
      <c r="E9936" t="s">
        <v>37700</v>
      </c>
      <c r="F9936">
        <v>5309897539</v>
      </c>
      <c r="G9936" t="s">
        <v>157</v>
      </c>
      <c r="H9936" s="1">
        <v>35560</v>
      </c>
      <c r="I9936" t="s">
        <v>37701</v>
      </c>
      <c r="J9936" t="s">
        <v>37702</v>
      </c>
      <c r="K9936">
        <v>67220</v>
      </c>
      <c r="L9936" t="s">
        <v>157</v>
      </c>
    </row>
    <row r="9937" spans="1:12" x14ac:dyDescent="0.3">
      <c r="A9937">
        <v>36049</v>
      </c>
      <c r="B9937" t="s">
        <v>778</v>
      </c>
      <c r="C9937" t="s">
        <v>1721</v>
      </c>
      <c r="D9937" t="s">
        <v>14</v>
      </c>
      <c r="E9937" t="s">
        <v>37703</v>
      </c>
      <c r="F9937" t="s">
        <v>37704</v>
      </c>
      <c r="G9937" t="s">
        <v>567</v>
      </c>
      <c r="H9937" s="1">
        <v>29040</v>
      </c>
      <c r="I9937" t="s">
        <v>37705</v>
      </c>
      <c r="J9937" t="s">
        <v>37706</v>
      </c>
      <c r="K9937">
        <v>58264</v>
      </c>
      <c r="L9937" t="s">
        <v>567</v>
      </c>
    </row>
    <row r="9938" spans="1:12" x14ac:dyDescent="0.3">
      <c r="A9938">
        <v>36051</v>
      </c>
      <c r="B9938" t="s">
        <v>2161</v>
      </c>
      <c r="C9938" t="s">
        <v>307</v>
      </c>
      <c r="D9938" t="s">
        <v>22</v>
      </c>
      <c r="E9938" t="s">
        <v>37707</v>
      </c>
      <c r="F9938">
        <f>1-544-403-9088</f>
        <v>-10034</v>
      </c>
      <c r="G9938" t="s">
        <v>744</v>
      </c>
      <c r="H9938" s="1">
        <v>34267</v>
      </c>
      <c r="I9938" t="s">
        <v>37708</v>
      </c>
      <c r="J9938" t="s">
        <v>14795</v>
      </c>
      <c r="K9938">
        <v>35559</v>
      </c>
      <c r="L9938" t="s">
        <v>744</v>
      </c>
    </row>
    <row r="9939" spans="1:12" x14ac:dyDescent="0.3">
      <c r="A9939">
        <v>36052</v>
      </c>
      <c r="B9939" t="s">
        <v>328</v>
      </c>
      <c r="C9939" t="s">
        <v>13925</v>
      </c>
      <c r="D9939" t="s">
        <v>22</v>
      </c>
      <c r="E9939" t="s">
        <v>37709</v>
      </c>
      <c r="F9939" t="s">
        <v>37710</v>
      </c>
      <c r="G9939" t="s">
        <v>31</v>
      </c>
      <c r="H9939" s="1">
        <v>35893</v>
      </c>
      <c r="I9939" t="s">
        <v>37711</v>
      </c>
      <c r="J9939" t="s">
        <v>10241</v>
      </c>
      <c r="K9939">
        <v>51765</v>
      </c>
      <c r="L9939" t="s">
        <v>31</v>
      </c>
    </row>
    <row r="9940" spans="1:12" x14ac:dyDescent="0.3">
      <c r="A9940">
        <v>36054</v>
      </c>
      <c r="B9940" t="s">
        <v>15071</v>
      </c>
      <c r="C9940" t="s">
        <v>21</v>
      </c>
      <c r="D9940" t="s">
        <v>14</v>
      </c>
      <c r="E9940" t="s">
        <v>37712</v>
      </c>
      <c r="F9940" t="s">
        <v>37713</v>
      </c>
      <c r="G9940" t="s">
        <v>17</v>
      </c>
      <c r="H9940" s="1">
        <v>20400</v>
      </c>
      <c r="I9940" t="s">
        <v>37714</v>
      </c>
      <c r="J9940" t="s">
        <v>15873</v>
      </c>
      <c r="K9940">
        <v>54647</v>
      </c>
      <c r="L9940" t="s">
        <v>17</v>
      </c>
    </row>
    <row r="9941" spans="1:12" x14ac:dyDescent="0.3">
      <c r="A9941">
        <v>36055</v>
      </c>
      <c r="B9941" t="s">
        <v>9456</v>
      </c>
      <c r="C9941" t="s">
        <v>20437</v>
      </c>
      <c r="D9941" t="s">
        <v>22</v>
      </c>
      <c r="E9941" t="s">
        <v>37715</v>
      </c>
      <c r="F9941" t="s">
        <v>37716</v>
      </c>
      <c r="G9941" t="s">
        <v>368</v>
      </c>
      <c r="H9941" s="1">
        <v>30405</v>
      </c>
      <c r="I9941" t="s">
        <v>37717</v>
      </c>
      <c r="J9941" t="s">
        <v>7069</v>
      </c>
      <c r="K9941">
        <v>22940</v>
      </c>
      <c r="L9941" t="s">
        <v>368</v>
      </c>
    </row>
    <row r="9942" spans="1:12" x14ac:dyDescent="0.3">
      <c r="A9942">
        <v>36062</v>
      </c>
      <c r="B9942" t="s">
        <v>1996</v>
      </c>
      <c r="C9942" t="s">
        <v>1141</v>
      </c>
      <c r="D9942" t="s">
        <v>14</v>
      </c>
      <c r="E9942" t="s">
        <v>16982</v>
      </c>
      <c r="F9942" t="s">
        <v>37718</v>
      </c>
      <c r="G9942" t="s">
        <v>211</v>
      </c>
      <c r="H9942" s="1">
        <v>33754</v>
      </c>
      <c r="I9942" t="s">
        <v>37719</v>
      </c>
      <c r="J9942" t="s">
        <v>28177</v>
      </c>
      <c r="K9942">
        <v>98417</v>
      </c>
      <c r="L9942" t="s">
        <v>211</v>
      </c>
    </row>
    <row r="9943" spans="1:12" x14ac:dyDescent="0.3">
      <c r="A9943">
        <v>36065</v>
      </c>
      <c r="B9943" t="s">
        <v>2539</v>
      </c>
      <c r="C9943" t="s">
        <v>815</v>
      </c>
      <c r="D9943" t="s">
        <v>22</v>
      </c>
      <c r="E9943" t="s">
        <v>37720</v>
      </c>
      <c r="F9943" t="s">
        <v>37721</v>
      </c>
      <c r="G9943" t="s">
        <v>171</v>
      </c>
      <c r="H9943" s="1">
        <v>27862</v>
      </c>
      <c r="I9943" t="s">
        <v>37722</v>
      </c>
      <c r="J9943" t="s">
        <v>37723</v>
      </c>
      <c r="K9943">
        <v>39250</v>
      </c>
      <c r="L9943" t="s">
        <v>171</v>
      </c>
    </row>
    <row r="9944" spans="1:12" x14ac:dyDescent="0.3">
      <c r="A9944">
        <v>36067</v>
      </c>
      <c r="B9944" t="s">
        <v>592</v>
      </c>
      <c r="C9944" t="s">
        <v>12945</v>
      </c>
      <c r="D9944" t="s">
        <v>22</v>
      </c>
      <c r="E9944" t="s">
        <v>37724</v>
      </c>
      <c r="F9944">
        <v>5795714741</v>
      </c>
      <c r="G9944" t="s">
        <v>744</v>
      </c>
      <c r="H9944" s="1">
        <v>25925</v>
      </c>
      <c r="I9944" t="s">
        <v>37725</v>
      </c>
      <c r="J9944" t="s">
        <v>37726</v>
      </c>
      <c r="K9944">
        <v>88339</v>
      </c>
      <c r="L9944" t="s">
        <v>744</v>
      </c>
    </row>
    <row r="9945" spans="1:12" x14ac:dyDescent="0.3">
      <c r="A9945">
        <v>36074</v>
      </c>
      <c r="B9945" t="s">
        <v>3824</v>
      </c>
      <c r="C9945" t="s">
        <v>691</v>
      </c>
      <c r="D9945" t="s">
        <v>22</v>
      </c>
      <c r="E9945" t="s">
        <v>37727</v>
      </c>
      <c r="F9945" t="s">
        <v>37728</v>
      </c>
      <c r="G9945" t="s">
        <v>218</v>
      </c>
      <c r="H9945" s="1">
        <v>30729</v>
      </c>
      <c r="I9945" t="s">
        <v>37729</v>
      </c>
      <c r="J9945" t="s">
        <v>34645</v>
      </c>
      <c r="K9945">
        <v>12740</v>
      </c>
      <c r="L9945" t="s">
        <v>218</v>
      </c>
    </row>
    <row r="9946" spans="1:12" x14ac:dyDescent="0.3">
      <c r="A9946">
        <v>36075</v>
      </c>
      <c r="B9946" t="s">
        <v>4829</v>
      </c>
      <c r="C9946" t="s">
        <v>97</v>
      </c>
      <c r="D9946" t="s">
        <v>14</v>
      </c>
      <c r="E9946" t="s">
        <v>37730</v>
      </c>
      <c r="F9946" t="s">
        <v>37731</v>
      </c>
      <c r="G9946" t="s">
        <v>218</v>
      </c>
      <c r="H9946" s="1">
        <v>26656</v>
      </c>
      <c r="I9946" t="s">
        <v>37732</v>
      </c>
      <c r="J9946" t="s">
        <v>37733</v>
      </c>
      <c r="K9946">
        <v>50180</v>
      </c>
      <c r="L9946" t="s">
        <v>218</v>
      </c>
    </row>
    <row r="9947" spans="1:12" x14ac:dyDescent="0.3">
      <c r="A9947">
        <v>36079</v>
      </c>
      <c r="B9947" t="s">
        <v>1632</v>
      </c>
      <c r="C9947" t="s">
        <v>587</v>
      </c>
      <c r="D9947" t="s">
        <v>22</v>
      </c>
      <c r="E9947" t="s">
        <v>12297</v>
      </c>
      <c r="F9947" t="s">
        <v>37734</v>
      </c>
      <c r="G9947" t="s">
        <v>335</v>
      </c>
      <c r="H9947" s="1">
        <v>31905</v>
      </c>
      <c r="I9947" t="s">
        <v>37735</v>
      </c>
      <c r="J9947" t="s">
        <v>14572</v>
      </c>
      <c r="K9947">
        <v>65252</v>
      </c>
      <c r="L9947" t="s">
        <v>335</v>
      </c>
    </row>
    <row r="9948" spans="1:12" x14ac:dyDescent="0.3">
      <c r="A9948">
        <v>36080</v>
      </c>
      <c r="B9948" t="s">
        <v>54</v>
      </c>
      <c r="C9948" t="s">
        <v>3147</v>
      </c>
      <c r="D9948" t="s">
        <v>22</v>
      </c>
      <c r="E9948" t="s">
        <v>37736</v>
      </c>
      <c r="F9948" t="s">
        <v>37737</v>
      </c>
      <c r="G9948" t="s">
        <v>124</v>
      </c>
      <c r="H9948" s="1">
        <v>34747</v>
      </c>
      <c r="I9948" t="s">
        <v>37738</v>
      </c>
      <c r="J9948" t="s">
        <v>8794</v>
      </c>
      <c r="K9948">
        <v>69439</v>
      </c>
      <c r="L9948" t="s">
        <v>124</v>
      </c>
    </row>
    <row r="9949" spans="1:12" x14ac:dyDescent="0.3">
      <c r="A9949">
        <v>36081</v>
      </c>
      <c r="B9949" t="s">
        <v>96</v>
      </c>
      <c r="C9949" t="s">
        <v>1892</v>
      </c>
      <c r="D9949" t="s">
        <v>14</v>
      </c>
      <c r="E9949" t="s">
        <v>37739</v>
      </c>
      <c r="F9949" t="s">
        <v>37740</v>
      </c>
      <c r="G9949" t="s">
        <v>118</v>
      </c>
      <c r="H9949" s="1">
        <v>34268</v>
      </c>
      <c r="I9949" t="s">
        <v>37741</v>
      </c>
      <c r="J9949" t="s">
        <v>37742</v>
      </c>
      <c r="K9949">
        <v>94893</v>
      </c>
      <c r="L9949" t="s">
        <v>118</v>
      </c>
    </row>
    <row r="9950" spans="1:12" x14ac:dyDescent="0.3">
      <c r="A9950">
        <v>36083</v>
      </c>
      <c r="B9950" t="s">
        <v>4010</v>
      </c>
      <c r="C9950" t="s">
        <v>2548</v>
      </c>
      <c r="D9950" t="s">
        <v>14</v>
      </c>
      <c r="E9950" t="s">
        <v>37743</v>
      </c>
      <c r="F9950" t="s">
        <v>37744</v>
      </c>
      <c r="G9950" t="s">
        <v>231</v>
      </c>
      <c r="H9950" s="1">
        <v>18821</v>
      </c>
      <c r="I9950" t="s">
        <v>37745</v>
      </c>
      <c r="J9950" t="s">
        <v>13443</v>
      </c>
      <c r="K9950">
        <v>18347</v>
      </c>
      <c r="L9950" t="s">
        <v>231</v>
      </c>
    </row>
    <row r="9951" spans="1:12" x14ac:dyDescent="0.3">
      <c r="A9951">
        <v>36086</v>
      </c>
      <c r="B9951" t="s">
        <v>490</v>
      </c>
      <c r="C9951" t="s">
        <v>3732</v>
      </c>
      <c r="D9951" t="s">
        <v>22</v>
      </c>
      <c r="E9951" t="s">
        <v>37746</v>
      </c>
      <c r="F9951" t="s">
        <v>37747</v>
      </c>
      <c r="G9951" t="s">
        <v>250</v>
      </c>
      <c r="H9951" s="1">
        <v>34649</v>
      </c>
      <c r="I9951" t="s">
        <v>37748</v>
      </c>
      <c r="J9951" t="s">
        <v>37749</v>
      </c>
      <c r="K9951">
        <v>17669</v>
      </c>
      <c r="L9951" t="s">
        <v>250</v>
      </c>
    </row>
    <row r="9952" spans="1:12" x14ac:dyDescent="0.3">
      <c r="A9952">
        <v>36088</v>
      </c>
      <c r="B9952" t="s">
        <v>2312</v>
      </c>
      <c r="C9952" t="s">
        <v>3055</v>
      </c>
      <c r="D9952" t="s">
        <v>22</v>
      </c>
      <c r="E9952" t="s">
        <v>37750</v>
      </c>
      <c r="F9952" t="s">
        <v>37751</v>
      </c>
      <c r="G9952" t="s">
        <v>124</v>
      </c>
      <c r="H9952" s="1">
        <v>35045</v>
      </c>
      <c r="I9952" t="s">
        <v>37752</v>
      </c>
      <c r="J9952" t="s">
        <v>37753</v>
      </c>
      <c r="K9952">
        <v>36694</v>
      </c>
      <c r="L9952" t="s">
        <v>124</v>
      </c>
    </row>
    <row r="9953" spans="1:12" x14ac:dyDescent="0.3">
      <c r="A9953">
        <v>36089</v>
      </c>
      <c r="B9953" t="s">
        <v>490</v>
      </c>
      <c r="C9953" t="s">
        <v>1584</v>
      </c>
      <c r="D9953" t="s">
        <v>22</v>
      </c>
      <c r="E9953" t="s">
        <v>37754</v>
      </c>
      <c r="F9953" t="s">
        <v>37755</v>
      </c>
      <c r="G9953" t="s">
        <v>51</v>
      </c>
      <c r="H9953" s="1">
        <v>30919</v>
      </c>
      <c r="I9953" t="s">
        <v>37756</v>
      </c>
      <c r="J9953" t="s">
        <v>26015</v>
      </c>
      <c r="K9953">
        <v>35308</v>
      </c>
      <c r="L9953" t="s">
        <v>51</v>
      </c>
    </row>
    <row r="9954" spans="1:12" x14ac:dyDescent="0.3">
      <c r="A9954">
        <v>36093</v>
      </c>
      <c r="B9954" t="s">
        <v>6564</v>
      </c>
      <c r="C9954" t="s">
        <v>15209</v>
      </c>
      <c r="D9954" t="s">
        <v>22</v>
      </c>
      <c r="E9954" t="s">
        <v>37757</v>
      </c>
      <c r="F9954" t="s">
        <v>37758</v>
      </c>
      <c r="G9954" t="s">
        <v>111</v>
      </c>
      <c r="H9954" s="1">
        <v>19338</v>
      </c>
      <c r="I9954" t="s">
        <v>37759</v>
      </c>
      <c r="J9954" t="s">
        <v>37760</v>
      </c>
      <c r="K9954">
        <v>38880</v>
      </c>
      <c r="L9954" t="s">
        <v>111</v>
      </c>
    </row>
    <row r="9955" spans="1:12" x14ac:dyDescent="0.3">
      <c r="A9955">
        <v>36094</v>
      </c>
      <c r="B9955" t="s">
        <v>3043</v>
      </c>
      <c r="C9955" t="s">
        <v>7544</v>
      </c>
      <c r="D9955" t="s">
        <v>14</v>
      </c>
      <c r="E9955" t="s">
        <v>37761</v>
      </c>
      <c r="F9955" t="s">
        <v>37762</v>
      </c>
      <c r="G9955" t="s">
        <v>567</v>
      </c>
      <c r="H9955" s="1">
        <v>31803</v>
      </c>
      <c r="I9955" t="s">
        <v>37763</v>
      </c>
      <c r="J9955" t="s">
        <v>37764</v>
      </c>
      <c r="K9955">
        <v>41736</v>
      </c>
      <c r="L9955" t="s">
        <v>567</v>
      </c>
    </row>
    <row r="9956" spans="1:12" x14ac:dyDescent="0.3">
      <c r="A9956">
        <v>36095</v>
      </c>
      <c r="B9956" t="s">
        <v>146</v>
      </c>
      <c r="C9956" t="s">
        <v>741</v>
      </c>
      <c r="D9956" t="s">
        <v>14</v>
      </c>
      <c r="E9956" t="s">
        <v>37765</v>
      </c>
      <c r="F9956" t="s">
        <v>37766</v>
      </c>
      <c r="G9956" t="s">
        <v>368</v>
      </c>
      <c r="H9956" s="1">
        <v>28274</v>
      </c>
      <c r="I9956" t="s">
        <v>37767</v>
      </c>
      <c r="J9956" t="s">
        <v>13471</v>
      </c>
      <c r="K9956">
        <v>10602</v>
      </c>
      <c r="L9956" t="s">
        <v>368</v>
      </c>
    </row>
    <row r="9957" spans="1:12" x14ac:dyDescent="0.3">
      <c r="A9957">
        <v>36096</v>
      </c>
      <c r="B9957" t="s">
        <v>221</v>
      </c>
      <c r="C9957" t="s">
        <v>7699</v>
      </c>
      <c r="D9957" t="s">
        <v>14</v>
      </c>
      <c r="E9957" t="s">
        <v>37768</v>
      </c>
      <c r="F9957" t="s">
        <v>37769</v>
      </c>
      <c r="G9957" t="s">
        <v>231</v>
      </c>
      <c r="H9957" s="1">
        <v>37680</v>
      </c>
      <c r="I9957" t="s">
        <v>37770</v>
      </c>
      <c r="J9957" t="s">
        <v>1291</v>
      </c>
      <c r="K9957">
        <v>84736</v>
      </c>
      <c r="L9957" t="s">
        <v>231</v>
      </c>
    </row>
    <row r="9958" spans="1:12" x14ac:dyDescent="0.3">
      <c r="A9958">
        <v>36099</v>
      </c>
      <c r="B9958" t="s">
        <v>1792</v>
      </c>
      <c r="C9958" t="s">
        <v>886</v>
      </c>
      <c r="D9958" t="s">
        <v>14</v>
      </c>
      <c r="E9958" t="s">
        <v>37771</v>
      </c>
      <c r="F9958">
        <f>1-395-788-6753</f>
        <v>-7935</v>
      </c>
      <c r="G9958" t="s">
        <v>88</v>
      </c>
      <c r="H9958" s="1">
        <v>36781</v>
      </c>
      <c r="I9958" t="s">
        <v>37772</v>
      </c>
      <c r="J9958" t="s">
        <v>37773</v>
      </c>
      <c r="K9958">
        <v>95566</v>
      </c>
      <c r="L9958" t="s">
        <v>88</v>
      </c>
    </row>
    <row r="9959" spans="1:12" x14ac:dyDescent="0.3">
      <c r="A9959">
        <v>36100</v>
      </c>
      <c r="B9959" t="s">
        <v>1287</v>
      </c>
      <c r="C9959" t="s">
        <v>2673</v>
      </c>
      <c r="D9959" t="s">
        <v>14</v>
      </c>
      <c r="E9959" t="s">
        <v>37774</v>
      </c>
      <c r="F9959">
        <f>1-285-651-3784</f>
        <v>-4719</v>
      </c>
      <c r="G9959" t="s">
        <v>1034</v>
      </c>
      <c r="H9959" s="1">
        <v>30613</v>
      </c>
      <c r="I9959" t="s">
        <v>37775</v>
      </c>
      <c r="J9959" t="s">
        <v>37776</v>
      </c>
      <c r="K9959">
        <v>22573</v>
      </c>
      <c r="L9959" t="s">
        <v>1034</v>
      </c>
    </row>
    <row r="9960" spans="1:12" x14ac:dyDescent="0.3">
      <c r="A9960">
        <v>36101</v>
      </c>
      <c r="B9960" t="s">
        <v>5116</v>
      </c>
      <c r="C9960" t="s">
        <v>1475</v>
      </c>
      <c r="D9960" t="s">
        <v>14</v>
      </c>
      <c r="E9960" t="s">
        <v>37777</v>
      </c>
      <c r="F9960" t="s">
        <v>37778</v>
      </c>
      <c r="G9960" t="s">
        <v>595</v>
      </c>
      <c r="H9960" s="1">
        <v>22752</v>
      </c>
      <c r="I9960" t="s">
        <v>37779</v>
      </c>
      <c r="J9960" t="s">
        <v>37780</v>
      </c>
      <c r="K9960">
        <v>33783</v>
      </c>
      <c r="L9960" t="s">
        <v>595</v>
      </c>
    </row>
    <row r="9961" spans="1:12" x14ac:dyDescent="0.3">
      <c r="A9961">
        <v>36105</v>
      </c>
      <c r="B9961" t="s">
        <v>837</v>
      </c>
      <c r="C9961" t="s">
        <v>3830</v>
      </c>
      <c r="D9961" t="s">
        <v>14</v>
      </c>
      <c r="E9961" t="s">
        <v>37781</v>
      </c>
      <c r="F9961" t="s">
        <v>37782</v>
      </c>
      <c r="G9961" t="s">
        <v>38</v>
      </c>
      <c r="H9961" s="1">
        <v>29169</v>
      </c>
      <c r="I9961" t="s">
        <v>37783</v>
      </c>
      <c r="J9961" t="s">
        <v>37784</v>
      </c>
      <c r="K9961">
        <v>4368</v>
      </c>
      <c r="L9961" t="s">
        <v>38</v>
      </c>
    </row>
    <row r="9962" spans="1:12" x14ac:dyDescent="0.3">
      <c r="A9962">
        <v>36108</v>
      </c>
      <c r="B9962" t="s">
        <v>54</v>
      </c>
      <c r="C9962" t="s">
        <v>6300</v>
      </c>
      <c r="D9962" t="s">
        <v>22</v>
      </c>
      <c r="E9962" t="s">
        <v>25679</v>
      </c>
      <c r="F9962" t="s">
        <v>37785</v>
      </c>
      <c r="G9962" t="s">
        <v>31</v>
      </c>
      <c r="H9962" s="1">
        <v>17400</v>
      </c>
      <c r="I9962" t="s">
        <v>37786</v>
      </c>
      <c r="J9962" t="s">
        <v>37787</v>
      </c>
      <c r="K9962">
        <v>29924</v>
      </c>
      <c r="L9962" t="s">
        <v>31</v>
      </c>
    </row>
    <row r="9963" spans="1:12" x14ac:dyDescent="0.3">
      <c r="A9963">
        <v>36109</v>
      </c>
      <c r="B9963" t="s">
        <v>246</v>
      </c>
      <c r="C9963" t="s">
        <v>383</v>
      </c>
      <c r="D9963" t="s">
        <v>14</v>
      </c>
      <c r="E9963" t="s">
        <v>37788</v>
      </c>
      <c r="F9963">
        <v>6919518976</v>
      </c>
      <c r="G9963" t="s">
        <v>368</v>
      </c>
      <c r="H9963" s="1">
        <v>28888</v>
      </c>
      <c r="I9963" t="s">
        <v>37789</v>
      </c>
      <c r="J9963" t="s">
        <v>37790</v>
      </c>
      <c r="K9963">
        <v>52510</v>
      </c>
      <c r="L9963" t="s">
        <v>368</v>
      </c>
    </row>
    <row r="9964" spans="1:12" x14ac:dyDescent="0.3">
      <c r="A9964">
        <v>36110</v>
      </c>
      <c r="B9964" t="s">
        <v>239</v>
      </c>
      <c r="C9964" t="s">
        <v>28</v>
      </c>
      <c r="D9964" t="s">
        <v>22</v>
      </c>
      <c r="E9964" t="s">
        <v>37791</v>
      </c>
      <c r="F9964" t="s">
        <v>37792</v>
      </c>
      <c r="G9964" t="s">
        <v>164</v>
      </c>
      <c r="H9964" s="1">
        <v>29269</v>
      </c>
      <c r="I9964" t="s">
        <v>37793</v>
      </c>
      <c r="J9964" t="s">
        <v>37794</v>
      </c>
      <c r="K9964">
        <v>90819</v>
      </c>
      <c r="L9964" t="s">
        <v>164</v>
      </c>
    </row>
    <row r="9965" spans="1:12" x14ac:dyDescent="0.3">
      <c r="A9965">
        <v>36111</v>
      </c>
      <c r="B9965" t="s">
        <v>79</v>
      </c>
      <c r="C9965" t="s">
        <v>3623</v>
      </c>
      <c r="D9965" t="s">
        <v>14</v>
      </c>
      <c r="E9965" t="s">
        <v>37795</v>
      </c>
      <c r="F9965" t="s">
        <v>37796</v>
      </c>
      <c r="G9965" t="s">
        <v>595</v>
      </c>
      <c r="H9965" s="1">
        <v>38137</v>
      </c>
      <c r="I9965" t="s">
        <v>37797</v>
      </c>
      <c r="J9965" t="s">
        <v>400</v>
      </c>
      <c r="K9965">
        <v>41677</v>
      </c>
      <c r="L9965" t="s">
        <v>595</v>
      </c>
    </row>
    <row r="9966" spans="1:12" x14ac:dyDescent="0.3">
      <c r="A9966">
        <v>36117</v>
      </c>
      <c r="B9966" t="s">
        <v>2936</v>
      </c>
      <c r="C9966" t="s">
        <v>1671</v>
      </c>
      <c r="D9966" t="s">
        <v>14</v>
      </c>
      <c r="E9966" t="s">
        <v>37798</v>
      </c>
      <c r="F9966" t="s">
        <v>37799</v>
      </c>
      <c r="G9966" t="s">
        <v>436</v>
      </c>
      <c r="H9966" s="1">
        <v>30749</v>
      </c>
      <c r="I9966" t="s">
        <v>37800</v>
      </c>
      <c r="J9966" t="s">
        <v>37801</v>
      </c>
      <c r="K9966">
        <v>58920</v>
      </c>
      <c r="L9966" t="s">
        <v>436</v>
      </c>
    </row>
    <row r="9967" spans="1:12" x14ac:dyDescent="0.3">
      <c r="A9967">
        <v>36118</v>
      </c>
      <c r="B9967" t="s">
        <v>3712</v>
      </c>
      <c r="C9967" t="s">
        <v>681</v>
      </c>
      <c r="D9967" t="s">
        <v>14</v>
      </c>
      <c r="E9967" t="s">
        <v>37802</v>
      </c>
      <c r="F9967" t="s">
        <v>37803</v>
      </c>
      <c r="G9967" t="s">
        <v>124</v>
      </c>
      <c r="H9967" s="1">
        <v>25251</v>
      </c>
      <c r="I9967" t="s">
        <v>37804</v>
      </c>
      <c r="J9967" t="s">
        <v>9132</v>
      </c>
      <c r="K9967">
        <v>31940</v>
      </c>
      <c r="L9967" t="s">
        <v>124</v>
      </c>
    </row>
    <row r="9968" spans="1:12" x14ac:dyDescent="0.3">
      <c r="A9968">
        <v>36119</v>
      </c>
      <c r="B9968" t="s">
        <v>2777</v>
      </c>
      <c r="C9968" t="s">
        <v>9290</v>
      </c>
      <c r="D9968" t="s">
        <v>14</v>
      </c>
      <c r="E9968" t="s">
        <v>37805</v>
      </c>
      <c r="F9968" t="s">
        <v>37806</v>
      </c>
      <c r="G9968" t="s">
        <v>335</v>
      </c>
      <c r="H9968" s="1">
        <v>17545</v>
      </c>
      <c r="I9968" t="s">
        <v>37807</v>
      </c>
      <c r="J9968" t="s">
        <v>37808</v>
      </c>
      <c r="K9968">
        <v>26551</v>
      </c>
      <c r="L9968" t="s">
        <v>335</v>
      </c>
    </row>
    <row r="9969" spans="1:12" x14ac:dyDescent="0.3">
      <c r="A9969">
        <v>36124</v>
      </c>
      <c r="B9969" t="s">
        <v>295</v>
      </c>
      <c r="C9969" t="s">
        <v>2800</v>
      </c>
      <c r="D9969" t="s">
        <v>22</v>
      </c>
      <c r="E9969" t="s">
        <v>37809</v>
      </c>
      <c r="F9969" t="s">
        <v>37810</v>
      </c>
      <c r="G9969" t="s">
        <v>58</v>
      </c>
      <c r="H9969" s="1">
        <v>30826</v>
      </c>
      <c r="I9969" t="s">
        <v>37811</v>
      </c>
      <c r="J9969" t="s">
        <v>37812</v>
      </c>
      <c r="K9969">
        <v>11966</v>
      </c>
      <c r="L9969" t="s">
        <v>58</v>
      </c>
    </row>
    <row r="9970" spans="1:12" x14ac:dyDescent="0.3">
      <c r="A9970">
        <v>36127</v>
      </c>
      <c r="B9970" t="s">
        <v>940</v>
      </c>
      <c r="C9970" t="s">
        <v>2137</v>
      </c>
      <c r="D9970" t="s">
        <v>14</v>
      </c>
      <c r="E9970" t="s">
        <v>37813</v>
      </c>
      <c r="F9970" t="s">
        <v>37814</v>
      </c>
      <c r="G9970" t="s">
        <v>44</v>
      </c>
      <c r="H9970" s="1">
        <v>17488</v>
      </c>
      <c r="I9970" t="s">
        <v>37815</v>
      </c>
      <c r="J9970" t="s">
        <v>37816</v>
      </c>
      <c r="K9970">
        <v>51155</v>
      </c>
      <c r="L9970" t="s">
        <v>44</v>
      </c>
    </row>
    <row r="9971" spans="1:12" x14ac:dyDescent="0.3">
      <c r="A9971">
        <v>36128</v>
      </c>
      <c r="B9971" t="s">
        <v>997</v>
      </c>
      <c r="C9971" t="s">
        <v>4378</v>
      </c>
      <c r="D9971" t="s">
        <v>22</v>
      </c>
      <c r="E9971" t="s">
        <v>37817</v>
      </c>
      <c r="F9971" t="s">
        <v>37818</v>
      </c>
      <c r="G9971" t="s">
        <v>243</v>
      </c>
      <c r="H9971" s="1">
        <v>38148</v>
      </c>
      <c r="I9971" t="s">
        <v>37819</v>
      </c>
      <c r="J9971" t="s">
        <v>16805</v>
      </c>
      <c r="K9971">
        <v>81029</v>
      </c>
      <c r="L9971" t="s">
        <v>243</v>
      </c>
    </row>
    <row r="9972" spans="1:12" x14ac:dyDescent="0.3">
      <c r="A9972">
        <v>36129</v>
      </c>
      <c r="B9972" t="s">
        <v>348</v>
      </c>
      <c r="C9972" t="s">
        <v>3297</v>
      </c>
      <c r="D9972" t="s">
        <v>22</v>
      </c>
      <c r="E9972" t="s">
        <v>37820</v>
      </c>
      <c r="F9972" t="s">
        <v>37821</v>
      </c>
      <c r="G9972" t="s">
        <v>430</v>
      </c>
      <c r="H9972" s="1">
        <v>36947</v>
      </c>
      <c r="I9972" t="s">
        <v>37822</v>
      </c>
      <c r="J9972" t="s">
        <v>2772</v>
      </c>
      <c r="K9972">
        <v>5055</v>
      </c>
      <c r="L9972" t="s">
        <v>430</v>
      </c>
    </row>
    <row r="9973" spans="1:12" x14ac:dyDescent="0.3">
      <c r="A9973">
        <v>36130</v>
      </c>
      <c r="B9973" t="s">
        <v>1114</v>
      </c>
      <c r="C9973" t="s">
        <v>10139</v>
      </c>
      <c r="D9973" t="s">
        <v>22</v>
      </c>
      <c r="E9973" t="s">
        <v>37823</v>
      </c>
      <c r="F9973" t="s">
        <v>37824</v>
      </c>
      <c r="G9973" t="s">
        <v>567</v>
      </c>
      <c r="H9973" s="1">
        <v>34459</v>
      </c>
      <c r="I9973" t="s">
        <v>37825</v>
      </c>
      <c r="J9973" t="s">
        <v>37826</v>
      </c>
      <c r="K9973">
        <v>40245</v>
      </c>
      <c r="L9973" t="s">
        <v>567</v>
      </c>
    </row>
    <row r="9974" spans="1:12" x14ac:dyDescent="0.3">
      <c r="A9974">
        <v>36131</v>
      </c>
      <c r="B9974" t="s">
        <v>16652</v>
      </c>
      <c r="C9974" t="s">
        <v>6704</v>
      </c>
      <c r="D9974" t="s">
        <v>14</v>
      </c>
      <c r="E9974" t="s">
        <v>37827</v>
      </c>
      <c r="F9974" t="s">
        <v>37828</v>
      </c>
      <c r="G9974" t="s">
        <v>71</v>
      </c>
      <c r="H9974" s="1">
        <v>25858</v>
      </c>
      <c r="I9974" t="s">
        <v>37829</v>
      </c>
      <c r="J9974" t="s">
        <v>37830</v>
      </c>
      <c r="K9974">
        <v>47930</v>
      </c>
      <c r="L9974" t="s">
        <v>71</v>
      </c>
    </row>
    <row r="9975" spans="1:12" x14ac:dyDescent="0.3">
      <c r="A9975">
        <v>36136</v>
      </c>
      <c r="B9975" t="s">
        <v>3829</v>
      </c>
      <c r="C9975" t="s">
        <v>2530</v>
      </c>
      <c r="D9975" t="s">
        <v>14</v>
      </c>
      <c r="E9975" t="s">
        <v>37831</v>
      </c>
      <c r="F9975" t="s">
        <v>37832</v>
      </c>
      <c r="G9975" t="s">
        <v>118</v>
      </c>
      <c r="H9975" s="1">
        <v>32645</v>
      </c>
      <c r="I9975" t="s">
        <v>37833</v>
      </c>
      <c r="J9975" t="s">
        <v>37834</v>
      </c>
      <c r="K9975">
        <v>5757</v>
      </c>
      <c r="L9975" t="s">
        <v>118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hotel_management_data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dimitris.angelides@outlook.com</dc:creator>
  <cp:lastModifiedBy>roaa gaber</cp:lastModifiedBy>
  <dcterms:created xsi:type="dcterms:W3CDTF">2024-02-01T18:49:15Z</dcterms:created>
  <dcterms:modified xsi:type="dcterms:W3CDTF">2024-08-27T03:37:13Z</dcterms:modified>
</cp:coreProperties>
</file>