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107A433-9FC4-4CBB-8285-2F3603D81F42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Q-1summery statistic" sheetId="2" r:id="rId1"/>
    <sheet name="Q-3 covariance" sheetId="5" r:id="rId2"/>
    <sheet name="Q-8regration 3.1" sheetId="14" r:id="rId3"/>
    <sheet name="Q6-regration2" sheetId="10" r:id="rId4"/>
    <sheet name="Q-2 histogram" sheetId="3" r:id="rId5"/>
    <sheet name="Q-5 regration 1" sheetId="15" r:id="rId6"/>
    <sheet name="Q-4corrilation" sheetId="16" r:id="rId7"/>
    <sheet name="Q-7regration3" sheetId="17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5" l="1"/>
  <c r="F36" i="10"/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<sst xmlns="http://schemas.openxmlformats.org/spreadsheetml/2006/main" count="416" uniqueCount="126">
  <si>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</si>
  <si>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</si>
  <si>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</si>
  <si>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</si>
  <si>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</si>
  <si>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</si>
  <si>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</si>
  <si>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</si>
  <si>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</si>
  <si>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</si>
  <si>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</si>
  <si>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</si>
  <si>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</si>
  <si>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</si>
  <si>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</si>
  <si>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</si>
  <si>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</si>
  <si>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</si>
  <si>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</si>
  <si>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</si>
  <si>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</si>
  <si>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</si>
  <si>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</si>
  <si>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</si>
  <si>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</si>
  <si>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</si>
  <si>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</si>
  <si>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</si>
  <si>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</si>
  <si>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</si>
  <si>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</si>
  <si>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</si>
  <si>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</si>
  <si>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</si>
  <si>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</si>
  <si>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</si>
  <si>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</si>
  <si>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</si>
  <si>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</si>
  <si>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</si>
  <si>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</si>
  <si>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</si>
  <si>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</si>
  <si>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</si>
  <si>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</si>
  <si>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</si>
  <si>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</si>
  <si>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</si>
  <si>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</si>
  <si>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</si>
  <si>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in boston town is good  atsmospeor  there average of nox is 55% ,its mediam of green gras.</t>
  </si>
  <si>
    <t>average crime rate boston town is 4.8% it is comparitivly lower crime rate of another cities.</t>
  </si>
  <si>
    <t>average rate of non retail business is 11.1%  in boston town.</t>
  </si>
  <si>
    <t>6.2 % of average rooms in every single house.</t>
  </si>
  <si>
    <t>maximum distence ftom highway is 24 miles,and minimum distence from highway is 1 mile average mile is 9.54 miles.</t>
  </si>
  <si>
    <t>on an average for every 10000$ property value ,the property oner in bost town should pay 408% of tax rate.</t>
  </si>
  <si>
    <t>it is normal tax rate of comparitivly other cities</t>
  </si>
  <si>
    <t xml:space="preserve">on the basis of average population 12% maximum 17% and minimum 1.7% </t>
  </si>
  <si>
    <t>observation</t>
  </si>
  <si>
    <t>the lowest land price between  31-31 and 45-49 ,ie 6 houses .</t>
  </si>
  <si>
    <t>the most land prize in  between 21-25,i.e 133 houses.</t>
  </si>
  <si>
    <t>X Variable 1</t>
  </si>
  <si>
    <t>Predicted Y</t>
  </si>
  <si>
    <t>B</t>
  </si>
  <si>
    <t>a) Which are the top 3 positively correlated pairs and b) Which are the top 3 negatively correlated pairs.</t>
  </si>
  <si>
    <t>Top positive</t>
  </si>
  <si>
    <t>Top Negative</t>
  </si>
  <si>
    <t>1-distance-tax</t>
  </si>
  <si>
    <t>average puple-teacher rate in bost town is 18.4 .</t>
  </si>
  <si>
    <t>INFERANCE OF COVARIANCE.</t>
  </si>
  <si>
    <t xml:space="preserve">1) We observed that there is negative covariance between Distance and Tax variable. It indicate that they are mostly opposite to average. </t>
  </si>
  <si>
    <t>2) Overall by this chart we observed that the number of   positive relation between variables is more compare to negative relation. And positive covariance are mostly above or below to average.</t>
  </si>
  <si>
    <t>3) Covariance ia a measure of the relationship between two random variables.</t>
  </si>
  <si>
    <t>4) covariance egive direction of relation . It means positive and negative direction.</t>
  </si>
  <si>
    <t>ASSUMPTION:</t>
  </si>
  <si>
    <t>1) The average of residuals is -2.7E-14 which is almost near to zero so we can consider that 1st assumption is positive and we can considerd this</t>
  </si>
  <si>
    <t xml:space="preserve">2) The skewness of residuals is 1.457 this is above 0.5 or 5% . If the skewness of residuals is greater than 0.5 we considerd this not a proper Bell curve . In this case skweness is high so we consider that the 2nd assumption is insignificant. </t>
  </si>
  <si>
    <t>3) The realtion between predicted values and residuals are both possitive and negative that is shown is residual plot chart . By this observation the 3nd assumption also insignificant.</t>
  </si>
  <si>
    <t>INTERCEPT:</t>
  </si>
  <si>
    <t>* In this regration model the intercept value is positive so we consider that the line crosses the y-axis above the origin</t>
  </si>
  <si>
    <t>* if the value of intercept is negative we considerd that the estimated probabitity of the response is lesser than 50% when model covariates</t>
  </si>
  <si>
    <t>CO-EFFICIENT:</t>
  </si>
  <si>
    <t>* In this regression data the co-efficient is -0.95.</t>
  </si>
  <si>
    <t>* This is negative co-efficient it indicate a nagative relationship between dependent variable.</t>
  </si>
  <si>
    <t>* In this regression  part  the co-efficient is nagative so there is nagative correlation between LSTA and AVERAGE PRICE . If LSTA independent variable increases the dependent variable tends to decrease.</t>
  </si>
  <si>
    <t xml:space="preserve"> B-After observing the P-value we considerd that the variable LSTAT is significant. Because the P-value is 5.085E-88 and it is lesser than 0.05 . So it is significant.</t>
  </si>
  <si>
    <r>
      <t>A- By this regration summary we observed that the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 Square value is lesser than 60% so we considerd that the model is not fit. And there is negative variance in data.</t>
    </r>
  </si>
  <si>
    <t>New rooms=7 and average has avalue of 20</t>
  </si>
  <si>
    <t>formula:</t>
  </si>
  <si>
    <t>(Average rooms *7+LSTAT *20) + intercept</t>
  </si>
  <si>
    <t>By this solution we considerd that the company is overcharging</t>
  </si>
  <si>
    <t>*7</t>
  </si>
  <si>
    <t>*20</t>
  </si>
  <si>
    <t>R-Square value is lesser than 60% so this model is not fit</t>
  </si>
  <si>
    <t>R-Square value is greater than than 0.6 or 60% so the model is fit</t>
  </si>
  <si>
    <t xml:space="preserve"> The performance of this model is better than previous model because R-square value is high and this model is fit compare to previous model the R-Square value is lessar than 60% and that model is not fit.</t>
  </si>
  <si>
    <t xml:space="preserve"> compare to adjusted R-Square this model has high value compare to previous model . And this model is fit because grater than 60%. </t>
  </si>
  <si>
    <t>In this model the Adjusted R-square value is 0.68 and it is greater than 0.6(60%) so we consider that the model is fit.</t>
  </si>
  <si>
    <t xml:space="preserve"> Intercept values:</t>
  </si>
  <si>
    <t>b-p value is significant because it less than 0.05,tjis explains every variable are significant exempt crime rates.</t>
  </si>
  <si>
    <t>In this model the Adjusted R-square value is 0.69 and it is greater than 0.6(60%) so we consider that the model is fit.</t>
  </si>
  <si>
    <t>b)</t>
  </si>
  <si>
    <t>a)</t>
  </si>
  <si>
    <t>*In this regration model all variables are significant because the P-Value of these variables is less than 0.05 as shown in figure below.</t>
  </si>
  <si>
    <t>*In this model the Adjusted R-square value is 0.68 and it is greater than 0.6(60%) so we consider that the model is fit.</t>
  </si>
  <si>
    <t>b)Adjusted R Square:</t>
  </si>
  <si>
    <t>Adjusted R Squarze</t>
  </si>
  <si>
    <t>this model:</t>
  </si>
  <si>
    <t>privios model:</t>
  </si>
  <si>
    <t>*By comparing both Adjusted R-square values both are similar to each other and both performing positive because both values are above 65% and both performing  of this model</t>
  </si>
  <si>
    <t>c)</t>
  </si>
  <si>
    <t>.</t>
  </si>
  <si>
    <t>(-0.91)</t>
  </si>
  <si>
    <t>2-index - nox(0.76)</t>
  </si>
  <si>
    <t>3-age - nox(0.73)</t>
  </si>
  <si>
    <t>1-lstat - avg price(-0.73)</t>
  </si>
  <si>
    <t>2-avg room - lstat(-0.61)</t>
  </si>
  <si>
    <t>3-pratario - avg price(-0.50)</t>
  </si>
  <si>
    <t>it is a positive skeness</t>
  </si>
  <si>
    <t>*In this table after arranging data in assending order we get least value of co-efficient is NOX.it is negative coefficient.the value of AVG_PRICE decreased by approximately -10.2727</t>
  </si>
  <si>
    <t>d)regration equation:</t>
  </si>
  <si>
    <t>AVG_PRICE=29.42847349+0.03293496*AGE+0.130710007*INDUS-10.27270508*NOX+0.261506423*DISTANCE-0.014452345*TAX-1.071702473*PTRATIO+4.125468961*AVG_ROOM-0.605159282*LSTAT.</t>
  </si>
  <si>
    <t>b)compare the the r squre value:</t>
  </si>
  <si>
    <t>a)significant of model:</t>
  </si>
  <si>
    <t>Observation:</t>
  </si>
  <si>
    <t>average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</si>
</sst>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1" fillId="0" borderId="0" xfId="0" applyFont="1"/>
    <xf numFmtId="0" fontId="0" fillId="2" borderId="0" xfId="0" applyFill="1"/>
    <xf numFmtId="0" fontId="7" fillId="0" borderId="0" xfId="0" applyFont="1"/>
    <xf numFmtId="0" fontId="0" fillId="3" borderId="0" xfId="0" applyFill="1"/>
    <xf numFmtId="0" fontId="0" fillId="3" borderId="2" xfId="0" applyFill="1" applyBorder="1"/>
    <xf numFmtId="0" fontId="11" fillId="0" borderId="0" xfId="0" applyFont="1"/>
    <xf numFmtId="0" fontId="11" fillId="0" borderId="2" xfId="0" applyFont="1" applyBorder="1"/>
    <xf numFmtId="0" fontId="0" fillId="4" borderId="0" xfId="0" applyFill="1"/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Percent 2" xfId="1" xr:uid="{EE06BE93-7C5F-4C3C-B047-5FBCEA9A2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 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1633371494647"/>
          <c:y val="0.25347601558186589"/>
          <c:w val="0.78513230773631049"/>
          <c:h val="0.5570859234584509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'Q-5 regration 1'!$C$25:$C$530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F-4126-B9FF-4E0D04EE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98944"/>
        <c:axId val="1215263520"/>
      </c:scatterChart>
      <c:valAx>
        <c:axId val="13286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263520"/>
        <c:crosses val="autoZero"/>
        <c:crossBetween val="midCat"/>
      </c:valAx>
      <c:valAx>
        <c:axId val="12152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69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of price</a:t>
          </a:r>
        </a:p>
      </cx:txPr>
    </cx:title>
    <cx:plotArea>
      <cx:plotAreaRegion>
        <cx:series layoutId="clusteredColumn" uniqueId="{D9A87080-3BF3-4A0E-9CEF-891F2A77AE7F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101600</xdr:rowOff>
    </xdr:from>
    <xdr:to>
      <xdr:col>8</xdr:col>
      <xdr:colOff>298450</xdr:colOff>
      <xdr:row>16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3F6DAE-F9F1-4153-88B5-36BD879E6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285750"/>
              <a:ext cx="4572000" cy="284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162630</xdr:colOff>
      <xdr:row>47</xdr:row>
      <xdr:rowOff>123472</xdr:rowOff>
    </xdr:from>
    <xdr:to>
      <xdr:col>8</xdr:col>
      <xdr:colOff>665338</xdr:colOff>
      <xdr:row>58</xdr:row>
      <xdr:rowOff>44098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B8610-018C-FEEC-D671-96CB78DC1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6A1E-626A-44D7-802B-F0D8F8F5D46C}">
  <dimension ref="A1:T28"/>
  <sheetViews>
    <sheetView topLeftCell="Q1" zoomScale="86" workbookViewId="0">
      <selection activeCell="F20" sqref="F20"/>
    </sheetView>
  </sheetViews>
  <sheetFormatPr defaultRowHeight="14.5" x14ac:dyDescent="0.35"/>
  <cols>
    <col min="1" max="1" width="16.81640625" bestFit="1" customWidth="1"/>
    <col min="3" max="3" width="16.81640625" bestFit="1" customWidth="1"/>
    <col min="5" max="5" width="16.81640625" bestFit="1" customWidth="1"/>
    <col min="7" max="7" width="16.81640625" bestFit="1" customWidth="1"/>
    <col min="9" max="9" width="16.81640625" bestFit="1" customWidth="1"/>
    <col min="11" max="11" width="16.81640625" bestFit="1" customWidth="1"/>
    <col min="15" max="15" width="16.81640625" bestFit="1" customWidth="1"/>
    <col min="17" max="17" width="16.81640625" bestFit="1" customWidth="1"/>
    <col min="19" max="19" width="16.81640625" bestFit="1" customWidth="1"/>
  </cols>
  <sheetData>
    <row r="1" spans="1:20" x14ac:dyDescent="0.3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8" spans="2:10" ht="18.5" x14ac:dyDescent="0.45">
      <c r="C18" s="7" t="s">
        <v>124</v>
      </c>
    </row>
    <row r="19" spans="2:10" x14ac:dyDescent="0.35">
      <c r="B19" s="8">
        <v>1</v>
      </c>
      <c r="C19" s="6" t="s">
        <v>51</v>
      </c>
    </row>
    <row r="20" spans="2:10" x14ac:dyDescent="0.35">
      <c r="B20" s="8">
        <v>2</v>
      </c>
      <c r="C20" t="s">
        <v>52</v>
      </c>
    </row>
    <row r="21" spans="2:10" x14ac:dyDescent="0.35">
      <c r="B21" s="8">
        <v>3</v>
      </c>
      <c r="C21" t="s">
        <v>53</v>
      </c>
    </row>
    <row r="22" spans="2:10" x14ac:dyDescent="0.35">
      <c r="B22" s="8">
        <v>4</v>
      </c>
      <c r="C22" t="s">
        <v>50</v>
      </c>
    </row>
    <row r="23" spans="2:10" x14ac:dyDescent="0.35">
      <c r="B23" s="8">
        <v>5</v>
      </c>
      <c r="C23" t="s">
        <v>54</v>
      </c>
    </row>
    <row r="24" spans="2:10" x14ac:dyDescent="0.35">
      <c r="B24" s="8">
        <v>6</v>
      </c>
      <c r="C24" t="s">
        <v>55</v>
      </c>
      <c r="J24" t="s">
        <v>56</v>
      </c>
    </row>
    <row r="25" spans="2:10" x14ac:dyDescent="0.35">
      <c r="B25" s="8">
        <v>7</v>
      </c>
      <c r="C25" t="s">
        <v>68</v>
      </c>
    </row>
    <row r="26" spans="2:10" x14ac:dyDescent="0.35">
      <c r="B26" s="8">
        <v>8</v>
      </c>
      <c r="C26" t="s">
        <v>57</v>
      </c>
    </row>
    <row r="27" spans="2:10" x14ac:dyDescent="0.35">
      <c r="B27" s="8"/>
    </row>
    <row r="28" spans="2:10" x14ac:dyDescent="0.35">
      <c r="B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DB71-3174-4071-A3E8-FF1983347901}">
  <dimension ref="A1:M19"/>
  <sheetViews>
    <sheetView topLeftCell="B3" zoomScale="98" workbookViewId="0">
      <selection activeCell="O14" sqref="O14"/>
    </sheetView>
  </sheetViews>
  <sheetFormatPr defaultRowHeight="14.5" x14ac:dyDescent="0.35"/>
  <cols>
    <col min="1" max="1" width="11.54296875" bestFit="1" customWidth="1"/>
    <col min="2" max="2" width="12.453125" bestFit="1" customWidth="1"/>
  </cols>
  <sheetData>
    <row r="1" spans="1:13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3" x14ac:dyDescent="0.35">
      <c r="A2" t="s">
        <v>6</v>
      </c>
      <c r="B2">
        <f>VARP(Sheet1!$A$2:$A$1048576)</f>
        <v>8.5161478729553952</v>
      </c>
    </row>
    <row r="3" spans="1:13" ht="15.5" x14ac:dyDescent="0.35">
      <c r="A3" t="s">
        <v>0</v>
      </c>
      <c r="B3">
        <v>0.56291521504788367</v>
      </c>
      <c r="C3">
        <f>VARP(Sheet1!$B$2:$B$1048576)</f>
        <v>790.79247281632058</v>
      </c>
      <c r="M3" s="10"/>
    </row>
    <row r="4" spans="1:13" x14ac:dyDescent="0.35">
      <c r="A4" t="s">
        <v>1</v>
      </c>
      <c r="B4">
        <v>-0.11021517520973631</v>
      </c>
      <c r="C4">
        <v>124.26782823899758</v>
      </c>
      <c r="D4">
        <f>VARP(Sheet1!$C$2:$C$1048576)</f>
        <v>46.971429741520595</v>
      </c>
    </row>
    <row r="5" spans="1:13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VARP(Sheet1!$D$2:$D$1048576)</f>
        <v>1.3401098888632343E-2</v>
      </c>
    </row>
    <row r="6" spans="1:13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VARP(Sheet1!$E$2:$E$1048576)</f>
        <v>75.666531269040291</v>
      </c>
    </row>
    <row r="7" spans="1:13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VARP(Sheet1!$F$2:$F$1048576)</f>
        <v>28348.623599806277</v>
      </c>
    </row>
    <row r="8" spans="1:13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VARP(Sheet1!$G$2:$G$1048576)</f>
        <v>4.6777262963018424</v>
      </c>
    </row>
    <row r="9" spans="1:13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VARP(Sheet1!$H$2:$H$1048576)</f>
        <v>0.49269521612970291</v>
      </c>
    </row>
    <row r="10" spans="1:13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VARP(Sheet1!$I$2:$I$1048576)</f>
        <v>50.893979351731517</v>
      </c>
    </row>
    <row r="11" spans="1:13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VARP(Sheet1!$J$2:$J$1048576)</f>
        <v>84.419556156164219</v>
      </c>
    </row>
    <row r="13" spans="1:13" ht="15.5" x14ac:dyDescent="0.35">
      <c r="D13" s="8"/>
      <c r="E13" s="10"/>
    </row>
    <row r="15" spans="1:13" x14ac:dyDescent="0.35">
      <c r="D15" s="8" t="s">
        <v>69</v>
      </c>
      <c r="E15" s="8"/>
      <c r="F15" s="8"/>
    </row>
    <row r="16" spans="1:13" x14ac:dyDescent="0.35">
      <c r="D16" t="s">
        <v>70</v>
      </c>
    </row>
    <row r="17" spans="4:4" x14ac:dyDescent="0.35">
      <c r="D17" t="s">
        <v>71</v>
      </c>
    </row>
    <row r="18" spans="4:4" x14ac:dyDescent="0.35">
      <c r="D18" t="s">
        <v>72</v>
      </c>
    </row>
    <row r="19" spans="4:4" x14ac:dyDescent="0.35">
      <c r="D19" t="s">
        <v>73</v>
      </c>
    </row>
  </sheetData>
  <conditionalFormatting sqref="B2:K11 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11 D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0A02-BE6E-477B-94AA-1198F82A4A12}">
  <dimension ref="A1:I537"/>
  <sheetViews>
    <sheetView topLeftCell="C28" workbookViewId="0">
      <selection activeCell="D30" sqref="D30"/>
    </sheetView>
  </sheetViews>
  <sheetFormatPr defaultRowHeight="14.5" x14ac:dyDescent="0.35"/>
  <cols>
    <col min="1" max="1" width="17.26953125" bestFit="1" customWidth="1"/>
    <col min="7" max="7" width="30.3632812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  <c r="D3" t="s">
        <v>100</v>
      </c>
    </row>
    <row r="4" spans="1:9" x14ac:dyDescent="0.35">
      <c r="A4" t="s">
        <v>25</v>
      </c>
      <c r="B4">
        <v>0.83283577344273507</v>
      </c>
    </row>
    <row r="5" spans="1:9" x14ac:dyDescent="0.35">
      <c r="A5" t="s">
        <v>26</v>
      </c>
      <c r="B5">
        <v>0.69361542552595867</v>
      </c>
    </row>
    <row r="6" spans="1:9" x14ac:dyDescent="0.35">
      <c r="A6" t="s">
        <v>27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 s="21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 s="21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 s="21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 s="21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 s="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 s="21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 s="21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 s="21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5</v>
      </c>
      <c r="B25" s="22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5">
      <c r="A29" t="s">
        <v>46</v>
      </c>
    </row>
    <row r="30" spans="1:9" ht="15" thickBot="1" x14ac:dyDescent="0.4">
      <c r="G30" t="s">
        <v>123</v>
      </c>
    </row>
    <row r="31" spans="1:9" x14ac:dyDescent="0.35">
      <c r="A31" s="4" t="s">
        <v>47</v>
      </c>
      <c r="B31" s="4" t="s">
        <v>48</v>
      </c>
      <c r="C31" s="4" t="s">
        <v>49</v>
      </c>
      <c r="G31" t="s">
        <v>103</v>
      </c>
    </row>
    <row r="32" spans="1:9" x14ac:dyDescent="0.35">
      <c r="A32">
        <v>1</v>
      </c>
      <c r="B32">
        <v>30.048887336899554</v>
      </c>
      <c r="C32">
        <v>-6.0488873368995542</v>
      </c>
      <c r="G32" t="s">
        <v>105</v>
      </c>
    </row>
    <row r="33" spans="1:9" x14ac:dyDescent="0.35">
      <c r="A33">
        <v>2</v>
      </c>
      <c r="B33">
        <v>27.040984617472393</v>
      </c>
      <c r="C33">
        <v>-5.4409846174723917</v>
      </c>
      <c r="G33" t="s">
        <v>104</v>
      </c>
    </row>
    <row r="34" spans="1:9" x14ac:dyDescent="0.35">
      <c r="A34">
        <v>3</v>
      </c>
      <c r="B34">
        <v>32.698964537784434</v>
      </c>
      <c r="C34">
        <v>2.0010354622155688</v>
      </c>
      <c r="G34" t="s">
        <v>122</v>
      </c>
    </row>
    <row r="35" spans="1:9" x14ac:dyDescent="0.35">
      <c r="B35">
        <v>31.143069486823286</v>
      </c>
      <c r="C35">
        <v>2.2569305131767123</v>
      </c>
      <c r="G35" t="s">
        <v>107</v>
      </c>
    </row>
    <row r="36" spans="1:9" x14ac:dyDescent="0.35">
      <c r="A36">
        <v>5</v>
      </c>
      <c r="B36">
        <v>30.588087345262785</v>
      </c>
      <c r="C36">
        <v>5.6119126547372176</v>
      </c>
      <c r="G36" t="s">
        <v>106</v>
      </c>
      <c r="H36" s="23">
        <v>0.68868368187245299</v>
      </c>
    </row>
    <row r="37" spans="1:9" x14ac:dyDescent="0.35">
      <c r="A37">
        <v>6</v>
      </c>
      <c r="B37">
        <v>27.850952537372113</v>
      </c>
      <c r="C37">
        <v>0.84904746262788677</v>
      </c>
      <c r="G37" t="s">
        <v>108</v>
      </c>
      <c r="I37" t="s">
        <v>109</v>
      </c>
    </row>
    <row r="38" spans="1:9" x14ac:dyDescent="0.35">
      <c r="A38">
        <v>7</v>
      </c>
      <c r="B38">
        <v>25.070896878394716</v>
      </c>
      <c r="C38">
        <v>-2.1708968783947178</v>
      </c>
      <c r="G38" t="s">
        <v>27</v>
      </c>
      <c r="H38" s="23">
        <v>0.68829864685574926</v>
      </c>
    </row>
    <row r="39" spans="1:9" x14ac:dyDescent="0.35">
      <c r="A39">
        <v>8</v>
      </c>
      <c r="B39">
        <v>22.635882869214946</v>
      </c>
      <c r="C39">
        <v>4.4641171307850556</v>
      </c>
    </row>
    <row r="40" spans="1:9" ht="15" thickBot="1" x14ac:dyDescent="0.4">
      <c r="A40">
        <v>9</v>
      </c>
      <c r="B40">
        <v>14.00883344768009</v>
      </c>
      <c r="C40">
        <v>2.4911665523199105</v>
      </c>
      <c r="G40" t="s">
        <v>110</v>
      </c>
    </row>
    <row r="41" spans="1:9" x14ac:dyDescent="0.35">
      <c r="A41">
        <v>10</v>
      </c>
      <c r="B41">
        <v>22.847444015889259</v>
      </c>
      <c r="C41">
        <v>-3.9474440158892605</v>
      </c>
      <c r="G41" s="4"/>
      <c r="H41" s="4" t="s">
        <v>39</v>
      </c>
      <c r="I41" t="s">
        <v>119</v>
      </c>
    </row>
    <row r="42" spans="1:9" x14ac:dyDescent="0.35">
      <c r="A42">
        <v>11</v>
      </c>
      <c r="B42">
        <v>22.635614010409761</v>
      </c>
      <c r="C42">
        <v>-7.6356140104097605</v>
      </c>
      <c r="G42" t="s">
        <v>2</v>
      </c>
      <c r="H42" s="19">
        <v>-10.272705081509379</v>
      </c>
    </row>
    <row r="43" spans="1:9" x14ac:dyDescent="0.35">
      <c r="A43">
        <v>12</v>
      </c>
      <c r="B43">
        <v>25.087026529594404</v>
      </c>
      <c r="C43">
        <v>-6.1870265295944051</v>
      </c>
      <c r="G43" t="s">
        <v>4</v>
      </c>
      <c r="H43">
        <v>-1.071702472694493</v>
      </c>
    </row>
    <row r="44" spans="1:9" x14ac:dyDescent="0.35">
      <c r="A44">
        <v>13</v>
      </c>
      <c r="B44">
        <v>21.669536843520969</v>
      </c>
      <c r="C44">
        <v>3.0463156479029863E-2</v>
      </c>
      <c r="G44" t="s">
        <v>5</v>
      </c>
      <c r="H44">
        <v>-0.60515928203540559</v>
      </c>
    </row>
    <row r="45" spans="1:9" x14ac:dyDescent="0.35">
      <c r="A45">
        <v>14</v>
      </c>
      <c r="B45">
        <v>20.648321176181696</v>
      </c>
      <c r="C45">
        <v>-0.24832117618169747</v>
      </c>
      <c r="G45" t="s">
        <v>3</v>
      </c>
      <c r="H45">
        <v>-1.4452345036481897E-2</v>
      </c>
    </row>
    <row r="46" spans="1:9" x14ac:dyDescent="0.35">
      <c r="A46">
        <v>15</v>
      </c>
      <c r="B46">
        <v>20.792070150826252</v>
      </c>
      <c r="C46">
        <v>-2.5920701508262525</v>
      </c>
      <c r="G46" t="s">
        <v>0</v>
      </c>
      <c r="H46">
        <v>3.2934960428630297E-2</v>
      </c>
    </row>
    <row r="47" spans="1:9" x14ac:dyDescent="0.35">
      <c r="A47">
        <v>16</v>
      </c>
      <c r="B47">
        <v>19.872253506387779</v>
      </c>
      <c r="C47">
        <v>2.7746493612220036E-2</v>
      </c>
      <c r="G47" t="s">
        <v>1</v>
      </c>
      <c r="H47">
        <v>0.13071000668218175</v>
      </c>
    </row>
    <row r="48" spans="1:9" x14ac:dyDescent="0.35">
      <c r="A48">
        <v>17</v>
      </c>
      <c r="B48">
        <v>20.53684599064351</v>
      </c>
      <c r="C48">
        <v>2.5631540093564915</v>
      </c>
      <c r="G48" t="s">
        <v>7</v>
      </c>
      <c r="H48">
        <v>0.26150642300181948</v>
      </c>
    </row>
    <row r="49" spans="1:8" x14ac:dyDescent="0.35">
      <c r="A49">
        <v>18</v>
      </c>
      <c r="B49">
        <v>17.593800118186962</v>
      </c>
      <c r="C49">
        <v>-9.3800118186962322E-2</v>
      </c>
      <c r="G49" t="s">
        <v>8</v>
      </c>
      <c r="H49">
        <v>4.1254689590847393</v>
      </c>
    </row>
    <row r="50" spans="1:8" ht="15" thickBot="1" x14ac:dyDescent="0.4">
      <c r="A50">
        <v>19</v>
      </c>
      <c r="B50">
        <v>15.708807639169999</v>
      </c>
      <c r="C50">
        <v>4.4911923608300004</v>
      </c>
      <c r="G50" s="3" t="s">
        <v>33</v>
      </c>
      <c r="H50" s="3">
        <v>29.428473493945788</v>
      </c>
    </row>
    <row r="51" spans="1:8" x14ac:dyDescent="0.35">
      <c r="A51">
        <v>20</v>
      </c>
      <c r="B51">
        <v>18.158485230818417</v>
      </c>
      <c r="C51">
        <v>4.1514769181581812E-2</v>
      </c>
    </row>
    <row r="52" spans="1:8" x14ac:dyDescent="0.35">
      <c r="A52">
        <v>21</v>
      </c>
      <c r="B52">
        <v>12.558475065476085</v>
      </c>
      <c r="C52">
        <v>1.041524934523915</v>
      </c>
    </row>
    <row r="53" spans="1:8" x14ac:dyDescent="0.35">
      <c r="A53">
        <v>22</v>
      </c>
      <c r="B53">
        <v>18.246009394334308</v>
      </c>
      <c r="C53">
        <v>1.3539906056656932</v>
      </c>
      <c r="G53" t="s">
        <v>120</v>
      </c>
    </row>
    <row r="54" spans="1:8" x14ac:dyDescent="0.35">
      <c r="A54">
        <v>23</v>
      </c>
      <c r="B54">
        <v>16.099325912010755</v>
      </c>
      <c r="C54">
        <v>-0.89932591201075596</v>
      </c>
      <c r="G54" t="s">
        <v>121</v>
      </c>
    </row>
    <row r="55" spans="1:8" x14ac:dyDescent="0.35">
      <c r="A55">
        <v>24</v>
      </c>
      <c r="B55">
        <v>14.313422028868432</v>
      </c>
      <c r="C55">
        <v>0.18657797113156782</v>
      </c>
    </row>
    <row r="56" spans="1:8" x14ac:dyDescent="0.35">
      <c r="A56">
        <v>25</v>
      </c>
      <c r="B56">
        <v>16.743503046484676</v>
      </c>
      <c r="C56">
        <v>-1.1435030464846765</v>
      </c>
    </row>
    <row r="57" spans="1:8" x14ac:dyDescent="0.35">
      <c r="A57">
        <v>26</v>
      </c>
      <c r="B57">
        <v>14.998988517954206</v>
      </c>
      <c r="C57">
        <v>-1.098988517954206</v>
      </c>
    </row>
    <row r="58" spans="1:8" x14ac:dyDescent="0.35">
      <c r="A58">
        <v>27</v>
      </c>
      <c r="B58">
        <v>17.062110472630224</v>
      </c>
      <c r="C58">
        <v>-0.46211047263022209</v>
      </c>
    </row>
    <row r="59" spans="1:8" x14ac:dyDescent="0.35">
      <c r="A59">
        <v>28</v>
      </c>
      <c r="B59">
        <v>16.483324341785661</v>
      </c>
      <c r="C59">
        <v>-1.68332434178566</v>
      </c>
    </row>
    <row r="60" spans="1:8" x14ac:dyDescent="0.35">
      <c r="A60">
        <v>29</v>
      </c>
      <c r="B60">
        <v>21.227083797374569</v>
      </c>
      <c r="C60">
        <v>-2.8270837973745699</v>
      </c>
    </row>
    <row r="61" spans="1:8" x14ac:dyDescent="0.35">
      <c r="A61">
        <v>30</v>
      </c>
      <c r="B61">
        <v>22.2279351332765</v>
      </c>
      <c r="C61">
        <v>-1.2279351332764996</v>
      </c>
    </row>
    <row r="62" spans="1:8" x14ac:dyDescent="0.35">
      <c r="A62">
        <v>31</v>
      </c>
      <c r="B62">
        <v>12.06052561929474</v>
      </c>
      <c r="C62">
        <v>0.63947438070525919</v>
      </c>
    </row>
    <row r="63" spans="1:8" x14ac:dyDescent="0.35">
      <c r="A63">
        <v>32</v>
      </c>
      <c r="B63">
        <v>19.521207978393555</v>
      </c>
      <c r="C63">
        <v>-5.021207978393555</v>
      </c>
    </row>
    <row r="64" spans="1:8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15.100458097224376</v>
      </c>
      <c r="C66">
        <v>-1.6004580972243758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19.312420664271436</v>
      </c>
      <c r="C81">
        <v>8.7579335728563024E-2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21.270700189216193</v>
      </c>
      <c r="C93">
        <v>-5.2707001892161927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27.083793285565697</v>
      </c>
      <c r="C125">
        <v>-2.0837932855656973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25.608630975288101</v>
      </c>
      <c r="C143">
        <v>-2.8086309752881</v>
      </c>
    </row>
    <row r="144" spans="1:3" x14ac:dyDescent="0.35">
      <c r="A144">
        <v>113</v>
      </c>
      <c r="B144">
        <v>19.010956266631457</v>
      </c>
      <c r="C144">
        <v>-0.21095626663145595</v>
      </c>
    </row>
    <row r="145" spans="1:3" x14ac:dyDescent="0.35">
      <c r="A145">
        <v>114</v>
      </c>
      <c r="B145">
        <v>19.29921244318804</v>
      </c>
      <c r="C145">
        <v>-0.59921244318804057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19.190365663919103</v>
      </c>
      <c r="C147">
        <v>-0.89036566391910199</v>
      </c>
    </row>
    <row r="148" spans="1:3" x14ac:dyDescent="0.35">
      <c r="A148">
        <v>117</v>
      </c>
      <c r="B148">
        <v>21.947595616214326</v>
      </c>
      <c r="C148">
        <v>-0.74759561621432624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18.921236645497025</v>
      </c>
      <c r="C151">
        <v>0.3787633545029756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23.052721111414364</v>
      </c>
      <c r="C153">
        <v>-2.7527211114143633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13.165394101720947</v>
      </c>
      <c r="C161">
        <v>1.1346058982790534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1.0654999129693579</v>
      </c>
      <c r="C173">
        <v>13.334500087030642</v>
      </c>
    </row>
    <row r="174" spans="1:3" x14ac:dyDescent="0.35">
      <c r="A174">
        <v>143</v>
      </c>
      <c r="B174">
        <v>12.122492900094372</v>
      </c>
      <c r="C174">
        <v>1.2775070999056286</v>
      </c>
    </row>
    <row r="175" spans="1:3" x14ac:dyDescent="0.35">
      <c r="A175">
        <v>144</v>
      </c>
      <c r="B175">
        <v>12.632712095249044</v>
      </c>
      <c r="C175">
        <v>2.9672879047509557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14.528652736954278</v>
      </c>
      <c r="C177">
        <v>-0.72865273695427746</v>
      </c>
    </row>
    <row r="178" spans="1:3" x14ac:dyDescent="0.35">
      <c r="A178">
        <v>147</v>
      </c>
      <c r="B178">
        <v>19.205193314188516</v>
      </c>
      <c r="C178">
        <v>-3.6051933141885169</v>
      </c>
    </row>
    <row r="179" spans="1:3" x14ac:dyDescent="0.35">
      <c r="A179">
        <v>148</v>
      </c>
      <c r="B179">
        <v>8.3730422224518968</v>
      </c>
      <c r="C179">
        <v>6.2269577775481029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16.004570924500932</v>
      </c>
      <c r="C181">
        <v>-0.60457092450093164</v>
      </c>
    </row>
    <row r="182" spans="1:3" x14ac:dyDescent="0.35">
      <c r="A182">
        <v>151</v>
      </c>
      <c r="B182">
        <v>22.697406756009364</v>
      </c>
      <c r="C182">
        <v>-1.1974067560093644</v>
      </c>
    </row>
    <row r="183" spans="1:3" x14ac:dyDescent="0.35">
      <c r="A183">
        <v>152</v>
      </c>
      <c r="B183">
        <v>20.320475047812845</v>
      </c>
      <c r="C183">
        <v>-0.72047504781284388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20.010390841781881</v>
      </c>
      <c r="C185">
        <v>-0.61039084178188219</v>
      </c>
    </row>
    <row r="186" spans="1:3" x14ac:dyDescent="0.35">
      <c r="A186">
        <v>155</v>
      </c>
      <c r="B186">
        <v>22.066207122489622</v>
      </c>
      <c r="C186">
        <v>-5.0662071224896223</v>
      </c>
    </row>
    <row r="187" spans="1:3" x14ac:dyDescent="0.35">
      <c r="A187">
        <v>156</v>
      </c>
      <c r="B187">
        <v>21.780280367008459</v>
      </c>
      <c r="C187">
        <v>-6.180280367008459</v>
      </c>
    </row>
    <row r="188" spans="1:3" x14ac:dyDescent="0.35">
      <c r="A188">
        <v>157</v>
      </c>
      <c r="B188">
        <v>17.84754783602062</v>
      </c>
      <c r="C188">
        <v>-4.7475478360206207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29.929416132350973</v>
      </c>
      <c r="C190">
        <v>-5.6294161323509719</v>
      </c>
    </row>
    <row r="191" spans="1:3" x14ac:dyDescent="0.35">
      <c r="A191">
        <v>160</v>
      </c>
      <c r="B191">
        <v>28.447631887749107</v>
      </c>
      <c r="C191">
        <v>-5.1476318877491067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38.341205450751566</v>
      </c>
      <c r="C193">
        <v>11.658794549248434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41.136266067393102</v>
      </c>
      <c r="C195">
        <v>8.8637339326068982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</v>
      </c>
      <c r="C200">
        <v>-4.2186195862224096</v>
      </c>
    </row>
    <row r="201" spans="1:3" x14ac:dyDescent="0.35">
      <c r="A201">
        <v>170</v>
      </c>
      <c r="B201">
        <v>28.198257003392886</v>
      </c>
      <c r="C201">
        <v>-5.8982570033928852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25.684262533405636</v>
      </c>
      <c r="C203">
        <v>-6.5842625334056351</v>
      </c>
    </row>
    <row r="204" spans="1:3" x14ac:dyDescent="0.35">
      <c r="A204">
        <v>173</v>
      </c>
      <c r="B204">
        <v>20.970213551774556</v>
      </c>
      <c r="C204">
        <v>2.1297864482254454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28.828114390028368</v>
      </c>
      <c r="C207">
        <v>0.57188560997163052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28.621457054999606</v>
      </c>
      <c r="C209">
        <v>-4.0214570549996047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33.293318707970222</v>
      </c>
      <c r="C214">
        <v>4.6066812920297764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21.272413423956763</v>
      </c>
      <c r="C216">
        <v>5.1275865760432353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21.357905664438018</v>
      </c>
      <c r="C237">
        <v>1.2420943355619833</v>
      </c>
    </row>
    <row r="238" spans="1:3" x14ac:dyDescent="0.35">
      <c r="A238">
        <v>207</v>
      </c>
      <c r="B238">
        <v>24.086604538380975</v>
      </c>
      <c r="C238">
        <v>0.31339546161902376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14.265274142650583</v>
      </c>
      <c r="C241">
        <v>5.7347258573494173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13.598751970297767</v>
      </c>
      <c r="C243">
        <v>5.7012480297022332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23.296229139477447</v>
      </c>
      <c r="C248">
        <v>3.7708605225539316E-3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</v>
      </c>
      <c r="C290">
        <v>0.30769797413744016</v>
      </c>
    </row>
    <row r="291" spans="1:3" x14ac:dyDescent="0.35">
      <c r="A291">
        <v>260</v>
      </c>
      <c r="B291">
        <v>34.205288527963461</v>
      </c>
      <c r="C291">
        <v>-4.1052885279634594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</v>
      </c>
      <c r="C309">
        <v>2.3604145920629911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</v>
      </c>
      <c r="C327">
        <v>-2.6606533594305688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22.691813030214643</v>
      </c>
      <c r="C329">
        <v>-2.3918130302146423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25.443572670673127</v>
      </c>
      <c r="C343">
        <v>-3.3435726706731259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25.358625493643867</v>
      </c>
      <c r="C352">
        <v>-1.5586254936438664</v>
      </c>
    </row>
    <row r="353" spans="1:3" x14ac:dyDescent="0.35">
      <c r="A353">
        <v>322</v>
      </c>
      <c r="B353">
        <v>25.417924529618574</v>
      </c>
      <c r="C353">
        <v>-2.3179245296185726</v>
      </c>
    </row>
    <row r="354" spans="1:3" x14ac:dyDescent="0.35">
      <c r="A354">
        <v>323</v>
      </c>
      <c r="B354">
        <v>23.388696398349826</v>
      </c>
      <c r="C354">
        <v>-2.9886963983498269</v>
      </c>
    </row>
    <row r="355" spans="1:3" x14ac:dyDescent="0.35">
      <c r="A355">
        <v>324</v>
      </c>
      <c r="B355">
        <v>20.373684770010151</v>
      </c>
      <c r="C355">
        <v>-1.8736847700101507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22.163796392841057</v>
      </c>
      <c r="C372">
        <v>-3.4637963928410578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16.898620070167532</v>
      </c>
      <c r="C395">
        <v>-9.8620070167530827E-2</v>
      </c>
    </row>
    <row r="396" spans="1:3" x14ac:dyDescent="0.35">
      <c r="A396">
        <v>365</v>
      </c>
      <c r="B396">
        <v>35.171657854017681</v>
      </c>
      <c r="C396">
        <v>-13.271657854017683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11.478159520054241</v>
      </c>
      <c r="C399">
        <v>11.62184047994576</v>
      </c>
    </row>
    <row r="400" spans="1:3" x14ac:dyDescent="0.35">
      <c r="A400">
        <v>369</v>
      </c>
      <c r="B400">
        <v>22.139007627857584</v>
      </c>
      <c r="C400">
        <v>27.860992372142416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23.484993252515178</v>
      </c>
      <c r="C403">
        <v>26.515006747484822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2.4263185495246766</v>
      </c>
      <c r="C405">
        <v>11.373681450475324</v>
      </c>
    </row>
    <row r="406" spans="1:3" x14ac:dyDescent="0.35">
      <c r="A406">
        <v>375</v>
      </c>
      <c r="B406">
        <v>-2.6785513135656949</v>
      </c>
      <c r="C406">
        <v>16.478551313565696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15.689762127034674</v>
      </c>
      <c r="C411">
        <v>-5.489762127034675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11.456266611475248</v>
      </c>
      <c r="C414">
        <v>-0.15626661147524779</v>
      </c>
    </row>
    <row r="415" spans="1:3" x14ac:dyDescent="0.35">
      <c r="A415">
        <v>384</v>
      </c>
      <c r="B415">
        <v>10.809306197375907</v>
      </c>
      <c r="C415">
        <v>1.4906938026240937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4.9772066117186426</v>
      </c>
      <c r="C418">
        <v>5.5227933882813574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4.5017408144271158</v>
      </c>
      <c r="C420">
        <v>5.6982591855728835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17.189064656169506</v>
      </c>
      <c r="C426">
        <v>-4.4890646561695071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6.9556982420142965</v>
      </c>
      <c r="C430">
        <v>-1.9556982420142965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11.470407123540799</v>
      </c>
      <c r="C432">
        <v>-5.8704071235407991</v>
      </c>
    </row>
    <row r="433" spans="1:3" x14ac:dyDescent="0.35">
      <c r="A433">
        <v>402</v>
      </c>
      <c r="B433">
        <v>16.842351442103329</v>
      </c>
      <c r="C433">
        <v>-9.6423514421033296</v>
      </c>
    </row>
    <row r="434" spans="1:3" x14ac:dyDescent="0.35">
      <c r="A434">
        <v>403</v>
      </c>
      <c r="B434">
        <v>17.100056641427855</v>
      </c>
      <c r="C434">
        <v>-5.0000566414278556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12.509818238893221</v>
      </c>
      <c r="C437">
        <v>-7.5098182388932209</v>
      </c>
    </row>
    <row r="438" spans="1:3" x14ac:dyDescent="0.35">
      <c r="A438">
        <v>407</v>
      </c>
      <c r="B438">
        <v>6.2673833283458755</v>
      </c>
      <c r="C438">
        <v>5.6326166716541248</v>
      </c>
    </row>
    <row r="439" spans="1:3" x14ac:dyDescent="0.35">
      <c r="A439">
        <v>408</v>
      </c>
      <c r="B439">
        <v>19.115658249817336</v>
      </c>
      <c r="C439">
        <v>8.7843417501826622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21.589682589486063</v>
      </c>
      <c r="C442">
        <v>-6.5896825894860633</v>
      </c>
    </row>
    <row r="443" spans="1:3" x14ac:dyDescent="0.35">
      <c r="A443">
        <v>412</v>
      </c>
      <c r="B443">
        <v>18.579285029248972</v>
      </c>
      <c r="C443">
        <v>-1.3792850292489724</v>
      </c>
    </row>
    <row r="444" spans="1:3" x14ac:dyDescent="0.35">
      <c r="A444">
        <v>413</v>
      </c>
      <c r="B444">
        <v>2.2508639525004561</v>
      </c>
      <c r="C444">
        <v>15.649136047499542</v>
      </c>
    </row>
    <row r="445" spans="1:3" x14ac:dyDescent="0.35">
      <c r="A445">
        <v>414</v>
      </c>
      <c r="B445">
        <v>13.07271223422406</v>
      </c>
      <c r="C445">
        <v>3.2272877657759409</v>
      </c>
    </row>
    <row r="446" spans="1:3" x14ac:dyDescent="0.35">
      <c r="A446">
        <v>415</v>
      </c>
      <c r="B446">
        <v>-0.76445757797709035</v>
      </c>
      <c r="C446">
        <v>7.7644575779770904</v>
      </c>
    </row>
    <row r="447" spans="1:3" x14ac:dyDescent="0.35">
      <c r="A447">
        <v>416</v>
      </c>
      <c r="B447">
        <v>12.078546456352083</v>
      </c>
      <c r="C447">
        <v>-4.8785464563520824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15.212190510427128</v>
      </c>
      <c r="C450">
        <v>-6.4121905104271271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20.073409899071009</v>
      </c>
      <c r="C452">
        <v>-3.3734098990710102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17.349197573241113</v>
      </c>
      <c r="C458">
        <v>-7.1491975732411142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20.177077159178502</v>
      </c>
      <c r="C463">
        <v>-6.0770771591785024</v>
      </c>
    </row>
    <row r="464" spans="1:3" x14ac:dyDescent="0.35">
      <c r="A464">
        <v>433</v>
      </c>
      <c r="B464">
        <v>22.487174195904842</v>
      </c>
      <c r="C464">
        <v>-6.3871741959048407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11.861943333210171</v>
      </c>
      <c r="C469">
        <v>-3.1619433332101714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11.655587507942434</v>
      </c>
      <c r="C471">
        <v>1.1444124920575671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18.105220274337945</v>
      </c>
      <c r="C474">
        <v>0.29477972566205324</v>
      </c>
    </row>
    <row r="475" spans="1:3" x14ac:dyDescent="0.35">
      <c r="A475">
        <v>444</v>
      </c>
      <c r="B475">
        <v>17.834935040054472</v>
      </c>
      <c r="C475">
        <v>-2.4349350400544711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18.401889252729724</v>
      </c>
      <c r="C490">
        <v>-3.5018892527297236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19.836982666304113</v>
      </c>
      <c r="C496">
        <v>1.5630173336958855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19.991800280584403</v>
      </c>
      <c r="C519">
        <v>0.60819971941559814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17.722434617524428</v>
      </c>
      <c r="C529">
        <v>0.57756538247557287</v>
      </c>
    </row>
    <row r="530" spans="1:3" x14ac:dyDescent="0.35">
      <c r="A530">
        <v>499</v>
      </c>
      <c r="B530">
        <v>19.190197795848537</v>
      </c>
      <c r="C530">
        <v>2.0098022041514625</v>
      </c>
    </row>
    <row r="531" spans="1:3" x14ac:dyDescent="0.35">
      <c r="A531">
        <v>500</v>
      </c>
      <c r="B531">
        <v>16.284556204937992</v>
      </c>
      <c r="C531">
        <v>1.2154437950620078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27.27510267031807</v>
      </c>
      <c r="C535">
        <v>-3.3751026703180713</v>
      </c>
    </row>
    <row r="536" spans="1:3" x14ac:dyDescent="0.35">
      <c r="A536">
        <v>505</v>
      </c>
      <c r="B536">
        <v>25.959944090126232</v>
      </c>
      <c r="C536">
        <v>-3.9599440901262319</v>
      </c>
    </row>
    <row r="537" spans="1:3" ht="15" thickBot="1" x14ac:dyDescent="0.4">
      <c r="A537" s="3">
        <v>506</v>
      </c>
      <c r="B537" s="3">
        <v>21.680915646892569</v>
      </c>
      <c r="C537" s="3">
        <v>-9.7809156468925682</v>
      </c>
    </row>
  </sheetData>
  <sortState xmlns:xlrd2="http://schemas.microsoft.com/office/spreadsheetml/2017/richdata2" ref="G42:H51">
    <sortCondition ref="H42:H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1130-E8FA-4DFD-8646-B072DE47F11C}">
  <dimension ref="A1:P531"/>
  <sheetViews>
    <sheetView topLeftCell="A23" zoomScale="76" workbookViewId="0">
      <selection activeCell="I24" sqref="I24"/>
    </sheetView>
  </sheetViews>
  <sheetFormatPr defaultRowHeight="14.5" x14ac:dyDescent="0.35"/>
  <cols>
    <col min="1" max="1" width="17.6328125" bestFit="1" customWidth="1"/>
    <col min="2" max="2" width="19.7265625" bestFit="1" customWidth="1"/>
    <col min="3" max="3" width="14.1796875" bestFit="1" customWidth="1"/>
    <col min="4" max="4" width="13.453125" bestFit="1" customWidth="1"/>
    <col min="5" max="5" width="12.90625" bestFit="1" customWidth="1"/>
    <col min="6" max="9" width="13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0.79910049822305862</v>
      </c>
    </row>
    <row r="5" spans="1:9" x14ac:dyDescent="0.35">
      <c r="A5" t="s">
        <v>26</v>
      </c>
      <c r="B5">
        <v>0.63856160626034053</v>
      </c>
      <c r="D5" s="17" t="s">
        <v>94</v>
      </c>
      <c r="E5" s="17"/>
      <c r="F5" s="17"/>
      <c r="G5" s="17"/>
    </row>
    <row r="6" spans="1:9" x14ac:dyDescent="0.35">
      <c r="A6" t="s">
        <v>27</v>
      </c>
      <c r="B6">
        <v>0.63712447547012319</v>
      </c>
      <c r="D6">
        <v>0.63856160626034053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5">
      <c r="A23" t="s">
        <v>46</v>
      </c>
    </row>
    <row r="24" spans="1:9" ht="15" thickBot="1" x14ac:dyDescent="0.4"/>
    <row r="25" spans="1:9" x14ac:dyDescent="0.35">
      <c r="A25" s="4" t="s">
        <v>47</v>
      </c>
      <c r="B25" s="4" t="s">
        <v>48</v>
      </c>
      <c r="C25" s="4" t="s">
        <v>49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  <c r="F31" t="s">
        <v>102</v>
      </c>
    </row>
    <row r="32" spans="1:9" x14ac:dyDescent="0.35">
      <c r="A32">
        <v>7</v>
      </c>
      <c r="B32">
        <v>21.287078455302265</v>
      </c>
      <c r="C32">
        <v>1.6129215446977341</v>
      </c>
      <c r="F32" t="s">
        <v>87</v>
      </c>
    </row>
    <row r="33" spans="1:16" x14ac:dyDescent="0.35">
      <c r="A33">
        <v>8</v>
      </c>
      <c r="B33">
        <v>17.785596526675569</v>
      </c>
      <c r="C33">
        <v>9.3144034733244325</v>
      </c>
    </row>
    <row r="34" spans="1:16" x14ac:dyDescent="0.35">
      <c r="A34">
        <v>9</v>
      </c>
      <c r="B34">
        <v>8.1046933839977839</v>
      </c>
      <c r="C34">
        <v>8.3953066160022161</v>
      </c>
      <c r="F34" t="s">
        <v>88</v>
      </c>
      <c r="N34" s="19" t="s">
        <v>33</v>
      </c>
      <c r="O34" s="19">
        <v>-1.3582728118745564</v>
      </c>
      <c r="P34" s="19" t="s">
        <v>91</v>
      </c>
    </row>
    <row r="35" spans="1:16" x14ac:dyDescent="0.35">
      <c r="A35">
        <v>10</v>
      </c>
      <c r="B35">
        <v>18.246506730507488</v>
      </c>
      <c r="C35">
        <v>0.65349326949251108</v>
      </c>
      <c r="F35" t="s">
        <v>89</v>
      </c>
      <c r="N35" s="19" t="s">
        <v>8</v>
      </c>
      <c r="O35" s="19">
        <v>5.0947879843365511</v>
      </c>
      <c r="P35" s="19" t="s">
        <v>92</v>
      </c>
    </row>
    <row r="36" spans="1:16" ht="15" thickBot="1" x14ac:dyDescent="0.4">
      <c r="A36">
        <v>11</v>
      </c>
      <c r="B36">
        <v>17.994962228947191</v>
      </c>
      <c r="C36">
        <v>-2.9949622289471911</v>
      </c>
      <c r="F36" s="19">
        <f>(B18*7)+(B19*20)+B17</f>
        <v>21.458076393598724</v>
      </c>
      <c r="N36" s="20" t="s">
        <v>5</v>
      </c>
      <c r="O36" s="20">
        <v>-0.64235833424412891</v>
      </c>
      <c r="P36" s="19"/>
    </row>
    <row r="37" spans="1:16" x14ac:dyDescent="0.35">
      <c r="A37">
        <v>12</v>
      </c>
      <c r="B37">
        <v>20.732213090584192</v>
      </c>
      <c r="C37">
        <v>-1.8322130905841938</v>
      </c>
      <c r="F37" t="s">
        <v>90</v>
      </c>
      <c r="N37" s="19"/>
      <c r="O37" s="19"/>
      <c r="P37" s="19"/>
    </row>
    <row r="38" spans="1:16" x14ac:dyDescent="0.35">
      <c r="A38">
        <v>13</v>
      </c>
      <c r="B38">
        <v>18.55348419690813</v>
      </c>
      <c r="C38">
        <v>3.1465158030918694</v>
      </c>
    </row>
    <row r="39" spans="1:16" x14ac:dyDescent="0.35">
      <c r="A39">
        <v>14</v>
      </c>
      <c r="B39">
        <v>23.644741066087079</v>
      </c>
      <c r="C39">
        <v>-3.2447410660870801</v>
      </c>
      <c r="F39" t="s">
        <v>101</v>
      </c>
    </row>
    <row r="40" spans="1:16" x14ac:dyDescent="0.35">
      <c r="A40">
        <v>15</v>
      </c>
      <c r="B40">
        <v>23.108958231296295</v>
      </c>
      <c r="C40">
        <v>-4.908958231296296</v>
      </c>
      <c r="F40" t="s">
        <v>95</v>
      </c>
    </row>
    <row r="41" spans="1:16" x14ac:dyDescent="0.35">
      <c r="A41">
        <v>16</v>
      </c>
      <c r="B41">
        <v>22.923945197697108</v>
      </c>
      <c r="C41">
        <v>-3.0239451976971097</v>
      </c>
      <c r="F41" t="s">
        <v>96</v>
      </c>
    </row>
    <row r="42" spans="1:16" x14ac:dyDescent="0.35">
      <c r="A42">
        <v>17</v>
      </c>
      <c r="B42">
        <v>24.652576035836503</v>
      </c>
      <c r="C42">
        <v>-1.5525760358365019</v>
      </c>
    </row>
    <row r="43" spans="1:16" x14ac:dyDescent="0.35">
      <c r="A43">
        <v>18</v>
      </c>
      <c r="B43">
        <v>19.736110450940014</v>
      </c>
      <c r="C43">
        <v>-2.2361104509400143</v>
      </c>
    </row>
    <row r="44" spans="1:16" x14ac:dyDescent="0.35">
      <c r="A44">
        <v>19</v>
      </c>
      <c r="B44">
        <v>18.929721503351804</v>
      </c>
      <c r="C44">
        <v>1.2702784966481957</v>
      </c>
    </row>
    <row r="45" spans="1:16" x14ac:dyDescent="0.35">
      <c r="A45">
        <v>20</v>
      </c>
      <c r="B45">
        <v>20.573775964147099</v>
      </c>
      <c r="C45">
        <v>-2.3737759641471001</v>
      </c>
    </row>
    <row r="46" spans="1:16" x14ac:dyDescent="0.35">
      <c r="A46">
        <v>21</v>
      </c>
      <c r="B46">
        <v>13.517324075068446</v>
      </c>
      <c r="C46">
        <v>8.2675924931553624E-2</v>
      </c>
    </row>
    <row r="47" spans="1:16" x14ac:dyDescent="0.35">
      <c r="A47">
        <v>22</v>
      </c>
      <c r="B47">
        <v>20.148321752096667</v>
      </c>
      <c r="C47">
        <v>-0.54832175209666545</v>
      </c>
    </row>
    <row r="48" spans="1:16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DF71-BA26-461A-AC70-91E7A946F992}">
  <dimension ref="J4:M11"/>
  <sheetViews>
    <sheetView workbookViewId="0">
      <selection activeCell="L12" sqref="L12"/>
    </sheetView>
  </sheetViews>
  <sheetFormatPr defaultRowHeight="14.5" x14ac:dyDescent="0.35"/>
  <sheetData>
    <row r="4" spans="10:13" ht="18.5" x14ac:dyDescent="0.45">
      <c r="K4" s="9"/>
    </row>
    <row r="8" spans="10:13" ht="18.5" x14ac:dyDescent="0.45">
      <c r="K8" s="9" t="s">
        <v>58</v>
      </c>
    </row>
    <row r="9" spans="10:13" x14ac:dyDescent="0.35">
      <c r="J9">
        <v>1</v>
      </c>
      <c r="K9" t="s">
        <v>60</v>
      </c>
    </row>
    <row r="10" spans="10:13" x14ac:dyDescent="0.35">
      <c r="J10">
        <v>2</v>
      </c>
      <c r="K10" t="s">
        <v>59</v>
      </c>
    </row>
    <row r="11" spans="10:13" x14ac:dyDescent="0.35">
      <c r="J11">
        <v>3</v>
      </c>
      <c r="K11" t="s">
        <v>118</v>
      </c>
      <c r="M11" t="s">
        <v>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A1D-DA16-4B0B-9B08-635D97CBEF2B}">
  <dimension ref="A1:J530"/>
  <sheetViews>
    <sheetView tabSelected="1" topLeftCell="A16" zoomScale="90" workbookViewId="0">
      <selection activeCell="I28" sqref="I28"/>
    </sheetView>
  </sheetViews>
  <sheetFormatPr defaultRowHeight="14.5" x14ac:dyDescent="0.35"/>
  <cols>
    <col min="1" max="1" width="17.269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1" spans="1:9" x14ac:dyDescent="0.35">
      <c r="A1" t="s">
        <v>23</v>
      </c>
    </row>
    <row r="2" spans="1:9" ht="21.5" thickBot="1" x14ac:dyDescent="0.55000000000000004">
      <c r="H2" s="11"/>
    </row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0.73766272617401496</v>
      </c>
    </row>
    <row r="5" spans="1:9" x14ac:dyDescent="0.35">
      <c r="A5" t="s">
        <v>26</v>
      </c>
      <c r="B5">
        <v>0.54414629758647981</v>
      </c>
      <c r="D5" s="17" t="s">
        <v>93</v>
      </c>
      <c r="E5" s="17"/>
      <c r="F5" s="17"/>
      <c r="G5" s="17"/>
    </row>
    <row r="6" spans="1:9" x14ac:dyDescent="0.35">
      <c r="A6" t="s">
        <v>27</v>
      </c>
      <c r="B6">
        <v>0.54324182595470694</v>
      </c>
      <c r="D6">
        <v>0.54414629758647981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0" x14ac:dyDescent="0.3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0" ht="15" thickBot="1" x14ac:dyDescent="0.4">
      <c r="A18" s="3" t="s">
        <v>61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1" spans="1:10" x14ac:dyDescent="0.35">
      <c r="H21" s="12"/>
    </row>
    <row r="22" spans="1:10" x14ac:dyDescent="0.35">
      <c r="A22" t="s">
        <v>46</v>
      </c>
    </row>
    <row r="23" spans="1:10" ht="15" thickBot="1" x14ac:dyDescent="0.4"/>
    <row r="24" spans="1:10" x14ac:dyDescent="0.35">
      <c r="A24" s="4" t="s">
        <v>47</v>
      </c>
      <c r="B24" s="4" t="s">
        <v>62</v>
      </c>
      <c r="C24" s="4" t="s">
        <v>49</v>
      </c>
      <c r="D24" s="24" t="s">
        <v>125</v>
      </c>
      <c r="F24" s="12"/>
    </row>
    <row r="25" spans="1:10" x14ac:dyDescent="0.35">
      <c r="A25">
        <v>1</v>
      </c>
      <c r="B25">
        <v>29.822595097668334</v>
      </c>
      <c r="C25">
        <v>-5.8225950976683336</v>
      </c>
      <c r="D25">
        <f>AVERAGE(C25:C530)</f>
        <v>-2.7365022852025599E-14</v>
      </c>
    </row>
    <row r="26" spans="1:10" x14ac:dyDescent="0.35">
      <c r="A26">
        <v>2</v>
      </c>
      <c r="B26">
        <v>25.870389786035091</v>
      </c>
      <c r="C26">
        <v>-4.2703897860350892</v>
      </c>
      <c r="E26" t="s">
        <v>86</v>
      </c>
      <c r="H26" s="18"/>
      <c r="I26" s="18"/>
      <c r="J26" s="18"/>
    </row>
    <row r="27" spans="1:10" x14ac:dyDescent="0.35">
      <c r="A27">
        <v>3</v>
      </c>
      <c r="B27">
        <v>30.725141983738425</v>
      </c>
      <c r="C27">
        <v>3.9748580162615781</v>
      </c>
      <c r="E27" s="17"/>
    </row>
    <row r="28" spans="1:10" x14ac:dyDescent="0.35">
      <c r="A28">
        <v>4</v>
      </c>
      <c r="B28">
        <v>31.760695779334636</v>
      </c>
      <c r="C28">
        <v>1.6393042206653625</v>
      </c>
    </row>
    <row r="29" spans="1:10" x14ac:dyDescent="0.35">
      <c r="A29">
        <v>5</v>
      </c>
      <c r="B29">
        <v>29.490077823853039</v>
      </c>
      <c r="C29">
        <v>6.7099221761469643</v>
      </c>
    </row>
    <row r="30" spans="1:10" x14ac:dyDescent="0.35">
      <c r="A30">
        <v>6</v>
      </c>
      <c r="B30">
        <v>29.604083746303999</v>
      </c>
      <c r="C30">
        <v>-0.9040837463039999</v>
      </c>
    </row>
    <row r="31" spans="1:10" x14ac:dyDescent="0.35">
      <c r="A31">
        <v>7</v>
      </c>
      <c r="B31">
        <v>22.744727412171301</v>
      </c>
      <c r="C31">
        <v>0.15527258782869779</v>
      </c>
    </row>
    <row r="32" spans="1:10" x14ac:dyDescent="0.35">
      <c r="A32">
        <v>8</v>
      </c>
      <c r="B32">
        <v>16.360395754917601</v>
      </c>
      <c r="C32">
        <v>10.739604245082401</v>
      </c>
      <c r="E32" s="17" t="s">
        <v>74</v>
      </c>
    </row>
    <row r="33" spans="1:7" x14ac:dyDescent="0.35">
      <c r="A33">
        <v>9</v>
      </c>
      <c r="B33">
        <v>6.1188637214064556</v>
      </c>
      <c r="C33">
        <v>10.381136278593544</v>
      </c>
      <c r="E33" t="s">
        <v>75</v>
      </c>
    </row>
    <row r="34" spans="1:7" x14ac:dyDescent="0.35">
      <c r="A34">
        <v>10</v>
      </c>
      <c r="B34">
        <v>18.30799693012148</v>
      </c>
      <c r="C34">
        <v>0.59200306987851903</v>
      </c>
      <c r="E34" t="s">
        <v>76</v>
      </c>
    </row>
    <row r="35" spans="1:7" x14ac:dyDescent="0.35">
      <c r="A35">
        <v>11</v>
      </c>
      <c r="B35">
        <v>15.125331595032211</v>
      </c>
      <c r="C35">
        <v>-0.12533159503221114</v>
      </c>
      <c r="E35" t="s">
        <v>77</v>
      </c>
    </row>
    <row r="36" spans="1:7" x14ac:dyDescent="0.35">
      <c r="A36">
        <v>12</v>
      </c>
      <c r="B36">
        <v>21.946685955014587</v>
      </c>
      <c r="C36">
        <v>-3.0466859550145884</v>
      </c>
    </row>
    <row r="37" spans="1:7" x14ac:dyDescent="0.35">
      <c r="A37">
        <v>13</v>
      </c>
      <c r="B37">
        <v>19.628565531845091</v>
      </c>
      <c r="C37">
        <v>2.0714344681549086</v>
      </c>
      <c r="E37" s="17" t="s">
        <v>78</v>
      </c>
    </row>
    <row r="38" spans="1:7" x14ac:dyDescent="0.35">
      <c r="A38">
        <v>14</v>
      </c>
      <c r="B38">
        <v>26.706433217342123</v>
      </c>
      <c r="C38">
        <v>-6.3064332173421249</v>
      </c>
      <c r="E38" t="s">
        <v>79</v>
      </c>
    </row>
    <row r="39" spans="1:7" x14ac:dyDescent="0.35">
      <c r="A39">
        <v>15</v>
      </c>
      <c r="B39">
        <v>24.806334509826144</v>
      </c>
      <c r="C39">
        <v>-6.6063345098261443</v>
      </c>
      <c r="E39" t="s">
        <v>80</v>
      </c>
    </row>
    <row r="40" spans="1:7" x14ac:dyDescent="0.35">
      <c r="A40">
        <v>16</v>
      </c>
      <c r="B40">
        <v>26.506922853052945</v>
      </c>
      <c r="C40">
        <v>-6.6069228530529465</v>
      </c>
    </row>
    <row r="41" spans="1:7" x14ac:dyDescent="0.35">
      <c r="A41">
        <v>17</v>
      </c>
      <c r="B41">
        <v>28.302516131655551</v>
      </c>
      <c r="C41">
        <v>-5.2025161316555497</v>
      </c>
    </row>
    <row r="42" spans="1:7" x14ac:dyDescent="0.35">
      <c r="A42">
        <v>18</v>
      </c>
      <c r="B42">
        <v>20.6166168597534</v>
      </c>
      <c r="C42">
        <v>-3.1166168597533996</v>
      </c>
      <c r="E42" s="17" t="s">
        <v>81</v>
      </c>
    </row>
    <row r="43" spans="1:7" x14ac:dyDescent="0.35">
      <c r="A43">
        <v>19</v>
      </c>
      <c r="B43">
        <v>23.447763933952217</v>
      </c>
      <c r="C43">
        <v>-3.2477639339522177</v>
      </c>
      <c r="E43" t="s">
        <v>82</v>
      </c>
    </row>
    <row r="44" spans="1:7" x14ac:dyDescent="0.35">
      <c r="A44">
        <v>20</v>
      </c>
      <c r="B44">
        <v>23.837284168992991</v>
      </c>
      <c r="C44">
        <v>-5.6372841689929913</v>
      </c>
      <c r="E44" t="s">
        <v>83</v>
      </c>
    </row>
    <row r="45" spans="1:7" x14ac:dyDescent="0.35">
      <c r="A45">
        <v>21</v>
      </c>
      <c r="B45">
        <v>14.583803463390158</v>
      </c>
      <c r="C45">
        <v>-0.98380346339015823</v>
      </c>
      <c r="E45" t="s">
        <v>84</v>
      </c>
    </row>
    <row r="46" spans="1:7" x14ac:dyDescent="0.35">
      <c r="A46">
        <v>22</v>
      </c>
      <c r="B46">
        <v>21.414658316910113</v>
      </c>
      <c r="C46">
        <v>-1.814658316910112</v>
      </c>
    </row>
    <row r="47" spans="1:7" x14ac:dyDescent="0.35">
      <c r="A47">
        <v>23</v>
      </c>
      <c r="B47">
        <v>16.768916977033538</v>
      </c>
      <c r="C47">
        <v>-1.5689169770335383</v>
      </c>
    </row>
    <row r="48" spans="1:7" x14ac:dyDescent="0.35">
      <c r="A48">
        <v>24</v>
      </c>
      <c r="B48">
        <v>15.666859726674268</v>
      </c>
      <c r="C48">
        <v>-1.166859726674268</v>
      </c>
      <c r="G48" s="12"/>
    </row>
    <row r="49" spans="1:4" x14ac:dyDescent="0.35">
      <c r="A49">
        <v>25</v>
      </c>
      <c r="B49">
        <v>19.068036413127874</v>
      </c>
      <c r="C49">
        <v>-3.4680364131278747</v>
      </c>
      <c r="D49" t="s">
        <v>63</v>
      </c>
    </row>
    <row r="50" spans="1:4" x14ac:dyDescent="0.35">
      <c r="A50">
        <v>26</v>
      </c>
      <c r="B50">
        <v>18.868526048838696</v>
      </c>
      <c r="C50">
        <v>-4.9685260488386955</v>
      </c>
    </row>
    <row r="51" spans="1:4" x14ac:dyDescent="0.35">
      <c r="A51">
        <v>27</v>
      </c>
      <c r="B51">
        <v>20.483609950227283</v>
      </c>
      <c r="C51">
        <v>-3.8836099502272816</v>
      </c>
    </row>
    <row r="52" spans="1:4" x14ac:dyDescent="0.35">
      <c r="A52">
        <v>28</v>
      </c>
      <c r="B52">
        <v>18.136988046445044</v>
      </c>
      <c r="C52">
        <v>-3.3369880464450432</v>
      </c>
    </row>
    <row r="53" spans="1:4" x14ac:dyDescent="0.35">
      <c r="A53">
        <v>29</v>
      </c>
      <c r="B53">
        <v>22.393209151280843</v>
      </c>
      <c r="C53">
        <v>-3.9932091512808441</v>
      </c>
    </row>
    <row r="54" spans="1:4" x14ac:dyDescent="0.35">
      <c r="A54">
        <v>30</v>
      </c>
      <c r="B54">
        <v>23.172249621362397</v>
      </c>
      <c r="C54">
        <v>-2.172249621362397</v>
      </c>
    </row>
    <row r="55" spans="1:4" x14ac:dyDescent="0.35">
      <c r="A55">
        <v>31</v>
      </c>
      <c r="B55">
        <v>13.082725484452528</v>
      </c>
      <c r="C55">
        <v>-0.38272548445252852</v>
      </c>
    </row>
    <row r="56" spans="1:4" x14ac:dyDescent="0.35">
      <c r="A56">
        <v>32</v>
      </c>
      <c r="B56">
        <v>22.165197306378928</v>
      </c>
      <c r="C56">
        <v>-7.6651973063789285</v>
      </c>
    </row>
    <row r="57" spans="1:4" x14ac:dyDescent="0.35">
      <c r="A57">
        <v>33</v>
      </c>
      <c r="B57">
        <v>8.2279732867491937</v>
      </c>
      <c r="C57">
        <v>4.9720267132508056</v>
      </c>
    </row>
    <row r="58" spans="1:4" x14ac:dyDescent="0.35">
      <c r="A58">
        <v>34</v>
      </c>
      <c r="B58">
        <v>17.120435237923992</v>
      </c>
      <c r="C58">
        <v>-4.0204352379239925</v>
      </c>
    </row>
    <row r="59" spans="1:4" x14ac:dyDescent="0.35">
      <c r="A59">
        <v>35</v>
      </c>
      <c r="B59">
        <v>15.229837023945592</v>
      </c>
      <c r="C59">
        <v>-1.729837023945592</v>
      </c>
    </row>
    <row r="60" spans="1:4" x14ac:dyDescent="0.35">
      <c r="A60">
        <v>36</v>
      </c>
      <c r="B60">
        <v>25.357363135005777</v>
      </c>
      <c r="C60">
        <v>-6.4573631350057781</v>
      </c>
    </row>
    <row r="61" spans="1:4" x14ac:dyDescent="0.35">
      <c r="A61">
        <v>37</v>
      </c>
      <c r="B61">
        <v>23.71377775300445</v>
      </c>
      <c r="C61">
        <v>-3.7137777530044502</v>
      </c>
    </row>
    <row r="62" spans="1:4" x14ac:dyDescent="0.35">
      <c r="A62">
        <v>38</v>
      </c>
      <c r="B62">
        <v>26.221908046925549</v>
      </c>
      <c r="C62">
        <v>-5.2219080469255488</v>
      </c>
    </row>
    <row r="63" spans="1:4" x14ac:dyDescent="0.35">
      <c r="A63">
        <v>39</v>
      </c>
      <c r="B63">
        <v>24.92984092581468</v>
      </c>
      <c r="C63">
        <v>-0.22984092581468119</v>
      </c>
    </row>
    <row r="64" spans="1:4" x14ac:dyDescent="0.35">
      <c r="A64">
        <v>40</v>
      </c>
      <c r="B64">
        <v>30.449627671148608</v>
      </c>
      <c r="C64">
        <v>0.35037232885139247</v>
      </c>
    </row>
    <row r="65" spans="1:5" x14ac:dyDescent="0.35">
      <c r="A65">
        <v>41</v>
      </c>
      <c r="B65">
        <v>32.672743158942311</v>
      </c>
      <c r="C65">
        <v>2.2272568410576881</v>
      </c>
      <c r="E65" t="s">
        <v>85</v>
      </c>
    </row>
    <row r="66" spans="1:5" x14ac:dyDescent="0.35">
      <c r="A66">
        <v>42</v>
      </c>
      <c r="B66">
        <v>29.955602007194454</v>
      </c>
      <c r="C66">
        <v>-3.3556020071944523</v>
      </c>
    </row>
    <row r="67" spans="1:5" x14ac:dyDescent="0.35">
      <c r="A67">
        <v>43</v>
      </c>
      <c r="B67">
        <v>29.034054134049203</v>
      </c>
      <c r="C67">
        <v>-3.7340541340492024</v>
      </c>
    </row>
    <row r="68" spans="1:5" x14ac:dyDescent="0.35">
      <c r="A68">
        <v>44</v>
      </c>
      <c r="B68">
        <v>27.485473687423678</v>
      </c>
      <c r="C68">
        <v>-2.7854736874236785</v>
      </c>
    </row>
    <row r="69" spans="1:5" x14ac:dyDescent="0.35">
      <c r="A69">
        <v>45</v>
      </c>
      <c r="B69">
        <v>25.480869550994313</v>
      </c>
      <c r="C69">
        <v>-4.2808695509943142</v>
      </c>
    </row>
    <row r="70" spans="1:5" x14ac:dyDescent="0.35">
      <c r="A70">
        <v>46</v>
      </c>
      <c r="B70">
        <v>24.853836977514042</v>
      </c>
      <c r="C70">
        <v>-5.5538369775140417</v>
      </c>
    </row>
    <row r="71" spans="1:5" x14ac:dyDescent="0.35">
      <c r="A71">
        <v>47</v>
      </c>
      <c r="B71">
        <v>21.110642523707554</v>
      </c>
      <c r="C71">
        <v>-1.1106425237075541</v>
      </c>
    </row>
    <row r="72" spans="1:5" x14ac:dyDescent="0.35">
      <c r="A72">
        <v>48</v>
      </c>
      <c r="B72">
        <v>16.692913028732896</v>
      </c>
      <c r="C72">
        <v>-9.2913028732894531E-2</v>
      </c>
    </row>
    <row r="73" spans="1:5" x14ac:dyDescent="0.35">
      <c r="A73">
        <v>49</v>
      </c>
      <c r="B73">
        <v>5.2828202900994263</v>
      </c>
      <c r="C73">
        <v>9.117179709900574</v>
      </c>
    </row>
    <row r="74" spans="1:5" x14ac:dyDescent="0.35">
      <c r="A74">
        <v>50</v>
      </c>
      <c r="B74">
        <v>19.163041348503675</v>
      </c>
      <c r="C74">
        <v>0.23695865149632311</v>
      </c>
    </row>
    <row r="75" spans="1:5" x14ac:dyDescent="0.35">
      <c r="A75">
        <v>51</v>
      </c>
      <c r="B75">
        <v>21.775677071338151</v>
      </c>
      <c r="C75">
        <v>-2.075677071338152</v>
      </c>
    </row>
    <row r="76" spans="1:5" x14ac:dyDescent="0.35">
      <c r="A76">
        <v>52</v>
      </c>
      <c r="B76">
        <v>25.594875473445274</v>
      </c>
      <c r="C76">
        <v>-5.0948754734452741</v>
      </c>
    </row>
    <row r="77" spans="1:5" x14ac:dyDescent="0.35">
      <c r="A77">
        <v>53</v>
      </c>
      <c r="B77">
        <v>29.537580291540937</v>
      </c>
      <c r="C77">
        <v>-4.5375802915409373</v>
      </c>
    </row>
    <row r="78" spans="1:5" x14ac:dyDescent="0.35">
      <c r="A78">
        <v>54</v>
      </c>
      <c r="B78">
        <v>26.544924827203268</v>
      </c>
      <c r="C78">
        <v>-3.144924827203269</v>
      </c>
    </row>
    <row r="79" spans="1:5" x14ac:dyDescent="0.35">
      <c r="A79">
        <v>55</v>
      </c>
      <c r="B79">
        <v>20.493110443764863</v>
      </c>
      <c r="C79">
        <v>-1.5931104437648642</v>
      </c>
    </row>
    <row r="80" spans="1:5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conditionalFormatting sqref="E17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797A-E757-435B-B41E-DB5AFE58643E}">
  <dimension ref="A1:K19"/>
  <sheetViews>
    <sheetView workbookViewId="0">
      <selection activeCell="M23" sqref="M23"/>
    </sheetView>
  </sheetViews>
  <sheetFormatPr defaultRowHeight="14.5" x14ac:dyDescent="0.35"/>
  <cols>
    <col min="5" max="5" width="12.453125" bestFit="1" customWidth="1"/>
  </cols>
  <sheetData>
    <row r="1" spans="1:11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6</v>
      </c>
      <c r="B2">
        <v>1</v>
      </c>
    </row>
    <row r="3" spans="1:11" x14ac:dyDescent="0.35">
      <c r="A3" t="s">
        <v>0</v>
      </c>
      <c r="B3">
        <v>6.8594631451170916E-3</v>
      </c>
      <c r="C3">
        <v>1</v>
      </c>
    </row>
    <row r="4" spans="1:11" x14ac:dyDescent="0.3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4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ht="16.5" x14ac:dyDescent="0.45">
      <c r="B14" s="13" t="s">
        <v>64</v>
      </c>
    </row>
    <row r="15" spans="1:11" x14ac:dyDescent="0.35">
      <c r="D15" s="14"/>
      <c r="E15" s="8" t="s">
        <v>65</v>
      </c>
      <c r="F15" s="15"/>
      <c r="H15" s="8" t="s">
        <v>66</v>
      </c>
      <c r="I15" s="8"/>
    </row>
    <row r="16" spans="1:11" x14ac:dyDescent="0.35">
      <c r="E16" s="16" t="s">
        <v>67</v>
      </c>
      <c r="F16" t="s">
        <v>112</v>
      </c>
      <c r="H16" s="16" t="s">
        <v>115</v>
      </c>
      <c r="I16" s="16"/>
    </row>
    <row r="17" spans="5:9" x14ac:dyDescent="0.35">
      <c r="E17" s="16" t="s">
        <v>113</v>
      </c>
      <c r="H17" s="16" t="s">
        <v>116</v>
      </c>
      <c r="I17" s="16"/>
    </row>
    <row r="18" spans="5:9" x14ac:dyDescent="0.35">
      <c r="E18" s="16" t="s">
        <v>114</v>
      </c>
      <c r="H18" s="16" t="s">
        <v>117</v>
      </c>
      <c r="I18" s="16"/>
    </row>
    <row r="19" spans="5:9" x14ac:dyDescent="0.35">
      <c r="H19" s="16"/>
      <c r="I19" s="16"/>
    </row>
  </sheetData>
  <conditionalFormatting sqref="B2:L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{D6A33F66-F22E-4765-AD3B-7022CE4E3FF0}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33F66-F22E-4765-AD3B-7022CE4E3F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B2:L11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8C0E-1619-4C38-8819-ECFBC4F09FD6}">
  <dimension ref="A1:N538"/>
  <sheetViews>
    <sheetView topLeftCell="A13" zoomScale="67" zoomScaleNormal="100" workbookViewId="0">
      <selection activeCell="A6" sqref="A6:B6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0.83297882354603825</v>
      </c>
    </row>
    <row r="5" spans="1:9" x14ac:dyDescent="0.35">
      <c r="A5" t="s">
        <v>26</v>
      </c>
      <c r="B5">
        <v>0.69385372047614191</v>
      </c>
      <c r="D5" t="s">
        <v>97</v>
      </c>
    </row>
    <row r="6" spans="1:9" x14ac:dyDescent="0.35">
      <c r="A6" t="s">
        <v>27</v>
      </c>
      <c r="B6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5">
      <c r="A30" t="s">
        <v>46</v>
      </c>
    </row>
    <row r="31" spans="1:9" ht="15" thickBot="1" x14ac:dyDescent="0.4"/>
    <row r="32" spans="1:9" x14ac:dyDescent="0.35">
      <c r="A32" s="4" t="s">
        <v>47</v>
      </c>
      <c r="B32" s="4" t="s">
        <v>48</v>
      </c>
      <c r="C32" s="4" t="s">
        <v>49</v>
      </c>
    </row>
    <row r="33" spans="1:14" x14ac:dyDescent="0.35">
      <c r="A33">
        <v>1</v>
      </c>
      <c r="B33">
        <v>30.115355802161694</v>
      </c>
      <c r="C33">
        <v>-6.1153558021616945</v>
      </c>
    </row>
    <row r="34" spans="1:14" x14ac:dyDescent="0.35">
      <c r="A34">
        <v>2</v>
      </c>
      <c r="B34">
        <v>27.00714024382026</v>
      </c>
      <c r="C34">
        <v>-5.4071402438202583</v>
      </c>
      <c r="G34" t="s">
        <v>98</v>
      </c>
    </row>
    <row r="35" spans="1:14" x14ac:dyDescent="0.35">
      <c r="A35">
        <v>3</v>
      </c>
      <c r="B35">
        <v>32.832912545493912</v>
      </c>
      <c r="C35">
        <v>1.8670874545060911</v>
      </c>
      <c r="G35" t="s">
        <v>79</v>
      </c>
    </row>
    <row r="36" spans="1:14" x14ac:dyDescent="0.35">
      <c r="A36">
        <v>4</v>
      </c>
      <c r="B36">
        <v>31.20703391657695</v>
      </c>
      <c r="C36">
        <v>2.1929660834230482</v>
      </c>
      <c r="G36" t="s">
        <v>80</v>
      </c>
    </row>
    <row r="37" spans="1:14" x14ac:dyDescent="0.35">
      <c r="A37">
        <v>5</v>
      </c>
      <c r="B37">
        <v>30.594728795641636</v>
      </c>
      <c r="C37">
        <v>5.6052712043583668</v>
      </c>
    </row>
    <row r="38" spans="1:14" x14ac:dyDescent="0.35">
      <c r="A38">
        <v>6</v>
      </c>
      <c r="B38">
        <v>28.076447312345238</v>
      </c>
      <c r="C38">
        <v>0.62355268765476168</v>
      </c>
    </row>
    <row r="39" spans="1:14" x14ac:dyDescent="0.35">
      <c r="A39">
        <v>7</v>
      </c>
      <c r="B39">
        <v>25.299851579719494</v>
      </c>
      <c r="C39">
        <v>-2.3998515797194955</v>
      </c>
      <c r="G39" t="s">
        <v>99</v>
      </c>
    </row>
    <row r="40" spans="1:14" x14ac:dyDescent="0.35">
      <c r="A40">
        <v>8</v>
      </c>
      <c r="B40">
        <v>22.546713048313627</v>
      </c>
      <c r="C40">
        <v>4.5532869516863741</v>
      </c>
      <c r="K40" s="17"/>
      <c r="L40" s="17"/>
      <c r="M40" s="17"/>
      <c r="N40" s="17"/>
    </row>
    <row r="41" spans="1:14" x14ac:dyDescent="0.35">
      <c r="A41">
        <v>9</v>
      </c>
      <c r="B41">
        <v>14.175840146361576</v>
      </c>
      <c r="C41">
        <v>2.3241598536384238</v>
      </c>
    </row>
    <row r="42" spans="1:14" x14ac:dyDescent="0.35">
      <c r="A42">
        <v>10</v>
      </c>
      <c r="B42">
        <v>22.676621559374603</v>
      </c>
      <c r="C42">
        <v>-3.776621559374604</v>
      </c>
    </row>
    <row r="43" spans="1:14" x14ac:dyDescent="0.35">
      <c r="A43">
        <v>11</v>
      </c>
      <c r="B43">
        <v>22.780833791114919</v>
      </c>
      <c r="C43">
        <v>-7.7808337911149188</v>
      </c>
    </row>
    <row r="44" spans="1:14" x14ac:dyDescent="0.35">
      <c r="A44">
        <v>12</v>
      </c>
      <c r="B44">
        <v>24.931241985238998</v>
      </c>
      <c r="C44">
        <v>-6.0312419852389993</v>
      </c>
    </row>
    <row r="45" spans="1:14" x14ac:dyDescent="0.35">
      <c r="A45">
        <v>13</v>
      </c>
      <c r="B45">
        <v>21.629811418340424</v>
      </c>
      <c r="C45">
        <v>7.0188581659575533E-2</v>
      </c>
    </row>
    <row r="46" spans="1:14" x14ac:dyDescent="0.35">
      <c r="A46">
        <v>14</v>
      </c>
      <c r="B46">
        <v>20.744389734877039</v>
      </c>
      <c r="C46">
        <v>-0.34438973487704061</v>
      </c>
    </row>
    <row r="47" spans="1:14" x14ac:dyDescent="0.35">
      <c r="A47">
        <v>15</v>
      </c>
      <c r="B47">
        <v>20.550081111940429</v>
      </c>
      <c r="C47">
        <v>-2.3500811119404297</v>
      </c>
      <c r="I47" s="17"/>
      <c r="J47" s="17"/>
      <c r="K47" s="17"/>
      <c r="L47" s="17"/>
    </row>
    <row r="48" spans="1:14" x14ac:dyDescent="0.35">
      <c r="A48">
        <v>16</v>
      </c>
      <c r="B48">
        <v>20.040689553601617</v>
      </c>
      <c r="C48">
        <v>-0.14068955360161794</v>
      </c>
    </row>
    <row r="49" spans="1:3" x14ac:dyDescent="0.35">
      <c r="A49">
        <v>17</v>
      </c>
      <c r="B49">
        <v>20.626186308497967</v>
      </c>
      <c r="C49">
        <v>2.4738136915020341</v>
      </c>
    </row>
    <row r="50" spans="1:3" x14ac:dyDescent="0.35">
      <c r="A50">
        <v>18</v>
      </c>
      <c r="B50">
        <v>17.388401788300854</v>
      </c>
      <c r="C50">
        <v>0.11159821169914608</v>
      </c>
    </row>
    <row r="51" spans="1:3" x14ac:dyDescent="0.35">
      <c r="A51">
        <v>19</v>
      </c>
      <c r="B51">
        <v>15.881048853104478</v>
      </c>
      <c r="C51">
        <v>4.3189511468955217</v>
      </c>
    </row>
    <row r="52" spans="1:3" x14ac:dyDescent="0.35">
      <c r="A52">
        <v>20</v>
      </c>
      <c r="B52">
        <v>18.179906231633385</v>
      </c>
      <c r="C52">
        <v>2.0093768366614029E-2</v>
      </c>
    </row>
    <row r="53" spans="1:3" x14ac:dyDescent="0.35">
      <c r="A53">
        <v>21</v>
      </c>
      <c r="B53">
        <v>12.730853225442807</v>
      </c>
      <c r="C53">
        <v>0.86914677455719236</v>
      </c>
    </row>
    <row r="54" spans="1:3" x14ac:dyDescent="0.35">
      <c r="A54">
        <v>22</v>
      </c>
      <c r="B54">
        <v>18.435572614678314</v>
      </c>
      <c r="C54">
        <v>1.1644273853216873</v>
      </c>
    </row>
    <row r="55" spans="1:3" x14ac:dyDescent="0.35">
      <c r="A55">
        <v>23</v>
      </c>
      <c r="B55">
        <v>16.3283186781021</v>
      </c>
      <c r="C55">
        <v>-1.1283186781021008</v>
      </c>
    </row>
    <row r="56" spans="1:3" x14ac:dyDescent="0.35">
      <c r="A56">
        <v>24</v>
      </c>
      <c r="B56">
        <v>14.211193129867556</v>
      </c>
      <c r="C56">
        <v>0.28880687013244355</v>
      </c>
    </row>
    <row r="57" spans="1:3" x14ac:dyDescent="0.35">
      <c r="A57">
        <v>25</v>
      </c>
      <c r="B57">
        <v>16.56267350638953</v>
      </c>
      <c r="C57">
        <v>-0.96267350638952998</v>
      </c>
    </row>
    <row r="58" spans="1:3" x14ac:dyDescent="0.35">
      <c r="A58">
        <v>26</v>
      </c>
      <c r="B58">
        <v>15.035274685834752</v>
      </c>
      <c r="C58">
        <v>-1.1352746858347516</v>
      </c>
    </row>
    <row r="59" spans="1:3" x14ac:dyDescent="0.35">
      <c r="A59">
        <v>27</v>
      </c>
      <c r="B59">
        <v>16.856518673859718</v>
      </c>
      <c r="C59">
        <v>-0.25651867385971627</v>
      </c>
    </row>
    <row r="60" spans="1:3" x14ac:dyDescent="0.35">
      <c r="A60">
        <v>28</v>
      </c>
      <c r="B60">
        <v>16.496487128633753</v>
      </c>
      <c r="C60">
        <v>-1.696487128633752</v>
      </c>
    </row>
    <row r="61" spans="1:3" x14ac:dyDescent="0.35">
      <c r="A61">
        <v>29</v>
      </c>
      <c r="B61">
        <v>20.995489270387893</v>
      </c>
      <c r="C61">
        <v>-2.595489270387894</v>
      </c>
    </row>
    <row r="62" spans="1:3" x14ac:dyDescent="0.35">
      <c r="A62">
        <v>30</v>
      </c>
      <c r="B62">
        <v>22.2607021373328</v>
      </c>
      <c r="C62">
        <v>-1.2607021373327996</v>
      </c>
    </row>
    <row r="63" spans="1:3" x14ac:dyDescent="0.35">
      <c r="A63">
        <v>31</v>
      </c>
      <c r="B63">
        <v>11.890733915576353</v>
      </c>
      <c r="C63">
        <v>0.80926608442364589</v>
      </c>
    </row>
    <row r="64" spans="1:3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5" zoomScale="86" workbookViewId="0">
      <selection activeCell="M6" sqref="M6"/>
    </sheetView>
  </sheetViews>
  <sheetFormatPr defaultRowHeight="14.5" x14ac:dyDescent="0.35"/>
  <cols>
    <col min="4" max="4" width="10.7265625" customWidth="1"/>
    <col min="5" max="5" width="9.08984375" bestFit="1" customWidth="1"/>
    <col min="8" max="8" width="10.90625" bestFit="1" customWidth="1"/>
    <col min="9" max="9" width="11.81640625" customWidth="1"/>
    <col min="10" max="10" width="10.0898437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Q-1summery statistic</vt:lpstr>
      <vt:lpstr>Q-3 covariance</vt:lpstr>
      <vt:lpstr>Q-8regration 3.1</vt:lpstr>
      <vt:lpstr>Q6-regration2</vt:lpstr>
      <vt:lpstr>Q-2 histogram</vt:lpstr>
      <vt:lpstr>Q-5 regration 1</vt:lpstr>
      <vt:lpstr>Q-4corrilation</vt:lpstr>
      <vt:lpstr>Q-7regration3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 shaheen</cp:lastModifiedBy>
  <dcterms:created xsi:type="dcterms:W3CDTF">2020-06-02T13:46:53Z</dcterms:created>
  <dcterms:modified xsi:type="dcterms:W3CDTF">2023-11-06T17:15:32Z</dcterms:modified>
</cp:coreProperties>
</file>