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tuenl-my.sharepoint.com/personal/b_d_bruin_student_tue_nl/Documents/Thesis - KLM ES/97 - Parallel GSP/"/>
    </mc:Choice>
  </mc:AlternateContent>
  <xr:revisionPtr revIDLastSave="705" documentId="11_F25DC773A252ABDACC1048B3815D769A5ADE58E6" xr6:coauthVersionLast="47" xr6:coauthVersionMax="47" xr10:uidLastSave="{999C0C95-4433-40DA-BB35-176EC3373944}"/>
  <bookViews>
    <workbookView xWindow="28680" yWindow="-120" windowWidth="29040" windowHeight="15840" activeTab="3" xr2:uid="{00000000-000D-0000-FFFF-FFFF00000000}"/>
  </bookViews>
  <sheets>
    <sheet name="Machine Configuration" sheetId="1" r:id="rId1"/>
    <sheet name="VM Amount" sheetId="3" r:id="rId2"/>
    <sheet name="Wrapper Impact" sheetId="2" r:id="rId3"/>
    <sheet name="Compari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3" l="1"/>
  <c r="N40" i="3" s="1"/>
  <c r="M39" i="3"/>
  <c r="I39" i="3"/>
  <c r="I40" i="3" s="1"/>
  <c r="H39" i="3"/>
  <c r="D39" i="3"/>
  <c r="D40" i="3" s="1"/>
  <c r="C39" i="3"/>
  <c r="D26" i="1"/>
  <c r="N28" i="3"/>
  <c r="N29" i="3" s="1"/>
  <c r="M28" i="3"/>
  <c r="I28" i="3"/>
  <c r="I29" i="3" s="1"/>
  <c r="H28" i="3"/>
  <c r="D28" i="3"/>
  <c r="C28" i="3"/>
  <c r="E17" i="2"/>
  <c r="E18" i="2" s="1"/>
  <c r="B17" i="2"/>
  <c r="B18" i="2" s="1"/>
  <c r="I17" i="3"/>
  <c r="D16" i="3"/>
  <c r="M15" i="3"/>
  <c r="N15" i="3"/>
  <c r="N17" i="3" s="1"/>
  <c r="I15" i="3"/>
  <c r="I16" i="3" s="1"/>
  <c r="D15" i="3"/>
  <c r="D17" i="3" s="1"/>
  <c r="H15" i="3"/>
  <c r="C15" i="3"/>
  <c r="N13" i="1"/>
  <c r="I13" i="1"/>
  <c r="D13" i="1"/>
  <c r="D29" i="3" l="1"/>
  <c r="N16" i="3"/>
</calcChain>
</file>

<file path=xl/sharedStrings.xml><?xml version="1.0" encoding="utf-8"?>
<sst xmlns="http://schemas.openxmlformats.org/spreadsheetml/2006/main" count="156" uniqueCount="55">
  <si>
    <t>VM Setup</t>
  </si>
  <si>
    <t>Single VM running, only command prompt open in VM, run Single_GSP_NoNumpyMatplotlib.py with linspace(50,110,61) on N%1</t>
  </si>
  <si>
    <t>Run #</t>
  </si>
  <si>
    <t>Threads</t>
  </si>
  <si>
    <t>RAM</t>
  </si>
  <si>
    <t>1024 MB</t>
  </si>
  <si>
    <t>Host machine had open during all tests: this excel, MS Teams in call, power setting plugged in high performance, OneDrive paused</t>
  </si>
  <si>
    <t>Average:</t>
  </si>
  <si>
    <t>Duration (s)</t>
  </si>
  <si>
    <t>2048 MB</t>
  </si>
  <si>
    <t>Conclusion: 1-&gt;2 threads severely reduces performance, use a 1 thread machine. 1024 MB -&gt; 2048 MB RAM gives negligible improvements, use 1024 MB RAM</t>
  </si>
  <si>
    <t>Final setup: 1 thread 1024 MB</t>
  </si>
  <si>
    <t>Different amounts of VM running, only command prompt open in VM, run Parallel_GSP_Client.py with appropriate ID</t>
  </si>
  <si>
    <t>A snapshot was created with a simulation ready to go and is loaded before every simulation to ensure equal machine states.</t>
  </si>
  <si>
    <t>VMs</t>
  </si>
  <si>
    <t>Clients are turned on before starting server, meaning immediate connction to the server</t>
  </si>
  <si>
    <t>VM Amount comparison</t>
  </si>
  <si>
    <t>Host machine only had Spyder running server open during tests, power setting  set to plugged in high performance, OneDrive syncing paused</t>
  </si>
  <si>
    <t>Duration (all)</t>
  </si>
  <si>
    <t>Duration (Sims)</t>
  </si>
  <si>
    <t>Server runs a simuation with linspace(50,110,50) on N%1</t>
  </si>
  <si>
    <t>Durations listed are in seconds for entire process, or only simulations (excluding GSP setup)</t>
  </si>
  <si>
    <t>Simulations/Second/VM:</t>
  </si>
  <si>
    <t>Simulations/Second:</t>
  </si>
  <si>
    <t>Wrapper impact</t>
  </si>
  <si>
    <t>To investigate the performance impact of the wrapper, simulations are done locally</t>
  </si>
  <si>
    <t>One set where the original, only local wrapper is used without networking</t>
  </si>
  <si>
    <t>One set where the parallel wrapper is used with a single client running on the host machine (not inside a VM)</t>
  </si>
  <si>
    <t>Simulations with linspace(50,110,50) on N%1</t>
  </si>
  <si>
    <t>No networking</t>
  </si>
  <si>
    <t>Sim/sec:</t>
  </si>
  <si>
    <t>Durations listed are in seconds for simulations only</t>
  </si>
  <si>
    <t>Single local client</t>
  </si>
  <si>
    <t>Client is turned on before starting server, meaning immediate connction to the server</t>
  </si>
  <si>
    <t>Conclusion: very minimal impact of parallel wrapper on performance</t>
  </si>
  <si>
    <t>The following runs are conducted with the amount of VMs listed plus an additional local client on the host</t>
  </si>
  <si>
    <t>Local</t>
  </si>
  <si>
    <t>Simulations/second</t>
  </si>
  <si>
    <t>Final setup comparison</t>
  </si>
  <si>
    <r>
      <t xml:space="preserve">Local column indicates amount of local </t>
    </r>
    <r>
      <rPr>
        <u/>
        <sz val="11"/>
        <color theme="1"/>
        <rFont val="Calibri"/>
        <family val="2"/>
        <scheme val="minor"/>
      </rPr>
      <t>clients</t>
    </r>
    <r>
      <rPr>
        <sz val="11"/>
        <color theme="1"/>
        <rFont val="Calibri"/>
        <family val="2"/>
        <scheme val="minor"/>
      </rPr>
      <t xml:space="preserve"> (so with networking)</t>
    </r>
  </si>
  <si>
    <t>VMs colum indicates amount of VMs</t>
  </si>
  <si>
    <t>0-0 entry is baseline, without networking wrapper and only local</t>
  </si>
  <si>
    <t>Conclusion:</t>
  </si>
  <si>
    <t>Adding more VMs shows very significant diminishing returns, with the 1-2 setup even outperforming the 1-3 one</t>
  </si>
  <si>
    <t>(It could be that the diminishing returns are due to ram limitations, do very quick runs when 16 GB is installed)</t>
  </si>
  <si>
    <t>Windows server core</t>
  </si>
  <si>
    <t>Note that the host was a lot less loaded during these tests</t>
  </si>
  <si>
    <t>It is however still faster, but not as much as this may seem</t>
  </si>
  <si>
    <t>The following runs are conducted with VMs on Windows Server Core and the local client on host</t>
  </si>
  <si>
    <t>VM OS</t>
  </si>
  <si>
    <t>Server Desktop</t>
  </si>
  <si>
    <t>Server Core</t>
  </si>
  <si>
    <t>Utilizing Windows Server Core instead of Desktop yields, although small, improvements over Server Desktop</t>
  </si>
  <si>
    <t>Best setup is 1-2, delivering an extra 1.36 simulations per second over the baseline setup, an increase of 97 %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</si>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</sst>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169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DBE061-397F-43C3-9230-1133A0E14BC2}" name="Table2" displayName="Table2" ref="A6:D17" totalsRowShown="0">
  <autoFilter ref="A6:D17" xr:uid="{A3DBE061-397F-43C3-9230-1133A0E14BC2}"/>
  <sortState xmlns:xlrd2="http://schemas.microsoft.com/office/spreadsheetml/2017/richdata2" ref="A7:D17">
    <sortCondition descending="1" ref="C6:C17"/>
  </sortState>
  <tableColumns count="4">
    <tableColumn id="1" xr3:uid="{930CDAB5-7DB8-4013-BA6E-D6D05B7F0763}" name="Local"/>
    <tableColumn id="2" xr3:uid="{C29E4878-270E-464C-92EF-9129919778CB}" name="VMs"/>
    <tableColumn id="3" xr3:uid="{5FF76249-04E8-4EAB-B85E-36C9C05C4750}" name="Simulations/second"/>
    <tableColumn id="4" xr3:uid="{08BCFF6D-B529-4B9E-BDA2-0FCC3275537D}" name="VM 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workbookViewId="0">
      <selection activeCell="H23" sqref="H23"/>
    </sheetView>
  </sheetViews>
  <sheetFormatPr defaultRowHeight="15" x14ac:dyDescent="0.25"/>
  <cols>
    <col min="2" max="2" width="10.7109375" customWidth="1"/>
    <col min="3" max="3" width="11.42578125" customWidth="1"/>
    <col min="4" max="4" width="11.7109375" customWidth="1"/>
    <col min="8" max="8" width="11.140625" customWidth="1"/>
    <col min="9" max="9" width="10.7109375" customWidth="1"/>
    <col min="13" max="13" width="11" customWidth="1"/>
    <col min="14" max="14" width="11.140625" customWidth="1"/>
  </cols>
  <sheetData>
    <row r="1" spans="1:14" x14ac:dyDescent="0.25">
      <c r="A1" s="1" t="s">
        <v>0</v>
      </c>
    </row>
    <row r="2" spans="1:14" x14ac:dyDescent="0.25">
      <c r="A2" s="2" t="s">
        <v>1</v>
      </c>
    </row>
    <row r="3" spans="1:14" x14ac:dyDescent="0.25">
      <c r="A3" t="s">
        <v>6</v>
      </c>
    </row>
    <row r="4" spans="1:14" x14ac:dyDescent="0.25">
      <c r="A4" t="s">
        <v>13</v>
      </c>
    </row>
    <row r="6" spans="1:14" x14ac:dyDescent="0.25">
      <c r="A6" t="s">
        <v>2</v>
      </c>
      <c r="B6" t="s">
        <v>3</v>
      </c>
      <c r="C6" t="s">
        <v>4</v>
      </c>
      <c r="D6" t="s">
        <v>8</v>
      </c>
      <c r="F6" t="s">
        <v>2</v>
      </c>
      <c r="G6" t="s">
        <v>3</v>
      </c>
      <c r="H6" t="s">
        <v>4</v>
      </c>
      <c r="I6" t="s">
        <v>8</v>
      </c>
      <c r="K6" t="s">
        <v>2</v>
      </c>
      <c r="L6" t="s">
        <v>3</v>
      </c>
      <c r="M6" t="s">
        <v>4</v>
      </c>
      <c r="N6" t="s">
        <v>8</v>
      </c>
    </row>
    <row r="7" spans="1:14" x14ac:dyDescent="0.25">
      <c r="A7">
        <v>1</v>
      </c>
      <c r="B7">
        <v>1</v>
      </c>
      <c r="C7" t="s">
        <v>5</v>
      </c>
      <c r="D7">
        <v>93.28</v>
      </c>
      <c r="F7">
        <v>1</v>
      </c>
      <c r="G7">
        <v>1</v>
      </c>
      <c r="H7" t="s">
        <v>9</v>
      </c>
      <c r="I7">
        <v>89.14</v>
      </c>
      <c r="K7">
        <v>1</v>
      </c>
      <c r="L7">
        <v>2</v>
      </c>
      <c r="M7" t="s">
        <v>9</v>
      </c>
      <c r="N7">
        <v>176.14</v>
      </c>
    </row>
    <row r="8" spans="1:14" x14ac:dyDescent="0.25">
      <c r="A8">
        <v>2</v>
      </c>
      <c r="B8">
        <v>1</v>
      </c>
      <c r="C8" t="s">
        <v>5</v>
      </c>
      <c r="D8">
        <v>91.94</v>
      </c>
      <c r="F8">
        <v>2</v>
      </c>
      <c r="G8">
        <v>1</v>
      </c>
      <c r="H8" t="s">
        <v>9</v>
      </c>
      <c r="I8">
        <v>90.35</v>
      </c>
      <c r="K8">
        <v>2</v>
      </c>
      <c r="L8">
        <v>2</v>
      </c>
      <c r="M8" t="s">
        <v>9</v>
      </c>
      <c r="N8">
        <v>169.44</v>
      </c>
    </row>
    <row r="9" spans="1:14" x14ac:dyDescent="0.25">
      <c r="A9">
        <v>3</v>
      </c>
      <c r="B9">
        <v>1</v>
      </c>
      <c r="C9" t="s">
        <v>5</v>
      </c>
      <c r="D9">
        <v>90.89</v>
      </c>
      <c r="F9">
        <v>3</v>
      </c>
      <c r="G9">
        <v>1</v>
      </c>
      <c r="H9" t="s">
        <v>9</v>
      </c>
      <c r="I9">
        <v>89.37</v>
      </c>
      <c r="K9">
        <v>3</v>
      </c>
      <c r="L9">
        <v>2</v>
      </c>
      <c r="M9" t="s">
        <v>9</v>
      </c>
      <c r="N9">
        <v>172.58</v>
      </c>
    </row>
    <row r="10" spans="1:14" x14ac:dyDescent="0.25">
      <c r="A10">
        <v>4</v>
      </c>
      <c r="B10">
        <v>1</v>
      </c>
      <c r="C10" t="s">
        <v>5</v>
      </c>
      <c r="D10">
        <v>91.1</v>
      </c>
      <c r="F10">
        <v>4</v>
      </c>
      <c r="G10">
        <v>1</v>
      </c>
      <c r="H10" t="s">
        <v>9</v>
      </c>
      <c r="I10">
        <v>90.06</v>
      </c>
      <c r="K10">
        <v>4</v>
      </c>
      <c r="L10">
        <v>2</v>
      </c>
      <c r="M10" t="s">
        <v>9</v>
      </c>
      <c r="N10">
        <v>172.69</v>
      </c>
    </row>
    <row r="11" spans="1:14" x14ac:dyDescent="0.25">
      <c r="A11">
        <v>5</v>
      </c>
      <c r="B11">
        <v>1</v>
      </c>
      <c r="C11" t="s">
        <v>5</v>
      </c>
      <c r="D11">
        <v>91.62</v>
      </c>
      <c r="F11">
        <v>5</v>
      </c>
      <c r="G11">
        <v>1</v>
      </c>
      <c r="H11" t="s">
        <v>9</v>
      </c>
      <c r="I11">
        <v>92.29</v>
      </c>
      <c r="K11">
        <v>5</v>
      </c>
      <c r="L11">
        <v>2</v>
      </c>
      <c r="M11" t="s">
        <v>9</v>
      </c>
      <c r="N11">
        <v>173.94</v>
      </c>
    </row>
    <row r="13" spans="1:14" x14ac:dyDescent="0.25">
      <c r="C13" t="s">
        <v>7</v>
      </c>
      <c r="D13" s="3">
        <f>AVERAGE(D7:D11)</f>
        <v>91.766000000000005</v>
      </c>
      <c r="H13" t="s">
        <v>7</v>
      </c>
      <c r="I13" s="3">
        <f>AVERAGE(I7:I11)</f>
        <v>90.242000000000004</v>
      </c>
      <c r="M13" t="s">
        <v>7</v>
      </c>
      <c r="N13" s="3">
        <f>AVERAGE(N7:N11)</f>
        <v>172.958</v>
      </c>
    </row>
    <row r="15" spans="1:14" x14ac:dyDescent="0.25">
      <c r="A15" s="1" t="s">
        <v>10</v>
      </c>
    </row>
    <row r="16" spans="1:14" x14ac:dyDescent="0.25">
      <c r="A16" s="1" t="s">
        <v>11</v>
      </c>
    </row>
    <row r="18" spans="1:4" x14ac:dyDescent="0.25">
      <c r="A18" s="1" t="s">
        <v>45</v>
      </c>
    </row>
    <row r="19" spans="1:4" x14ac:dyDescent="0.25">
      <c r="A19" t="s">
        <v>2</v>
      </c>
      <c r="B19" t="s">
        <v>3</v>
      </c>
      <c r="C19" t="s">
        <v>4</v>
      </c>
      <c r="D19" t="s">
        <v>8</v>
      </c>
    </row>
    <row r="20" spans="1:4" x14ac:dyDescent="0.25">
      <c r="A20">
        <v>1</v>
      </c>
      <c r="B20">
        <v>1</v>
      </c>
      <c r="C20" t="s">
        <v>5</v>
      </c>
      <c r="D20">
        <v>68.94</v>
      </c>
    </row>
    <row r="21" spans="1:4" x14ac:dyDescent="0.25">
      <c r="A21">
        <v>2</v>
      </c>
      <c r="B21">
        <v>1</v>
      </c>
      <c r="C21" t="s">
        <v>5</v>
      </c>
      <c r="D21">
        <v>67.44</v>
      </c>
    </row>
    <row r="22" spans="1:4" x14ac:dyDescent="0.25">
      <c r="A22">
        <v>3</v>
      </c>
      <c r="B22">
        <v>1</v>
      </c>
      <c r="C22" t="s">
        <v>5</v>
      </c>
      <c r="D22">
        <v>68.56</v>
      </c>
    </row>
    <row r="23" spans="1:4" x14ac:dyDescent="0.25">
      <c r="A23">
        <v>4</v>
      </c>
      <c r="B23">
        <v>1</v>
      </c>
      <c r="C23" t="s">
        <v>5</v>
      </c>
      <c r="D23">
        <v>68.13</v>
      </c>
    </row>
    <row r="24" spans="1:4" x14ac:dyDescent="0.25">
      <c r="A24">
        <v>5</v>
      </c>
      <c r="B24">
        <v>1</v>
      </c>
      <c r="C24" t="s">
        <v>5</v>
      </c>
      <c r="D24">
        <v>67.33</v>
      </c>
    </row>
    <row r="26" spans="1:4" x14ac:dyDescent="0.25">
      <c r="C26" t="s">
        <v>7</v>
      </c>
      <c r="D26" s="3">
        <f>AVERAGE(D20:D24)</f>
        <v>68.08</v>
      </c>
    </row>
    <row r="27" spans="1:4" x14ac:dyDescent="0.25">
      <c r="C27" s="1" t="s">
        <v>46</v>
      </c>
    </row>
    <row r="28" spans="1:4" x14ac:dyDescent="0.25">
      <c r="C28" s="1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24DC1-F0C6-4EE8-BD40-91DFABB1DF00}">
  <dimension ref="A1:N40"/>
  <sheetViews>
    <sheetView topLeftCell="A13" workbookViewId="0">
      <selection activeCell="N38" sqref="N38"/>
    </sheetView>
  </sheetViews>
  <sheetFormatPr defaultRowHeight="15" x14ac:dyDescent="0.25"/>
  <cols>
    <col min="2" max="2" width="9.85546875" customWidth="1"/>
    <col min="3" max="3" width="13.28515625" customWidth="1"/>
    <col min="4" max="4" width="15" customWidth="1"/>
    <col min="8" max="8" width="13.5703125" customWidth="1"/>
    <col min="9" max="9" width="15" customWidth="1"/>
    <col min="13" max="13" width="13.42578125" customWidth="1"/>
    <col min="14" max="14" width="15.7109375" customWidth="1"/>
  </cols>
  <sheetData>
    <row r="1" spans="1:14" x14ac:dyDescent="0.25">
      <c r="A1" s="1" t="s">
        <v>16</v>
      </c>
    </row>
    <row r="2" spans="1:14" x14ac:dyDescent="0.25">
      <c r="A2" s="2" t="s">
        <v>12</v>
      </c>
    </row>
    <row r="3" spans="1:14" x14ac:dyDescent="0.25">
      <c r="A3" s="2" t="s">
        <v>17</v>
      </c>
    </row>
    <row r="4" spans="1:14" x14ac:dyDescent="0.25">
      <c r="A4" s="2" t="s">
        <v>20</v>
      </c>
    </row>
    <row r="5" spans="1:14" x14ac:dyDescent="0.25">
      <c r="A5" s="2" t="s">
        <v>15</v>
      </c>
    </row>
    <row r="6" spans="1:14" x14ac:dyDescent="0.25">
      <c r="A6" s="2" t="s">
        <v>21</v>
      </c>
    </row>
    <row r="7" spans="1:14" x14ac:dyDescent="0.25">
      <c r="K7" s="1"/>
    </row>
    <row r="8" spans="1:14" x14ac:dyDescent="0.25">
      <c r="A8" t="s">
        <v>2</v>
      </c>
      <c r="B8" t="s">
        <v>14</v>
      </c>
      <c r="C8" t="s">
        <v>18</v>
      </c>
      <c r="D8" t="s">
        <v>19</v>
      </c>
      <c r="F8" t="s">
        <v>2</v>
      </c>
      <c r="G8" t="s">
        <v>14</v>
      </c>
      <c r="H8" t="s">
        <v>18</v>
      </c>
      <c r="I8" t="s">
        <v>19</v>
      </c>
      <c r="K8" t="s">
        <v>2</v>
      </c>
      <c r="L8" t="s">
        <v>14</v>
      </c>
      <c r="M8" t="s">
        <v>18</v>
      </c>
      <c r="N8" t="s">
        <v>19</v>
      </c>
    </row>
    <row r="9" spans="1:14" x14ac:dyDescent="0.25">
      <c r="A9">
        <v>1</v>
      </c>
      <c r="B9">
        <v>2</v>
      </c>
      <c r="C9">
        <v>40.51</v>
      </c>
      <c r="D9">
        <v>26.52</v>
      </c>
      <c r="F9">
        <v>1</v>
      </c>
      <c r="G9">
        <v>3</v>
      </c>
      <c r="H9">
        <v>39.58</v>
      </c>
      <c r="I9">
        <v>24.36</v>
      </c>
      <c r="K9">
        <v>1</v>
      </c>
      <c r="L9">
        <v>4</v>
      </c>
      <c r="M9">
        <v>43.31</v>
      </c>
      <c r="N9">
        <v>23.17</v>
      </c>
    </row>
    <row r="10" spans="1:14" x14ac:dyDescent="0.25">
      <c r="A10">
        <v>2</v>
      </c>
      <c r="B10">
        <v>2</v>
      </c>
      <c r="C10">
        <v>41.51</v>
      </c>
      <c r="D10">
        <v>27.75</v>
      </c>
      <c r="F10">
        <v>2</v>
      </c>
      <c r="G10">
        <v>3</v>
      </c>
      <c r="H10">
        <v>38.619999999999997</v>
      </c>
      <c r="I10">
        <v>23.26</v>
      </c>
      <c r="K10">
        <v>2</v>
      </c>
      <c r="L10">
        <v>4</v>
      </c>
      <c r="M10">
        <v>42.86</v>
      </c>
      <c r="N10">
        <v>23.03</v>
      </c>
    </row>
    <row r="11" spans="1:14" x14ac:dyDescent="0.25">
      <c r="A11">
        <v>3</v>
      </c>
      <c r="B11">
        <v>2</v>
      </c>
      <c r="C11">
        <v>40.94</v>
      </c>
      <c r="D11">
        <v>26.69</v>
      </c>
      <c r="F11">
        <v>3</v>
      </c>
      <c r="G11">
        <v>3</v>
      </c>
      <c r="H11">
        <v>37.78</v>
      </c>
      <c r="I11">
        <v>22.31</v>
      </c>
      <c r="K11">
        <v>3</v>
      </c>
      <c r="L11">
        <v>4</v>
      </c>
      <c r="M11">
        <v>41.6</v>
      </c>
      <c r="N11">
        <v>22.41</v>
      </c>
    </row>
    <row r="12" spans="1:14" x14ac:dyDescent="0.25">
      <c r="A12">
        <v>4</v>
      </c>
      <c r="B12">
        <v>2</v>
      </c>
      <c r="C12">
        <v>40.71</v>
      </c>
      <c r="D12">
        <v>26.62</v>
      </c>
      <c r="F12">
        <v>4</v>
      </c>
      <c r="G12">
        <v>3</v>
      </c>
      <c r="H12">
        <v>38.869999999999997</v>
      </c>
      <c r="I12">
        <v>22.92</v>
      </c>
      <c r="K12">
        <v>4</v>
      </c>
      <c r="L12">
        <v>4</v>
      </c>
      <c r="M12">
        <v>44.81</v>
      </c>
      <c r="N12">
        <v>24.83</v>
      </c>
    </row>
    <row r="13" spans="1:14" x14ac:dyDescent="0.25">
      <c r="A13">
        <v>5</v>
      </c>
      <c r="B13">
        <v>2</v>
      </c>
      <c r="C13">
        <v>41.16</v>
      </c>
      <c r="D13">
        <v>26.75</v>
      </c>
      <c r="F13">
        <v>5</v>
      </c>
      <c r="G13">
        <v>3</v>
      </c>
      <c r="H13">
        <v>38.5</v>
      </c>
      <c r="I13">
        <v>23.17</v>
      </c>
      <c r="K13">
        <v>5</v>
      </c>
      <c r="L13">
        <v>4</v>
      </c>
      <c r="M13">
        <v>43.62</v>
      </c>
      <c r="N13">
        <v>23.11</v>
      </c>
    </row>
    <row r="15" spans="1:14" x14ac:dyDescent="0.25">
      <c r="B15" t="s">
        <v>7</v>
      </c>
      <c r="C15" s="3">
        <f>AVERAGE(C9:C13)</f>
        <v>40.965999999999994</v>
      </c>
      <c r="D15" s="3">
        <f>AVERAGE(D9:D13)</f>
        <v>26.865999999999996</v>
      </c>
      <c r="G15" t="s">
        <v>7</v>
      </c>
      <c r="H15">
        <f>AVERAGE(H9:H13)</f>
        <v>38.67</v>
      </c>
      <c r="I15" s="3">
        <f>AVERAGE(I9:I13)</f>
        <v>23.204000000000001</v>
      </c>
      <c r="L15" t="s">
        <v>7</v>
      </c>
      <c r="M15" s="3">
        <f>AVERAGE(M9:M13)</f>
        <v>43.24</v>
      </c>
      <c r="N15" s="3">
        <f>AVERAGE(N9:N13)</f>
        <v>23.31</v>
      </c>
    </row>
    <row r="16" spans="1:14" x14ac:dyDescent="0.25">
      <c r="B16" t="s">
        <v>22</v>
      </c>
      <c r="D16" s="4">
        <f>50/D15/B13</f>
        <v>0.9305441822377728</v>
      </c>
      <c r="G16" t="s">
        <v>22</v>
      </c>
      <c r="I16" s="4">
        <f>50/I15/G13</f>
        <v>0.71826696546572422</v>
      </c>
      <c r="L16" t="s">
        <v>22</v>
      </c>
      <c r="N16" s="4">
        <f>50/N15/L13</f>
        <v>0.53625053625053631</v>
      </c>
    </row>
    <row r="17" spans="1:14" x14ac:dyDescent="0.25">
      <c r="B17" t="s">
        <v>23</v>
      </c>
      <c r="D17" s="3">
        <f>50/D15</f>
        <v>1.8610883644755456</v>
      </c>
      <c r="G17" t="s">
        <v>23</v>
      </c>
      <c r="I17" s="3">
        <f>50/I15</f>
        <v>2.1548008963971728</v>
      </c>
      <c r="L17" t="s">
        <v>23</v>
      </c>
      <c r="N17" s="3">
        <f>50/N15</f>
        <v>2.1450021450021453</v>
      </c>
    </row>
    <row r="18" spans="1:14" x14ac:dyDescent="0.25">
      <c r="L18" s="1"/>
    </row>
    <row r="19" spans="1:14" x14ac:dyDescent="0.25">
      <c r="A19" s="1"/>
    </row>
    <row r="20" spans="1:14" x14ac:dyDescent="0.25">
      <c r="A20" t="s">
        <v>35</v>
      </c>
    </row>
    <row r="21" spans="1:14" x14ac:dyDescent="0.25">
      <c r="A21" t="s">
        <v>2</v>
      </c>
      <c r="B21" t="s">
        <v>14</v>
      </c>
      <c r="C21" t="s">
        <v>18</v>
      </c>
      <c r="D21" t="s">
        <v>19</v>
      </c>
      <c r="F21" t="s">
        <v>2</v>
      </c>
      <c r="G21" t="s">
        <v>14</v>
      </c>
      <c r="H21" t="s">
        <v>18</v>
      </c>
      <c r="I21" t="s">
        <v>19</v>
      </c>
      <c r="K21" t="s">
        <v>2</v>
      </c>
      <c r="L21" t="s">
        <v>14</v>
      </c>
      <c r="M21" t="s">
        <v>18</v>
      </c>
      <c r="N21" t="s">
        <v>19</v>
      </c>
    </row>
    <row r="22" spans="1:14" x14ac:dyDescent="0.25">
      <c r="A22">
        <v>1</v>
      </c>
      <c r="B22">
        <v>1</v>
      </c>
      <c r="C22">
        <v>38.659999999999997</v>
      </c>
      <c r="D22">
        <v>24.19</v>
      </c>
      <c r="F22">
        <v>1</v>
      </c>
      <c r="G22">
        <v>2</v>
      </c>
      <c r="H22">
        <v>34.130000000000003</v>
      </c>
      <c r="I22">
        <v>18.84</v>
      </c>
      <c r="K22">
        <v>1</v>
      </c>
      <c r="L22">
        <v>3</v>
      </c>
      <c r="M22">
        <v>37.67</v>
      </c>
      <c r="N22">
        <v>20.239999999999998</v>
      </c>
    </row>
    <row r="23" spans="1:14" x14ac:dyDescent="0.25">
      <c r="A23">
        <v>2</v>
      </c>
      <c r="B23">
        <v>1</v>
      </c>
      <c r="C23">
        <v>37.78</v>
      </c>
      <c r="D23">
        <v>24.29</v>
      </c>
      <c r="F23">
        <v>2</v>
      </c>
      <c r="G23">
        <v>2</v>
      </c>
      <c r="H23">
        <v>33.700000000000003</v>
      </c>
      <c r="I23">
        <v>18.84</v>
      </c>
      <c r="K23">
        <v>2</v>
      </c>
      <c r="L23">
        <v>3</v>
      </c>
      <c r="M23">
        <v>34.97</v>
      </c>
      <c r="N23">
        <v>18.89</v>
      </c>
    </row>
    <row r="24" spans="1:14" x14ac:dyDescent="0.25">
      <c r="A24">
        <v>3</v>
      </c>
      <c r="B24">
        <v>1</v>
      </c>
      <c r="C24">
        <v>38.36</v>
      </c>
      <c r="D24">
        <v>24.25</v>
      </c>
      <c r="F24">
        <v>3</v>
      </c>
      <c r="G24">
        <v>2</v>
      </c>
      <c r="H24">
        <v>34.54</v>
      </c>
      <c r="I24">
        <v>19.54</v>
      </c>
      <c r="K24">
        <v>3</v>
      </c>
      <c r="L24">
        <v>3</v>
      </c>
      <c r="M24">
        <v>35.67</v>
      </c>
      <c r="N24">
        <v>19.48</v>
      </c>
    </row>
    <row r="25" spans="1:14" x14ac:dyDescent="0.25">
      <c r="A25">
        <v>4</v>
      </c>
      <c r="B25">
        <v>1</v>
      </c>
      <c r="C25">
        <v>37.86</v>
      </c>
      <c r="D25">
        <v>24.08</v>
      </c>
      <c r="F25">
        <v>4</v>
      </c>
      <c r="G25">
        <v>2</v>
      </c>
      <c r="H25">
        <v>34.520000000000003</v>
      </c>
      <c r="I25">
        <v>19.899999999999999</v>
      </c>
      <c r="K25">
        <v>4</v>
      </c>
      <c r="L25">
        <v>3</v>
      </c>
      <c r="M25">
        <v>36.520000000000003</v>
      </c>
      <c r="N25">
        <v>20.100000000000001</v>
      </c>
    </row>
    <row r="26" spans="1:14" x14ac:dyDescent="0.25">
      <c r="A26">
        <v>5</v>
      </c>
      <c r="B26">
        <v>1</v>
      </c>
      <c r="C26">
        <v>37.96</v>
      </c>
      <c r="D26">
        <v>24.12</v>
      </c>
      <c r="F26">
        <v>5</v>
      </c>
      <c r="G26">
        <v>2</v>
      </c>
      <c r="H26">
        <v>34.25</v>
      </c>
      <c r="I26">
        <v>19.54</v>
      </c>
      <c r="K26">
        <v>5</v>
      </c>
      <c r="L26">
        <v>3</v>
      </c>
      <c r="M26">
        <v>36.56</v>
      </c>
      <c r="N26">
        <v>20.03</v>
      </c>
    </row>
    <row r="28" spans="1:14" x14ac:dyDescent="0.25">
      <c r="B28" t="s">
        <v>7</v>
      </c>
      <c r="C28" s="3">
        <f>AVERAGE(C22:C26)</f>
        <v>38.124000000000002</v>
      </c>
      <c r="D28" s="3">
        <f>AVERAGE(D22:D26)</f>
        <v>24.186</v>
      </c>
      <c r="G28" t="s">
        <v>7</v>
      </c>
      <c r="H28">
        <f>AVERAGE(H22:H26)</f>
        <v>34.228000000000002</v>
      </c>
      <c r="I28" s="3">
        <f>AVERAGE(I22:I26)</f>
        <v>19.332000000000001</v>
      </c>
      <c r="L28" t="s">
        <v>7</v>
      </c>
      <c r="M28" s="3">
        <f>AVERAGE(M22:M26)</f>
        <v>36.278000000000006</v>
      </c>
      <c r="N28" s="3">
        <f>AVERAGE(N22:N26)</f>
        <v>19.748000000000001</v>
      </c>
    </row>
    <row r="29" spans="1:14" x14ac:dyDescent="0.25">
      <c r="B29" t="s">
        <v>23</v>
      </c>
      <c r="D29" s="3">
        <f>50/D28</f>
        <v>2.0673116679070538</v>
      </c>
      <c r="G29" t="s">
        <v>23</v>
      </c>
      <c r="I29" s="3">
        <f>50/I28</f>
        <v>2.5863852679495136</v>
      </c>
      <c r="L29" t="s">
        <v>23</v>
      </c>
      <c r="N29" s="3">
        <f>50/N28</f>
        <v>2.5319019647559244</v>
      </c>
    </row>
    <row r="31" spans="1:14" x14ac:dyDescent="0.25">
      <c r="A31" t="s">
        <v>48</v>
      </c>
    </row>
    <row r="32" spans="1:14" x14ac:dyDescent="0.25">
      <c r="A32" t="s">
        <v>2</v>
      </c>
      <c r="B32" t="s">
        <v>14</v>
      </c>
      <c r="C32" t="s">
        <v>18</v>
      </c>
      <c r="D32" t="s">
        <v>19</v>
      </c>
      <c r="F32" t="s">
        <v>2</v>
      </c>
      <c r="G32" t="s">
        <v>14</v>
      </c>
      <c r="H32" t="s">
        <v>18</v>
      </c>
      <c r="I32" t="s">
        <v>19</v>
      </c>
      <c r="K32" t="s">
        <v>2</v>
      </c>
      <c r="L32" t="s">
        <v>14</v>
      </c>
      <c r="M32" t="s">
        <v>18</v>
      </c>
      <c r="N32" t="s">
        <v>19</v>
      </c>
    </row>
    <row r="33" spans="1:14" x14ac:dyDescent="0.25">
      <c r="A33">
        <v>1</v>
      </c>
      <c r="B33">
        <v>1</v>
      </c>
      <c r="C33">
        <v>36.46</v>
      </c>
      <c r="D33">
        <v>22.99</v>
      </c>
      <c r="F33">
        <v>1</v>
      </c>
      <c r="G33">
        <v>2</v>
      </c>
      <c r="H33">
        <v>32.03</v>
      </c>
      <c r="I33">
        <v>17.8</v>
      </c>
      <c r="K33">
        <v>1</v>
      </c>
      <c r="L33">
        <v>3</v>
      </c>
      <c r="M33">
        <v>33.54</v>
      </c>
      <c r="N33">
        <v>18.079999999999998</v>
      </c>
    </row>
    <row r="34" spans="1:14" x14ac:dyDescent="0.25">
      <c r="A34">
        <v>2</v>
      </c>
      <c r="B34">
        <v>1</v>
      </c>
      <c r="C34">
        <v>36.049999999999997</v>
      </c>
      <c r="D34">
        <v>23.15</v>
      </c>
      <c r="F34">
        <v>2</v>
      </c>
      <c r="G34">
        <v>2</v>
      </c>
      <c r="H34">
        <v>31.53</v>
      </c>
      <c r="I34">
        <v>18.16</v>
      </c>
      <c r="K34">
        <v>2</v>
      </c>
      <c r="L34">
        <v>3</v>
      </c>
      <c r="M34">
        <v>33.35</v>
      </c>
      <c r="N34">
        <v>18.47</v>
      </c>
    </row>
    <row r="35" spans="1:14" x14ac:dyDescent="0.25">
      <c r="A35">
        <v>3</v>
      </c>
      <c r="B35">
        <v>1</v>
      </c>
      <c r="C35">
        <v>36.130000000000003</v>
      </c>
      <c r="D35">
        <v>23.18</v>
      </c>
      <c r="F35">
        <v>3</v>
      </c>
      <c r="G35">
        <v>2</v>
      </c>
      <c r="H35">
        <v>32.24</v>
      </c>
      <c r="I35">
        <v>18.53</v>
      </c>
      <c r="K35">
        <v>3</v>
      </c>
      <c r="L35">
        <v>3</v>
      </c>
      <c r="M35">
        <v>33.020000000000003</v>
      </c>
      <c r="N35">
        <v>18.09</v>
      </c>
    </row>
    <row r="36" spans="1:14" x14ac:dyDescent="0.25">
      <c r="A36">
        <v>4</v>
      </c>
      <c r="B36">
        <v>1</v>
      </c>
      <c r="C36">
        <v>36.15</v>
      </c>
      <c r="D36">
        <v>23.34</v>
      </c>
      <c r="F36">
        <v>4</v>
      </c>
      <c r="G36">
        <v>2</v>
      </c>
      <c r="H36">
        <v>31.76</v>
      </c>
      <c r="I36">
        <v>18.52</v>
      </c>
      <c r="K36">
        <v>4</v>
      </c>
      <c r="L36">
        <v>3</v>
      </c>
      <c r="M36">
        <v>33.35</v>
      </c>
      <c r="N36">
        <v>18.7</v>
      </c>
    </row>
    <row r="37" spans="1:14" x14ac:dyDescent="0.25">
      <c r="A37">
        <v>5</v>
      </c>
      <c r="B37">
        <v>1</v>
      </c>
      <c r="C37">
        <v>36.21</v>
      </c>
      <c r="D37">
        <v>23.13</v>
      </c>
      <c r="F37">
        <v>5</v>
      </c>
      <c r="G37">
        <v>2</v>
      </c>
      <c r="H37">
        <v>32.119999999999997</v>
      </c>
      <c r="I37">
        <v>18.39</v>
      </c>
      <c r="K37">
        <v>5</v>
      </c>
      <c r="L37">
        <v>3</v>
      </c>
      <c r="M37">
        <v>33.68</v>
      </c>
      <c r="N37">
        <v>18.64</v>
      </c>
    </row>
    <row r="39" spans="1:14" x14ac:dyDescent="0.25">
      <c r="B39" t="s">
        <v>7</v>
      </c>
      <c r="C39" s="3">
        <f>AVERAGE(C33:C37)</f>
        <v>36.200000000000003</v>
      </c>
      <c r="D39" s="3">
        <f>AVERAGE(D33:D37)</f>
        <v>23.157999999999998</v>
      </c>
      <c r="G39" t="s">
        <v>7</v>
      </c>
      <c r="H39">
        <f>AVERAGE(H33:H37)</f>
        <v>31.936</v>
      </c>
      <c r="I39" s="3">
        <f>AVERAGE(I33:I37)</f>
        <v>18.28</v>
      </c>
      <c r="L39" t="s">
        <v>7</v>
      </c>
      <c r="M39" s="3">
        <f>AVERAGE(M33:M37)</f>
        <v>33.387999999999998</v>
      </c>
      <c r="N39" s="3">
        <f>AVERAGE(N33:N37)</f>
        <v>18.396000000000001</v>
      </c>
    </row>
    <row r="40" spans="1:14" x14ac:dyDescent="0.25">
      <c r="B40" t="s">
        <v>23</v>
      </c>
      <c r="D40" s="3">
        <f>50/D39</f>
        <v>2.1590810950859316</v>
      </c>
      <c r="G40" t="s">
        <v>23</v>
      </c>
      <c r="I40" s="3">
        <f>50/I39</f>
        <v>2.7352297592997812</v>
      </c>
      <c r="L40" t="s">
        <v>23</v>
      </c>
      <c r="N40" s="3">
        <f>50/N39</f>
        <v>2.7179821700369646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7134-EBF9-4E43-9E4B-4D68C68F11A3}">
  <dimension ref="A1:E20"/>
  <sheetViews>
    <sheetView workbookViewId="0">
      <selection activeCell="A18" sqref="A18"/>
    </sheetView>
  </sheetViews>
  <sheetFormatPr defaultRowHeight="15" x14ac:dyDescent="0.25"/>
  <cols>
    <col min="2" max="2" width="14.85546875" customWidth="1"/>
    <col min="5" max="5" width="15.5703125" customWidth="1"/>
    <col min="6" max="6" width="9.28515625" customWidth="1"/>
  </cols>
  <sheetData>
    <row r="1" spans="1:5" x14ac:dyDescent="0.25">
      <c r="A1" s="1" t="s">
        <v>24</v>
      </c>
    </row>
    <row r="2" spans="1:5" x14ac:dyDescent="0.25">
      <c r="A2" t="s">
        <v>25</v>
      </c>
    </row>
    <row r="3" spans="1:5" x14ac:dyDescent="0.25">
      <c r="A3" t="s">
        <v>26</v>
      </c>
    </row>
    <row r="4" spans="1:5" x14ac:dyDescent="0.25">
      <c r="A4" t="s">
        <v>27</v>
      </c>
    </row>
    <row r="5" spans="1:5" x14ac:dyDescent="0.25">
      <c r="A5" s="2" t="s">
        <v>28</v>
      </c>
    </row>
    <row r="6" spans="1:5" x14ac:dyDescent="0.25">
      <c r="A6" s="2" t="s">
        <v>33</v>
      </c>
    </row>
    <row r="7" spans="1:5" x14ac:dyDescent="0.25">
      <c r="A7" s="2" t="s">
        <v>31</v>
      </c>
    </row>
    <row r="8" spans="1:5" x14ac:dyDescent="0.25">
      <c r="A8" s="2"/>
    </row>
    <row r="9" spans="1:5" x14ac:dyDescent="0.25">
      <c r="A9" s="1" t="s">
        <v>29</v>
      </c>
      <c r="D9" s="1" t="s">
        <v>32</v>
      </c>
    </row>
    <row r="10" spans="1:5" x14ac:dyDescent="0.25">
      <c r="A10" t="s">
        <v>2</v>
      </c>
      <c r="B10" t="s">
        <v>19</v>
      </c>
      <c r="D10" t="s">
        <v>2</v>
      </c>
      <c r="E10" t="s">
        <v>19</v>
      </c>
    </row>
    <row r="11" spans="1:5" x14ac:dyDescent="0.25">
      <c r="A11">
        <v>1</v>
      </c>
      <c r="B11">
        <v>35.86</v>
      </c>
      <c r="D11">
        <v>1</v>
      </c>
      <c r="E11">
        <v>36.520000000000003</v>
      </c>
    </row>
    <row r="12" spans="1:5" x14ac:dyDescent="0.25">
      <c r="A12">
        <v>2</v>
      </c>
      <c r="B12">
        <v>36.21</v>
      </c>
      <c r="D12">
        <v>2</v>
      </c>
      <c r="E12">
        <v>36.56</v>
      </c>
    </row>
    <row r="13" spans="1:5" x14ac:dyDescent="0.25">
      <c r="A13">
        <v>3</v>
      </c>
      <c r="B13">
        <v>35.99</v>
      </c>
      <c r="D13">
        <v>3</v>
      </c>
      <c r="E13">
        <v>36.51</v>
      </c>
    </row>
    <row r="14" spans="1:5" x14ac:dyDescent="0.25">
      <c r="A14">
        <v>4</v>
      </c>
      <c r="B14">
        <v>36.08</v>
      </c>
      <c r="D14">
        <v>4</v>
      </c>
      <c r="E14">
        <v>36.479999999999997</v>
      </c>
    </row>
    <row r="15" spans="1:5" x14ac:dyDescent="0.25">
      <c r="A15">
        <v>5</v>
      </c>
      <c r="B15">
        <v>35.94</v>
      </c>
      <c r="D15">
        <v>5</v>
      </c>
      <c r="E15">
        <v>36.51</v>
      </c>
    </row>
    <row r="17" spans="1:5" x14ac:dyDescent="0.25">
      <c r="A17" t="s">
        <v>7</v>
      </c>
      <c r="B17" s="3">
        <f>AVERAGE(B11:B15)</f>
        <v>36.015999999999998</v>
      </c>
      <c r="D17" t="s">
        <v>7</v>
      </c>
      <c r="E17" s="3">
        <f>AVERAGE(E11:E15)</f>
        <v>36.515999999999998</v>
      </c>
    </row>
    <row r="18" spans="1:5" x14ac:dyDescent="0.25">
      <c r="A18" t="s">
        <v>30</v>
      </c>
      <c r="B18" s="3">
        <f>50/B17</f>
        <v>1.3882718791648156</v>
      </c>
      <c r="D18" t="s">
        <v>30</v>
      </c>
      <c r="E18" s="3">
        <f>50/E17</f>
        <v>1.3692627889144486</v>
      </c>
    </row>
    <row r="19" spans="1:5" x14ac:dyDescent="0.25">
      <c r="D19" s="3"/>
    </row>
    <row r="20" spans="1:5" x14ac:dyDescent="0.25">
      <c r="A20" s="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37E0-00C8-4B5F-AF4F-D3CFCB03A298}">
  <dimension ref="A1:D26"/>
  <sheetViews>
    <sheetView tabSelected="1" workbookViewId="0">
      <selection activeCell="E14" sqref="E14"/>
    </sheetView>
  </sheetViews>
  <sheetFormatPr defaultRowHeight="15" x14ac:dyDescent="0.25"/>
  <cols>
    <col min="3" max="3" width="21.7109375" customWidth="1"/>
    <col min="4" max="4" width="17.7109375" customWidth="1"/>
  </cols>
  <sheetData>
    <row r="1" spans="1:4" x14ac:dyDescent="0.25">
      <c r="A1" s="1" t="s">
        <v>38</v>
      </c>
    </row>
    <row r="2" spans="1:4" x14ac:dyDescent="0.25">
      <c r="A2" t="s">
        <v>39</v>
      </c>
    </row>
    <row r="3" spans="1:4" x14ac:dyDescent="0.25">
      <c r="A3" t="s">
        <v>40</v>
      </c>
    </row>
    <row r="4" spans="1:4" x14ac:dyDescent="0.25">
      <c r="A4" t="s">
        <v>41</v>
      </c>
    </row>
    <row r="6" spans="1:4" x14ac:dyDescent="0.25">
      <c r="A6" t="s">
        <v>36</v>
      </c>
      <c r="B6" t="s">
        <v>14</v>
      </c>
      <c r="C6" t="s">
        <v>37</v>
      </c>
      <c r="D6" t="s">
        <v>49</v>
      </c>
    </row>
    <row r="7" spans="1:4" x14ac:dyDescent="0.25">
      <c r="A7">
        <v>1</v>
      </c>
      <c r="B7">
        <v>2</v>
      </c>
      <c r="C7">
        <v>2.74</v>
      </c>
      <c r="D7" t="s">
        <v>51</v>
      </c>
    </row>
    <row r="8" spans="1:4" x14ac:dyDescent="0.25">
      <c r="A8">
        <v>1</v>
      </c>
      <c r="B8">
        <v>3</v>
      </c>
      <c r="C8">
        <v>2.72</v>
      </c>
      <c r="D8" t="s">
        <v>51</v>
      </c>
    </row>
    <row r="9" spans="1:4" x14ac:dyDescent="0.25">
      <c r="A9">
        <v>1</v>
      </c>
      <c r="B9">
        <v>2</v>
      </c>
      <c r="C9">
        <v>2.59</v>
      </c>
      <c r="D9" t="s">
        <v>50</v>
      </c>
    </row>
    <row r="10" spans="1:4" x14ac:dyDescent="0.25">
      <c r="A10">
        <v>1</v>
      </c>
      <c r="B10">
        <v>3</v>
      </c>
      <c r="C10">
        <v>2.5299999999999998</v>
      </c>
      <c r="D10" t="s">
        <v>50</v>
      </c>
    </row>
    <row r="11" spans="1:4" x14ac:dyDescent="0.25">
      <c r="A11">
        <v>1</v>
      </c>
      <c r="B11">
        <v>1</v>
      </c>
      <c r="C11">
        <v>2.16</v>
      </c>
      <c r="D11" t="s">
        <v>51</v>
      </c>
    </row>
    <row r="12" spans="1:4" x14ac:dyDescent="0.25">
      <c r="A12">
        <v>0</v>
      </c>
      <c r="B12">
        <v>3</v>
      </c>
      <c r="C12">
        <v>2.15</v>
      </c>
      <c r="D12" t="s">
        <v>50</v>
      </c>
    </row>
    <row r="13" spans="1:4" x14ac:dyDescent="0.25">
      <c r="A13">
        <v>0</v>
      </c>
      <c r="B13">
        <v>4</v>
      </c>
      <c r="C13">
        <v>2.15</v>
      </c>
      <c r="D13" t="s">
        <v>50</v>
      </c>
    </row>
    <row r="14" spans="1:4" x14ac:dyDescent="0.25">
      <c r="A14">
        <v>1</v>
      </c>
      <c r="B14">
        <v>1</v>
      </c>
      <c r="C14">
        <v>2.0699999999999998</v>
      </c>
      <c r="D14" t="s">
        <v>50</v>
      </c>
    </row>
    <row r="15" spans="1:4" x14ac:dyDescent="0.25">
      <c r="A15">
        <v>0</v>
      </c>
      <c r="B15">
        <v>2</v>
      </c>
      <c r="C15">
        <v>1.86</v>
      </c>
      <c r="D15" t="s">
        <v>50</v>
      </c>
    </row>
    <row r="16" spans="1:4" x14ac:dyDescent="0.25">
      <c r="A16">
        <v>0</v>
      </c>
      <c r="B16">
        <v>0</v>
      </c>
      <c r="C16">
        <v>1.39</v>
      </c>
      <c r="D16" t="s">
        <v>54</v>
      </c>
    </row>
    <row r="17" spans="1:4" x14ac:dyDescent="0.25">
      <c r="A17">
        <v>1</v>
      </c>
      <c r="B17">
        <v>0</v>
      </c>
      <c r="C17">
        <v>1.37</v>
      </c>
      <c r="D17" t="s">
        <v>54</v>
      </c>
    </row>
    <row r="20" spans="1:4" x14ac:dyDescent="0.25">
      <c r="A20" s="1" t="s">
        <v>42</v>
      </c>
    </row>
    <row r="21" spans="1:4" x14ac:dyDescent="0.25">
      <c r="A21" s="1" t="s">
        <v>43</v>
      </c>
    </row>
    <row r="22" spans="1:4" x14ac:dyDescent="0.25">
      <c r="A22" s="1" t="s">
        <v>52</v>
      </c>
    </row>
    <row r="23" spans="1:4" x14ac:dyDescent="0.25">
      <c r="A23" s="1" t="s">
        <v>53</v>
      </c>
    </row>
    <row r="25" spans="1:4" x14ac:dyDescent="0.25">
      <c r="A25" s="5" t="s">
        <v>44</v>
      </c>
    </row>
    <row r="26" spans="1:4" x14ac:dyDescent="0.25">
      <c r="A26" s="5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8607280F3DBC439C52410A2BB68D54" ma:contentTypeVersion="10" ma:contentTypeDescription="Create a new document." ma:contentTypeScope="" ma:versionID="ec77fdaa22832ae7a5d304f28dc64fc4">
  <xsd:schema xmlns:xsd="http://www.w3.org/2001/XMLSchema" xmlns:xs="http://www.w3.org/2001/XMLSchema" xmlns:p="http://schemas.microsoft.com/office/2006/metadata/properties" xmlns:ns2="aeaff8a2-a214-43dc-9c16-37f81b58791d" xmlns:ns3="dffc0675-3bef-4b42-b245-8ae08e0027a7" targetNamespace="http://schemas.microsoft.com/office/2006/metadata/properties" ma:root="true" ma:fieldsID="b0b47df2296a52e7ddf1d4c64bbf571b" ns2:_="" ns3:_="">
    <xsd:import namespace="aeaff8a2-a214-43dc-9c16-37f81b58791d"/>
    <xsd:import namespace="dffc0675-3bef-4b42-b245-8ae08e0027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aff8a2-a214-43dc-9c16-37f81b5879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fc0675-3bef-4b42-b245-8ae08e0027a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FDEF14-BDE3-4C15-8EDD-A4AE7D381D10}"/>
</file>

<file path=customXml/itemProps2.xml><?xml version="1.0" encoding="utf-8"?>
<ds:datastoreItem xmlns:ds="http://schemas.openxmlformats.org/officeDocument/2006/customXml" ds:itemID="{E501CA63-FB85-4F64-9EC5-A9F0FDA1D079}"/>
</file>

<file path=customXml/itemProps3.xml><?xml version="1.0" encoding="utf-8"?>
<ds:datastoreItem xmlns:ds="http://schemas.openxmlformats.org/officeDocument/2006/customXml" ds:itemID="{7450FD45-F809-4ED3-9012-16CE72F047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Machine Configuration</vt:lpstr>
      <vt:lpstr>VM Amount</vt:lpstr>
      <vt:lpstr>Wrapper Impact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BramB</dc:creator>
  <cp:lastModifiedBy>Bram de Bruin</cp:lastModifiedBy>
  <dcterms:created xsi:type="dcterms:W3CDTF">2015-06-05T18:17:20Z</dcterms:created>
  <dcterms:modified xsi:type="dcterms:W3CDTF">2022-02-11T18:50:26Z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0x0101000C8607280F3DBC439C52410A2BB68D54</vt:lpwstr>
  </property>
</Properties>
</file>