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VNF\Desktop\LM CT Reports\Hyderabad 3PL Rider Payment\Whizzy Hyderabad\"/>
    </mc:Choice>
  </mc:AlternateContent>
  <xr:revisionPtr revIDLastSave="0" documentId="13_ncr:1_{9E4A64A8-223C-450E-BFF8-BE80C07289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yment Sheet" sheetId="4" r:id="rId1"/>
    <sheet name="Store Avg. Orders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9" i="4" l="1"/>
  <c r="L3" i="4"/>
  <c r="J3" i="4"/>
  <c r="H3" i="4"/>
  <c r="I3" i="4" s="1"/>
  <c r="K3" i="4" s="1"/>
  <c r="M3" i="4" s="1"/>
  <c r="L2" i="4"/>
  <c r="L417" i="4" s="1"/>
  <c r="J2" i="4"/>
  <c r="H2" i="4"/>
  <c r="I2" i="4" s="1"/>
  <c r="K2" i="4" s="1"/>
  <c r="M2" i="4" s="1"/>
  <c r="G417" i="4"/>
  <c r="E417" i="4"/>
  <c r="B417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F3" i="4"/>
  <c r="F4" i="4"/>
  <c r="H4" i="4" s="1"/>
  <c r="I4" i="4" s="1"/>
  <c r="F5" i="4"/>
  <c r="H5" i="4" s="1"/>
  <c r="I5" i="4" s="1"/>
  <c r="F6" i="4"/>
  <c r="H6" i="4" s="1"/>
  <c r="I6" i="4" s="1"/>
  <c r="F7" i="4"/>
  <c r="H7" i="4" s="1"/>
  <c r="I7" i="4" s="1"/>
  <c r="F8" i="4"/>
  <c r="H8" i="4" s="1"/>
  <c r="I8" i="4" s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6" i="4"/>
  <c r="H16" i="4" s="1"/>
  <c r="I16" i="4" s="1"/>
  <c r="F17" i="4"/>
  <c r="H17" i="4" s="1"/>
  <c r="I17" i="4" s="1"/>
  <c r="F18" i="4"/>
  <c r="H18" i="4" s="1"/>
  <c r="I18" i="4" s="1"/>
  <c r="F19" i="4"/>
  <c r="H19" i="4" s="1"/>
  <c r="I19" i="4" s="1"/>
  <c r="F20" i="4"/>
  <c r="H20" i="4" s="1"/>
  <c r="I20" i="4" s="1"/>
  <c r="F21" i="4"/>
  <c r="H21" i="4" s="1"/>
  <c r="I21" i="4" s="1"/>
  <c r="F22" i="4"/>
  <c r="H22" i="4" s="1"/>
  <c r="I22" i="4" s="1"/>
  <c r="F23" i="4"/>
  <c r="H23" i="4" s="1"/>
  <c r="I23" i="4" s="1"/>
  <c r="F24" i="4"/>
  <c r="H24" i="4" s="1"/>
  <c r="I24" i="4" s="1"/>
  <c r="F25" i="4"/>
  <c r="H25" i="4" s="1"/>
  <c r="I25" i="4" s="1"/>
  <c r="F26" i="4"/>
  <c r="H26" i="4" s="1"/>
  <c r="I26" i="4" s="1"/>
  <c r="F27" i="4"/>
  <c r="H27" i="4" s="1"/>
  <c r="I27" i="4" s="1"/>
  <c r="F28" i="4"/>
  <c r="H28" i="4" s="1"/>
  <c r="I28" i="4" s="1"/>
  <c r="F29" i="4"/>
  <c r="H29" i="4" s="1"/>
  <c r="I29" i="4" s="1"/>
  <c r="F30" i="4"/>
  <c r="H30" i="4" s="1"/>
  <c r="I30" i="4" s="1"/>
  <c r="F31" i="4"/>
  <c r="H31" i="4" s="1"/>
  <c r="I31" i="4" s="1"/>
  <c r="F32" i="4"/>
  <c r="H32" i="4" s="1"/>
  <c r="I32" i="4" s="1"/>
  <c r="F33" i="4"/>
  <c r="H33" i="4" s="1"/>
  <c r="I33" i="4" s="1"/>
  <c r="F34" i="4"/>
  <c r="H34" i="4" s="1"/>
  <c r="I34" i="4" s="1"/>
  <c r="F35" i="4"/>
  <c r="H35" i="4" s="1"/>
  <c r="I35" i="4" s="1"/>
  <c r="F36" i="4"/>
  <c r="H36" i="4" s="1"/>
  <c r="I36" i="4" s="1"/>
  <c r="F37" i="4"/>
  <c r="H37" i="4" s="1"/>
  <c r="I37" i="4" s="1"/>
  <c r="F38" i="4"/>
  <c r="H38" i="4" s="1"/>
  <c r="I38" i="4" s="1"/>
  <c r="F39" i="4"/>
  <c r="H39" i="4" s="1"/>
  <c r="I39" i="4" s="1"/>
  <c r="F40" i="4"/>
  <c r="H40" i="4" s="1"/>
  <c r="I40" i="4" s="1"/>
  <c r="F41" i="4"/>
  <c r="H41" i="4" s="1"/>
  <c r="I41" i="4" s="1"/>
  <c r="F42" i="4"/>
  <c r="H42" i="4" s="1"/>
  <c r="I42" i="4" s="1"/>
  <c r="F43" i="4"/>
  <c r="H43" i="4" s="1"/>
  <c r="I43" i="4" s="1"/>
  <c r="F44" i="4"/>
  <c r="H44" i="4" s="1"/>
  <c r="I44" i="4" s="1"/>
  <c r="F45" i="4"/>
  <c r="H45" i="4" s="1"/>
  <c r="I45" i="4" s="1"/>
  <c r="F46" i="4"/>
  <c r="H46" i="4" s="1"/>
  <c r="I46" i="4" s="1"/>
  <c r="F47" i="4"/>
  <c r="H47" i="4" s="1"/>
  <c r="I47" i="4" s="1"/>
  <c r="F48" i="4"/>
  <c r="H48" i="4" s="1"/>
  <c r="I48" i="4" s="1"/>
  <c r="F49" i="4"/>
  <c r="H49" i="4" s="1"/>
  <c r="I49" i="4" s="1"/>
  <c r="F50" i="4"/>
  <c r="H50" i="4" s="1"/>
  <c r="I50" i="4" s="1"/>
  <c r="F51" i="4"/>
  <c r="H51" i="4" s="1"/>
  <c r="I51" i="4" s="1"/>
  <c r="F52" i="4"/>
  <c r="H52" i="4" s="1"/>
  <c r="I52" i="4" s="1"/>
  <c r="F53" i="4"/>
  <c r="H53" i="4" s="1"/>
  <c r="I53" i="4" s="1"/>
  <c r="F54" i="4"/>
  <c r="H54" i="4" s="1"/>
  <c r="I54" i="4" s="1"/>
  <c r="F55" i="4"/>
  <c r="H55" i="4" s="1"/>
  <c r="I55" i="4" s="1"/>
  <c r="F56" i="4"/>
  <c r="H56" i="4" s="1"/>
  <c r="I56" i="4" s="1"/>
  <c r="F57" i="4"/>
  <c r="H57" i="4" s="1"/>
  <c r="I57" i="4" s="1"/>
  <c r="F58" i="4"/>
  <c r="H58" i="4" s="1"/>
  <c r="I58" i="4" s="1"/>
  <c r="F59" i="4"/>
  <c r="H59" i="4" s="1"/>
  <c r="I59" i="4" s="1"/>
  <c r="F60" i="4"/>
  <c r="H60" i="4" s="1"/>
  <c r="I60" i="4" s="1"/>
  <c r="F61" i="4"/>
  <c r="H61" i="4" s="1"/>
  <c r="I61" i="4" s="1"/>
  <c r="F62" i="4"/>
  <c r="H62" i="4" s="1"/>
  <c r="I62" i="4" s="1"/>
  <c r="F63" i="4"/>
  <c r="H63" i="4" s="1"/>
  <c r="I63" i="4" s="1"/>
  <c r="F64" i="4"/>
  <c r="H64" i="4" s="1"/>
  <c r="I64" i="4" s="1"/>
  <c r="F65" i="4"/>
  <c r="H65" i="4" s="1"/>
  <c r="I65" i="4" s="1"/>
  <c r="F66" i="4"/>
  <c r="H66" i="4" s="1"/>
  <c r="I66" i="4" s="1"/>
  <c r="F67" i="4"/>
  <c r="H67" i="4" s="1"/>
  <c r="I67" i="4" s="1"/>
  <c r="F68" i="4"/>
  <c r="H68" i="4" s="1"/>
  <c r="I68" i="4" s="1"/>
  <c r="F69" i="4"/>
  <c r="H69" i="4" s="1"/>
  <c r="I69" i="4" s="1"/>
  <c r="F70" i="4"/>
  <c r="H70" i="4" s="1"/>
  <c r="I70" i="4" s="1"/>
  <c r="F71" i="4"/>
  <c r="H71" i="4" s="1"/>
  <c r="I71" i="4" s="1"/>
  <c r="F72" i="4"/>
  <c r="H72" i="4" s="1"/>
  <c r="I72" i="4" s="1"/>
  <c r="F73" i="4"/>
  <c r="H73" i="4" s="1"/>
  <c r="I73" i="4" s="1"/>
  <c r="F74" i="4"/>
  <c r="H74" i="4" s="1"/>
  <c r="I74" i="4" s="1"/>
  <c r="F75" i="4"/>
  <c r="H75" i="4" s="1"/>
  <c r="I75" i="4" s="1"/>
  <c r="F76" i="4"/>
  <c r="H76" i="4" s="1"/>
  <c r="I76" i="4" s="1"/>
  <c r="F77" i="4"/>
  <c r="H77" i="4" s="1"/>
  <c r="I77" i="4" s="1"/>
  <c r="F78" i="4"/>
  <c r="H78" i="4" s="1"/>
  <c r="I78" i="4" s="1"/>
  <c r="F79" i="4"/>
  <c r="H79" i="4" s="1"/>
  <c r="I79" i="4" s="1"/>
  <c r="F80" i="4"/>
  <c r="H80" i="4" s="1"/>
  <c r="I80" i="4" s="1"/>
  <c r="F81" i="4"/>
  <c r="H81" i="4" s="1"/>
  <c r="I81" i="4" s="1"/>
  <c r="F82" i="4"/>
  <c r="H82" i="4" s="1"/>
  <c r="I82" i="4" s="1"/>
  <c r="F83" i="4"/>
  <c r="H83" i="4" s="1"/>
  <c r="I83" i="4" s="1"/>
  <c r="F84" i="4"/>
  <c r="H84" i="4" s="1"/>
  <c r="I84" i="4" s="1"/>
  <c r="F85" i="4"/>
  <c r="H85" i="4" s="1"/>
  <c r="I85" i="4" s="1"/>
  <c r="F86" i="4"/>
  <c r="H86" i="4" s="1"/>
  <c r="I86" i="4" s="1"/>
  <c r="F87" i="4"/>
  <c r="H87" i="4" s="1"/>
  <c r="I87" i="4" s="1"/>
  <c r="F88" i="4"/>
  <c r="H88" i="4" s="1"/>
  <c r="I88" i="4" s="1"/>
  <c r="F89" i="4"/>
  <c r="H89" i="4" s="1"/>
  <c r="I89" i="4" s="1"/>
  <c r="F90" i="4"/>
  <c r="H90" i="4" s="1"/>
  <c r="I90" i="4" s="1"/>
  <c r="F91" i="4"/>
  <c r="H91" i="4" s="1"/>
  <c r="I91" i="4" s="1"/>
  <c r="F92" i="4"/>
  <c r="H92" i="4" s="1"/>
  <c r="I92" i="4" s="1"/>
  <c r="F93" i="4"/>
  <c r="H93" i="4" s="1"/>
  <c r="I93" i="4" s="1"/>
  <c r="F94" i="4"/>
  <c r="H94" i="4" s="1"/>
  <c r="I94" i="4" s="1"/>
  <c r="F95" i="4"/>
  <c r="H95" i="4" s="1"/>
  <c r="I95" i="4" s="1"/>
  <c r="F96" i="4"/>
  <c r="H96" i="4" s="1"/>
  <c r="I96" i="4" s="1"/>
  <c r="F97" i="4"/>
  <c r="H97" i="4" s="1"/>
  <c r="I97" i="4" s="1"/>
  <c r="F98" i="4"/>
  <c r="H98" i="4" s="1"/>
  <c r="I98" i="4" s="1"/>
  <c r="F99" i="4"/>
  <c r="H99" i="4" s="1"/>
  <c r="I99" i="4" s="1"/>
  <c r="F100" i="4"/>
  <c r="H100" i="4" s="1"/>
  <c r="I100" i="4" s="1"/>
  <c r="F101" i="4"/>
  <c r="H101" i="4" s="1"/>
  <c r="I101" i="4" s="1"/>
  <c r="F102" i="4"/>
  <c r="H102" i="4" s="1"/>
  <c r="I102" i="4" s="1"/>
  <c r="F103" i="4"/>
  <c r="H103" i="4" s="1"/>
  <c r="I103" i="4" s="1"/>
  <c r="F104" i="4"/>
  <c r="H104" i="4" s="1"/>
  <c r="I104" i="4" s="1"/>
  <c r="F105" i="4"/>
  <c r="H105" i="4" s="1"/>
  <c r="I105" i="4" s="1"/>
  <c r="F106" i="4"/>
  <c r="H106" i="4" s="1"/>
  <c r="I106" i="4" s="1"/>
  <c r="F107" i="4"/>
  <c r="H107" i="4" s="1"/>
  <c r="I107" i="4" s="1"/>
  <c r="F108" i="4"/>
  <c r="H108" i="4" s="1"/>
  <c r="I108" i="4" s="1"/>
  <c r="F109" i="4"/>
  <c r="H109" i="4" s="1"/>
  <c r="I109" i="4" s="1"/>
  <c r="F110" i="4"/>
  <c r="H110" i="4" s="1"/>
  <c r="I110" i="4" s="1"/>
  <c r="F111" i="4"/>
  <c r="H111" i="4" s="1"/>
  <c r="I111" i="4" s="1"/>
  <c r="F112" i="4"/>
  <c r="H112" i="4" s="1"/>
  <c r="I112" i="4" s="1"/>
  <c r="F113" i="4"/>
  <c r="H113" i="4" s="1"/>
  <c r="I113" i="4" s="1"/>
  <c r="F114" i="4"/>
  <c r="H114" i="4" s="1"/>
  <c r="I114" i="4" s="1"/>
  <c r="F115" i="4"/>
  <c r="H115" i="4" s="1"/>
  <c r="I115" i="4" s="1"/>
  <c r="F116" i="4"/>
  <c r="H116" i="4" s="1"/>
  <c r="I116" i="4" s="1"/>
  <c r="F117" i="4"/>
  <c r="H117" i="4" s="1"/>
  <c r="I117" i="4" s="1"/>
  <c r="F118" i="4"/>
  <c r="H118" i="4" s="1"/>
  <c r="I118" i="4" s="1"/>
  <c r="F119" i="4"/>
  <c r="H119" i="4" s="1"/>
  <c r="I119" i="4" s="1"/>
  <c r="F120" i="4"/>
  <c r="H120" i="4" s="1"/>
  <c r="I120" i="4" s="1"/>
  <c r="F121" i="4"/>
  <c r="H121" i="4" s="1"/>
  <c r="I121" i="4" s="1"/>
  <c r="F122" i="4"/>
  <c r="H122" i="4" s="1"/>
  <c r="I122" i="4" s="1"/>
  <c r="F123" i="4"/>
  <c r="H123" i="4" s="1"/>
  <c r="I123" i="4" s="1"/>
  <c r="F124" i="4"/>
  <c r="H124" i="4" s="1"/>
  <c r="I124" i="4" s="1"/>
  <c r="F125" i="4"/>
  <c r="H125" i="4" s="1"/>
  <c r="I125" i="4" s="1"/>
  <c r="F126" i="4"/>
  <c r="H126" i="4" s="1"/>
  <c r="I126" i="4" s="1"/>
  <c r="F127" i="4"/>
  <c r="H127" i="4" s="1"/>
  <c r="I127" i="4" s="1"/>
  <c r="F128" i="4"/>
  <c r="H128" i="4" s="1"/>
  <c r="I128" i="4" s="1"/>
  <c r="F129" i="4"/>
  <c r="H129" i="4" s="1"/>
  <c r="I129" i="4" s="1"/>
  <c r="F130" i="4"/>
  <c r="H130" i="4" s="1"/>
  <c r="I130" i="4" s="1"/>
  <c r="F131" i="4"/>
  <c r="H131" i="4" s="1"/>
  <c r="I131" i="4" s="1"/>
  <c r="F132" i="4"/>
  <c r="H132" i="4" s="1"/>
  <c r="I132" i="4" s="1"/>
  <c r="F133" i="4"/>
  <c r="H133" i="4" s="1"/>
  <c r="I133" i="4" s="1"/>
  <c r="F134" i="4"/>
  <c r="H134" i="4" s="1"/>
  <c r="I134" i="4" s="1"/>
  <c r="F135" i="4"/>
  <c r="H135" i="4" s="1"/>
  <c r="I135" i="4" s="1"/>
  <c r="F136" i="4"/>
  <c r="H136" i="4" s="1"/>
  <c r="I136" i="4" s="1"/>
  <c r="F137" i="4"/>
  <c r="H137" i="4" s="1"/>
  <c r="I137" i="4" s="1"/>
  <c r="F138" i="4"/>
  <c r="H138" i="4" s="1"/>
  <c r="I138" i="4" s="1"/>
  <c r="F139" i="4"/>
  <c r="H139" i="4" s="1"/>
  <c r="I139" i="4" s="1"/>
  <c r="F140" i="4"/>
  <c r="H140" i="4" s="1"/>
  <c r="I140" i="4" s="1"/>
  <c r="F141" i="4"/>
  <c r="H141" i="4" s="1"/>
  <c r="I141" i="4" s="1"/>
  <c r="F142" i="4"/>
  <c r="H142" i="4" s="1"/>
  <c r="I142" i="4" s="1"/>
  <c r="F143" i="4"/>
  <c r="H143" i="4" s="1"/>
  <c r="I143" i="4" s="1"/>
  <c r="F144" i="4"/>
  <c r="H144" i="4" s="1"/>
  <c r="I144" i="4" s="1"/>
  <c r="F145" i="4"/>
  <c r="H145" i="4" s="1"/>
  <c r="I145" i="4" s="1"/>
  <c r="F146" i="4"/>
  <c r="H146" i="4" s="1"/>
  <c r="I146" i="4" s="1"/>
  <c r="F147" i="4"/>
  <c r="H147" i="4" s="1"/>
  <c r="I147" i="4" s="1"/>
  <c r="F148" i="4"/>
  <c r="H148" i="4" s="1"/>
  <c r="I148" i="4" s="1"/>
  <c r="F149" i="4"/>
  <c r="H149" i="4" s="1"/>
  <c r="I149" i="4" s="1"/>
  <c r="F150" i="4"/>
  <c r="H150" i="4" s="1"/>
  <c r="I150" i="4" s="1"/>
  <c r="F151" i="4"/>
  <c r="H151" i="4" s="1"/>
  <c r="I151" i="4" s="1"/>
  <c r="F152" i="4"/>
  <c r="H152" i="4" s="1"/>
  <c r="I152" i="4" s="1"/>
  <c r="F153" i="4"/>
  <c r="H153" i="4" s="1"/>
  <c r="I153" i="4" s="1"/>
  <c r="F154" i="4"/>
  <c r="H154" i="4" s="1"/>
  <c r="I154" i="4" s="1"/>
  <c r="F155" i="4"/>
  <c r="H155" i="4" s="1"/>
  <c r="I155" i="4" s="1"/>
  <c r="F156" i="4"/>
  <c r="H156" i="4" s="1"/>
  <c r="I156" i="4" s="1"/>
  <c r="F157" i="4"/>
  <c r="H157" i="4" s="1"/>
  <c r="I157" i="4" s="1"/>
  <c r="F158" i="4"/>
  <c r="H158" i="4" s="1"/>
  <c r="I158" i="4" s="1"/>
  <c r="F159" i="4"/>
  <c r="H159" i="4" s="1"/>
  <c r="I159" i="4" s="1"/>
  <c r="F160" i="4"/>
  <c r="H160" i="4" s="1"/>
  <c r="I160" i="4" s="1"/>
  <c r="F161" i="4"/>
  <c r="H161" i="4" s="1"/>
  <c r="I161" i="4" s="1"/>
  <c r="F162" i="4"/>
  <c r="H162" i="4" s="1"/>
  <c r="I162" i="4" s="1"/>
  <c r="F163" i="4"/>
  <c r="H163" i="4" s="1"/>
  <c r="I163" i="4" s="1"/>
  <c r="F164" i="4"/>
  <c r="H164" i="4" s="1"/>
  <c r="I164" i="4" s="1"/>
  <c r="F165" i="4"/>
  <c r="H165" i="4" s="1"/>
  <c r="I165" i="4" s="1"/>
  <c r="F166" i="4"/>
  <c r="H166" i="4" s="1"/>
  <c r="I166" i="4" s="1"/>
  <c r="F167" i="4"/>
  <c r="H167" i="4" s="1"/>
  <c r="I167" i="4" s="1"/>
  <c r="F168" i="4"/>
  <c r="H168" i="4" s="1"/>
  <c r="I168" i="4" s="1"/>
  <c r="F169" i="4"/>
  <c r="H169" i="4" s="1"/>
  <c r="I169" i="4" s="1"/>
  <c r="F170" i="4"/>
  <c r="H170" i="4" s="1"/>
  <c r="I170" i="4" s="1"/>
  <c r="F171" i="4"/>
  <c r="H171" i="4" s="1"/>
  <c r="I171" i="4" s="1"/>
  <c r="F172" i="4"/>
  <c r="H172" i="4" s="1"/>
  <c r="I172" i="4" s="1"/>
  <c r="F173" i="4"/>
  <c r="H173" i="4" s="1"/>
  <c r="I173" i="4" s="1"/>
  <c r="F174" i="4"/>
  <c r="H174" i="4" s="1"/>
  <c r="I174" i="4" s="1"/>
  <c r="F175" i="4"/>
  <c r="H175" i="4" s="1"/>
  <c r="I175" i="4" s="1"/>
  <c r="F176" i="4"/>
  <c r="H176" i="4" s="1"/>
  <c r="I176" i="4" s="1"/>
  <c r="F177" i="4"/>
  <c r="H177" i="4" s="1"/>
  <c r="I177" i="4" s="1"/>
  <c r="F178" i="4"/>
  <c r="H178" i="4" s="1"/>
  <c r="I178" i="4" s="1"/>
  <c r="F179" i="4"/>
  <c r="H179" i="4" s="1"/>
  <c r="I179" i="4" s="1"/>
  <c r="F180" i="4"/>
  <c r="H180" i="4" s="1"/>
  <c r="I180" i="4" s="1"/>
  <c r="F181" i="4"/>
  <c r="H181" i="4" s="1"/>
  <c r="I181" i="4" s="1"/>
  <c r="F182" i="4"/>
  <c r="H182" i="4" s="1"/>
  <c r="I182" i="4" s="1"/>
  <c r="F183" i="4"/>
  <c r="H183" i="4" s="1"/>
  <c r="I183" i="4" s="1"/>
  <c r="F184" i="4"/>
  <c r="H184" i="4" s="1"/>
  <c r="I184" i="4" s="1"/>
  <c r="F185" i="4"/>
  <c r="H185" i="4" s="1"/>
  <c r="I185" i="4" s="1"/>
  <c r="F186" i="4"/>
  <c r="H186" i="4" s="1"/>
  <c r="I186" i="4" s="1"/>
  <c r="F187" i="4"/>
  <c r="H187" i="4" s="1"/>
  <c r="I187" i="4" s="1"/>
  <c r="F188" i="4"/>
  <c r="H188" i="4" s="1"/>
  <c r="I188" i="4" s="1"/>
  <c r="F189" i="4"/>
  <c r="H189" i="4" s="1"/>
  <c r="I189" i="4" s="1"/>
  <c r="F190" i="4"/>
  <c r="H190" i="4" s="1"/>
  <c r="I190" i="4" s="1"/>
  <c r="F191" i="4"/>
  <c r="H191" i="4" s="1"/>
  <c r="I191" i="4" s="1"/>
  <c r="F192" i="4"/>
  <c r="H192" i="4" s="1"/>
  <c r="I192" i="4" s="1"/>
  <c r="F193" i="4"/>
  <c r="H193" i="4" s="1"/>
  <c r="I193" i="4" s="1"/>
  <c r="F194" i="4"/>
  <c r="H194" i="4" s="1"/>
  <c r="I194" i="4" s="1"/>
  <c r="F195" i="4"/>
  <c r="H195" i="4" s="1"/>
  <c r="I195" i="4" s="1"/>
  <c r="F196" i="4"/>
  <c r="H196" i="4" s="1"/>
  <c r="I196" i="4" s="1"/>
  <c r="F197" i="4"/>
  <c r="H197" i="4" s="1"/>
  <c r="I197" i="4" s="1"/>
  <c r="F198" i="4"/>
  <c r="H198" i="4" s="1"/>
  <c r="I198" i="4" s="1"/>
  <c r="F199" i="4"/>
  <c r="H199" i="4" s="1"/>
  <c r="I199" i="4" s="1"/>
  <c r="F200" i="4"/>
  <c r="H200" i="4" s="1"/>
  <c r="I200" i="4" s="1"/>
  <c r="F201" i="4"/>
  <c r="H201" i="4" s="1"/>
  <c r="I201" i="4" s="1"/>
  <c r="F202" i="4"/>
  <c r="H202" i="4" s="1"/>
  <c r="I202" i="4" s="1"/>
  <c r="F203" i="4"/>
  <c r="H203" i="4" s="1"/>
  <c r="I203" i="4" s="1"/>
  <c r="F204" i="4"/>
  <c r="H204" i="4" s="1"/>
  <c r="I204" i="4" s="1"/>
  <c r="F205" i="4"/>
  <c r="H205" i="4" s="1"/>
  <c r="I205" i="4" s="1"/>
  <c r="F206" i="4"/>
  <c r="H206" i="4" s="1"/>
  <c r="I206" i="4" s="1"/>
  <c r="F207" i="4"/>
  <c r="H207" i="4" s="1"/>
  <c r="I207" i="4" s="1"/>
  <c r="F208" i="4"/>
  <c r="H208" i="4" s="1"/>
  <c r="I208" i="4" s="1"/>
  <c r="F209" i="4"/>
  <c r="H209" i="4" s="1"/>
  <c r="I209" i="4" s="1"/>
  <c r="F210" i="4"/>
  <c r="H210" i="4" s="1"/>
  <c r="I210" i="4" s="1"/>
  <c r="F211" i="4"/>
  <c r="H211" i="4" s="1"/>
  <c r="I211" i="4" s="1"/>
  <c r="F212" i="4"/>
  <c r="H212" i="4" s="1"/>
  <c r="I212" i="4" s="1"/>
  <c r="F213" i="4"/>
  <c r="H213" i="4" s="1"/>
  <c r="I213" i="4" s="1"/>
  <c r="F214" i="4"/>
  <c r="H214" i="4" s="1"/>
  <c r="I214" i="4" s="1"/>
  <c r="F215" i="4"/>
  <c r="H215" i="4" s="1"/>
  <c r="I215" i="4" s="1"/>
  <c r="F216" i="4"/>
  <c r="H216" i="4" s="1"/>
  <c r="I216" i="4" s="1"/>
  <c r="F217" i="4"/>
  <c r="H217" i="4" s="1"/>
  <c r="I217" i="4" s="1"/>
  <c r="F218" i="4"/>
  <c r="H218" i="4" s="1"/>
  <c r="I218" i="4" s="1"/>
  <c r="F219" i="4"/>
  <c r="H219" i="4" s="1"/>
  <c r="I219" i="4" s="1"/>
  <c r="F220" i="4"/>
  <c r="H220" i="4" s="1"/>
  <c r="I220" i="4" s="1"/>
  <c r="F221" i="4"/>
  <c r="H221" i="4" s="1"/>
  <c r="I221" i="4" s="1"/>
  <c r="F222" i="4"/>
  <c r="H222" i="4" s="1"/>
  <c r="I222" i="4" s="1"/>
  <c r="F223" i="4"/>
  <c r="H223" i="4" s="1"/>
  <c r="I223" i="4" s="1"/>
  <c r="F224" i="4"/>
  <c r="H224" i="4" s="1"/>
  <c r="I224" i="4" s="1"/>
  <c r="F225" i="4"/>
  <c r="H225" i="4" s="1"/>
  <c r="I225" i="4" s="1"/>
  <c r="F226" i="4"/>
  <c r="H226" i="4" s="1"/>
  <c r="I226" i="4" s="1"/>
  <c r="F227" i="4"/>
  <c r="H227" i="4" s="1"/>
  <c r="I227" i="4" s="1"/>
  <c r="F228" i="4"/>
  <c r="H228" i="4" s="1"/>
  <c r="I228" i="4" s="1"/>
  <c r="F229" i="4"/>
  <c r="H229" i="4" s="1"/>
  <c r="I229" i="4" s="1"/>
  <c r="F230" i="4"/>
  <c r="H230" i="4" s="1"/>
  <c r="I230" i="4" s="1"/>
  <c r="F231" i="4"/>
  <c r="H231" i="4" s="1"/>
  <c r="I231" i="4" s="1"/>
  <c r="F232" i="4"/>
  <c r="H232" i="4" s="1"/>
  <c r="I232" i="4" s="1"/>
  <c r="F233" i="4"/>
  <c r="H233" i="4" s="1"/>
  <c r="I233" i="4" s="1"/>
  <c r="F234" i="4"/>
  <c r="H234" i="4" s="1"/>
  <c r="I234" i="4" s="1"/>
  <c r="F235" i="4"/>
  <c r="H235" i="4" s="1"/>
  <c r="I235" i="4" s="1"/>
  <c r="F236" i="4"/>
  <c r="H236" i="4" s="1"/>
  <c r="I236" i="4" s="1"/>
  <c r="F237" i="4"/>
  <c r="H237" i="4" s="1"/>
  <c r="I237" i="4" s="1"/>
  <c r="F238" i="4"/>
  <c r="H238" i="4" s="1"/>
  <c r="I238" i="4" s="1"/>
  <c r="F239" i="4"/>
  <c r="H239" i="4" s="1"/>
  <c r="I239" i="4" s="1"/>
  <c r="F240" i="4"/>
  <c r="H240" i="4" s="1"/>
  <c r="I240" i="4" s="1"/>
  <c r="F241" i="4"/>
  <c r="H241" i="4" s="1"/>
  <c r="I241" i="4" s="1"/>
  <c r="F242" i="4"/>
  <c r="H242" i="4" s="1"/>
  <c r="I242" i="4" s="1"/>
  <c r="F243" i="4"/>
  <c r="H243" i="4" s="1"/>
  <c r="I243" i="4" s="1"/>
  <c r="F244" i="4"/>
  <c r="H244" i="4" s="1"/>
  <c r="I244" i="4" s="1"/>
  <c r="F245" i="4"/>
  <c r="H245" i="4" s="1"/>
  <c r="I245" i="4" s="1"/>
  <c r="F246" i="4"/>
  <c r="H246" i="4" s="1"/>
  <c r="I246" i="4" s="1"/>
  <c r="F247" i="4"/>
  <c r="H247" i="4" s="1"/>
  <c r="I247" i="4" s="1"/>
  <c r="F248" i="4"/>
  <c r="H248" i="4" s="1"/>
  <c r="I248" i="4" s="1"/>
  <c r="F249" i="4"/>
  <c r="H249" i="4" s="1"/>
  <c r="I249" i="4" s="1"/>
  <c r="F250" i="4"/>
  <c r="H250" i="4" s="1"/>
  <c r="I250" i="4" s="1"/>
  <c r="F251" i="4"/>
  <c r="H251" i="4" s="1"/>
  <c r="I251" i="4" s="1"/>
  <c r="F252" i="4"/>
  <c r="H252" i="4" s="1"/>
  <c r="I252" i="4" s="1"/>
  <c r="F253" i="4"/>
  <c r="H253" i="4" s="1"/>
  <c r="I253" i="4" s="1"/>
  <c r="F254" i="4"/>
  <c r="H254" i="4" s="1"/>
  <c r="I254" i="4" s="1"/>
  <c r="F255" i="4"/>
  <c r="H255" i="4" s="1"/>
  <c r="I255" i="4" s="1"/>
  <c r="F256" i="4"/>
  <c r="H256" i="4" s="1"/>
  <c r="I256" i="4" s="1"/>
  <c r="F257" i="4"/>
  <c r="H257" i="4" s="1"/>
  <c r="I257" i="4" s="1"/>
  <c r="F258" i="4"/>
  <c r="H258" i="4" s="1"/>
  <c r="I258" i="4" s="1"/>
  <c r="F259" i="4"/>
  <c r="H259" i="4" s="1"/>
  <c r="I259" i="4" s="1"/>
  <c r="F260" i="4"/>
  <c r="H260" i="4" s="1"/>
  <c r="I260" i="4" s="1"/>
  <c r="F261" i="4"/>
  <c r="H261" i="4" s="1"/>
  <c r="I261" i="4" s="1"/>
  <c r="F262" i="4"/>
  <c r="H262" i="4" s="1"/>
  <c r="I262" i="4" s="1"/>
  <c r="F263" i="4"/>
  <c r="H263" i="4" s="1"/>
  <c r="I263" i="4" s="1"/>
  <c r="F264" i="4"/>
  <c r="H264" i="4" s="1"/>
  <c r="I264" i="4" s="1"/>
  <c r="F265" i="4"/>
  <c r="H265" i="4" s="1"/>
  <c r="I265" i="4" s="1"/>
  <c r="F266" i="4"/>
  <c r="H266" i="4" s="1"/>
  <c r="I266" i="4" s="1"/>
  <c r="F267" i="4"/>
  <c r="H267" i="4" s="1"/>
  <c r="I267" i="4" s="1"/>
  <c r="F268" i="4"/>
  <c r="H268" i="4" s="1"/>
  <c r="I268" i="4" s="1"/>
  <c r="F269" i="4"/>
  <c r="H269" i="4" s="1"/>
  <c r="I269" i="4" s="1"/>
  <c r="F270" i="4"/>
  <c r="H270" i="4" s="1"/>
  <c r="I270" i="4" s="1"/>
  <c r="F271" i="4"/>
  <c r="H271" i="4" s="1"/>
  <c r="I271" i="4" s="1"/>
  <c r="F272" i="4"/>
  <c r="H272" i="4" s="1"/>
  <c r="I272" i="4" s="1"/>
  <c r="F273" i="4"/>
  <c r="H273" i="4" s="1"/>
  <c r="I273" i="4" s="1"/>
  <c r="F274" i="4"/>
  <c r="H274" i="4" s="1"/>
  <c r="I274" i="4" s="1"/>
  <c r="F275" i="4"/>
  <c r="H275" i="4" s="1"/>
  <c r="I275" i="4" s="1"/>
  <c r="F276" i="4"/>
  <c r="H276" i="4" s="1"/>
  <c r="I276" i="4" s="1"/>
  <c r="F277" i="4"/>
  <c r="H277" i="4" s="1"/>
  <c r="I277" i="4" s="1"/>
  <c r="F278" i="4"/>
  <c r="H278" i="4" s="1"/>
  <c r="I278" i="4" s="1"/>
  <c r="F279" i="4"/>
  <c r="H279" i="4" s="1"/>
  <c r="I279" i="4" s="1"/>
  <c r="F280" i="4"/>
  <c r="H280" i="4" s="1"/>
  <c r="I280" i="4" s="1"/>
  <c r="F281" i="4"/>
  <c r="H281" i="4" s="1"/>
  <c r="I281" i="4" s="1"/>
  <c r="F282" i="4"/>
  <c r="H282" i="4" s="1"/>
  <c r="I282" i="4" s="1"/>
  <c r="F283" i="4"/>
  <c r="H283" i="4" s="1"/>
  <c r="I283" i="4" s="1"/>
  <c r="F284" i="4"/>
  <c r="H284" i="4" s="1"/>
  <c r="I284" i="4" s="1"/>
  <c r="F285" i="4"/>
  <c r="H285" i="4" s="1"/>
  <c r="I285" i="4" s="1"/>
  <c r="F286" i="4"/>
  <c r="H286" i="4" s="1"/>
  <c r="I286" i="4" s="1"/>
  <c r="F287" i="4"/>
  <c r="H287" i="4" s="1"/>
  <c r="I287" i="4" s="1"/>
  <c r="F288" i="4"/>
  <c r="H288" i="4" s="1"/>
  <c r="I288" i="4" s="1"/>
  <c r="F289" i="4"/>
  <c r="H289" i="4" s="1"/>
  <c r="I289" i="4" s="1"/>
  <c r="F290" i="4"/>
  <c r="H290" i="4" s="1"/>
  <c r="I290" i="4" s="1"/>
  <c r="F291" i="4"/>
  <c r="H291" i="4" s="1"/>
  <c r="I291" i="4" s="1"/>
  <c r="F292" i="4"/>
  <c r="H292" i="4" s="1"/>
  <c r="I292" i="4" s="1"/>
  <c r="F293" i="4"/>
  <c r="H293" i="4" s="1"/>
  <c r="I293" i="4" s="1"/>
  <c r="F294" i="4"/>
  <c r="H294" i="4" s="1"/>
  <c r="I294" i="4" s="1"/>
  <c r="F295" i="4"/>
  <c r="H295" i="4" s="1"/>
  <c r="I295" i="4" s="1"/>
  <c r="F296" i="4"/>
  <c r="H296" i="4" s="1"/>
  <c r="I296" i="4" s="1"/>
  <c r="F297" i="4"/>
  <c r="H297" i="4" s="1"/>
  <c r="I297" i="4" s="1"/>
  <c r="F298" i="4"/>
  <c r="H298" i="4" s="1"/>
  <c r="I298" i="4" s="1"/>
  <c r="F299" i="4"/>
  <c r="H299" i="4" s="1"/>
  <c r="I299" i="4" s="1"/>
  <c r="F300" i="4"/>
  <c r="H300" i="4" s="1"/>
  <c r="I300" i="4" s="1"/>
  <c r="F301" i="4"/>
  <c r="H301" i="4" s="1"/>
  <c r="I301" i="4" s="1"/>
  <c r="F302" i="4"/>
  <c r="H302" i="4" s="1"/>
  <c r="I302" i="4" s="1"/>
  <c r="F303" i="4"/>
  <c r="H303" i="4" s="1"/>
  <c r="I303" i="4" s="1"/>
  <c r="F304" i="4"/>
  <c r="H304" i="4" s="1"/>
  <c r="I304" i="4" s="1"/>
  <c r="F305" i="4"/>
  <c r="H305" i="4" s="1"/>
  <c r="I305" i="4" s="1"/>
  <c r="F306" i="4"/>
  <c r="H306" i="4" s="1"/>
  <c r="I306" i="4" s="1"/>
  <c r="F307" i="4"/>
  <c r="H307" i="4" s="1"/>
  <c r="I307" i="4" s="1"/>
  <c r="F308" i="4"/>
  <c r="H308" i="4" s="1"/>
  <c r="I308" i="4" s="1"/>
  <c r="F309" i="4"/>
  <c r="H309" i="4" s="1"/>
  <c r="I309" i="4" s="1"/>
  <c r="F310" i="4"/>
  <c r="H310" i="4" s="1"/>
  <c r="I310" i="4" s="1"/>
  <c r="F311" i="4"/>
  <c r="H311" i="4" s="1"/>
  <c r="I311" i="4" s="1"/>
  <c r="F312" i="4"/>
  <c r="H312" i="4" s="1"/>
  <c r="I312" i="4" s="1"/>
  <c r="F313" i="4"/>
  <c r="H313" i="4" s="1"/>
  <c r="I313" i="4" s="1"/>
  <c r="F314" i="4"/>
  <c r="H314" i="4" s="1"/>
  <c r="I314" i="4" s="1"/>
  <c r="F315" i="4"/>
  <c r="H315" i="4" s="1"/>
  <c r="I315" i="4" s="1"/>
  <c r="F316" i="4"/>
  <c r="H316" i="4" s="1"/>
  <c r="I316" i="4" s="1"/>
  <c r="F317" i="4"/>
  <c r="H317" i="4" s="1"/>
  <c r="I317" i="4" s="1"/>
  <c r="F318" i="4"/>
  <c r="H318" i="4" s="1"/>
  <c r="I318" i="4" s="1"/>
  <c r="F319" i="4"/>
  <c r="H319" i="4" s="1"/>
  <c r="I319" i="4" s="1"/>
  <c r="F320" i="4"/>
  <c r="H320" i="4" s="1"/>
  <c r="I320" i="4" s="1"/>
  <c r="F321" i="4"/>
  <c r="H321" i="4" s="1"/>
  <c r="I321" i="4" s="1"/>
  <c r="F322" i="4"/>
  <c r="H322" i="4" s="1"/>
  <c r="I322" i="4" s="1"/>
  <c r="F323" i="4"/>
  <c r="H323" i="4" s="1"/>
  <c r="I323" i="4" s="1"/>
  <c r="F324" i="4"/>
  <c r="H324" i="4" s="1"/>
  <c r="I324" i="4" s="1"/>
  <c r="F325" i="4"/>
  <c r="H325" i="4" s="1"/>
  <c r="I325" i="4" s="1"/>
  <c r="F326" i="4"/>
  <c r="H326" i="4" s="1"/>
  <c r="I326" i="4" s="1"/>
  <c r="F327" i="4"/>
  <c r="H327" i="4" s="1"/>
  <c r="I327" i="4" s="1"/>
  <c r="F328" i="4"/>
  <c r="H328" i="4" s="1"/>
  <c r="I328" i="4" s="1"/>
  <c r="F329" i="4"/>
  <c r="H329" i="4" s="1"/>
  <c r="I329" i="4" s="1"/>
  <c r="F330" i="4"/>
  <c r="H330" i="4" s="1"/>
  <c r="I330" i="4" s="1"/>
  <c r="F331" i="4"/>
  <c r="H331" i="4" s="1"/>
  <c r="I331" i="4" s="1"/>
  <c r="F332" i="4"/>
  <c r="H332" i="4" s="1"/>
  <c r="I332" i="4" s="1"/>
  <c r="F333" i="4"/>
  <c r="H333" i="4" s="1"/>
  <c r="I333" i="4" s="1"/>
  <c r="F334" i="4"/>
  <c r="H334" i="4" s="1"/>
  <c r="I334" i="4" s="1"/>
  <c r="F335" i="4"/>
  <c r="H335" i="4" s="1"/>
  <c r="I335" i="4" s="1"/>
  <c r="F336" i="4"/>
  <c r="H336" i="4" s="1"/>
  <c r="I336" i="4" s="1"/>
  <c r="F337" i="4"/>
  <c r="H337" i="4" s="1"/>
  <c r="I337" i="4" s="1"/>
  <c r="F338" i="4"/>
  <c r="H338" i="4" s="1"/>
  <c r="I338" i="4" s="1"/>
  <c r="F339" i="4"/>
  <c r="H339" i="4" s="1"/>
  <c r="I339" i="4" s="1"/>
  <c r="F340" i="4"/>
  <c r="H340" i="4" s="1"/>
  <c r="I340" i="4" s="1"/>
  <c r="F341" i="4"/>
  <c r="H341" i="4" s="1"/>
  <c r="I341" i="4" s="1"/>
  <c r="F342" i="4"/>
  <c r="H342" i="4" s="1"/>
  <c r="I342" i="4" s="1"/>
  <c r="F343" i="4"/>
  <c r="H343" i="4" s="1"/>
  <c r="I343" i="4" s="1"/>
  <c r="F344" i="4"/>
  <c r="H344" i="4" s="1"/>
  <c r="I344" i="4" s="1"/>
  <c r="F345" i="4"/>
  <c r="H345" i="4" s="1"/>
  <c r="I345" i="4" s="1"/>
  <c r="F346" i="4"/>
  <c r="H346" i="4" s="1"/>
  <c r="I346" i="4" s="1"/>
  <c r="F347" i="4"/>
  <c r="H347" i="4" s="1"/>
  <c r="I347" i="4" s="1"/>
  <c r="F348" i="4"/>
  <c r="H348" i="4" s="1"/>
  <c r="I348" i="4" s="1"/>
  <c r="F349" i="4"/>
  <c r="H349" i="4" s="1"/>
  <c r="I349" i="4" s="1"/>
  <c r="F350" i="4"/>
  <c r="H350" i="4" s="1"/>
  <c r="I350" i="4" s="1"/>
  <c r="F351" i="4"/>
  <c r="H351" i="4" s="1"/>
  <c r="I351" i="4" s="1"/>
  <c r="F352" i="4"/>
  <c r="H352" i="4" s="1"/>
  <c r="I352" i="4" s="1"/>
  <c r="F353" i="4"/>
  <c r="H353" i="4" s="1"/>
  <c r="I353" i="4" s="1"/>
  <c r="F354" i="4"/>
  <c r="H354" i="4" s="1"/>
  <c r="I354" i="4" s="1"/>
  <c r="F355" i="4"/>
  <c r="H355" i="4" s="1"/>
  <c r="I355" i="4" s="1"/>
  <c r="F356" i="4"/>
  <c r="H356" i="4" s="1"/>
  <c r="I356" i="4" s="1"/>
  <c r="F357" i="4"/>
  <c r="H357" i="4" s="1"/>
  <c r="I357" i="4" s="1"/>
  <c r="F358" i="4"/>
  <c r="H358" i="4" s="1"/>
  <c r="I358" i="4" s="1"/>
  <c r="F359" i="4"/>
  <c r="H359" i="4" s="1"/>
  <c r="I359" i="4" s="1"/>
  <c r="F360" i="4"/>
  <c r="H360" i="4" s="1"/>
  <c r="I360" i="4" s="1"/>
  <c r="F361" i="4"/>
  <c r="H361" i="4" s="1"/>
  <c r="I361" i="4" s="1"/>
  <c r="F362" i="4"/>
  <c r="H362" i="4" s="1"/>
  <c r="I362" i="4" s="1"/>
  <c r="F363" i="4"/>
  <c r="H363" i="4" s="1"/>
  <c r="I363" i="4" s="1"/>
  <c r="F364" i="4"/>
  <c r="H364" i="4" s="1"/>
  <c r="I364" i="4" s="1"/>
  <c r="F365" i="4"/>
  <c r="H365" i="4" s="1"/>
  <c r="I365" i="4" s="1"/>
  <c r="F366" i="4"/>
  <c r="H366" i="4" s="1"/>
  <c r="I366" i="4" s="1"/>
  <c r="F367" i="4"/>
  <c r="H367" i="4" s="1"/>
  <c r="I367" i="4" s="1"/>
  <c r="F368" i="4"/>
  <c r="H368" i="4" s="1"/>
  <c r="I368" i="4" s="1"/>
  <c r="F369" i="4"/>
  <c r="H369" i="4" s="1"/>
  <c r="I369" i="4" s="1"/>
  <c r="F370" i="4"/>
  <c r="H370" i="4" s="1"/>
  <c r="I370" i="4" s="1"/>
  <c r="F371" i="4"/>
  <c r="H371" i="4" s="1"/>
  <c r="I371" i="4" s="1"/>
  <c r="F372" i="4"/>
  <c r="H372" i="4" s="1"/>
  <c r="I372" i="4" s="1"/>
  <c r="F373" i="4"/>
  <c r="H373" i="4" s="1"/>
  <c r="I373" i="4" s="1"/>
  <c r="F374" i="4"/>
  <c r="H374" i="4" s="1"/>
  <c r="I374" i="4" s="1"/>
  <c r="F375" i="4"/>
  <c r="H375" i="4" s="1"/>
  <c r="I375" i="4" s="1"/>
  <c r="F376" i="4"/>
  <c r="H376" i="4" s="1"/>
  <c r="I376" i="4" s="1"/>
  <c r="F377" i="4"/>
  <c r="H377" i="4" s="1"/>
  <c r="I377" i="4" s="1"/>
  <c r="F378" i="4"/>
  <c r="H378" i="4" s="1"/>
  <c r="I378" i="4" s="1"/>
  <c r="F379" i="4"/>
  <c r="H379" i="4" s="1"/>
  <c r="I379" i="4" s="1"/>
  <c r="F380" i="4"/>
  <c r="H380" i="4" s="1"/>
  <c r="I380" i="4" s="1"/>
  <c r="F381" i="4"/>
  <c r="H381" i="4" s="1"/>
  <c r="I381" i="4" s="1"/>
  <c r="F382" i="4"/>
  <c r="H382" i="4" s="1"/>
  <c r="I382" i="4" s="1"/>
  <c r="F383" i="4"/>
  <c r="H383" i="4" s="1"/>
  <c r="I383" i="4" s="1"/>
  <c r="F384" i="4"/>
  <c r="H384" i="4" s="1"/>
  <c r="I384" i="4" s="1"/>
  <c r="F385" i="4"/>
  <c r="H385" i="4" s="1"/>
  <c r="I385" i="4" s="1"/>
  <c r="F386" i="4"/>
  <c r="H386" i="4" s="1"/>
  <c r="I386" i="4" s="1"/>
  <c r="F387" i="4"/>
  <c r="H387" i="4" s="1"/>
  <c r="I387" i="4" s="1"/>
  <c r="F388" i="4"/>
  <c r="H388" i="4" s="1"/>
  <c r="I388" i="4" s="1"/>
  <c r="F389" i="4"/>
  <c r="H389" i="4" s="1"/>
  <c r="I389" i="4" s="1"/>
  <c r="F390" i="4"/>
  <c r="H390" i="4" s="1"/>
  <c r="I390" i="4" s="1"/>
  <c r="F391" i="4"/>
  <c r="H391" i="4" s="1"/>
  <c r="I391" i="4" s="1"/>
  <c r="F392" i="4"/>
  <c r="H392" i="4" s="1"/>
  <c r="I392" i="4" s="1"/>
  <c r="F393" i="4"/>
  <c r="H393" i="4" s="1"/>
  <c r="I393" i="4" s="1"/>
  <c r="F394" i="4"/>
  <c r="H394" i="4" s="1"/>
  <c r="I394" i="4" s="1"/>
  <c r="F395" i="4"/>
  <c r="H395" i="4" s="1"/>
  <c r="I395" i="4" s="1"/>
  <c r="F396" i="4"/>
  <c r="H396" i="4" s="1"/>
  <c r="I396" i="4" s="1"/>
  <c r="F397" i="4"/>
  <c r="H397" i="4" s="1"/>
  <c r="I397" i="4" s="1"/>
  <c r="F398" i="4"/>
  <c r="H398" i="4" s="1"/>
  <c r="I398" i="4" s="1"/>
  <c r="F399" i="4"/>
  <c r="H399" i="4" s="1"/>
  <c r="I399" i="4" s="1"/>
  <c r="F400" i="4"/>
  <c r="H400" i="4" s="1"/>
  <c r="I400" i="4" s="1"/>
  <c r="F401" i="4"/>
  <c r="H401" i="4" s="1"/>
  <c r="I401" i="4" s="1"/>
  <c r="F402" i="4"/>
  <c r="H402" i="4" s="1"/>
  <c r="I402" i="4" s="1"/>
  <c r="F403" i="4"/>
  <c r="H403" i="4" s="1"/>
  <c r="I403" i="4" s="1"/>
  <c r="F404" i="4"/>
  <c r="H404" i="4" s="1"/>
  <c r="I404" i="4" s="1"/>
  <c r="F405" i="4"/>
  <c r="H405" i="4" s="1"/>
  <c r="I405" i="4" s="1"/>
  <c r="F406" i="4"/>
  <c r="H406" i="4" s="1"/>
  <c r="I406" i="4" s="1"/>
  <c r="F407" i="4"/>
  <c r="H407" i="4" s="1"/>
  <c r="I407" i="4" s="1"/>
  <c r="F408" i="4"/>
  <c r="H408" i="4" s="1"/>
  <c r="I408" i="4" s="1"/>
  <c r="F409" i="4"/>
  <c r="H409" i="4" s="1"/>
  <c r="I409" i="4" s="1"/>
  <c r="F410" i="4"/>
  <c r="H410" i="4" s="1"/>
  <c r="I410" i="4" s="1"/>
  <c r="F411" i="4"/>
  <c r="H411" i="4" s="1"/>
  <c r="I411" i="4" s="1"/>
  <c r="F412" i="4"/>
  <c r="H412" i="4" s="1"/>
  <c r="I412" i="4" s="1"/>
  <c r="F413" i="4"/>
  <c r="H413" i="4" s="1"/>
  <c r="I413" i="4" s="1"/>
  <c r="F414" i="4"/>
  <c r="H414" i="4" s="1"/>
  <c r="I414" i="4" s="1"/>
  <c r="F415" i="4"/>
  <c r="H415" i="4" s="1"/>
  <c r="I415" i="4" s="1"/>
  <c r="F416" i="4"/>
  <c r="H416" i="4" s="1"/>
  <c r="I416" i="4" s="1"/>
  <c r="F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M417" i="4" l="1"/>
  <c r="K417" i="4"/>
</calcChain>
</file>

<file path=xl/sharedStrings.xml><?xml version="1.0" encoding="utf-8"?>
<sst xmlns="http://schemas.openxmlformats.org/spreadsheetml/2006/main" count="1288" uniqueCount="629">
  <si>
    <t>Store Name</t>
  </si>
  <si>
    <t>Contact Number</t>
  </si>
  <si>
    <t>Rider First Name</t>
  </si>
  <si>
    <t>Rider Last Name</t>
  </si>
  <si>
    <t>Dark Store - Hyderabad - Ameerpet</t>
  </si>
  <si>
    <t>gangirala</t>
  </si>
  <si>
    <t>Anirudh</t>
  </si>
  <si>
    <t>Tekkali</t>
  </si>
  <si>
    <t>Sudheer</t>
  </si>
  <si>
    <t>AVULA</t>
  </si>
  <si>
    <t>Adharsh</t>
  </si>
  <si>
    <t>buchala</t>
  </si>
  <si>
    <t>sainikhil</t>
  </si>
  <si>
    <t>Nandishwar</t>
  </si>
  <si>
    <t>Reddy</t>
  </si>
  <si>
    <t>panja</t>
  </si>
  <si>
    <t>shiva</t>
  </si>
  <si>
    <t>Upparapelli</t>
  </si>
  <si>
    <t>Raju</t>
  </si>
  <si>
    <t>mohammad</t>
  </si>
  <si>
    <t>Fayaz</t>
  </si>
  <si>
    <t>m bala</t>
  </si>
  <si>
    <t>krishna</t>
  </si>
  <si>
    <t>SHAIK</t>
  </si>
  <si>
    <t>Zubair</t>
  </si>
  <si>
    <t>ranjith</t>
  </si>
  <si>
    <t>kumar</t>
  </si>
  <si>
    <t>Akash</t>
  </si>
  <si>
    <t>B</t>
  </si>
  <si>
    <t>MD</t>
  </si>
  <si>
    <t>mohd</t>
  </si>
  <si>
    <t>sircilla</t>
  </si>
  <si>
    <t>madhu</t>
  </si>
  <si>
    <t>FAROOQ</t>
  </si>
  <si>
    <t>kichireddy</t>
  </si>
  <si>
    <t>chanareddy</t>
  </si>
  <si>
    <t>SAAD</t>
  </si>
  <si>
    <t>Madhu</t>
  </si>
  <si>
    <t>K</t>
  </si>
  <si>
    <t>shyamrao</t>
  </si>
  <si>
    <t>venkatesh</t>
  </si>
  <si>
    <t>NASER</t>
  </si>
  <si>
    <t>Rathod</t>
  </si>
  <si>
    <t>Dark Store - Hyderabad - Ashok Nagar</t>
  </si>
  <si>
    <t>Manoj Kumar</t>
  </si>
  <si>
    <t>irfan</t>
  </si>
  <si>
    <t>md</t>
  </si>
  <si>
    <t>Manga</t>
  </si>
  <si>
    <t>Harish</t>
  </si>
  <si>
    <t>sandeep</t>
  </si>
  <si>
    <t>adnan</t>
  </si>
  <si>
    <t>Khan</t>
  </si>
  <si>
    <t>mushu</t>
  </si>
  <si>
    <t>vamshi</t>
  </si>
  <si>
    <t>Manikanth</t>
  </si>
  <si>
    <t>manas</t>
  </si>
  <si>
    <t>praneeth</t>
  </si>
  <si>
    <t>VIJAY</t>
  </si>
  <si>
    <t>NIRAJ</t>
  </si>
  <si>
    <t>S</t>
  </si>
  <si>
    <t>k</t>
  </si>
  <si>
    <t>Sravan</t>
  </si>
  <si>
    <t>Dhanrajsingh</t>
  </si>
  <si>
    <t>Thakur</t>
  </si>
  <si>
    <t>DEVASOTH SANTHOSH</t>
  </si>
  <si>
    <t>Santhosh</t>
  </si>
  <si>
    <t>mahesh</t>
  </si>
  <si>
    <t>tangedi</t>
  </si>
  <si>
    <t>sufi</t>
  </si>
  <si>
    <t>shamsheer uddin</t>
  </si>
  <si>
    <t>Mohammed</t>
  </si>
  <si>
    <t>shoheb</t>
  </si>
  <si>
    <t>P</t>
  </si>
  <si>
    <t>Mallampeta</t>
  </si>
  <si>
    <t>RAJU</t>
  </si>
  <si>
    <t>Ashok</t>
  </si>
  <si>
    <t>A Shiva</t>
  </si>
  <si>
    <t>Dinesh</t>
  </si>
  <si>
    <t>B.</t>
  </si>
  <si>
    <t>pabba</t>
  </si>
  <si>
    <t>tarun</t>
  </si>
  <si>
    <t>laxman</t>
  </si>
  <si>
    <t>BANDARI</t>
  </si>
  <si>
    <t>Ajay</t>
  </si>
  <si>
    <t>N</t>
  </si>
  <si>
    <t>KUMARA SWAMY</t>
  </si>
  <si>
    <t>T</t>
  </si>
  <si>
    <t>M</t>
  </si>
  <si>
    <t>Suresh</t>
  </si>
  <si>
    <t>v</t>
  </si>
  <si>
    <t>azhar</t>
  </si>
  <si>
    <t>uddin</t>
  </si>
  <si>
    <t>sunkari</t>
  </si>
  <si>
    <t>satheesh</t>
  </si>
  <si>
    <t xml:space="preserve"> K vijay </t>
  </si>
  <si>
    <t xml:space="preserve">DURGA </t>
  </si>
  <si>
    <t>prasad</t>
  </si>
  <si>
    <t>R</t>
  </si>
  <si>
    <t>Dark Store - Hyderabad - Attapur</t>
  </si>
  <si>
    <t>Sai</t>
  </si>
  <si>
    <t>PN</t>
  </si>
  <si>
    <t>Swamy</t>
  </si>
  <si>
    <t>TASKEEN</t>
  </si>
  <si>
    <t>TAFFASIL</t>
  </si>
  <si>
    <t>jahangeer</t>
  </si>
  <si>
    <t>shareef</t>
  </si>
  <si>
    <t>syed</t>
  </si>
  <si>
    <t xml:space="preserve">MOHD </t>
  </si>
  <si>
    <t>TAJ UDDIN</t>
  </si>
  <si>
    <t>CHARLES</t>
  </si>
  <si>
    <t>U</t>
  </si>
  <si>
    <t>Abhishek</t>
  </si>
  <si>
    <t>Singh</t>
  </si>
  <si>
    <t>Ali</t>
  </si>
  <si>
    <t>imran</t>
  </si>
  <si>
    <t>ANAGONDI</t>
  </si>
  <si>
    <t>SAIKUMAR</t>
  </si>
  <si>
    <t>Dark Store - Hyderabad - Beeramguda</t>
  </si>
  <si>
    <t>kallem</t>
  </si>
  <si>
    <t>srikanth</t>
  </si>
  <si>
    <t>Ismail</t>
  </si>
  <si>
    <t>Shiva</t>
  </si>
  <si>
    <t>sai goutham</t>
  </si>
  <si>
    <t>yadav</t>
  </si>
  <si>
    <t>Ramavath</t>
  </si>
  <si>
    <t>Sai chinna</t>
  </si>
  <si>
    <t>chinna</t>
  </si>
  <si>
    <t>A Naveen</t>
  </si>
  <si>
    <t>Naveen</t>
  </si>
  <si>
    <t>PAVAN</t>
  </si>
  <si>
    <t>kote</t>
  </si>
  <si>
    <t>goid</t>
  </si>
  <si>
    <t>syed Umar</t>
  </si>
  <si>
    <t>Sadiq</t>
  </si>
  <si>
    <t>sufiyan</t>
  </si>
  <si>
    <t>sharana</t>
  </si>
  <si>
    <t>bhasav</t>
  </si>
  <si>
    <t>Venkat</t>
  </si>
  <si>
    <t>Dark Store - Hyderabad - Gudimalkapur</t>
  </si>
  <si>
    <t>satyaram</t>
  </si>
  <si>
    <t>adarsh</t>
  </si>
  <si>
    <t>Syed Mohd Osman</t>
  </si>
  <si>
    <t>Hussain Soofi</t>
  </si>
  <si>
    <t>Pedda</t>
  </si>
  <si>
    <t>Srinivas</t>
  </si>
  <si>
    <t>Sameer</t>
  </si>
  <si>
    <t>sai deepak</t>
  </si>
  <si>
    <t>ANIL</t>
  </si>
  <si>
    <t xml:space="preserve">VAGGA </t>
  </si>
  <si>
    <t>PRANAY</t>
  </si>
  <si>
    <t xml:space="preserve">AZEEM </t>
  </si>
  <si>
    <t>Dark Store - Hyderabad - Habsiguda</t>
  </si>
  <si>
    <t>K . Mani</t>
  </si>
  <si>
    <t>Shankar</t>
  </si>
  <si>
    <t>allakunta</t>
  </si>
  <si>
    <t xml:space="preserve">lokesh </t>
  </si>
  <si>
    <t>Aggimala</t>
  </si>
  <si>
    <t>Karan</t>
  </si>
  <si>
    <t xml:space="preserve">kalva </t>
  </si>
  <si>
    <t>Ramesh</t>
  </si>
  <si>
    <t>hereekar</t>
  </si>
  <si>
    <t>vishnu</t>
  </si>
  <si>
    <t>mallichetti</t>
  </si>
  <si>
    <t>mahender</t>
  </si>
  <si>
    <t>Rapelli</t>
  </si>
  <si>
    <t>Manohar</t>
  </si>
  <si>
    <t>k.prashanth</t>
  </si>
  <si>
    <t>Ambati</t>
  </si>
  <si>
    <t>GODA SATYANARAYANA</t>
  </si>
  <si>
    <t>goud</t>
  </si>
  <si>
    <t>abdul</t>
  </si>
  <si>
    <t>malik</t>
  </si>
  <si>
    <t>ANAND</t>
  </si>
  <si>
    <t>sairam</t>
  </si>
  <si>
    <t>Gujjula</t>
  </si>
  <si>
    <t>Gurram</t>
  </si>
  <si>
    <t>Akhil Dheeraj</t>
  </si>
  <si>
    <t>Dharavath</t>
  </si>
  <si>
    <t>K KISHORE</t>
  </si>
  <si>
    <t>kappala</t>
  </si>
  <si>
    <t>veeranjaneyulu</t>
  </si>
  <si>
    <t>syed Abdul</t>
  </si>
  <si>
    <t>aziz</t>
  </si>
  <si>
    <t>Bharath</t>
  </si>
  <si>
    <t>bharath</t>
  </si>
  <si>
    <t>shadulla</t>
  </si>
  <si>
    <t>Surigela</t>
  </si>
  <si>
    <t>Vinay Kumar</t>
  </si>
  <si>
    <t>BARIGHLA</t>
  </si>
  <si>
    <t>LAXMINARAYANAMURTHY</t>
  </si>
  <si>
    <t>lingareddy</t>
  </si>
  <si>
    <t>sundeep reddy</t>
  </si>
  <si>
    <t>Bhanu</t>
  </si>
  <si>
    <t>Dark Store - Hyderabad - Hafeezpet</t>
  </si>
  <si>
    <t>seela</t>
  </si>
  <si>
    <t>bishowkarma</t>
  </si>
  <si>
    <t>Amit Kumar</t>
  </si>
  <si>
    <t>kiran</t>
  </si>
  <si>
    <t>RAMESH</t>
  </si>
  <si>
    <t>Venkat Mahesh</t>
  </si>
  <si>
    <t>Mahesh</t>
  </si>
  <si>
    <t>ATTAPU</t>
  </si>
  <si>
    <t>KURUMURTHI</t>
  </si>
  <si>
    <t>vamsi</t>
  </si>
  <si>
    <t>chandhi</t>
  </si>
  <si>
    <t>sridhar</t>
  </si>
  <si>
    <t>Swaraz Charan</t>
  </si>
  <si>
    <t>Panda</t>
  </si>
  <si>
    <t>Ramu</t>
  </si>
  <si>
    <t>Anandh</t>
  </si>
  <si>
    <t>JOGI</t>
  </si>
  <si>
    <t>Kandhuri</t>
  </si>
  <si>
    <t>karthik</t>
  </si>
  <si>
    <t>namala</t>
  </si>
  <si>
    <t>Ganesh</t>
  </si>
  <si>
    <t>DORNADULU</t>
  </si>
  <si>
    <t>wilson</t>
  </si>
  <si>
    <t>makloor</t>
  </si>
  <si>
    <t>Naresh</t>
  </si>
  <si>
    <t>kemisetti</t>
  </si>
  <si>
    <t>Thanneeru Venkata Ravindar</t>
  </si>
  <si>
    <t>babu</t>
  </si>
  <si>
    <t>Shanawazuddin</t>
  </si>
  <si>
    <t>Dark Store - Hyderabad - Jubilee Hills</t>
  </si>
  <si>
    <t>Agarwal</t>
  </si>
  <si>
    <t>asif</t>
  </si>
  <si>
    <t>Khaja</t>
  </si>
  <si>
    <t xml:space="preserve">abdulla </t>
  </si>
  <si>
    <t xml:space="preserve">waheed </t>
  </si>
  <si>
    <t>Gandhari</t>
  </si>
  <si>
    <t>Naveenkumar</t>
  </si>
  <si>
    <t>Sandeep</t>
  </si>
  <si>
    <t>yousufuddin</t>
  </si>
  <si>
    <t xml:space="preserve">shoaib </t>
  </si>
  <si>
    <t>SAI KRISHNA</t>
  </si>
  <si>
    <t xml:space="preserve">rasheed </t>
  </si>
  <si>
    <t>Krishna</t>
  </si>
  <si>
    <t>Mudiraj</t>
  </si>
  <si>
    <t>MIRZA</t>
  </si>
  <si>
    <t>MOHAMMED ghouse</t>
  </si>
  <si>
    <t>MUJAHED ALI</t>
  </si>
  <si>
    <t>Dark Store - Hyderabad - Kismatpur</t>
  </si>
  <si>
    <t>ankush</t>
  </si>
  <si>
    <t>Bheemesh</t>
  </si>
  <si>
    <t>D. Bheemesh</t>
  </si>
  <si>
    <t>R suresh</t>
  </si>
  <si>
    <t>G</t>
  </si>
  <si>
    <t>Govindapuram</t>
  </si>
  <si>
    <t>Rajashekar</t>
  </si>
  <si>
    <t>Shiva kumar</t>
  </si>
  <si>
    <t>pbbbbbha</t>
  </si>
  <si>
    <t>akhil</t>
  </si>
  <si>
    <t>Teja</t>
  </si>
  <si>
    <t>Billapati Sainath</t>
  </si>
  <si>
    <t>patle</t>
  </si>
  <si>
    <t>chandramouli</t>
  </si>
  <si>
    <t>Dark Store - Hyderabad - Kokapet</t>
  </si>
  <si>
    <t xml:space="preserve">BONTHA </t>
  </si>
  <si>
    <t>Pasam</t>
  </si>
  <si>
    <t xml:space="preserve">MYAGANI </t>
  </si>
  <si>
    <t>ARAVIND</t>
  </si>
  <si>
    <t>GUNTI</t>
  </si>
  <si>
    <t>RAVI</t>
  </si>
  <si>
    <t>MYAGANI</t>
  </si>
  <si>
    <t>GNANESWAR</t>
  </si>
  <si>
    <t>GUGULOTH</t>
  </si>
  <si>
    <t xml:space="preserve">SRIKANTH </t>
  </si>
  <si>
    <t>SRISHETTY</t>
  </si>
  <si>
    <t>Peddagolla</t>
  </si>
  <si>
    <t>Mahesh yadav</t>
  </si>
  <si>
    <t>DAPPU</t>
  </si>
  <si>
    <t>ratnam</t>
  </si>
  <si>
    <t>snehithgoud</t>
  </si>
  <si>
    <t>Kassa</t>
  </si>
  <si>
    <t>Dark Store - Hyderabad - Kompally Kaziguda</t>
  </si>
  <si>
    <t>SATYA</t>
  </si>
  <si>
    <t>kondapuram</t>
  </si>
  <si>
    <t>kranthi kumar</t>
  </si>
  <si>
    <t>sudheer</t>
  </si>
  <si>
    <t>Saleem</t>
  </si>
  <si>
    <t>bandari</t>
  </si>
  <si>
    <t>vasudev yadav</t>
  </si>
  <si>
    <t>bobbili</t>
  </si>
  <si>
    <t>chandra shekar</t>
  </si>
  <si>
    <t>Guda venkatesh</t>
  </si>
  <si>
    <t>ura</t>
  </si>
  <si>
    <t>shiva Kumar</t>
  </si>
  <si>
    <t>BHARAT</t>
  </si>
  <si>
    <t>abdul khadir</t>
  </si>
  <si>
    <t>Gutthula</t>
  </si>
  <si>
    <t>venkat</t>
  </si>
  <si>
    <t>mudhiraj</t>
  </si>
  <si>
    <t>Majji</t>
  </si>
  <si>
    <t>rao</t>
  </si>
  <si>
    <t>Dark Store - Hyderabad - Kothapet</t>
  </si>
  <si>
    <t>Kumbham</t>
  </si>
  <si>
    <t xml:space="preserve">katta </t>
  </si>
  <si>
    <t>venkata satyanarayana</t>
  </si>
  <si>
    <t>Harivan</t>
  </si>
  <si>
    <t>kushvah</t>
  </si>
  <si>
    <t>Suresh kumar</t>
  </si>
  <si>
    <t>Masa</t>
  </si>
  <si>
    <t>Shahrukh</t>
  </si>
  <si>
    <t xml:space="preserve">ROHAN </t>
  </si>
  <si>
    <t>Sai Kiran</t>
  </si>
  <si>
    <t>Boni</t>
  </si>
  <si>
    <t>Gopagani</t>
  </si>
  <si>
    <t>durgesh</t>
  </si>
  <si>
    <t>kaliwala</t>
  </si>
  <si>
    <t>MAHD ABDUL</t>
  </si>
  <si>
    <t>Shafee</t>
  </si>
  <si>
    <t>Sai Kumar</t>
  </si>
  <si>
    <t>NISHITH</t>
  </si>
  <si>
    <t>MAISAGONI</t>
  </si>
  <si>
    <t>joseph</t>
  </si>
  <si>
    <t>PARAMESH</t>
  </si>
  <si>
    <t>GURUJALA</t>
  </si>
  <si>
    <t>V</t>
  </si>
  <si>
    <t>NAGESH</t>
  </si>
  <si>
    <t>Swargam</t>
  </si>
  <si>
    <t>Venkatesawrlu</t>
  </si>
  <si>
    <t>vuppala</t>
  </si>
  <si>
    <t xml:space="preserve">pilli </t>
  </si>
  <si>
    <t>kondal</t>
  </si>
  <si>
    <t>Macharla</t>
  </si>
  <si>
    <t>NAGESH GOUD</t>
  </si>
  <si>
    <t>Dark Store - Hyderabad - Kukatpally</t>
  </si>
  <si>
    <t>Manee</t>
  </si>
  <si>
    <t>KANKARAJU</t>
  </si>
  <si>
    <t>NAMANA</t>
  </si>
  <si>
    <t>manikanta</t>
  </si>
  <si>
    <t>nari</t>
  </si>
  <si>
    <t>gowtham</t>
  </si>
  <si>
    <t>kummari</t>
  </si>
  <si>
    <t>ARUL PAUL</t>
  </si>
  <si>
    <t>RAJ</t>
  </si>
  <si>
    <t>POGULA</t>
  </si>
  <si>
    <t>PITLA</t>
  </si>
  <si>
    <t>Bhaskar</t>
  </si>
  <si>
    <t>amgoth</t>
  </si>
  <si>
    <t>TAVITI</t>
  </si>
  <si>
    <t>LAKSHMINARAYANA</t>
  </si>
  <si>
    <t>BOINA</t>
  </si>
  <si>
    <t>srisailam</t>
  </si>
  <si>
    <t>golsula</t>
  </si>
  <si>
    <t>NANDHA KISHORE</t>
  </si>
  <si>
    <t>anchi</t>
  </si>
  <si>
    <t>RAMAKRISHNA</t>
  </si>
  <si>
    <t>Gandu</t>
  </si>
  <si>
    <t>Mammesh</t>
  </si>
  <si>
    <t>CHENNARAM</t>
  </si>
  <si>
    <t>choppara</t>
  </si>
  <si>
    <t>ashok</t>
  </si>
  <si>
    <t>mugdhangula</t>
  </si>
  <si>
    <t>bunga</t>
  </si>
  <si>
    <t>B Anand</t>
  </si>
  <si>
    <t>uchula</t>
  </si>
  <si>
    <t>Dark Store - Hyderabad - Madhapur</t>
  </si>
  <si>
    <t>moinuddin</t>
  </si>
  <si>
    <t>nimmala</t>
  </si>
  <si>
    <t>Fazal</t>
  </si>
  <si>
    <t>Santosh</t>
  </si>
  <si>
    <t>shajiuddin</t>
  </si>
  <si>
    <t>jagit</t>
  </si>
  <si>
    <t>MOHD SALMAN</t>
  </si>
  <si>
    <t>VINOD</t>
  </si>
  <si>
    <t>Dark Store - Hyderabad - Manikonda</t>
  </si>
  <si>
    <t>mohammed Abdul</t>
  </si>
  <si>
    <t>kareem</t>
  </si>
  <si>
    <t>hafeez</t>
  </si>
  <si>
    <t>Akshith</t>
  </si>
  <si>
    <t>Mekala</t>
  </si>
  <si>
    <t>sunny</t>
  </si>
  <si>
    <t>Kushal</t>
  </si>
  <si>
    <t>sohail khan</t>
  </si>
  <si>
    <t>Gadepaga</t>
  </si>
  <si>
    <t>Vivek</t>
  </si>
  <si>
    <t xml:space="preserve">JITENDRA </t>
  </si>
  <si>
    <t>DAVE</t>
  </si>
  <si>
    <t xml:space="preserve">bhanu </t>
  </si>
  <si>
    <t>chander</t>
  </si>
  <si>
    <t>Abbas</t>
  </si>
  <si>
    <t>chintusai</t>
  </si>
  <si>
    <t>sabir</t>
  </si>
  <si>
    <t>saravenkateshgoud</t>
  </si>
  <si>
    <t>Dark Store - Hyderabad - Marredpally West</t>
  </si>
  <si>
    <t>daniel</t>
  </si>
  <si>
    <t>Christy</t>
  </si>
  <si>
    <t>Uday</t>
  </si>
  <si>
    <t>NAVEEN REDDY</t>
  </si>
  <si>
    <t>pampari</t>
  </si>
  <si>
    <t>PATHLAVATH VENKATESH</t>
  </si>
  <si>
    <t>naik</t>
  </si>
  <si>
    <t>tupaki</t>
  </si>
  <si>
    <t>Bharat bushan</t>
  </si>
  <si>
    <t>kempula</t>
  </si>
  <si>
    <t>CHINTU</t>
  </si>
  <si>
    <t>D Venkatesh</t>
  </si>
  <si>
    <t>dubbaka</t>
  </si>
  <si>
    <t>laxmi</t>
  </si>
  <si>
    <t>vara Prasad (Chintu)</t>
  </si>
  <si>
    <t>Saikiran</t>
  </si>
  <si>
    <t>Saggu</t>
  </si>
  <si>
    <t>mangali</t>
  </si>
  <si>
    <t>rajesh</t>
  </si>
  <si>
    <t>pottapenjara</t>
  </si>
  <si>
    <t>prabhu</t>
  </si>
  <si>
    <t>Vishnu</t>
  </si>
  <si>
    <t>Kongari</t>
  </si>
  <si>
    <t>Sharath</t>
  </si>
  <si>
    <t>Areef</t>
  </si>
  <si>
    <t>shravan</t>
  </si>
  <si>
    <t>Dark Store - Hyderabad - Nacharam</t>
  </si>
  <si>
    <t>sethgadi</t>
  </si>
  <si>
    <t>Valamala</t>
  </si>
  <si>
    <t>panny</t>
  </si>
  <si>
    <t>pirnapu</t>
  </si>
  <si>
    <t>Satish</t>
  </si>
  <si>
    <t>Reddyrajula</t>
  </si>
  <si>
    <t>Naveen kadakanche</t>
  </si>
  <si>
    <t>Rahul</t>
  </si>
  <si>
    <t>kataram</t>
  </si>
  <si>
    <t>UPENDER</t>
  </si>
  <si>
    <t>RAMPAKA</t>
  </si>
  <si>
    <t>Nazeer</t>
  </si>
  <si>
    <t>mohammed</t>
  </si>
  <si>
    <t>NETHI</t>
  </si>
  <si>
    <t>BALCHANDER</t>
  </si>
  <si>
    <t>Banda</t>
  </si>
  <si>
    <t>Sampath kumar</t>
  </si>
  <si>
    <t>sanjay</t>
  </si>
  <si>
    <t>salman</t>
  </si>
  <si>
    <t>Mohammed shakir Ahmed</t>
  </si>
  <si>
    <t>mohmmed shakir Ahmed</t>
  </si>
  <si>
    <t>Kushi</t>
  </si>
  <si>
    <t>vanam</t>
  </si>
  <si>
    <t>Vineel</t>
  </si>
  <si>
    <t>Jakkoju</t>
  </si>
  <si>
    <t>harish</t>
  </si>
  <si>
    <t>VANKUDOTH SURESH</t>
  </si>
  <si>
    <t>suresh</t>
  </si>
  <si>
    <t>neela</t>
  </si>
  <si>
    <t>Kunsothu Shiva Shankara</t>
  </si>
  <si>
    <t>Varaprasad</t>
  </si>
  <si>
    <t>Dark Store - Hyderabad - Nagaram</t>
  </si>
  <si>
    <t>Aakash</t>
  </si>
  <si>
    <t>solanke</t>
  </si>
  <si>
    <t>g durga  prasad</t>
  </si>
  <si>
    <t>Mansoor</t>
  </si>
  <si>
    <t>RATHAN KUMAR</t>
  </si>
  <si>
    <t>N s</t>
  </si>
  <si>
    <t>Jagadish</t>
  </si>
  <si>
    <t>BORELLA</t>
  </si>
  <si>
    <t>vineeth</t>
  </si>
  <si>
    <t>Shekar</t>
  </si>
  <si>
    <t>kayyum</t>
  </si>
  <si>
    <t xml:space="preserve">s k </t>
  </si>
  <si>
    <t>hameed</t>
  </si>
  <si>
    <t>RUPASS</t>
  </si>
  <si>
    <t>E</t>
  </si>
  <si>
    <t>Dilip KUMAR</t>
  </si>
  <si>
    <t>Tharun</t>
  </si>
  <si>
    <t>syed hameed</t>
  </si>
  <si>
    <t>ganesh</t>
  </si>
  <si>
    <t>Y</t>
  </si>
  <si>
    <t>D</t>
  </si>
  <si>
    <t>Dark Store - Hyderabad - Nalagandla</t>
  </si>
  <si>
    <t>Azhar</t>
  </si>
  <si>
    <t>kukatlapally</t>
  </si>
  <si>
    <t>KESHAGONI</t>
  </si>
  <si>
    <t>Sreesailam</t>
  </si>
  <si>
    <t>gubbala</t>
  </si>
  <si>
    <t>sai dhanush</t>
  </si>
  <si>
    <t xml:space="preserve">Aravind </t>
  </si>
  <si>
    <t>janumula</t>
  </si>
  <si>
    <t>aman</t>
  </si>
  <si>
    <t>siddartha</t>
  </si>
  <si>
    <t>Gangireddy</t>
  </si>
  <si>
    <t>Nithin Reddy</t>
  </si>
  <si>
    <t>Rasbare</t>
  </si>
  <si>
    <t>mohd wasim</t>
  </si>
  <si>
    <t xml:space="preserve">mahesh goud </t>
  </si>
  <si>
    <t>Charan</t>
  </si>
  <si>
    <t>Madhav</t>
  </si>
  <si>
    <t>Md  nawaz</t>
  </si>
  <si>
    <t>Abdul nawaz</t>
  </si>
  <si>
    <t>akash</t>
  </si>
  <si>
    <t>methari</t>
  </si>
  <si>
    <t>sriram</t>
  </si>
  <si>
    <t>lomte</t>
  </si>
  <si>
    <t>prashanth</t>
  </si>
  <si>
    <t xml:space="preserve">Dark Store - Hyderabad - NM West Marredpally
</t>
  </si>
  <si>
    <t>N k</t>
  </si>
  <si>
    <t>avinash</t>
  </si>
  <si>
    <t>kartalasairam</t>
  </si>
  <si>
    <t>V. Bhanu Prasad</t>
  </si>
  <si>
    <t>Akheel</t>
  </si>
  <si>
    <t>arbbazkhan</t>
  </si>
  <si>
    <t>Dark Store - Hyderabad - Quthbullapur NM</t>
  </si>
  <si>
    <t>Devsoth</t>
  </si>
  <si>
    <t>Arun Kumar</t>
  </si>
  <si>
    <t>venkata</t>
  </si>
  <si>
    <t>ramana</t>
  </si>
  <si>
    <t>JUTTLA</t>
  </si>
  <si>
    <t>radhammolla</t>
  </si>
  <si>
    <t>Yada kuber</t>
  </si>
  <si>
    <t>manur</t>
  </si>
  <si>
    <t xml:space="preserve">REGULA </t>
  </si>
  <si>
    <t>Badavath</t>
  </si>
  <si>
    <t>bhavani</t>
  </si>
  <si>
    <t>venu gopal</t>
  </si>
  <si>
    <t>chandubatla</t>
  </si>
  <si>
    <t>Pradeep Reddy</t>
  </si>
  <si>
    <t>goli</t>
  </si>
  <si>
    <t>sripathi</t>
  </si>
  <si>
    <t>venu</t>
  </si>
  <si>
    <t>Dark Store - Hyderabad - Sainikpuri</t>
  </si>
  <si>
    <t>Bsrinivas</t>
  </si>
  <si>
    <t>srinu</t>
  </si>
  <si>
    <t>kamani</t>
  </si>
  <si>
    <t>saini</t>
  </si>
  <si>
    <t>kothi</t>
  </si>
  <si>
    <t>Nagaraju</t>
  </si>
  <si>
    <t>Myakala</t>
  </si>
  <si>
    <t>naresh.</t>
  </si>
  <si>
    <t>boini</t>
  </si>
  <si>
    <t>venkateshu</t>
  </si>
  <si>
    <t>golla</t>
  </si>
  <si>
    <t>Vinay</t>
  </si>
  <si>
    <t>Manish</t>
  </si>
  <si>
    <t>RAJA NARESH</t>
  </si>
  <si>
    <t>nagaipalli</t>
  </si>
  <si>
    <t>nagilla</t>
  </si>
  <si>
    <t>Karthik</t>
  </si>
  <si>
    <t>Razak</t>
  </si>
  <si>
    <t>Bangari Narsing rao</t>
  </si>
  <si>
    <t>Pulipati</t>
  </si>
  <si>
    <t>vijay kumar</t>
  </si>
  <si>
    <t>chikatla</t>
  </si>
  <si>
    <t>Ravi chander</t>
  </si>
  <si>
    <t>Madhava Reddy</t>
  </si>
  <si>
    <t>Akyam</t>
  </si>
  <si>
    <t>G SRIHARI</t>
  </si>
  <si>
    <t>basamaina</t>
  </si>
  <si>
    <t>satyanarayana</t>
  </si>
  <si>
    <t>Chittireddy</t>
  </si>
  <si>
    <t>Praveen Kumar reddy</t>
  </si>
  <si>
    <t>Thappetla</t>
  </si>
  <si>
    <t>shiva prasad</t>
  </si>
  <si>
    <t>Dark Store - Hyderabad - Vanasthalipuram</t>
  </si>
  <si>
    <t>kamadula</t>
  </si>
  <si>
    <t>Kiran kumar</t>
  </si>
  <si>
    <t>YAMJALA</t>
  </si>
  <si>
    <t xml:space="preserve">aleef </t>
  </si>
  <si>
    <t>D.</t>
  </si>
  <si>
    <t>VENKAT KUMAR</t>
  </si>
  <si>
    <t>nayak</t>
  </si>
  <si>
    <t>BOJJA</t>
  </si>
  <si>
    <t>B. Kumar</t>
  </si>
  <si>
    <t>Renukuntla</t>
  </si>
  <si>
    <t>Raghuveer</t>
  </si>
  <si>
    <t>Narsingh</t>
  </si>
  <si>
    <t>Ronny</t>
  </si>
  <si>
    <t>Putti</t>
  </si>
  <si>
    <t>sai Pradeep goud</t>
  </si>
  <si>
    <t>kali</t>
  </si>
  <si>
    <t>Nallamadha</t>
  </si>
  <si>
    <t>m</t>
  </si>
  <si>
    <t>sadananad</t>
  </si>
  <si>
    <t>ANUGULA</t>
  </si>
  <si>
    <t>Sathish</t>
  </si>
  <si>
    <t>Birru</t>
  </si>
  <si>
    <t>shivakrishna</t>
  </si>
  <si>
    <t>Dark Store - Hyderabad - Vanasthalipuram NM</t>
  </si>
  <si>
    <t>Vignesh</t>
  </si>
  <si>
    <t>L</t>
  </si>
  <si>
    <t>ravi teja</t>
  </si>
  <si>
    <t>J</t>
  </si>
  <si>
    <t>PRATHAP</t>
  </si>
  <si>
    <t>Banothu</t>
  </si>
  <si>
    <t>yakesh</t>
  </si>
  <si>
    <t>bhukya</t>
  </si>
  <si>
    <t>NILAGIRIAJAY</t>
  </si>
  <si>
    <t>DINDU</t>
  </si>
  <si>
    <t>Dark Store - Hyderabad - Whisper Valley</t>
  </si>
  <si>
    <t>SATHYA</t>
  </si>
  <si>
    <t>prakash</t>
  </si>
  <si>
    <t>DASARI</t>
  </si>
  <si>
    <t>JADADEESH</t>
  </si>
  <si>
    <t>Ayyappa</t>
  </si>
  <si>
    <t>tedlpau</t>
  </si>
  <si>
    <t>sai venkat</t>
  </si>
  <si>
    <t>ganesula</t>
  </si>
  <si>
    <t>Siddam setty</t>
  </si>
  <si>
    <t>SUBRAMANYAM</t>
  </si>
  <si>
    <t>makala</t>
  </si>
  <si>
    <t>sunil kumar</t>
  </si>
  <si>
    <t>madara</t>
  </si>
  <si>
    <t>gunji</t>
  </si>
  <si>
    <t>dacha</t>
  </si>
  <si>
    <t>begari</t>
  </si>
  <si>
    <t>Gollapalli</t>
  </si>
  <si>
    <t>matte</t>
  </si>
  <si>
    <t>ajay kumar Reddy</t>
  </si>
  <si>
    <t>Thumma</t>
  </si>
  <si>
    <t xml:space="preserve">V </t>
  </si>
  <si>
    <t>NAGA RAJU</t>
  </si>
  <si>
    <t>yekbote</t>
  </si>
  <si>
    <t>BODDEPALLY</t>
  </si>
  <si>
    <t>RUSHIEHSU KUMAR</t>
  </si>
  <si>
    <t>sarika</t>
  </si>
  <si>
    <t xml:space="preserve">CHAND </t>
  </si>
  <si>
    <t>R .</t>
  </si>
  <si>
    <t>RAHUL</t>
  </si>
  <si>
    <t>abhinav</t>
  </si>
  <si>
    <t>koppula</t>
  </si>
  <si>
    <t>Order Count</t>
  </si>
  <si>
    <t>Row Labels</t>
  </si>
  <si>
    <t>Avg. Orders</t>
  </si>
  <si>
    <t>Rider Count</t>
  </si>
  <si>
    <t>Store Avg.</t>
  </si>
  <si>
    <t>Sum of Distance</t>
  </si>
  <si>
    <t>Avg. -2</t>
  </si>
  <si>
    <t>&gt;16 Orders</t>
  </si>
  <si>
    <t>MG Applicable</t>
  </si>
  <si>
    <t>Payment on Orders</t>
  </si>
  <si>
    <t>Fule</t>
  </si>
  <si>
    <t>Total Earning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</si>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</sst>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1E13-92FC-4C07-A019-5DF9C23996A6}">
  <dimension ref="A1:M419"/>
  <sheetViews>
    <sheetView tabSelected="1" topLeftCell="D1" workbookViewId="0">
      <pane ySplit="1" topLeftCell="A2" activePane="bottomLeft" state="frozen"/>
      <selection pane="bottomLeft" activeCell="M419" sqref="M419"/>
    </sheetView>
  </sheetViews>
  <sheetFormatPr defaultRowHeight="15" x14ac:dyDescent="0.25"/>
  <cols>
    <col min="1" max="1" width="34.85546875" customWidth="1"/>
    <col min="2" max="2" width="15.5703125" style="4" bestFit="1" customWidth="1"/>
    <col min="3" max="3" width="17.140625" customWidth="1"/>
    <col min="4" max="4" width="16" customWidth="1"/>
    <col min="5" max="5" width="11.85546875" style="3" bestFit="1" customWidth="1"/>
    <col min="6" max="6" width="10" style="3" bestFit="1" customWidth="1"/>
    <col min="7" max="7" width="15.28515625" bestFit="1" customWidth="1"/>
    <col min="8" max="8" width="7" style="3" bestFit="1" customWidth="1"/>
    <col min="9" max="9" width="14.28515625" style="3" bestFit="1" customWidth="1"/>
    <col min="10" max="10" width="10.42578125" style="3" bestFit="1" customWidth="1"/>
    <col min="11" max="11" width="19.140625" style="3" bestFit="1" customWidth="1"/>
    <col min="13" max="13" width="12.42578125" bestFit="1" customWidth="1"/>
  </cols>
  <sheetData>
    <row r="1" spans="1:13" x14ac:dyDescent="0.25">
      <c r="A1" s="10" t="s">
        <v>0</v>
      </c>
      <c r="B1" s="11" t="s">
        <v>1</v>
      </c>
      <c r="C1" s="12" t="s">
        <v>2</v>
      </c>
      <c r="D1" s="12" t="s">
        <v>3</v>
      </c>
      <c r="E1" s="10" t="s">
        <v>616</v>
      </c>
      <c r="F1" s="13" t="s">
        <v>620</v>
      </c>
      <c r="G1" s="12" t="s">
        <v>621</v>
      </c>
      <c r="H1" s="20" t="s">
        <v>622</v>
      </c>
      <c r="I1" s="20" t="s">
        <v>624</v>
      </c>
      <c r="J1" s="20" t="s">
        <v>623</v>
      </c>
      <c r="K1" s="20" t="s">
        <v>625</v>
      </c>
      <c r="L1" s="20" t="s">
        <v>626</v>
      </c>
      <c r="M1" s="21" t="s">
        <v>627</v>
      </c>
    </row>
    <row r="2" spans="1:13" x14ac:dyDescent="0.25">
      <c r="A2" s="14" t="s">
        <v>4</v>
      </c>
      <c r="B2" s="15">
        <v>6305784695</v>
      </c>
      <c r="C2" s="16" t="s">
        <v>5</v>
      </c>
      <c r="D2" s="16" t="s">
        <v>6</v>
      </c>
      <c r="E2" s="8">
        <v>13</v>
      </c>
      <c r="F2" s="17">
        <f>VLOOKUP(A2,'Store Avg. Orders'!A:D,4,FALSE)</f>
        <v>9.3214285714285712</v>
      </c>
      <c r="G2" s="18">
        <v>101.89800000000001</v>
      </c>
      <c r="H2" s="17">
        <f>F2-2</f>
        <v>7.3214285714285712</v>
      </c>
      <c r="I2" s="8">
        <f>IF(OR(E2&gt;11,E2&gt;H2),1,0)</f>
        <v>1</v>
      </c>
      <c r="J2" s="8">
        <f>IF(E2&gt;16,E2-16,0)</f>
        <v>0</v>
      </c>
      <c r="K2" s="8">
        <f>IF(I2=1,500,0)+J2*40</f>
        <v>500</v>
      </c>
      <c r="L2" s="18">
        <f>G2*3</f>
        <v>305.69400000000002</v>
      </c>
      <c r="M2" s="19">
        <f>K2+L2</f>
        <v>805.69399999999996</v>
      </c>
    </row>
    <row r="3" spans="1:13" x14ac:dyDescent="0.25">
      <c r="A3" s="14" t="s">
        <v>4</v>
      </c>
      <c r="B3" s="15">
        <v>6309619717</v>
      </c>
      <c r="C3" s="16" t="s">
        <v>7</v>
      </c>
      <c r="D3" s="16" t="s">
        <v>8</v>
      </c>
      <c r="E3" s="8">
        <v>2</v>
      </c>
      <c r="F3" s="17">
        <f>VLOOKUP(A3,'Store Avg. Orders'!A:D,4,FALSE)</f>
        <v>9.3214285714285712</v>
      </c>
      <c r="G3" s="18">
        <v>14.17</v>
      </c>
      <c r="H3" s="17">
        <f t="shared" ref="H3:H66" si="0">F3-2</f>
        <v>7.3214285714285712</v>
      </c>
      <c r="I3" s="8">
        <f t="shared" ref="I3:I65" si="1">IF(OR(E3&gt;11,E3&gt;H3),1,0)</f>
        <v>0</v>
      </c>
      <c r="J3" s="8">
        <f t="shared" ref="J3:J66" si="2">IF(E3&gt;16,E3-16,0)</f>
        <v>0</v>
      </c>
      <c r="K3" s="8">
        <f t="shared" ref="K3:K66" si="3">IF(I3=1,500,0)+J3*40</f>
        <v>0</v>
      </c>
      <c r="L3" s="18">
        <f t="shared" ref="L3:L66" si="4">G3*3</f>
        <v>42.51</v>
      </c>
      <c r="M3" s="19">
        <f t="shared" ref="M3:M66" si="5">K3+L3</f>
        <v>42.51</v>
      </c>
    </row>
    <row r="4" spans="1:13" x14ac:dyDescent="0.25">
      <c r="A4" s="14" t="s">
        <v>4</v>
      </c>
      <c r="B4" s="15">
        <v>7013463141</v>
      </c>
      <c r="C4" s="16" t="s">
        <v>9</v>
      </c>
      <c r="D4" s="16" t="s">
        <v>10</v>
      </c>
      <c r="E4" s="8">
        <v>22</v>
      </c>
      <c r="F4" s="17">
        <f>VLOOKUP(A4,'Store Avg. Orders'!A:D,4,FALSE)</f>
        <v>9.3214285714285712</v>
      </c>
      <c r="G4" s="18">
        <v>125.846</v>
      </c>
      <c r="H4" s="17">
        <f t="shared" si="0"/>
        <v>7.3214285714285712</v>
      </c>
      <c r="I4" s="8">
        <f t="shared" si="1"/>
        <v>1</v>
      </c>
      <c r="J4" s="8">
        <f t="shared" si="2"/>
        <v>6</v>
      </c>
      <c r="K4" s="8">
        <f t="shared" si="3"/>
        <v>740</v>
      </c>
      <c r="L4" s="18">
        <f t="shared" si="4"/>
        <v>377.53800000000001</v>
      </c>
      <c r="M4" s="19">
        <f t="shared" si="5"/>
        <v>1117.538</v>
      </c>
    </row>
    <row r="5" spans="1:13" x14ac:dyDescent="0.25">
      <c r="A5" s="14" t="s">
        <v>4</v>
      </c>
      <c r="B5" s="15">
        <v>7569734247</v>
      </c>
      <c r="C5" s="16" t="s">
        <v>11</v>
      </c>
      <c r="D5" s="16" t="s">
        <v>12</v>
      </c>
      <c r="E5" s="8">
        <v>8</v>
      </c>
      <c r="F5" s="17">
        <f>VLOOKUP(A5,'Store Avg. Orders'!A:D,4,FALSE)</f>
        <v>9.3214285714285712</v>
      </c>
      <c r="G5" s="18">
        <v>46.977999999999994</v>
      </c>
      <c r="H5" s="17">
        <f t="shared" si="0"/>
        <v>7.3214285714285712</v>
      </c>
      <c r="I5" s="8">
        <f t="shared" si="1"/>
        <v>1</v>
      </c>
      <c r="J5" s="8">
        <f t="shared" si="2"/>
        <v>0</v>
      </c>
      <c r="K5" s="8">
        <f t="shared" si="3"/>
        <v>500</v>
      </c>
      <c r="L5" s="18">
        <f t="shared" si="4"/>
        <v>140.93399999999997</v>
      </c>
      <c r="M5" s="19">
        <f t="shared" si="5"/>
        <v>640.93399999999997</v>
      </c>
    </row>
    <row r="6" spans="1:13" x14ac:dyDescent="0.25">
      <c r="A6" s="14" t="s">
        <v>4</v>
      </c>
      <c r="B6" s="15">
        <v>7661840709</v>
      </c>
      <c r="C6" s="16" t="s">
        <v>13</v>
      </c>
      <c r="D6" s="16" t="s">
        <v>14</v>
      </c>
      <c r="E6" s="8">
        <v>4</v>
      </c>
      <c r="F6" s="17">
        <f>VLOOKUP(A6,'Store Avg. Orders'!A:D,4,FALSE)</f>
        <v>9.3214285714285712</v>
      </c>
      <c r="G6" s="18">
        <v>17.54</v>
      </c>
      <c r="H6" s="17">
        <f t="shared" si="0"/>
        <v>7.3214285714285712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18">
        <f t="shared" si="4"/>
        <v>52.62</v>
      </c>
      <c r="M6" s="19">
        <f t="shared" si="5"/>
        <v>52.62</v>
      </c>
    </row>
    <row r="7" spans="1:13" x14ac:dyDescent="0.25">
      <c r="A7" s="14" t="s">
        <v>4</v>
      </c>
      <c r="B7" s="15">
        <v>7995044690</v>
      </c>
      <c r="C7" s="16" t="s">
        <v>15</v>
      </c>
      <c r="D7" s="16" t="s">
        <v>16</v>
      </c>
      <c r="E7" s="8">
        <v>10</v>
      </c>
      <c r="F7" s="17">
        <f>VLOOKUP(A7,'Store Avg. Orders'!A:D,4,FALSE)</f>
        <v>9.3214285714285712</v>
      </c>
      <c r="G7" s="18">
        <v>43.506000000000007</v>
      </c>
      <c r="H7" s="17">
        <f t="shared" si="0"/>
        <v>7.3214285714285712</v>
      </c>
      <c r="I7" s="8">
        <f t="shared" si="1"/>
        <v>1</v>
      </c>
      <c r="J7" s="8">
        <f t="shared" si="2"/>
        <v>0</v>
      </c>
      <c r="K7" s="8">
        <f t="shared" si="3"/>
        <v>500</v>
      </c>
      <c r="L7" s="18">
        <f t="shared" si="4"/>
        <v>130.51800000000003</v>
      </c>
      <c r="M7" s="19">
        <f t="shared" si="5"/>
        <v>630.51800000000003</v>
      </c>
    </row>
    <row r="8" spans="1:13" x14ac:dyDescent="0.25">
      <c r="A8" s="14" t="s">
        <v>4</v>
      </c>
      <c r="B8" s="15">
        <v>8008487214</v>
      </c>
      <c r="C8" s="16" t="s">
        <v>17</v>
      </c>
      <c r="D8" s="16" t="s">
        <v>18</v>
      </c>
      <c r="E8" s="8">
        <v>3</v>
      </c>
      <c r="F8" s="17">
        <f>VLOOKUP(A8,'Store Avg. Orders'!A:D,4,FALSE)</f>
        <v>9.3214285714285712</v>
      </c>
      <c r="G8" s="18">
        <v>18.858000000000001</v>
      </c>
      <c r="H8" s="17">
        <f t="shared" si="0"/>
        <v>7.3214285714285712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18">
        <f t="shared" si="4"/>
        <v>56.573999999999998</v>
      </c>
      <c r="M8" s="19">
        <f t="shared" si="5"/>
        <v>56.573999999999998</v>
      </c>
    </row>
    <row r="9" spans="1:13" x14ac:dyDescent="0.25">
      <c r="A9" s="14" t="s">
        <v>4</v>
      </c>
      <c r="B9" s="15">
        <v>8179311837</v>
      </c>
      <c r="C9" s="16" t="s">
        <v>19</v>
      </c>
      <c r="D9" s="16" t="s">
        <v>20</v>
      </c>
      <c r="E9" s="8">
        <v>10</v>
      </c>
      <c r="F9" s="17">
        <f>VLOOKUP(A9,'Store Avg. Orders'!A:D,4,FALSE)</f>
        <v>9.3214285714285712</v>
      </c>
      <c r="G9" s="18">
        <v>70.19</v>
      </c>
      <c r="H9" s="17">
        <f t="shared" si="0"/>
        <v>7.3214285714285712</v>
      </c>
      <c r="I9" s="8">
        <f t="shared" si="1"/>
        <v>1</v>
      </c>
      <c r="J9" s="8">
        <f t="shared" si="2"/>
        <v>0</v>
      </c>
      <c r="K9" s="8">
        <f t="shared" si="3"/>
        <v>500</v>
      </c>
      <c r="L9" s="18">
        <f t="shared" si="4"/>
        <v>210.57</v>
      </c>
      <c r="M9" s="19">
        <f t="shared" si="5"/>
        <v>710.56999999999994</v>
      </c>
    </row>
    <row r="10" spans="1:13" x14ac:dyDescent="0.25">
      <c r="A10" s="14" t="s">
        <v>4</v>
      </c>
      <c r="B10" s="15">
        <v>8179603354</v>
      </c>
      <c r="C10" s="16" t="s">
        <v>21</v>
      </c>
      <c r="D10" s="16" t="s">
        <v>22</v>
      </c>
      <c r="E10" s="8">
        <v>5</v>
      </c>
      <c r="F10" s="17">
        <f>VLOOKUP(A10,'Store Avg. Orders'!A:D,4,FALSE)</f>
        <v>9.3214285714285712</v>
      </c>
      <c r="G10" s="18">
        <v>22.514000000000003</v>
      </c>
      <c r="H10" s="17">
        <f t="shared" si="0"/>
        <v>7.3214285714285712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18">
        <f t="shared" si="4"/>
        <v>67.542000000000002</v>
      </c>
      <c r="M10" s="19">
        <f t="shared" si="5"/>
        <v>67.542000000000002</v>
      </c>
    </row>
    <row r="11" spans="1:13" x14ac:dyDescent="0.25">
      <c r="A11" s="14" t="s">
        <v>4</v>
      </c>
      <c r="B11" s="15">
        <v>8309362759</v>
      </c>
      <c r="C11" s="16" t="s">
        <v>23</v>
      </c>
      <c r="D11" s="16" t="s">
        <v>24</v>
      </c>
      <c r="E11" s="8">
        <v>12</v>
      </c>
      <c r="F11" s="17">
        <f>VLOOKUP(A11,'Store Avg. Orders'!A:D,4,FALSE)</f>
        <v>9.3214285714285712</v>
      </c>
      <c r="G11" s="18">
        <v>91.701999999999984</v>
      </c>
      <c r="H11" s="17">
        <f t="shared" si="0"/>
        <v>7.3214285714285712</v>
      </c>
      <c r="I11" s="8">
        <f t="shared" si="1"/>
        <v>1</v>
      </c>
      <c r="J11" s="8">
        <f t="shared" si="2"/>
        <v>0</v>
      </c>
      <c r="K11" s="8">
        <f t="shared" si="3"/>
        <v>500</v>
      </c>
      <c r="L11" s="18">
        <f t="shared" si="4"/>
        <v>275.10599999999994</v>
      </c>
      <c r="M11" s="19">
        <f t="shared" si="5"/>
        <v>775.10599999999999</v>
      </c>
    </row>
    <row r="12" spans="1:13" x14ac:dyDescent="0.25">
      <c r="A12" s="14" t="s">
        <v>4</v>
      </c>
      <c r="B12" s="15">
        <v>8466085720</v>
      </c>
      <c r="C12" s="16" t="s">
        <v>25</v>
      </c>
      <c r="D12" s="16" t="s">
        <v>26</v>
      </c>
      <c r="E12" s="8">
        <v>4</v>
      </c>
      <c r="F12" s="17">
        <f>VLOOKUP(A12,'Store Avg. Orders'!A:D,4,FALSE)</f>
        <v>9.3214285714285712</v>
      </c>
      <c r="G12" s="18">
        <v>25.978000000000002</v>
      </c>
      <c r="H12" s="17">
        <f t="shared" si="0"/>
        <v>7.3214285714285712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18">
        <f t="shared" si="4"/>
        <v>77.933999999999997</v>
      </c>
      <c r="M12" s="19">
        <f t="shared" si="5"/>
        <v>77.933999999999997</v>
      </c>
    </row>
    <row r="13" spans="1:13" x14ac:dyDescent="0.25">
      <c r="A13" s="14" t="s">
        <v>4</v>
      </c>
      <c r="B13" s="15">
        <v>8919921036</v>
      </c>
      <c r="C13" s="16" t="s">
        <v>27</v>
      </c>
      <c r="D13" s="16" t="s">
        <v>28</v>
      </c>
      <c r="E13" s="8">
        <v>8</v>
      </c>
      <c r="F13" s="17">
        <f>VLOOKUP(A13,'Store Avg. Orders'!A:D,4,FALSE)</f>
        <v>9.3214285714285712</v>
      </c>
      <c r="G13" s="18">
        <v>35.700000000000003</v>
      </c>
      <c r="H13" s="17">
        <f t="shared" si="0"/>
        <v>7.3214285714285712</v>
      </c>
      <c r="I13" s="8">
        <f t="shared" si="1"/>
        <v>1</v>
      </c>
      <c r="J13" s="8">
        <f t="shared" si="2"/>
        <v>0</v>
      </c>
      <c r="K13" s="8">
        <f t="shared" si="3"/>
        <v>500</v>
      </c>
      <c r="L13" s="18">
        <f t="shared" si="4"/>
        <v>107.10000000000001</v>
      </c>
      <c r="M13" s="19">
        <f t="shared" si="5"/>
        <v>607.1</v>
      </c>
    </row>
    <row r="14" spans="1:13" x14ac:dyDescent="0.25">
      <c r="A14" s="14" t="s">
        <v>4</v>
      </c>
      <c r="B14" s="15">
        <v>9493202995</v>
      </c>
      <c r="C14" s="16" t="s">
        <v>31</v>
      </c>
      <c r="D14" s="16" t="s">
        <v>32</v>
      </c>
      <c r="E14" s="8">
        <v>2</v>
      </c>
      <c r="F14" s="17">
        <f>VLOOKUP(A14,'Store Avg. Orders'!A:D,4,FALSE)</f>
        <v>9.3214285714285712</v>
      </c>
      <c r="G14" s="18">
        <v>10.571999999999999</v>
      </c>
      <c r="H14" s="17">
        <f t="shared" si="0"/>
        <v>7.3214285714285712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18">
        <f t="shared" si="4"/>
        <v>31.715999999999998</v>
      </c>
      <c r="M14" s="19">
        <f t="shared" si="5"/>
        <v>31.715999999999998</v>
      </c>
    </row>
    <row r="15" spans="1:13" x14ac:dyDescent="0.25">
      <c r="A15" s="14" t="s">
        <v>4</v>
      </c>
      <c r="B15" s="15">
        <v>9502339296</v>
      </c>
      <c r="C15" s="16" t="s">
        <v>29</v>
      </c>
      <c r="D15" s="16" t="s">
        <v>33</v>
      </c>
      <c r="E15" s="8">
        <v>10</v>
      </c>
      <c r="F15" s="17">
        <f>VLOOKUP(A15,'Store Avg. Orders'!A:D,4,FALSE)</f>
        <v>9.3214285714285712</v>
      </c>
      <c r="G15" s="18">
        <v>68.603999999999999</v>
      </c>
      <c r="H15" s="17">
        <f t="shared" si="0"/>
        <v>7.3214285714285712</v>
      </c>
      <c r="I15" s="8">
        <f t="shared" si="1"/>
        <v>1</v>
      </c>
      <c r="J15" s="8">
        <f t="shared" si="2"/>
        <v>0</v>
      </c>
      <c r="K15" s="8">
        <f t="shared" si="3"/>
        <v>500</v>
      </c>
      <c r="L15" s="18">
        <f t="shared" si="4"/>
        <v>205.81200000000001</v>
      </c>
      <c r="M15" s="19">
        <f t="shared" si="5"/>
        <v>705.81200000000001</v>
      </c>
    </row>
    <row r="16" spans="1:13" x14ac:dyDescent="0.25">
      <c r="A16" s="14" t="s">
        <v>4</v>
      </c>
      <c r="B16" s="15">
        <v>9502604413</v>
      </c>
      <c r="C16" s="16" t="s">
        <v>34</v>
      </c>
      <c r="D16" s="16" t="s">
        <v>35</v>
      </c>
      <c r="E16" s="8">
        <v>14</v>
      </c>
      <c r="F16" s="17">
        <f>VLOOKUP(A16,'Store Avg. Orders'!A:D,4,FALSE)</f>
        <v>9.3214285714285712</v>
      </c>
      <c r="G16" s="18">
        <v>76.08</v>
      </c>
      <c r="H16" s="17">
        <f t="shared" si="0"/>
        <v>7.3214285714285712</v>
      </c>
      <c r="I16" s="8">
        <f t="shared" si="1"/>
        <v>1</v>
      </c>
      <c r="J16" s="8">
        <f t="shared" si="2"/>
        <v>0</v>
      </c>
      <c r="K16" s="8">
        <f t="shared" si="3"/>
        <v>500</v>
      </c>
      <c r="L16" s="18">
        <f t="shared" si="4"/>
        <v>228.24</v>
      </c>
      <c r="M16" s="19">
        <f t="shared" si="5"/>
        <v>728.24</v>
      </c>
    </row>
    <row r="17" spans="1:13" x14ac:dyDescent="0.25">
      <c r="A17" s="14" t="s">
        <v>4</v>
      </c>
      <c r="B17" s="15">
        <v>9640768773</v>
      </c>
      <c r="C17" s="16" t="s">
        <v>29</v>
      </c>
      <c r="D17" s="16" t="s">
        <v>36</v>
      </c>
      <c r="E17" s="8">
        <v>5</v>
      </c>
      <c r="F17" s="17">
        <f>VLOOKUP(A17,'Store Avg. Orders'!A:D,4,FALSE)</f>
        <v>9.3214285714285712</v>
      </c>
      <c r="G17" s="18">
        <v>22.189999999999998</v>
      </c>
      <c r="H17" s="17">
        <f t="shared" si="0"/>
        <v>7.3214285714285712</v>
      </c>
      <c r="I17" s="8">
        <f t="shared" si="1"/>
        <v>0</v>
      </c>
      <c r="J17" s="8">
        <f t="shared" si="2"/>
        <v>0</v>
      </c>
      <c r="K17" s="8">
        <f t="shared" si="3"/>
        <v>0</v>
      </c>
      <c r="L17" s="18">
        <f t="shared" si="4"/>
        <v>66.569999999999993</v>
      </c>
      <c r="M17" s="19">
        <f t="shared" si="5"/>
        <v>66.569999999999993</v>
      </c>
    </row>
    <row r="18" spans="1:13" x14ac:dyDescent="0.25">
      <c r="A18" s="14" t="s">
        <v>4</v>
      </c>
      <c r="B18" s="15">
        <v>9676535400</v>
      </c>
      <c r="C18" s="16" t="s">
        <v>37</v>
      </c>
      <c r="D18" s="16" t="s">
        <v>38</v>
      </c>
      <c r="E18" s="8">
        <v>16</v>
      </c>
      <c r="F18" s="17">
        <f>VLOOKUP(A18,'Store Avg. Orders'!A:D,4,FALSE)</f>
        <v>9.3214285714285712</v>
      </c>
      <c r="G18" s="18">
        <v>66.081999999999994</v>
      </c>
      <c r="H18" s="17">
        <f t="shared" si="0"/>
        <v>7.3214285714285712</v>
      </c>
      <c r="I18" s="8">
        <f t="shared" si="1"/>
        <v>1</v>
      </c>
      <c r="J18" s="8">
        <f t="shared" si="2"/>
        <v>0</v>
      </c>
      <c r="K18" s="8">
        <f t="shared" si="3"/>
        <v>500</v>
      </c>
      <c r="L18" s="18">
        <f t="shared" si="4"/>
        <v>198.24599999999998</v>
      </c>
      <c r="M18" s="19">
        <f t="shared" si="5"/>
        <v>698.24599999999998</v>
      </c>
    </row>
    <row r="19" spans="1:13" x14ac:dyDescent="0.25">
      <c r="A19" s="14" t="s">
        <v>4</v>
      </c>
      <c r="B19" s="15">
        <v>9676794634</v>
      </c>
      <c r="C19" s="16" t="s">
        <v>39</v>
      </c>
      <c r="D19" s="16" t="s">
        <v>40</v>
      </c>
      <c r="E19" s="8">
        <v>8</v>
      </c>
      <c r="F19" s="17">
        <f>VLOOKUP(A19,'Store Avg. Orders'!A:D,4,FALSE)</f>
        <v>9.3214285714285712</v>
      </c>
      <c r="G19" s="18">
        <v>65.154000000000011</v>
      </c>
      <c r="H19" s="17">
        <f t="shared" si="0"/>
        <v>7.3214285714285712</v>
      </c>
      <c r="I19" s="8">
        <f t="shared" si="1"/>
        <v>1</v>
      </c>
      <c r="J19" s="8">
        <f t="shared" si="2"/>
        <v>0</v>
      </c>
      <c r="K19" s="8">
        <f t="shared" si="3"/>
        <v>500</v>
      </c>
      <c r="L19" s="18">
        <f t="shared" si="4"/>
        <v>195.46200000000005</v>
      </c>
      <c r="M19" s="19">
        <f t="shared" si="5"/>
        <v>695.46199999999999</v>
      </c>
    </row>
    <row r="20" spans="1:13" x14ac:dyDescent="0.25">
      <c r="A20" s="14" t="s">
        <v>4</v>
      </c>
      <c r="B20" s="15">
        <v>9951043936</v>
      </c>
      <c r="C20" s="16" t="s">
        <v>23</v>
      </c>
      <c r="D20" s="16" t="s">
        <v>41</v>
      </c>
      <c r="E20" s="8">
        <v>9</v>
      </c>
      <c r="F20" s="17">
        <f>VLOOKUP(A20,'Store Avg. Orders'!A:D,4,FALSE)</f>
        <v>9.3214285714285712</v>
      </c>
      <c r="G20" s="18">
        <v>49.181999999999995</v>
      </c>
      <c r="H20" s="17">
        <f t="shared" si="0"/>
        <v>7.3214285714285712</v>
      </c>
      <c r="I20" s="8">
        <f t="shared" si="1"/>
        <v>1</v>
      </c>
      <c r="J20" s="8">
        <f t="shared" si="2"/>
        <v>0</v>
      </c>
      <c r="K20" s="8">
        <f t="shared" si="3"/>
        <v>500</v>
      </c>
      <c r="L20" s="18">
        <f t="shared" si="4"/>
        <v>147.54599999999999</v>
      </c>
      <c r="M20" s="19">
        <f t="shared" si="5"/>
        <v>647.54600000000005</v>
      </c>
    </row>
    <row r="21" spans="1:13" x14ac:dyDescent="0.25">
      <c r="A21" s="14" t="s">
        <v>4</v>
      </c>
      <c r="B21" s="15">
        <v>9966601042</v>
      </c>
      <c r="C21" s="16" t="s">
        <v>42</v>
      </c>
      <c r="D21" s="16" t="s">
        <v>16</v>
      </c>
      <c r="E21" s="8">
        <v>7</v>
      </c>
      <c r="F21" s="17">
        <f>VLOOKUP(A21,'Store Avg. Orders'!A:D,4,FALSE)</f>
        <v>9.3214285714285712</v>
      </c>
      <c r="G21" s="18">
        <v>54.631999999999998</v>
      </c>
      <c r="H21" s="17">
        <f t="shared" si="0"/>
        <v>7.3214285714285712</v>
      </c>
      <c r="I21" s="8">
        <f t="shared" si="1"/>
        <v>0</v>
      </c>
      <c r="J21" s="8">
        <f t="shared" si="2"/>
        <v>0</v>
      </c>
      <c r="K21" s="8">
        <f t="shared" si="3"/>
        <v>0</v>
      </c>
      <c r="L21" s="18">
        <f t="shared" si="4"/>
        <v>163.89599999999999</v>
      </c>
      <c r="M21" s="19">
        <f t="shared" si="5"/>
        <v>163.89599999999999</v>
      </c>
    </row>
    <row r="22" spans="1:13" x14ac:dyDescent="0.25">
      <c r="A22" s="14" t="s">
        <v>43</v>
      </c>
      <c r="B22" s="15">
        <v>6305302526</v>
      </c>
      <c r="C22" s="16" t="s">
        <v>44</v>
      </c>
      <c r="D22" s="16" t="s">
        <v>38</v>
      </c>
      <c r="E22" s="8">
        <v>1</v>
      </c>
      <c r="F22" s="17">
        <f>VLOOKUP(A22,'Store Avg. Orders'!A:D,4,FALSE)</f>
        <v>7.3888888888888893</v>
      </c>
      <c r="G22" s="18">
        <v>13.827999999999999</v>
      </c>
      <c r="H22" s="17">
        <f t="shared" si="0"/>
        <v>5.3888888888888893</v>
      </c>
      <c r="I22" s="8">
        <f t="shared" si="1"/>
        <v>0</v>
      </c>
      <c r="J22" s="8">
        <f t="shared" si="2"/>
        <v>0</v>
      </c>
      <c r="K22" s="8">
        <f t="shared" si="3"/>
        <v>0</v>
      </c>
      <c r="L22" s="18">
        <f t="shared" si="4"/>
        <v>41.483999999999995</v>
      </c>
      <c r="M22" s="19">
        <f t="shared" si="5"/>
        <v>41.483999999999995</v>
      </c>
    </row>
    <row r="23" spans="1:13" x14ac:dyDescent="0.25">
      <c r="A23" s="14" t="s">
        <v>43</v>
      </c>
      <c r="B23" s="15">
        <v>6305606845</v>
      </c>
      <c r="C23" s="16" t="s">
        <v>45</v>
      </c>
      <c r="D23" s="16" t="s">
        <v>46</v>
      </c>
      <c r="E23" s="8">
        <v>8</v>
      </c>
      <c r="F23" s="17">
        <f>VLOOKUP(A23,'Store Avg. Orders'!A:D,4,FALSE)</f>
        <v>7.3888888888888893</v>
      </c>
      <c r="G23" s="18">
        <v>58.941999999999993</v>
      </c>
      <c r="H23" s="17">
        <f t="shared" si="0"/>
        <v>5.3888888888888893</v>
      </c>
      <c r="I23" s="8">
        <f t="shared" si="1"/>
        <v>1</v>
      </c>
      <c r="J23" s="8">
        <f t="shared" si="2"/>
        <v>0</v>
      </c>
      <c r="K23" s="8">
        <f t="shared" si="3"/>
        <v>500</v>
      </c>
      <c r="L23" s="18">
        <f t="shared" si="4"/>
        <v>176.82599999999996</v>
      </c>
      <c r="M23" s="19">
        <f t="shared" si="5"/>
        <v>676.82600000000002</v>
      </c>
    </row>
    <row r="24" spans="1:13" x14ac:dyDescent="0.25">
      <c r="A24" s="14" t="s">
        <v>43</v>
      </c>
      <c r="B24" s="15">
        <v>7013918766</v>
      </c>
      <c r="C24" s="16" t="s">
        <v>47</v>
      </c>
      <c r="D24" s="16" t="s">
        <v>48</v>
      </c>
      <c r="E24" s="8">
        <v>5</v>
      </c>
      <c r="F24" s="17">
        <f>VLOOKUP(A24,'Store Avg. Orders'!A:D,4,FALSE)</f>
        <v>7.3888888888888893</v>
      </c>
      <c r="G24" s="18">
        <v>31.36</v>
      </c>
      <c r="H24" s="17">
        <f t="shared" si="0"/>
        <v>5.3888888888888893</v>
      </c>
      <c r="I24" s="8">
        <f t="shared" si="1"/>
        <v>0</v>
      </c>
      <c r="J24" s="8">
        <f t="shared" si="2"/>
        <v>0</v>
      </c>
      <c r="K24" s="8">
        <f t="shared" si="3"/>
        <v>0</v>
      </c>
      <c r="L24" s="18">
        <f t="shared" si="4"/>
        <v>94.08</v>
      </c>
      <c r="M24" s="19">
        <f t="shared" si="5"/>
        <v>94.08</v>
      </c>
    </row>
    <row r="25" spans="1:13" x14ac:dyDescent="0.25">
      <c r="A25" s="14" t="s">
        <v>43</v>
      </c>
      <c r="B25" s="15">
        <v>7330980213</v>
      </c>
      <c r="C25" s="16" t="s">
        <v>50</v>
      </c>
      <c r="D25" s="16" t="s">
        <v>51</v>
      </c>
      <c r="E25" s="8">
        <v>9</v>
      </c>
      <c r="F25" s="17">
        <f>VLOOKUP(A25,'Store Avg. Orders'!A:D,4,FALSE)</f>
        <v>7.3888888888888893</v>
      </c>
      <c r="G25" s="18">
        <v>87.045999999999992</v>
      </c>
      <c r="H25" s="17">
        <f t="shared" si="0"/>
        <v>5.3888888888888893</v>
      </c>
      <c r="I25" s="8">
        <f t="shared" si="1"/>
        <v>1</v>
      </c>
      <c r="J25" s="8">
        <f t="shared" si="2"/>
        <v>0</v>
      </c>
      <c r="K25" s="8">
        <f t="shared" si="3"/>
        <v>500</v>
      </c>
      <c r="L25" s="18">
        <f t="shared" si="4"/>
        <v>261.13799999999998</v>
      </c>
      <c r="M25" s="19">
        <f t="shared" si="5"/>
        <v>761.13799999999992</v>
      </c>
    </row>
    <row r="26" spans="1:13" x14ac:dyDescent="0.25">
      <c r="A26" s="14" t="s">
        <v>43</v>
      </c>
      <c r="B26" s="15">
        <v>7569723047</v>
      </c>
      <c r="C26" s="16" t="s">
        <v>30</v>
      </c>
      <c r="D26" s="16" t="s">
        <v>52</v>
      </c>
      <c r="E26" s="8">
        <v>8</v>
      </c>
      <c r="F26" s="17">
        <f>VLOOKUP(A26,'Store Avg. Orders'!A:D,4,FALSE)</f>
        <v>7.3888888888888893</v>
      </c>
      <c r="G26" s="18">
        <v>65.866</v>
      </c>
      <c r="H26" s="17">
        <f t="shared" si="0"/>
        <v>5.3888888888888893</v>
      </c>
      <c r="I26" s="8">
        <f t="shared" si="1"/>
        <v>1</v>
      </c>
      <c r="J26" s="8">
        <f t="shared" si="2"/>
        <v>0</v>
      </c>
      <c r="K26" s="8">
        <f t="shared" si="3"/>
        <v>500</v>
      </c>
      <c r="L26" s="18">
        <f t="shared" si="4"/>
        <v>197.59800000000001</v>
      </c>
      <c r="M26" s="19">
        <f t="shared" si="5"/>
        <v>697.59799999999996</v>
      </c>
    </row>
    <row r="27" spans="1:13" x14ac:dyDescent="0.25">
      <c r="A27" s="14" t="s">
        <v>43</v>
      </c>
      <c r="B27" s="15">
        <v>7661953352</v>
      </c>
      <c r="C27" s="16" t="s">
        <v>53</v>
      </c>
      <c r="D27" s="16" t="s">
        <v>22</v>
      </c>
      <c r="E27" s="8">
        <v>9</v>
      </c>
      <c r="F27" s="17">
        <f>VLOOKUP(A27,'Store Avg. Orders'!A:D,4,FALSE)</f>
        <v>7.3888888888888893</v>
      </c>
      <c r="G27" s="18">
        <v>71.672000000000011</v>
      </c>
      <c r="H27" s="17">
        <f t="shared" si="0"/>
        <v>5.3888888888888893</v>
      </c>
      <c r="I27" s="8">
        <f t="shared" si="1"/>
        <v>1</v>
      </c>
      <c r="J27" s="8">
        <f t="shared" si="2"/>
        <v>0</v>
      </c>
      <c r="K27" s="8">
        <f t="shared" si="3"/>
        <v>500</v>
      </c>
      <c r="L27" s="18">
        <f t="shared" si="4"/>
        <v>215.01600000000002</v>
      </c>
      <c r="M27" s="19">
        <f t="shared" si="5"/>
        <v>715.01600000000008</v>
      </c>
    </row>
    <row r="28" spans="1:13" x14ac:dyDescent="0.25">
      <c r="A28" s="14" t="s">
        <v>43</v>
      </c>
      <c r="B28" s="15">
        <v>7893298700</v>
      </c>
      <c r="C28" s="16" t="s">
        <v>55</v>
      </c>
      <c r="D28" s="16" t="s">
        <v>56</v>
      </c>
      <c r="E28" s="8">
        <v>4</v>
      </c>
      <c r="F28" s="17">
        <f>VLOOKUP(A28,'Store Avg. Orders'!A:D,4,FALSE)</f>
        <v>7.3888888888888893</v>
      </c>
      <c r="G28" s="18">
        <v>40.028000000000006</v>
      </c>
      <c r="H28" s="17">
        <f t="shared" si="0"/>
        <v>5.3888888888888893</v>
      </c>
      <c r="I28" s="8">
        <f t="shared" si="1"/>
        <v>0</v>
      </c>
      <c r="J28" s="8">
        <f t="shared" si="2"/>
        <v>0</v>
      </c>
      <c r="K28" s="8">
        <f t="shared" si="3"/>
        <v>0</v>
      </c>
      <c r="L28" s="18">
        <f t="shared" si="4"/>
        <v>120.08400000000002</v>
      </c>
      <c r="M28" s="19">
        <f t="shared" si="5"/>
        <v>120.08400000000002</v>
      </c>
    </row>
    <row r="29" spans="1:13" x14ac:dyDescent="0.25">
      <c r="A29" s="14" t="s">
        <v>43</v>
      </c>
      <c r="B29" s="15">
        <v>7893743725</v>
      </c>
      <c r="C29" s="16" t="s">
        <v>57</v>
      </c>
      <c r="D29" s="16" t="s">
        <v>26</v>
      </c>
      <c r="E29" s="8">
        <v>12</v>
      </c>
      <c r="F29" s="17">
        <f>VLOOKUP(A29,'Store Avg. Orders'!A:D,4,FALSE)</f>
        <v>7.3888888888888893</v>
      </c>
      <c r="G29" s="18">
        <v>79.188000000000002</v>
      </c>
      <c r="H29" s="17">
        <f t="shared" si="0"/>
        <v>5.3888888888888893</v>
      </c>
      <c r="I29" s="8">
        <f t="shared" si="1"/>
        <v>1</v>
      </c>
      <c r="J29" s="8">
        <f t="shared" si="2"/>
        <v>0</v>
      </c>
      <c r="K29" s="8">
        <f t="shared" si="3"/>
        <v>500</v>
      </c>
      <c r="L29" s="18">
        <f t="shared" si="4"/>
        <v>237.56400000000002</v>
      </c>
      <c r="M29" s="19">
        <f t="shared" si="5"/>
        <v>737.56400000000008</v>
      </c>
    </row>
    <row r="30" spans="1:13" x14ac:dyDescent="0.25">
      <c r="A30" s="14" t="s">
        <v>43</v>
      </c>
      <c r="B30" s="15">
        <v>7997803796</v>
      </c>
      <c r="C30" s="16" t="s">
        <v>58</v>
      </c>
      <c r="D30" s="16" t="s">
        <v>59</v>
      </c>
      <c r="E30" s="8">
        <v>13</v>
      </c>
      <c r="F30" s="17">
        <f>VLOOKUP(A30,'Store Avg. Orders'!A:D,4,FALSE)</f>
        <v>7.3888888888888893</v>
      </c>
      <c r="G30" s="18">
        <v>65.213999999999999</v>
      </c>
      <c r="H30" s="17">
        <f t="shared" si="0"/>
        <v>5.3888888888888893</v>
      </c>
      <c r="I30" s="8">
        <f t="shared" si="1"/>
        <v>1</v>
      </c>
      <c r="J30" s="8">
        <f t="shared" si="2"/>
        <v>0</v>
      </c>
      <c r="K30" s="8">
        <f t="shared" si="3"/>
        <v>500</v>
      </c>
      <c r="L30" s="18">
        <f t="shared" si="4"/>
        <v>195.642</v>
      </c>
      <c r="M30" s="19">
        <f t="shared" si="5"/>
        <v>695.64200000000005</v>
      </c>
    </row>
    <row r="31" spans="1:13" x14ac:dyDescent="0.25">
      <c r="A31" s="14" t="s">
        <v>43</v>
      </c>
      <c r="B31" s="15">
        <v>8096349412</v>
      </c>
      <c r="C31" s="16" t="s">
        <v>60</v>
      </c>
      <c r="D31" s="16" t="s">
        <v>61</v>
      </c>
      <c r="E31" s="8">
        <v>6</v>
      </c>
      <c r="F31" s="17">
        <f>VLOOKUP(A31,'Store Avg. Orders'!A:D,4,FALSE)</f>
        <v>7.3888888888888893</v>
      </c>
      <c r="G31" s="18">
        <v>59.836000000000006</v>
      </c>
      <c r="H31" s="17">
        <f t="shared" si="0"/>
        <v>5.3888888888888893</v>
      </c>
      <c r="I31" s="8">
        <f t="shared" si="1"/>
        <v>1</v>
      </c>
      <c r="J31" s="8">
        <f t="shared" si="2"/>
        <v>0</v>
      </c>
      <c r="K31" s="8">
        <f t="shared" si="3"/>
        <v>500</v>
      </c>
      <c r="L31" s="18">
        <f t="shared" si="4"/>
        <v>179.50800000000001</v>
      </c>
      <c r="M31" s="19">
        <f t="shared" si="5"/>
        <v>679.50800000000004</v>
      </c>
    </row>
    <row r="32" spans="1:13" x14ac:dyDescent="0.25">
      <c r="A32" s="14" t="s">
        <v>43</v>
      </c>
      <c r="B32" s="15">
        <v>8185992123</v>
      </c>
      <c r="C32" s="16" t="s">
        <v>62</v>
      </c>
      <c r="D32" s="16" t="s">
        <v>63</v>
      </c>
      <c r="E32" s="8">
        <v>7</v>
      </c>
      <c r="F32" s="17">
        <f>VLOOKUP(A32,'Store Avg. Orders'!A:D,4,FALSE)</f>
        <v>7.3888888888888893</v>
      </c>
      <c r="G32" s="18">
        <v>63.897999999999996</v>
      </c>
      <c r="H32" s="17">
        <f t="shared" si="0"/>
        <v>5.3888888888888893</v>
      </c>
      <c r="I32" s="8">
        <f t="shared" si="1"/>
        <v>1</v>
      </c>
      <c r="J32" s="8">
        <f t="shared" si="2"/>
        <v>0</v>
      </c>
      <c r="K32" s="8">
        <f t="shared" si="3"/>
        <v>500</v>
      </c>
      <c r="L32" s="18">
        <f t="shared" si="4"/>
        <v>191.69399999999999</v>
      </c>
      <c r="M32" s="19">
        <f t="shared" si="5"/>
        <v>691.69399999999996</v>
      </c>
    </row>
    <row r="33" spans="1:13" x14ac:dyDescent="0.25">
      <c r="A33" s="14" t="s">
        <v>43</v>
      </c>
      <c r="B33" s="15">
        <v>8466809832</v>
      </c>
      <c r="C33" s="16" t="s">
        <v>64</v>
      </c>
      <c r="D33" s="16" t="s">
        <v>65</v>
      </c>
      <c r="E33" s="8">
        <v>8</v>
      </c>
      <c r="F33" s="17">
        <f>VLOOKUP(A33,'Store Avg. Orders'!A:D,4,FALSE)</f>
        <v>7.3888888888888893</v>
      </c>
      <c r="G33" s="18">
        <v>61.985999999999997</v>
      </c>
      <c r="H33" s="17">
        <f t="shared" si="0"/>
        <v>5.3888888888888893</v>
      </c>
      <c r="I33" s="8">
        <f t="shared" si="1"/>
        <v>1</v>
      </c>
      <c r="J33" s="8">
        <f t="shared" si="2"/>
        <v>0</v>
      </c>
      <c r="K33" s="8">
        <f t="shared" si="3"/>
        <v>500</v>
      </c>
      <c r="L33" s="18">
        <f t="shared" si="4"/>
        <v>185.958</v>
      </c>
      <c r="M33" s="19">
        <f t="shared" si="5"/>
        <v>685.95799999999997</v>
      </c>
    </row>
    <row r="34" spans="1:13" x14ac:dyDescent="0.25">
      <c r="A34" s="14" t="s">
        <v>43</v>
      </c>
      <c r="B34" s="15">
        <v>8522958658</v>
      </c>
      <c r="C34" s="16" t="s">
        <v>66</v>
      </c>
      <c r="D34" s="16" t="s">
        <v>67</v>
      </c>
      <c r="E34" s="8">
        <v>4</v>
      </c>
      <c r="F34" s="17">
        <f>VLOOKUP(A34,'Store Avg. Orders'!A:D,4,FALSE)</f>
        <v>7.3888888888888893</v>
      </c>
      <c r="G34" s="18">
        <v>35.39</v>
      </c>
      <c r="H34" s="17">
        <f t="shared" si="0"/>
        <v>5.3888888888888893</v>
      </c>
      <c r="I34" s="8">
        <f t="shared" si="1"/>
        <v>0</v>
      </c>
      <c r="J34" s="8">
        <f t="shared" si="2"/>
        <v>0</v>
      </c>
      <c r="K34" s="8">
        <f t="shared" si="3"/>
        <v>0</v>
      </c>
      <c r="L34" s="18">
        <f t="shared" si="4"/>
        <v>106.17</v>
      </c>
      <c r="M34" s="19">
        <f t="shared" si="5"/>
        <v>106.17</v>
      </c>
    </row>
    <row r="35" spans="1:13" x14ac:dyDescent="0.25">
      <c r="A35" s="14" t="s">
        <v>43</v>
      </c>
      <c r="B35" s="15">
        <v>8801292825</v>
      </c>
      <c r="C35" s="16" t="s">
        <v>68</v>
      </c>
      <c r="D35" s="16" t="s">
        <v>69</v>
      </c>
      <c r="E35" s="8">
        <v>7</v>
      </c>
      <c r="F35" s="17">
        <f>VLOOKUP(A35,'Store Avg. Orders'!A:D,4,FALSE)</f>
        <v>7.3888888888888893</v>
      </c>
      <c r="G35" s="18">
        <v>51.653999999999996</v>
      </c>
      <c r="H35" s="17">
        <f t="shared" si="0"/>
        <v>5.3888888888888893</v>
      </c>
      <c r="I35" s="8">
        <f t="shared" si="1"/>
        <v>1</v>
      </c>
      <c r="J35" s="8">
        <f t="shared" si="2"/>
        <v>0</v>
      </c>
      <c r="K35" s="8">
        <f t="shared" si="3"/>
        <v>500</v>
      </c>
      <c r="L35" s="18">
        <f t="shared" si="4"/>
        <v>154.96199999999999</v>
      </c>
      <c r="M35" s="19">
        <f t="shared" si="5"/>
        <v>654.96199999999999</v>
      </c>
    </row>
    <row r="36" spans="1:13" x14ac:dyDescent="0.25">
      <c r="A36" s="14" t="s">
        <v>43</v>
      </c>
      <c r="B36" s="15">
        <v>8801836442</v>
      </c>
      <c r="C36" s="16" t="s">
        <v>70</v>
      </c>
      <c r="D36" s="16" t="s">
        <v>71</v>
      </c>
      <c r="E36" s="8">
        <v>4</v>
      </c>
      <c r="F36" s="17">
        <f>VLOOKUP(A36,'Store Avg. Orders'!A:D,4,FALSE)</f>
        <v>7.3888888888888893</v>
      </c>
      <c r="G36" s="18">
        <v>31.072000000000003</v>
      </c>
      <c r="H36" s="17">
        <f t="shared" si="0"/>
        <v>5.3888888888888893</v>
      </c>
      <c r="I36" s="8">
        <f t="shared" si="1"/>
        <v>0</v>
      </c>
      <c r="J36" s="8">
        <f t="shared" si="2"/>
        <v>0</v>
      </c>
      <c r="K36" s="8">
        <f t="shared" si="3"/>
        <v>0</v>
      </c>
      <c r="L36" s="18">
        <f t="shared" si="4"/>
        <v>93.216000000000008</v>
      </c>
      <c r="M36" s="19">
        <f t="shared" si="5"/>
        <v>93.216000000000008</v>
      </c>
    </row>
    <row r="37" spans="1:13" x14ac:dyDescent="0.25">
      <c r="A37" s="14" t="s">
        <v>43</v>
      </c>
      <c r="B37" s="15">
        <v>8978989222</v>
      </c>
      <c r="C37" s="16" t="s">
        <v>73</v>
      </c>
      <c r="D37" s="16" t="s">
        <v>53</v>
      </c>
      <c r="E37" s="8">
        <v>13</v>
      </c>
      <c r="F37" s="17">
        <f>VLOOKUP(A37,'Store Avg. Orders'!A:D,4,FALSE)</f>
        <v>7.3888888888888893</v>
      </c>
      <c r="G37" s="18">
        <v>76.724000000000004</v>
      </c>
      <c r="H37" s="17">
        <f t="shared" si="0"/>
        <v>5.3888888888888893</v>
      </c>
      <c r="I37" s="8">
        <f t="shared" si="1"/>
        <v>1</v>
      </c>
      <c r="J37" s="8">
        <f t="shared" si="2"/>
        <v>0</v>
      </c>
      <c r="K37" s="8">
        <f t="shared" si="3"/>
        <v>500</v>
      </c>
      <c r="L37" s="18">
        <f t="shared" si="4"/>
        <v>230.17200000000003</v>
      </c>
      <c r="M37" s="19">
        <f t="shared" si="5"/>
        <v>730.17200000000003</v>
      </c>
    </row>
    <row r="38" spans="1:13" x14ac:dyDescent="0.25">
      <c r="A38" s="14" t="s">
        <v>43</v>
      </c>
      <c r="B38" s="15">
        <v>9110534173</v>
      </c>
      <c r="C38" s="16" t="s">
        <v>75</v>
      </c>
      <c r="D38" s="16" t="s">
        <v>26</v>
      </c>
      <c r="E38" s="8">
        <v>7</v>
      </c>
      <c r="F38" s="17">
        <f>VLOOKUP(A38,'Store Avg. Orders'!A:D,4,FALSE)</f>
        <v>7.3888888888888893</v>
      </c>
      <c r="G38" s="18">
        <v>65.14</v>
      </c>
      <c r="H38" s="17">
        <f t="shared" si="0"/>
        <v>5.3888888888888893</v>
      </c>
      <c r="I38" s="8">
        <f t="shared" si="1"/>
        <v>1</v>
      </c>
      <c r="J38" s="8">
        <f t="shared" si="2"/>
        <v>0</v>
      </c>
      <c r="K38" s="8">
        <f t="shared" si="3"/>
        <v>500</v>
      </c>
      <c r="L38" s="18">
        <f t="shared" si="4"/>
        <v>195.42000000000002</v>
      </c>
      <c r="M38" s="19">
        <f t="shared" si="5"/>
        <v>695.42000000000007</v>
      </c>
    </row>
    <row r="39" spans="1:13" x14ac:dyDescent="0.25">
      <c r="A39" s="14" t="s">
        <v>43</v>
      </c>
      <c r="B39" s="15">
        <v>9154233105</v>
      </c>
      <c r="C39" s="16" t="s">
        <v>76</v>
      </c>
      <c r="D39" s="16" t="s">
        <v>26</v>
      </c>
      <c r="E39" s="8">
        <v>2</v>
      </c>
      <c r="F39" s="17">
        <f>VLOOKUP(A39,'Store Avg. Orders'!A:D,4,FALSE)</f>
        <v>7.3888888888888893</v>
      </c>
      <c r="G39" s="18">
        <v>17.47</v>
      </c>
      <c r="H39" s="17">
        <f t="shared" si="0"/>
        <v>5.3888888888888893</v>
      </c>
      <c r="I39" s="8">
        <f t="shared" si="1"/>
        <v>0</v>
      </c>
      <c r="J39" s="8">
        <f t="shared" si="2"/>
        <v>0</v>
      </c>
      <c r="K39" s="8">
        <f t="shared" si="3"/>
        <v>0</v>
      </c>
      <c r="L39" s="18">
        <f t="shared" si="4"/>
        <v>52.41</v>
      </c>
      <c r="M39" s="19">
        <f t="shared" si="5"/>
        <v>52.41</v>
      </c>
    </row>
    <row r="40" spans="1:13" x14ac:dyDescent="0.25">
      <c r="A40" s="14" t="s">
        <v>43</v>
      </c>
      <c r="B40" s="15">
        <v>9177545218</v>
      </c>
      <c r="C40" s="16" t="s">
        <v>77</v>
      </c>
      <c r="D40" s="16" t="s">
        <v>78</v>
      </c>
      <c r="E40" s="8">
        <v>9</v>
      </c>
      <c r="F40" s="17">
        <f>VLOOKUP(A40,'Store Avg. Orders'!A:D,4,FALSE)</f>
        <v>7.3888888888888893</v>
      </c>
      <c r="G40" s="18">
        <v>71.746000000000009</v>
      </c>
      <c r="H40" s="17">
        <f t="shared" si="0"/>
        <v>5.3888888888888893</v>
      </c>
      <c r="I40" s="8">
        <f t="shared" si="1"/>
        <v>1</v>
      </c>
      <c r="J40" s="8">
        <f t="shared" si="2"/>
        <v>0</v>
      </c>
      <c r="K40" s="8">
        <f t="shared" si="3"/>
        <v>500</v>
      </c>
      <c r="L40" s="18">
        <f t="shared" si="4"/>
        <v>215.23800000000003</v>
      </c>
      <c r="M40" s="19">
        <f t="shared" si="5"/>
        <v>715.23800000000006</v>
      </c>
    </row>
    <row r="41" spans="1:13" x14ac:dyDescent="0.25">
      <c r="A41" s="14" t="s">
        <v>43</v>
      </c>
      <c r="B41" s="15">
        <v>9346105869</v>
      </c>
      <c r="C41" s="16" t="s">
        <v>79</v>
      </c>
      <c r="D41" s="16" t="s">
        <v>80</v>
      </c>
      <c r="E41" s="8">
        <v>9</v>
      </c>
      <c r="F41" s="17">
        <f>VLOOKUP(A41,'Store Avg. Orders'!A:D,4,FALSE)</f>
        <v>7.3888888888888893</v>
      </c>
      <c r="G41" s="18">
        <v>59.908000000000001</v>
      </c>
      <c r="H41" s="17">
        <f t="shared" si="0"/>
        <v>5.3888888888888893</v>
      </c>
      <c r="I41" s="8">
        <f t="shared" si="1"/>
        <v>1</v>
      </c>
      <c r="J41" s="8">
        <f t="shared" si="2"/>
        <v>0</v>
      </c>
      <c r="K41" s="8">
        <f t="shared" si="3"/>
        <v>500</v>
      </c>
      <c r="L41" s="18">
        <f t="shared" si="4"/>
        <v>179.72399999999999</v>
      </c>
      <c r="M41" s="19">
        <f t="shared" si="5"/>
        <v>679.72399999999993</v>
      </c>
    </row>
    <row r="42" spans="1:13" x14ac:dyDescent="0.25">
      <c r="A42" s="14" t="s">
        <v>43</v>
      </c>
      <c r="B42" s="15">
        <v>9398129886</v>
      </c>
      <c r="C42" s="16" t="s">
        <v>81</v>
      </c>
      <c r="D42" s="16" t="s">
        <v>82</v>
      </c>
      <c r="E42" s="8">
        <v>1</v>
      </c>
      <c r="F42" s="17">
        <f>VLOOKUP(A42,'Store Avg. Orders'!A:D,4,FALSE)</f>
        <v>7.3888888888888893</v>
      </c>
      <c r="G42" s="18">
        <v>11.164</v>
      </c>
      <c r="H42" s="17">
        <f t="shared" si="0"/>
        <v>5.3888888888888893</v>
      </c>
      <c r="I42" s="8">
        <f t="shared" si="1"/>
        <v>0</v>
      </c>
      <c r="J42" s="8">
        <f t="shared" si="2"/>
        <v>0</v>
      </c>
      <c r="K42" s="8">
        <f t="shared" si="3"/>
        <v>0</v>
      </c>
      <c r="L42" s="18">
        <f t="shared" si="4"/>
        <v>33.491999999999997</v>
      </c>
      <c r="M42" s="19">
        <f t="shared" si="5"/>
        <v>33.491999999999997</v>
      </c>
    </row>
    <row r="43" spans="1:13" x14ac:dyDescent="0.25">
      <c r="A43" s="14" t="s">
        <v>43</v>
      </c>
      <c r="B43" s="15">
        <v>9398642013</v>
      </c>
      <c r="C43" s="16" t="s">
        <v>83</v>
      </c>
      <c r="D43" s="16" t="s">
        <v>84</v>
      </c>
      <c r="E43" s="8">
        <v>9</v>
      </c>
      <c r="F43" s="17">
        <f>VLOOKUP(A43,'Store Avg. Orders'!A:D,4,FALSE)</f>
        <v>7.3888888888888893</v>
      </c>
      <c r="G43" s="18">
        <v>51.084000000000003</v>
      </c>
      <c r="H43" s="17">
        <f t="shared" si="0"/>
        <v>5.3888888888888893</v>
      </c>
      <c r="I43" s="8">
        <f t="shared" si="1"/>
        <v>1</v>
      </c>
      <c r="J43" s="8">
        <f t="shared" si="2"/>
        <v>0</v>
      </c>
      <c r="K43" s="8">
        <f t="shared" si="3"/>
        <v>500</v>
      </c>
      <c r="L43" s="18">
        <f t="shared" si="4"/>
        <v>153.25200000000001</v>
      </c>
      <c r="M43" s="19">
        <f t="shared" si="5"/>
        <v>653.25199999999995</v>
      </c>
    </row>
    <row r="44" spans="1:13" x14ac:dyDescent="0.25">
      <c r="A44" s="14" t="s">
        <v>43</v>
      </c>
      <c r="B44" s="15">
        <v>9398668981</v>
      </c>
      <c r="C44" s="16" t="s">
        <v>85</v>
      </c>
      <c r="D44" s="16" t="s">
        <v>86</v>
      </c>
      <c r="E44" s="8">
        <v>10</v>
      </c>
      <c r="F44" s="17">
        <f>VLOOKUP(A44,'Store Avg. Orders'!A:D,4,FALSE)</f>
        <v>7.3888888888888893</v>
      </c>
      <c r="G44" s="18">
        <v>84.259999999999991</v>
      </c>
      <c r="H44" s="17">
        <f t="shared" si="0"/>
        <v>5.3888888888888893</v>
      </c>
      <c r="I44" s="8">
        <f t="shared" si="1"/>
        <v>1</v>
      </c>
      <c r="J44" s="8">
        <f t="shared" si="2"/>
        <v>0</v>
      </c>
      <c r="K44" s="8">
        <f t="shared" si="3"/>
        <v>500</v>
      </c>
      <c r="L44" s="18">
        <f t="shared" si="4"/>
        <v>252.77999999999997</v>
      </c>
      <c r="M44" s="19">
        <f t="shared" si="5"/>
        <v>752.78</v>
      </c>
    </row>
    <row r="45" spans="1:13" x14ac:dyDescent="0.25">
      <c r="A45" s="14" t="s">
        <v>43</v>
      </c>
      <c r="B45" s="15">
        <v>9502046903</v>
      </c>
      <c r="C45" s="16" t="s">
        <v>53</v>
      </c>
      <c r="D45" s="16" t="s">
        <v>87</v>
      </c>
      <c r="E45" s="8">
        <v>4</v>
      </c>
      <c r="F45" s="17">
        <f>VLOOKUP(A45,'Store Avg. Orders'!A:D,4,FALSE)</f>
        <v>7.3888888888888893</v>
      </c>
      <c r="G45" s="18">
        <v>30.768000000000001</v>
      </c>
      <c r="H45" s="17">
        <f t="shared" si="0"/>
        <v>5.3888888888888893</v>
      </c>
      <c r="I45" s="8">
        <f t="shared" si="1"/>
        <v>0</v>
      </c>
      <c r="J45" s="8">
        <f t="shared" si="2"/>
        <v>0</v>
      </c>
      <c r="K45" s="8">
        <f t="shared" si="3"/>
        <v>0</v>
      </c>
      <c r="L45" s="18">
        <f t="shared" si="4"/>
        <v>92.304000000000002</v>
      </c>
      <c r="M45" s="19">
        <f t="shared" si="5"/>
        <v>92.304000000000002</v>
      </c>
    </row>
    <row r="46" spans="1:13" x14ac:dyDescent="0.25">
      <c r="A46" s="14" t="s">
        <v>43</v>
      </c>
      <c r="B46" s="15">
        <v>9505814308</v>
      </c>
      <c r="C46" s="16" t="s">
        <v>88</v>
      </c>
      <c r="D46" s="16" t="s">
        <v>89</v>
      </c>
      <c r="E46" s="8">
        <v>9</v>
      </c>
      <c r="F46" s="17">
        <f>VLOOKUP(A46,'Store Avg. Orders'!A:D,4,FALSE)</f>
        <v>7.3888888888888893</v>
      </c>
      <c r="G46" s="18">
        <v>69.603999999999999</v>
      </c>
      <c r="H46" s="17">
        <f t="shared" si="0"/>
        <v>5.3888888888888893</v>
      </c>
      <c r="I46" s="8">
        <f t="shared" si="1"/>
        <v>1</v>
      </c>
      <c r="J46" s="8">
        <f t="shared" si="2"/>
        <v>0</v>
      </c>
      <c r="K46" s="8">
        <f t="shared" si="3"/>
        <v>500</v>
      </c>
      <c r="L46" s="18">
        <f t="shared" si="4"/>
        <v>208.81200000000001</v>
      </c>
      <c r="M46" s="19">
        <f t="shared" si="5"/>
        <v>708.81200000000001</v>
      </c>
    </row>
    <row r="47" spans="1:13" x14ac:dyDescent="0.25">
      <c r="A47" s="14" t="s">
        <v>43</v>
      </c>
      <c r="B47" s="15">
        <v>9618515959</v>
      </c>
      <c r="C47" s="16" t="s">
        <v>90</v>
      </c>
      <c r="D47" s="16" t="s">
        <v>91</v>
      </c>
      <c r="E47" s="8">
        <v>6</v>
      </c>
      <c r="F47" s="17">
        <f>VLOOKUP(A47,'Store Avg. Orders'!A:D,4,FALSE)</f>
        <v>7.3888888888888893</v>
      </c>
      <c r="G47" s="18">
        <v>55.843999999999994</v>
      </c>
      <c r="H47" s="17">
        <f t="shared" si="0"/>
        <v>5.3888888888888893</v>
      </c>
      <c r="I47" s="8">
        <f t="shared" si="1"/>
        <v>1</v>
      </c>
      <c r="J47" s="8">
        <f t="shared" si="2"/>
        <v>0</v>
      </c>
      <c r="K47" s="8">
        <f t="shared" si="3"/>
        <v>500</v>
      </c>
      <c r="L47" s="18">
        <f t="shared" si="4"/>
        <v>167.53199999999998</v>
      </c>
      <c r="M47" s="19">
        <f t="shared" si="5"/>
        <v>667.53199999999993</v>
      </c>
    </row>
    <row r="48" spans="1:13" x14ac:dyDescent="0.25">
      <c r="A48" s="14" t="s">
        <v>43</v>
      </c>
      <c r="B48" s="15">
        <v>9618973853</v>
      </c>
      <c r="C48" s="16" t="s">
        <v>92</v>
      </c>
      <c r="D48" s="16" t="s">
        <v>93</v>
      </c>
      <c r="E48" s="8">
        <v>17</v>
      </c>
      <c r="F48" s="17">
        <f>VLOOKUP(A48,'Store Avg. Orders'!A:D,4,FALSE)</f>
        <v>7.3888888888888893</v>
      </c>
      <c r="G48" s="18">
        <v>112.282</v>
      </c>
      <c r="H48" s="17">
        <f t="shared" si="0"/>
        <v>5.3888888888888893</v>
      </c>
      <c r="I48" s="8">
        <f t="shared" si="1"/>
        <v>1</v>
      </c>
      <c r="J48" s="8">
        <f t="shared" si="2"/>
        <v>1</v>
      </c>
      <c r="K48" s="8">
        <f t="shared" si="3"/>
        <v>540</v>
      </c>
      <c r="L48" s="18">
        <f t="shared" si="4"/>
        <v>336.846</v>
      </c>
      <c r="M48" s="19">
        <f t="shared" si="5"/>
        <v>876.846</v>
      </c>
    </row>
    <row r="49" spans="1:13" x14ac:dyDescent="0.25">
      <c r="A49" s="14" t="s">
        <v>43</v>
      </c>
      <c r="B49" s="15">
        <v>9705026537</v>
      </c>
      <c r="C49" s="16" t="s">
        <v>72</v>
      </c>
      <c r="D49" s="16" t="s">
        <v>77</v>
      </c>
      <c r="E49" s="8">
        <v>10</v>
      </c>
      <c r="F49" s="17">
        <f>VLOOKUP(A49,'Store Avg. Orders'!A:D,4,FALSE)</f>
        <v>7.3888888888888893</v>
      </c>
      <c r="G49" s="18">
        <v>56.712000000000003</v>
      </c>
      <c r="H49" s="17">
        <f t="shared" si="0"/>
        <v>5.3888888888888893</v>
      </c>
      <c r="I49" s="8">
        <f t="shared" si="1"/>
        <v>1</v>
      </c>
      <c r="J49" s="8">
        <f t="shared" si="2"/>
        <v>0</v>
      </c>
      <c r="K49" s="8">
        <f t="shared" si="3"/>
        <v>500</v>
      </c>
      <c r="L49" s="18">
        <f t="shared" si="4"/>
        <v>170.13600000000002</v>
      </c>
      <c r="M49" s="19">
        <f t="shared" si="5"/>
        <v>670.13599999999997</v>
      </c>
    </row>
    <row r="50" spans="1:13" x14ac:dyDescent="0.25">
      <c r="A50" s="14" t="s">
        <v>43</v>
      </c>
      <c r="B50" s="15">
        <v>9849984206</v>
      </c>
      <c r="C50" s="16" t="s">
        <v>94</v>
      </c>
      <c r="D50" s="16" t="s">
        <v>26</v>
      </c>
      <c r="E50" s="8">
        <v>9</v>
      </c>
      <c r="F50" s="17">
        <f>VLOOKUP(A50,'Store Avg. Orders'!A:D,4,FALSE)</f>
        <v>7.3888888888888893</v>
      </c>
      <c r="G50" s="18">
        <v>61.345999999999997</v>
      </c>
      <c r="H50" s="17">
        <f t="shared" si="0"/>
        <v>5.3888888888888893</v>
      </c>
      <c r="I50" s="8">
        <f t="shared" si="1"/>
        <v>1</v>
      </c>
      <c r="J50" s="8">
        <f t="shared" si="2"/>
        <v>0</v>
      </c>
      <c r="K50" s="8">
        <f t="shared" si="3"/>
        <v>500</v>
      </c>
      <c r="L50" s="18">
        <f t="shared" si="4"/>
        <v>184.03799999999998</v>
      </c>
      <c r="M50" s="19">
        <f t="shared" si="5"/>
        <v>684.03800000000001</v>
      </c>
    </row>
    <row r="51" spans="1:13" x14ac:dyDescent="0.25">
      <c r="A51" s="14" t="s">
        <v>43</v>
      </c>
      <c r="B51" s="15">
        <v>9908189962</v>
      </c>
      <c r="C51" s="16" t="s">
        <v>95</v>
      </c>
      <c r="D51" s="16" t="s">
        <v>96</v>
      </c>
      <c r="E51" s="8">
        <v>10</v>
      </c>
      <c r="F51" s="17">
        <f>VLOOKUP(A51,'Store Avg. Orders'!A:D,4,FALSE)</f>
        <v>7.3888888888888893</v>
      </c>
      <c r="G51" s="18">
        <v>55.083999999999996</v>
      </c>
      <c r="H51" s="17">
        <f t="shared" si="0"/>
        <v>5.3888888888888893</v>
      </c>
      <c r="I51" s="8">
        <f t="shared" si="1"/>
        <v>1</v>
      </c>
      <c r="J51" s="8">
        <f t="shared" si="2"/>
        <v>0</v>
      </c>
      <c r="K51" s="8">
        <f t="shared" si="3"/>
        <v>500</v>
      </c>
      <c r="L51" s="18">
        <f t="shared" si="4"/>
        <v>165.25199999999998</v>
      </c>
      <c r="M51" s="19">
        <f t="shared" si="5"/>
        <v>665.25199999999995</v>
      </c>
    </row>
    <row r="52" spans="1:13" x14ac:dyDescent="0.25">
      <c r="A52" s="14" t="s">
        <v>98</v>
      </c>
      <c r="B52" s="15">
        <v>7386523891</v>
      </c>
      <c r="C52" s="16" t="s">
        <v>99</v>
      </c>
      <c r="D52" s="16" t="s">
        <v>26</v>
      </c>
      <c r="E52" s="8">
        <v>8</v>
      </c>
      <c r="F52" s="17">
        <f>VLOOKUP(A52,'Store Avg. Orders'!A:D,4,FALSE)</f>
        <v>6.8</v>
      </c>
      <c r="G52" s="18">
        <v>51.207999999999998</v>
      </c>
      <c r="H52" s="17">
        <f t="shared" si="0"/>
        <v>4.8</v>
      </c>
      <c r="I52" s="8">
        <f t="shared" si="1"/>
        <v>1</v>
      </c>
      <c r="J52" s="8">
        <f t="shared" si="2"/>
        <v>0</v>
      </c>
      <c r="K52" s="8">
        <f t="shared" si="3"/>
        <v>500</v>
      </c>
      <c r="L52" s="18">
        <f t="shared" si="4"/>
        <v>153.624</v>
      </c>
      <c r="M52" s="19">
        <f t="shared" si="5"/>
        <v>653.62400000000002</v>
      </c>
    </row>
    <row r="53" spans="1:13" x14ac:dyDescent="0.25">
      <c r="A53" s="14" t="s">
        <v>98</v>
      </c>
      <c r="B53" s="15">
        <v>7730833777</v>
      </c>
      <c r="C53" s="16" t="s">
        <v>100</v>
      </c>
      <c r="D53" s="16" t="s">
        <v>101</v>
      </c>
      <c r="E53" s="8">
        <v>7</v>
      </c>
      <c r="F53" s="17">
        <f>VLOOKUP(A53,'Store Avg. Orders'!A:D,4,FALSE)</f>
        <v>6.8</v>
      </c>
      <c r="G53" s="18">
        <v>59.73</v>
      </c>
      <c r="H53" s="17">
        <f t="shared" si="0"/>
        <v>4.8</v>
      </c>
      <c r="I53" s="8">
        <f t="shared" si="1"/>
        <v>1</v>
      </c>
      <c r="J53" s="8">
        <f t="shared" si="2"/>
        <v>0</v>
      </c>
      <c r="K53" s="8">
        <f t="shared" si="3"/>
        <v>500</v>
      </c>
      <c r="L53" s="18">
        <f t="shared" si="4"/>
        <v>179.19</v>
      </c>
      <c r="M53" s="19">
        <f t="shared" si="5"/>
        <v>679.19</v>
      </c>
    </row>
    <row r="54" spans="1:13" x14ac:dyDescent="0.25">
      <c r="A54" s="14" t="s">
        <v>98</v>
      </c>
      <c r="B54" s="15">
        <v>7794907864</v>
      </c>
      <c r="C54" s="16" t="s">
        <v>102</v>
      </c>
      <c r="D54" s="16" t="s">
        <v>103</v>
      </c>
      <c r="E54" s="8">
        <v>7</v>
      </c>
      <c r="F54" s="17">
        <f>VLOOKUP(A54,'Store Avg. Orders'!A:D,4,FALSE)</f>
        <v>6.8</v>
      </c>
      <c r="G54" s="18">
        <v>29.808</v>
      </c>
      <c r="H54" s="17">
        <f t="shared" si="0"/>
        <v>4.8</v>
      </c>
      <c r="I54" s="8">
        <f t="shared" si="1"/>
        <v>1</v>
      </c>
      <c r="J54" s="8">
        <f t="shared" si="2"/>
        <v>0</v>
      </c>
      <c r="K54" s="8">
        <f t="shared" si="3"/>
        <v>500</v>
      </c>
      <c r="L54" s="18">
        <f t="shared" si="4"/>
        <v>89.424000000000007</v>
      </c>
      <c r="M54" s="19">
        <f t="shared" si="5"/>
        <v>589.42399999999998</v>
      </c>
    </row>
    <row r="55" spans="1:13" x14ac:dyDescent="0.25">
      <c r="A55" s="14" t="s">
        <v>98</v>
      </c>
      <c r="B55" s="15">
        <v>7815812758</v>
      </c>
      <c r="C55" s="16" t="s">
        <v>104</v>
      </c>
      <c r="D55" s="16" t="s">
        <v>105</v>
      </c>
      <c r="E55" s="8">
        <v>8</v>
      </c>
      <c r="F55" s="17">
        <f>VLOOKUP(A55,'Store Avg. Orders'!A:D,4,FALSE)</f>
        <v>6.8</v>
      </c>
      <c r="G55" s="18">
        <v>69.736000000000004</v>
      </c>
      <c r="H55" s="17">
        <f t="shared" si="0"/>
        <v>4.8</v>
      </c>
      <c r="I55" s="8">
        <f t="shared" si="1"/>
        <v>1</v>
      </c>
      <c r="J55" s="8">
        <f t="shared" si="2"/>
        <v>0</v>
      </c>
      <c r="K55" s="8">
        <f t="shared" si="3"/>
        <v>500</v>
      </c>
      <c r="L55" s="18">
        <f t="shared" si="4"/>
        <v>209.20800000000003</v>
      </c>
      <c r="M55" s="19">
        <f t="shared" si="5"/>
        <v>709.20800000000008</v>
      </c>
    </row>
    <row r="56" spans="1:13" x14ac:dyDescent="0.25">
      <c r="A56" s="14" t="s">
        <v>98</v>
      </c>
      <c r="B56" s="15">
        <v>9182907531</v>
      </c>
      <c r="C56" s="16" t="s">
        <v>107</v>
      </c>
      <c r="D56" s="16" t="s">
        <v>108</v>
      </c>
      <c r="E56" s="8">
        <v>8</v>
      </c>
      <c r="F56" s="17">
        <f>VLOOKUP(A56,'Store Avg. Orders'!A:D,4,FALSE)</f>
        <v>6.8</v>
      </c>
      <c r="G56" s="18">
        <v>39.304000000000002</v>
      </c>
      <c r="H56" s="17">
        <f t="shared" si="0"/>
        <v>4.8</v>
      </c>
      <c r="I56" s="8">
        <f t="shared" si="1"/>
        <v>1</v>
      </c>
      <c r="J56" s="8">
        <f t="shared" si="2"/>
        <v>0</v>
      </c>
      <c r="K56" s="8">
        <f t="shared" si="3"/>
        <v>500</v>
      </c>
      <c r="L56" s="18">
        <f t="shared" si="4"/>
        <v>117.91200000000001</v>
      </c>
      <c r="M56" s="19">
        <f t="shared" si="5"/>
        <v>617.91200000000003</v>
      </c>
    </row>
    <row r="57" spans="1:13" x14ac:dyDescent="0.25">
      <c r="A57" s="14" t="s">
        <v>98</v>
      </c>
      <c r="B57" s="15">
        <v>9392325331</v>
      </c>
      <c r="C57" s="16" t="s">
        <v>109</v>
      </c>
      <c r="D57" s="16" t="s">
        <v>110</v>
      </c>
      <c r="E57" s="8">
        <v>7</v>
      </c>
      <c r="F57" s="17">
        <f>VLOOKUP(A57,'Store Avg. Orders'!A:D,4,FALSE)</f>
        <v>6.8</v>
      </c>
      <c r="G57" s="18">
        <v>39.527999999999999</v>
      </c>
      <c r="H57" s="17">
        <f t="shared" si="0"/>
        <v>4.8</v>
      </c>
      <c r="I57" s="8">
        <f t="shared" si="1"/>
        <v>1</v>
      </c>
      <c r="J57" s="8">
        <f t="shared" si="2"/>
        <v>0</v>
      </c>
      <c r="K57" s="8">
        <f t="shared" si="3"/>
        <v>500</v>
      </c>
      <c r="L57" s="18">
        <f t="shared" si="4"/>
        <v>118.584</v>
      </c>
      <c r="M57" s="19">
        <f t="shared" si="5"/>
        <v>618.58400000000006</v>
      </c>
    </row>
    <row r="58" spans="1:13" x14ac:dyDescent="0.25">
      <c r="A58" s="14" t="s">
        <v>98</v>
      </c>
      <c r="B58" s="15">
        <v>9392872203</v>
      </c>
      <c r="C58" s="16" t="s">
        <v>111</v>
      </c>
      <c r="D58" s="16" t="s">
        <v>112</v>
      </c>
      <c r="E58" s="8">
        <v>7</v>
      </c>
      <c r="F58" s="17">
        <f>VLOOKUP(A58,'Store Avg. Orders'!A:D,4,FALSE)</f>
        <v>6.8</v>
      </c>
      <c r="G58" s="18">
        <v>66.251999999999995</v>
      </c>
      <c r="H58" s="17">
        <f t="shared" si="0"/>
        <v>4.8</v>
      </c>
      <c r="I58" s="8">
        <f t="shared" si="1"/>
        <v>1</v>
      </c>
      <c r="J58" s="8">
        <f t="shared" si="2"/>
        <v>0</v>
      </c>
      <c r="K58" s="8">
        <f t="shared" si="3"/>
        <v>500</v>
      </c>
      <c r="L58" s="18">
        <f t="shared" si="4"/>
        <v>198.75599999999997</v>
      </c>
      <c r="M58" s="19">
        <f t="shared" si="5"/>
        <v>698.75599999999997</v>
      </c>
    </row>
    <row r="59" spans="1:13" x14ac:dyDescent="0.25">
      <c r="A59" s="14" t="s">
        <v>98</v>
      </c>
      <c r="B59" s="15">
        <v>9885062068</v>
      </c>
      <c r="C59" s="16" t="s">
        <v>23</v>
      </c>
      <c r="D59" s="16" t="s">
        <v>114</v>
      </c>
      <c r="E59" s="8">
        <v>7</v>
      </c>
      <c r="F59" s="17">
        <f>VLOOKUP(A59,'Store Avg. Orders'!A:D,4,FALSE)</f>
        <v>6.8</v>
      </c>
      <c r="G59" s="18">
        <v>53.317999999999998</v>
      </c>
      <c r="H59" s="17">
        <f t="shared" si="0"/>
        <v>4.8</v>
      </c>
      <c r="I59" s="8">
        <f t="shared" si="1"/>
        <v>1</v>
      </c>
      <c r="J59" s="8">
        <f t="shared" si="2"/>
        <v>0</v>
      </c>
      <c r="K59" s="8">
        <f t="shared" si="3"/>
        <v>500</v>
      </c>
      <c r="L59" s="18">
        <f t="shared" si="4"/>
        <v>159.95400000000001</v>
      </c>
      <c r="M59" s="19">
        <f t="shared" si="5"/>
        <v>659.95399999999995</v>
      </c>
    </row>
    <row r="60" spans="1:13" x14ac:dyDescent="0.25">
      <c r="A60" s="14" t="s">
        <v>98</v>
      </c>
      <c r="B60" s="15">
        <v>9948782812</v>
      </c>
      <c r="C60" s="16" t="s">
        <v>115</v>
      </c>
      <c r="D60" s="16" t="s">
        <v>116</v>
      </c>
      <c r="E60" s="8">
        <v>8</v>
      </c>
      <c r="F60" s="17">
        <f>VLOOKUP(A60,'Store Avg. Orders'!A:D,4,FALSE)</f>
        <v>6.8</v>
      </c>
      <c r="G60" s="18">
        <v>56.811999999999998</v>
      </c>
      <c r="H60" s="17">
        <f t="shared" si="0"/>
        <v>4.8</v>
      </c>
      <c r="I60" s="8">
        <f t="shared" si="1"/>
        <v>1</v>
      </c>
      <c r="J60" s="8">
        <f t="shared" si="2"/>
        <v>0</v>
      </c>
      <c r="K60" s="8">
        <f t="shared" si="3"/>
        <v>500</v>
      </c>
      <c r="L60" s="18">
        <f t="shared" si="4"/>
        <v>170.43599999999998</v>
      </c>
      <c r="M60" s="19">
        <f t="shared" si="5"/>
        <v>670.43599999999992</v>
      </c>
    </row>
    <row r="61" spans="1:13" x14ac:dyDescent="0.25">
      <c r="A61" s="14" t="s">
        <v>117</v>
      </c>
      <c r="B61" s="15">
        <v>6300137722</v>
      </c>
      <c r="C61" s="16" t="s">
        <v>118</v>
      </c>
      <c r="D61" s="16" t="s">
        <v>119</v>
      </c>
      <c r="E61" s="8">
        <v>2</v>
      </c>
      <c r="F61" s="17">
        <f>VLOOKUP(A61,'Store Avg. Orders'!A:D,4,FALSE)</f>
        <v>10.375</v>
      </c>
      <c r="G61" s="18">
        <v>4.79</v>
      </c>
      <c r="H61" s="17">
        <f t="shared" si="0"/>
        <v>8.375</v>
      </c>
      <c r="I61" s="8">
        <f t="shared" si="1"/>
        <v>0</v>
      </c>
      <c r="J61" s="8">
        <f t="shared" si="2"/>
        <v>0</v>
      </c>
      <c r="K61" s="8">
        <f t="shared" si="3"/>
        <v>0</v>
      </c>
      <c r="L61" s="18">
        <f t="shared" si="4"/>
        <v>14.370000000000001</v>
      </c>
      <c r="M61" s="19">
        <f t="shared" si="5"/>
        <v>14.370000000000001</v>
      </c>
    </row>
    <row r="62" spans="1:13" x14ac:dyDescent="0.25">
      <c r="A62" s="14" t="s">
        <v>117</v>
      </c>
      <c r="B62" s="15">
        <v>7680978941</v>
      </c>
      <c r="C62" s="16" t="s">
        <v>19</v>
      </c>
      <c r="D62" s="16" t="s">
        <v>120</v>
      </c>
      <c r="E62" s="8">
        <v>8</v>
      </c>
      <c r="F62" s="17">
        <f>VLOOKUP(A62,'Store Avg. Orders'!A:D,4,FALSE)</f>
        <v>10.375</v>
      </c>
      <c r="G62" s="18">
        <v>41.164000000000001</v>
      </c>
      <c r="H62" s="17">
        <f t="shared" si="0"/>
        <v>8.375</v>
      </c>
      <c r="I62" s="8">
        <f t="shared" si="1"/>
        <v>0</v>
      </c>
      <c r="J62" s="8">
        <f t="shared" si="2"/>
        <v>0</v>
      </c>
      <c r="K62" s="8">
        <f t="shared" si="3"/>
        <v>0</v>
      </c>
      <c r="L62" s="18">
        <f t="shared" si="4"/>
        <v>123.492</v>
      </c>
      <c r="M62" s="19">
        <f t="shared" si="5"/>
        <v>123.492</v>
      </c>
    </row>
    <row r="63" spans="1:13" x14ac:dyDescent="0.25">
      <c r="A63" s="14" t="s">
        <v>117</v>
      </c>
      <c r="B63" s="15">
        <v>7997885667</v>
      </c>
      <c r="C63" s="16" t="s">
        <v>121</v>
      </c>
      <c r="D63" s="16" t="s">
        <v>96</v>
      </c>
      <c r="E63" s="8">
        <v>8</v>
      </c>
      <c r="F63" s="17">
        <f>VLOOKUP(A63,'Store Avg. Orders'!A:D,4,FALSE)</f>
        <v>10.375</v>
      </c>
      <c r="G63" s="18">
        <v>31.306000000000004</v>
      </c>
      <c r="H63" s="17">
        <f t="shared" si="0"/>
        <v>8.375</v>
      </c>
      <c r="I63" s="8">
        <f t="shared" si="1"/>
        <v>0</v>
      </c>
      <c r="J63" s="8">
        <f t="shared" si="2"/>
        <v>0</v>
      </c>
      <c r="K63" s="8">
        <f t="shared" si="3"/>
        <v>0</v>
      </c>
      <c r="L63" s="18">
        <f t="shared" si="4"/>
        <v>93.918000000000006</v>
      </c>
      <c r="M63" s="19">
        <f t="shared" si="5"/>
        <v>93.918000000000006</v>
      </c>
    </row>
    <row r="64" spans="1:13" x14ac:dyDescent="0.25">
      <c r="A64" s="14" t="s">
        <v>117</v>
      </c>
      <c r="B64" s="15">
        <v>9010240138</v>
      </c>
      <c r="C64" s="16" t="s">
        <v>122</v>
      </c>
      <c r="D64" s="16" t="s">
        <v>123</v>
      </c>
      <c r="E64" s="8">
        <v>9</v>
      </c>
      <c r="F64" s="17">
        <f>VLOOKUP(A64,'Store Avg. Orders'!A:D,4,FALSE)</f>
        <v>10.375</v>
      </c>
      <c r="G64" s="18">
        <v>42.000000000000007</v>
      </c>
      <c r="H64" s="17">
        <f t="shared" si="0"/>
        <v>8.375</v>
      </c>
      <c r="I64" s="8">
        <f t="shared" si="1"/>
        <v>1</v>
      </c>
      <c r="J64" s="8">
        <f t="shared" si="2"/>
        <v>0</v>
      </c>
      <c r="K64" s="8">
        <f t="shared" si="3"/>
        <v>500</v>
      </c>
      <c r="L64" s="18">
        <f t="shared" si="4"/>
        <v>126.00000000000003</v>
      </c>
      <c r="M64" s="19">
        <f t="shared" si="5"/>
        <v>626</v>
      </c>
    </row>
    <row r="65" spans="1:13" x14ac:dyDescent="0.25">
      <c r="A65" s="14" t="s">
        <v>117</v>
      </c>
      <c r="B65" s="15">
        <v>9347936528</v>
      </c>
      <c r="C65" s="16" t="s">
        <v>125</v>
      </c>
      <c r="D65" s="16" t="s">
        <v>126</v>
      </c>
      <c r="E65" s="8">
        <v>9</v>
      </c>
      <c r="F65" s="17">
        <f>VLOOKUP(A65,'Store Avg. Orders'!A:D,4,FALSE)</f>
        <v>10.375</v>
      </c>
      <c r="G65" s="18">
        <v>31.834</v>
      </c>
      <c r="H65" s="17">
        <f t="shared" si="0"/>
        <v>8.375</v>
      </c>
      <c r="I65" s="8">
        <f t="shared" si="1"/>
        <v>1</v>
      </c>
      <c r="J65" s="8">
        <f t="shared" si="2"/>
        <v>0</v>
      </c>
      <c r="K65" s="8">
        <f t="shared" si="3"/>
        <v>500</v>
      </c>
      <c r="L65" s="18">
        <f t="shared" si="4"/>
        <v>95.501999999999995</v>
      </c>
      <c r="M65" s="19">
        <f t="shared" si="5"/>
        <v>595.50199999999995</v>
      </c>
    </row>
    <row r="66" spans="1:13" x14ac:dyDescent="0.25">
      <c r="A66" s="14" t="s">
        <v>117</v>
      </c>
      <c r="B66" s="15">
        <v>9515200647</v>
      </c>
      <c r="C66" s="16" t="s">
        <v>127</v>
      </c>
      <c r="D66" s="16" t="s">
        <v>128</v>
      </c>
      <c r="E66" s="8">
        <v>8</v>
      </c>
      <c r="F66" s="17">
        <f>VLOOKUP(A66,'Store Avg. Orders'!A:D,4,FALSE)</f>
        <v>10.375</v>
      </c>
      <c r="G66" s="18">
        <v>45.612000000000002</v>
      </c>
      <c r="H66" s="17">
        <f t="shared" si="0"/>
        <v>8.375</v>
      </c>
      <c r="I66" s="8">
        <f t="shared" ref="I66:I129" si="6">IF(OR(E66&gt;11,E66&gt;H66),1,0)</f>
        <v>0</v>
      </c>
      <c r="J66" s="8">
        <f t="shared" si="2"/>
        <v>0</v>
      </c>
      <c r="K66" s="8">
        <f t="shared" si="3"/>
        <v>0</v>
      </c>
      <c r="L66" s="18">
        <f t="shared" si="4"/>
        <v>136.83600000000001</v>
      </c>
      <c r="M66" s="19">
        <f t="shared" si="5"/>
        <v>136.83600000000001</v>
      </c>
    </row>
    <row r="67" spans="1:13" x14ac:dyDescent="0.25">
      <c r="A67" s="14" t="s">
        <v>117</v>
      </c>
      <c r="B67" s="15">
        <v>9553428641</v>
      </c>
      <c r="C67" s="16" t="s">
        <v>129</v>
      </c>
      <c r="D67" s="16" t="s">
        <v>130</v>
      </c>
      <c r="E67" s="8">
        <v>12</v>
      </c>
      <c r="F67" s="17">
        <f>VLOOKUP(A67,'Store Avg. Orders'!A:D,4,FALSE)</f>
        <v>10.375</v>
      </c>
      <c r="G67" s="18">
        <v>69.89200000000001</v>
      </c>
      <c r="H67" s="17">
        <f t="shared" ref="H67:H130" si="7">F67-2</f>
        <v>8.375</v>
      </c>
      <c r="I67" s="8">
        <f t="shared" si="6"/>
        <v>1</v>
      </c>
      <c r="J67" s="8">
        <f t="shared" ref="J67:J130" si="8">IF(E67&gt;16,E67-16,0)</f>
        <v>0</v>
      </c>
      <c r="K67" s="8">
        <f t="shared" ref="K67:K130" si="9">IF(I67=1,500,0)+J67*40</f>
        <v>500</v>
      </c>
      <c r="L67" s="18">
        <f t="shared" ref="L67:L130" si="10">G67*3</f>
        <v>209.67600000000004</v>
      </c>
      <c r="M67" s="19">
        <f t="shared" ref="M67:M130" si="11">K67+L67</f>
        <v>709.67600000000004</v>
      </c>
    </row>
    <row r="68" spans="1:13" x14ac:dyDescent="0.25">
      <c r="A68" s="14" t="s">
        <v>117</v>
      </c>
      <c r="B68" s="15">
        <v>9618661487</v>
      </c>
      <c r="C68" s="16" t="s">
        <v>66</v>
      </c>
      <c r="D68" s="16" t="s">
        <v>131</v>
      </c>
      <c r="E68" s="8">
        <v>32</v>
      </c>
      <c r="F68" s="17">
        <f>VLOOKUP(A68,'Store Avg. Orders'!A:D,4,FALSE)</f>
        <v>10.375</v>
      </c>
      <c r="G68" s="18">
        <v>82.154000000000011</v>
      </c>
      <c r="H68" s="17">
        <f t="shared" si="7"/>
        <v>8.375</v>
      </c>
      <c r="I68" s="8">
        <f t="shared" si="6"/>
        <v>1</v>
      </c>
      <c r="J68" s="8">
        <f t="shared" si="8"/>
        <v>16</v>
      </c>
      <c r="K68" s="8">
        <f t="shared" si="9"/>
        <v>1140</v>
      </c>
      <c r="L68" s="18">
        <f t="shared" si="10"/>
        <v>246.46200000000005</v>
      </c>
      <c r="M68" s="19">
        <f t="shared" si="11"/>
        <v>1386.462</v>
      </c>
    </row>
    <row r="69" spans="1:13" x14ac:dyDescent="0.25">
      <c r="A69" s="14" t="s">
        <v>117</v>
      </c>
      <c r="B69" s="15">
        <v>9640607494</v>
      </c>
      <c r="C69" s="16" t="s">
        <v>132</v>
      </c>
      <c r="D69" s="16" t="s">
        <v>133</v>
      </c>
      <c r="E69" s="8">
        <v>11</v>
      </c>
      <c r="F69" s="17">
        <f>VLOOKUP(A69,'Store Avg. Orders'!A:D,4,FALSE)</f>
        <v>10.375</v>
      </c>
      <c r="G69" s="18">
        <v>98.632000000000019</v>
      </c>
      <c r="H69" s="17">
        <f t="shared" si="7"/>
        <v>8.375</v>
      </c>
      <c r="I69" s="8">
        <f t="shared" si="6"/>
        <v>1</v>
      </c>
      <c r="J69" s="8">
        <f t="shared" si="8"/>
        <v>0</v>
      </c>
      <c r="K69" s="8">
        <f t="shared" si="9"/>
        <v>500</v>
      </c>
      <c r="L69" s="18">
        <f t="shared" si="10"/>
        <v>295.89600000000007</v>
      </c>
      <c r="M69" s="19">
        <f t="shared" si="11"/>
        <v>795.89600000000007</v>
      </c>
    </row>
    <row r="70" spans="1:13" x14ac:dyDescent="0.25">
      <c r="A70" s="14" t="s">
        <v>117</v>
      </c>
      <c r="B70" s="15">
        <v>9704357236</v>
      </c>
      <c r="C70" s="16" t="s">
        <v>19</v>
      </c>
      <c r="D70" s="16" t="s">
        <v>134</v>
      </c>
      <c r="E70" s="8">
        <v>10</v>
      </c>
      <c r="F70" s="17">
        <f>VLOOKUP(A70,'Store Avg. Orders'!A:D,4,FALSE)</f>
        <v>10.375</v>
      </c>
      <c r="G70" s="18">
        <v>63.353999999999999</v>
      </c>
      <c r="H70" s="17">
        <f t="shared" si="7"/>
        <v>8.375</v>
      </c>
      <c r="I70" s="8">
        <f t="shared" si="6"/>
        <v>1</v>
      </c>
      <c r="J70" s="8">
        <f t="shared" si="8"/>
        <v>0</v>
      </c>
      <c r="K70" s="8">
        <f t="shared" si="9"/>
        <v>500</v>
      </c>
      <c r="L70" s="18">
        <f t="shared" si="10"/>
        <v>190.06200000000001</v>
      </c>
      <c r="M70" s="19">
        <f t="shared" si="11"/>
        <v>690.06200000000001</v>
      </c>
    </row>
    <row r="71" spans="1:13" x14ac:dyDescent="0.25">
      <c r="A71" s="14" t="s">
        <v>117</v>
      </c>
      <c r="B71" s="15">
        <v>9845510167</v>
      </c>
      <c r="C71" s="16" t="s">
        <v>135</v>
      </c>
      <c r="D71" s="16" t="s">
        <v>136</v>
      </c>
      <c r="E71" s="8">
        <v>10</v>
      </c>
      <c r="F71" s="17">
        <f>VLOOKUP(A71,'Store Avg. Orders'!A:D,4,FALSE)</f>
        <v>10.375</v>
      </c>
      <c r="G71" s="18">
        <v>54.664000000000001</v>
      </c>
      <c r="H71" s="17">
        <f t="shared" si="7"/>
        <v>8.375</v>
      </c>
      <c r="I71" s="8">
        <f t="shared" si="6"/>
        <v>1</v>
      </c>
      <c r="J71" s="8">
        <f t="shared" si="8"/>
        <v>0</v>
      </c>
      <c r="K71" s="8">
        <f t="shared" si="9"/>
        <v>500</v>
      </c>
      <c r="L71" s="18">
        <f t="shared" si="10"/>
        <v>163.99200000000002</v>
      </c>
      <c r="M71" s="19">
        <f t="shared" si="11"/>
        <v>663.99199999999996</v>
      </c>
    </row>
    <row r="72" spans="1:13" x14ac:dyDescent="0.25">
      <c r="A72" s="14" t="s">
        <v>138</v>
      </c>
      <c r="B72" s="15">
        <v>6302140748</v>
      </c>
      <c r="C72" s="16" t="s">
        <v>139</v>
      </c>
      <c r="D72" s="16" t="s">
        <v>140</v>
      </c>
      <c r="E72" s="8">
        <v>16</v>
      </c>
      <c r="F72" s="17">
        <f>VLOOKUP(A72,'Store Avg. Orders'!A:D,4,FALSE)</f>
        <v>13.4375</v>
      </c>
      <c r="G72" s="18">
        <v>139.79199999999997</v>
      </c>
      <c r="H72" s="17">
        <f t="shared" si="7"/>
        <v>11.4375</v>
      </c>
      <c r="I72" s="8">
        <f t="shared" si="6"/>
        <v>1</v>
      </c>
      <c r="J72" s="8">
        <f t="shared" si="8"/>
        <v>0</v>
      </c>
      <c r="K72" s="8">
        <f t="shared" si="9"/>
        <v>500</v>
      </c>
      <c r="L72" s="18">
        <f t="shared" si="10"/>
        <v>419.37599999999992</v>
      </c>
      <c r="M72" s="19">
        <f t="shared" si="11"/>
        <v>919.37599999999998</v>
      </c>
    </row>
    <row r="73" spans="1:13" x14ac:dyDescent="0.25">
      <c r="A73" s="14" t="s">
        <v>138</v>
      </c>
      <c r="B73" s="15">
        <v>6305494536</v>
      </c>
      <c r="C73" s="16" t="s">
        <v>141</v>
      </c>
      <c r="D73" s="16" t="s">
        <v>142</v>
      </c>
      <c r="E73" s="8">
        <v>20</v>
      </c>
      <c r="F73" s="17">
        <f>VLOOKUP(A73,'Store Avg. Orders'!A:D,4,FALSE)</f>
        <v>13.4375</v>
      </c>
      <c r="G73" s="18">
        <v>148.41200000000001</v>
      </c>
      <c r="H73" s="17">
        <f t="shared" si="7"/>
        <v>11.4375</v>
      </c>
      <c r="I73" s="8">
        <f t="shared" si="6"/>
        <v>1</v>
      </c>
      <c r="J73" s="8">
        <f t="shared" si="8"/>
        <v>4</v>
      </c>
      <c r="K73" s="8">
        <f t="shared" si="9"/>
        <v>660</v>
      </c>
      <c r="L73" s="18">
        <f t="shared" si="10"/>
        <v>445.23599999999999</v>
      </c>
      <c r="M73" s="19">
        <f t="shared" si="11"/>
        <v>1105.2359999999999</v>
      </c>
    </row>
    <row r="74" spans="1:13" x14ac:dyDescent="0.25">
      <c r="A74" s="14" t="s">
        <v>138</v>
      </c>
      <c r="B74" s="15">
        <v>8106152218</v>
      </c>
      <c r="C74" s="16" t="s">
        <v>143</v>
      </c>
      <c r="D74" s="16" t="s">
        <v>144</v>
      </c>
      <c r="E74" s="8">
        <v>2</v>
      </c>
      <c r="F74" s="17">
        <f>VLOOKUP(A74,'Store Avg. Orders'!A:D,4,FALSE)</f>
        <v>13.4375</v>
      </c>
      <c r="G74" s="18">
        <v>17.646000000000001</v>
      </c>
      <c r="H74" s="17">
        <f t="shared" si="7"/>
        <v>11.4375</v>
      </c>
      <c r="I74" s="8">
        <f t="shared" si="6"/>
        <v>0</v>
      </c>
      <c r="J74" s="8">
        <f t="shared" si="8"/>
        <v>0</v>
      </c>
      <c r="K74" s="8">
        <f t="shared" si="9"/>
        <v>0</v>
      </c>
      <c r="L74" s="18">
        <f t="shared" si="10"/>
        <v>52.938000000000002</v>
      </c>
      <c r="M74" s="19">
        <f t="shared" si="11"/>
        <v>52.938000000000002</v>
      </c>
    </row>
    <row r="75" spans="1:13" x14ac:dyDescent="0.25">
      <c r="A75" s="14" t="s">
        <v>138</v>
      </c>
      <c r="B75" s="15">
        <v>8555902043</v>
      </c>
      <c r="C75" s="16" t="s">
        <v>30</v>
      </c>
      <c r="D75" s="16" t="s">
        <v>145</v>
      </c>
      <c r="E75" s="8">
        <v>20</v>
      </c>
      <c r="F75" s="17">
        <f>VLOOKUP(A75,'Store Avg. Orders'!A:D,4,FALSE)</f>
        <v>13.4375</v>
      </c>
      <c r="G75" s="18">
        <v>167.14599999999999</v>
      </c>
      <c r="H75" s="17">
        <f t="shared" si="7"/>
        <v>11.4375</v>
      </c>
      <c r="I75" s="8">
        <f t="shared" si="6"/>
        <v>1</v>
      </c>
      <c r="J75" s="8">
        <f t="shared" si="8"/>
        <v>4</v>
      </c>
      <c r="K75" s="8">
        <f t="shared" si="9"/>
        <v>660</v>
      </c>
      <c r="L75" s="18">
        <f t="shared" si="10"/>
        <v>501.43799999999999</v>
      </c>
      <c r="M75" s="19">
        <f t="shared" si="11"/>
        <v>1161.4380000000001</v>
      </c>
    </row>
    <row r="76" spans="1:13" x14ac:dyDescent="0.25">
      <c r="A76" s="14" t="s">
        <v>138</v>
      </c>
      <c r="B76" s="15">
        <v>9347246906</v>
      </c>
      <c r="C76" s="16" t="s">
        <v>60</v>
      </c>
      <c r="D76" s="16" t="s">
        <v>146</v>
      </c>
      <c r="E76" s="8">
        <v>16</v>
      </c>
      <c r="F76" s="17">
        <f>VLOOKUP(A76,'Store Avg. Orders'!A:D,4,FALSE)</f>
        <v>13.4375</v>
      </c>
      <c r="G76" s="18">
        <v>131.63999999999999</v>
      </c>
      <c r="H76" s="17">
        <f t="shared" si="7"/>
        <v>11.4375</v>
      </c>
      <c r="I76" s="8">
        <f t="shared" si="6"/>
        <v>1</v>
      </c>
      <c r="J76" s="8">
        <f t="shared" si="8"/>
        <v>0</v>
      </c>
      <c r="K76" s="8">
        <f t="shared" si="9"/>
        <v>500</v>
      </c>
      <c r="L76" s="18">
        <f t="shared" si="10"/>
        <v>394.91999999999996</v>
      </c>
      <c r="M76" s="19">
        <f t="shared" si="11"/>
        <v>894.92</v>
      </c>
    </row>
    <row r="77" spans="1:13" x14ac:dyDescent="0.25">
      <c r="A77" s="14" t="s">
        <v>138</v>
      </c>
      <c r="B77" s="15">
        <v>9390569490</v>
      </c>
      <c r="C77" s="16" t="s">
        <v>147</v>
      </c>
      <c r="D77" s="16" t="s">
        <v>26</v>
      </c>
      <c r="E77" s="8">
        <v>18</v>
      </c>
      <c r="F77" s="17">
        <f>VLOOKUP(A77,'Store Avg. Orders'!A:D,4,FALSE)</f>
        <v>13.4375</v>
      </c>
      <c r="G77" s="18">
        <v>159.01799999999997</v>
      </c>
      <c r="H77" s="17">
        <f t="shared" si="7"/>
        <v>11.4375</v>
      </c>
      <c r="I77" s="8">
        <f t="shared" si="6"/>
        <v>1</v>
      </c>
      <c r="J77" s="8">
        <f t="shared" si="8"/>
        <v>2</v>
      </c>
      <c r="K77" s="8">
        <f t="shared" si="9"/>
        <v>580</v>
      </c>
      <c r="L77" s="18">
        <f t="shared" si="10"/>
        <v>477.05399999999992</v>
      </c>
      <c r="M77" s="19">
        <f t="shared" si="11"/>
        <v>1057.0539999999999</v>
      </c>
    </row>
    <row r="78" spans="1:13" x14ac:dyDescent="0.25">
      <c r="A78" s="14" t="s">
        <v>138</v>
      </c>
      <c r="B78" s="15">
        <v>9603495031</v>
      </c>
      <c r="C78" s="16" t="s">
        <v>148</v>
      </c>
      <c r="D78" s="16" t="s">
        <v>149</v>
      </c>
      <c r="E78" s="8">
        <v>21</v>
      </c>
      <c r="F78" s="17">
        <f>VLOOKUP(A78,'Store Avg. Orders'!A:D,4,FALSE)</f>
        <v>13.4375</v>
      </c>
      <c r="G78" s="18">
        <v>164.83200000000005</v>
      </c>
      <c r="H78" s="17">
        <f t="shared" si="7"/>
        <v>11.4375</v>
      </c>
      <c r="I78" s="8">
        <f t="shared" si="6"/>
        <v>1</v>
      </c>
      <c r="J78" s="8">
        <f t="shared" si="8"/>
        <v>5</v>
      </c>
      <c r="K78" s="8">
        <f t="shared" si="9"/>
        <v>700</v>
      </c>
      <c r="L78" s="18">
        <f t="shared" si="10"/>
        <v>494.49600000000015</v>
      </c>
      <c r="M78" s="19">
        <f t="shared" si="11"/>
        <v>1194.4960000000001</v>
      </c>
    </row>
    <row r="79" spans="1:13" x14ac:dyDescent="0.25">
      <c r="A79" s="14" t="s">
        <v>138</v>
      </c>
      <c r="B79" s="15">
        <v>9959469772</v>
      </c>
      <c r="C79" s="16" t="s">
        <v>150</v>
      </c>
      <c r="D79" s="16" t="s">
        <v>113</v>
      </c>
      <c r="E79" s="8">
        <v>1</v>
      </c>
      <c r="F79" s="17">
        <f>VLOOKUP(A79,'Store Avg. Orders'!A:D,4,FALSE)</f>
        <v>13.4375</v>
      </c>
      <c r="G79" s="18">
        <v>9.24</v>
      </c>
      <c r="H79" s="17">
        <f t="shared" si="7"/>
        <v>11.4375</v>
      </c>
      <c r="I79" s="8">
        <f t="shared" si="6"/>
        <v>0</v>
      </c>
      <c r="J79" s="8">
        <f t="shared" si="8"/>
        <v>0</v>
      </c>
      <c r="K79" s="8">
        <f t="shared" si="9"/>
        <v>0</v>
      </c>
      <c r="L79" s="18">
        <f t="shared" si="10"/>
        <v>27.72</v>
      </c>
      <c r="M79" s="19">
        <f t="shared" si="11"/>
        <v>27.72</v>
      </c>
    </row>
    <row r="80" spans="1:13" x14ac:dyDescent="0.25">
      <c r="A80" s="14" t="s">
        <v>151</v>
      </c>
      <c r="B80" s="15">
        <v>6302431107</v>
      </c>
      <c r="C80" s="16" t="s">
        <v>90</v>
      </c>
      <c r="D80" s="16" t="s">
        <v>46</v>
      </c>
      <c r="E80" s="8">
        <v>11</v>
      </c>
      <c r="F80" s="17">
        <f>VLOOKUP(A80,'Store Avg. Orders'!A:D,4,FALSE)</f>
        <v>12</v>
      </c>
      <c r="G80" s="18">
        <v>82.784000000000006</v>
      </c>
      <c r="H80" s="17">
        <f t="shared" si="7"/>
        <v>10</v>
      </c>
      <c r="I80" s="8">
        <f t="shared" si="6"/>
        <v>1</v>
      </c>
      <c r="J80" s="8">
        <f t="shared" si="8"/>
        <v>0</v>
      </c>
      <c r="K80" s="8">
        <f t="shared" si="9"/>
        <v>500</v>
      </c>
      <c r="L80" s="18">
        <f t="shared" si="10"/>
        <v>248.35200000000003</v>
      </c>
      <c r="M80" s="19">
        <f t="shared" si="11"/>
        <v>748.35200000000009</v>
      </c>
    </row>
    <row r="81" spans="1:13" x14ac:dyDescent="0.25">
      <c r="A81" s="14" t="s">
        <v>151</v>
      </c>
      <c r="B81" s="15">
        <v>6303045358</v>
      </c>
      <c r="C81" s="16" t="s">
        <v>74</v>
      </c>
      <c r="D81" s="16" t="s">
        <v>123</v>
      </c>
      <c r="E81" s="8">
        <v>16</v>
      </c>
      <c r="F81" s="17">
        <f>VLOOKUP(A81,'Store Avg. Orders'!A:D,4,FALSE)</f>
        <v>12</v>
      </c>
      <c r="G81" s="18">
        <v>121.16399999999997</v>
      </c>
      <c r="H81" s="17">
        <f t="shared" si="7"/>
        <v>10</v>
      </c>
      <c r="I81" s="8">
        <f t="shared" si="6"/>
        <v>1</v>
      </c>
      <c r="J81" s="8">
        <f t="shared" si="8"/>
        <v>0</v>
      </c>
      <c r="K81" s="8">
        <f t="shared" si="9"/>
        <v>500</v>
      </c>
      <c r="L81" s="18">
        <f t="shared" si="10"/>
        <v>363.4919999999999</v>
      </c>
      <c r="M81" s="19">
        <f t="shared" si="11"/>
        <v>863.49199999999996</v>
      </c>
    </row>
    <row r="82" spans="1:13" x14ac:dyDescent="0.25">
      <c r="A82" s="14" t="s">
        <v>151</v>
      </c>
      <c r="B82" s="15">
        <v>6309271933</v>
      </c>
      <c r="C82" s="16" t="s">
        <v>152</v>
      </c>
      <c r="D82" s="16" t="s">
        <v>153</v>
      </c>
      <c r="E82" s="8">
        <v>18</v>
      </c>
      <c r="F82" s="17">
        <f>VLOOKUP(A82,'Store Avg. Orders'!A:D,4,FALSE)</f>
        <v>12</v>
      </c>
      <c r="G82" s="18">
        <v>153.37</v>
      </c>
      <c r="H82" s="17">
        <f t="shared" si="7"/>
        <v>10</v>
      </c>
      <c r="I82" s="8">
        <f t="shared" si="6"/>
        <v>1</v>
      </c>
      <c r="J82" s="8">
        <f t="shared" si="8"/>
        <v>2</v>
      </c>
      <c r="K82" s="8">
        <f t="shared" si="9"/>
        <v>580</v>
      </c>
      <c r="L82" s="18">
        <f t="shared" si="10"/>
        <v>460.11</v>
      </c>
      <c r="M82" s="19">
        <f t="shared" si="11"/>
        <v>1040.1100000000001</v>
      </c>
    </row>
    <row r="83" spans="1:13" x14ac:dyDescent="0.25">
      <c r="A83" s="14" t="s">
        <v>151</v>
      </c>
      <c r="B83" s="15">
        <v>7036357586</v>
      </c>
      <c r="C83" s="16" t="s">
        <v>54</v>
      </c>
      <c r="D83" s="16" t="s">
        <v>154</v>
      </c>
      <c r="E83" s="8">
        <v>6</v>
      </c>
      <c r="F83" s="17">
        <f>VLOOKUP(A83,'Store Avg. Orders'!A:D,4,FALSE)</f>
        <v>12</v>
      </c>
      <c r="G83" s="18">
        <v>59.832000000000001</v>
      </c>
      <c r="H83" s="17">
        <f t="shared" si="7"/>
        <v>10</v>
      </c>
      <c r="I83" s="8">
        <f t="shared" si="6"/>
        <v>0</v>
      </c>
      <c r="J83" s="8">
        <f t="shared" si="8"/>
        <v>0</v>
      </c>
      <c r="K83" s="8">
        <f t="shared" si="9"/>
        <v>0</v>
      </c>
      <c r="L83" s="18">
        <f t="shared" si="10"/>
        <v>179.49600000000001</v>
      </c>
      <c r="M83" s="19">
        <f t="shared" si="11"/>
        <v>179.49600000000001</v>
      </c>
    </row>
    <row r="84" spans="1:13" x14ac:dyDescent="0.25">
      <c r="A84" s="14" t="s">
        <v>151</v>
      </c>
      <c r="B84" s="15">
        <v>7075710045</v>
      </c>
      <c r="C84" s="16" t="s">
        <v>155</v>
      </c>
      <c r="D84" s="16" t="s">
        <v>156</v>
      </c>
      <c r="E84" s="8">
        <v>14</v>
      </c>
      <c r="F84" s="17">
        <f>VLOOKUP(A84,'Store Avg. Orders'!A:D,4,FALSE)</f>
        <v>12</v>
      </c>
      <c r="G84" s="18">
        <v>94.755999999999986</v>
      </c>
      <c r="H84" s="17">
        <f t="shared" si="7"/>
        <v>10</v>
      </c>
      <c r="I84" s="8">
        <f t="shared" si="6"/>
        <v>1</v>
      </c>
      <c r="J84" s="8">
        <f t="shared" si="8"/>
        <v>0</v>
      </c>
      <c r="K84" s="8">
        <f t="shared" si="9"/>
        <v>500</v>
      </c>
      <c r="L84" s="18">
        <f t="shared" si="10"/>
        <v>284.26799999999997</v>
      </c>
      <c r="M84" s="19">
        <f t="shared" si="11"/>
        <v>784.26800000000003</v>
      </c>
    </row>
    <row r="85" spans="1:13" x14ac:dyDescent="0.25">
      <c r="A85" s="14" t="s">
        <v>151</v>
      </c>
      <c r="B85" s="15">
        <v>7207610204</v>
      </c>
      <c r="C85" s="16" t="s">
        <v>157</v>
      </c>
      <c r="D85" s="16" t="s">
        <v>112</v>
      </c>
      <c r="E85" s="8">
        <v>15</v>
      </c>
      <c r="F85" s="17">
        <f>VLOOKUP(A85,'Store Avg. Orders'!A:D,4,FALSE)</f>
        <v>12</v>
      </c>
      <c r="G85" s="18">
        <v>119.81399999999999</v>
      </c>
      <c r="H85" s="17">
        <f t="shared" si="7"/>
        <v>10</v>
      </c>
      <c r="I85" s="8">
        <f t="shared" si="6"/>
        <v>1</v>
      </c>
      <c r="J85" s="8">
        <f t="shared" si="8"/>
        <v>0</v>
      </c>
      <c r="K85" s="8">
        <f t="shared" si="9"/>
        <v>500</v>
      </c>
      <c r="L85" s="18">
        <f t="shared" si="10"/>
        <v>359.44200000000001</v>
      </c>
      <c r="M85" s="19">
        <f t="shared" si="11"/>
        <v>859.44200000000001</v>
      </c>
    </row>
    <row r="86" spans="1:13" x14ac:dyDescent="0.25">
      <c r="A86" s="14" t="s">
        <v>151</v>
      </c>
      <c r="B86" s="15">
        <v>7416943098</v>
      </c>
      <c r="C86" s="16" t="s">
        <v>158</v>
      </c>
      <c r="D86" s="16" t="s">
        <v>159</v>
      </c>
      <c r="E86" s="8">
        <v>12</v>
      </c>
      <c r="F86" s="17">
        <f>VLOOKUP(A86,'Store Avg. Orders'!A:D,4,FALSE)</f>
        <v>12</v>
      </c>
      <c r="G86" s="18">
        <v>107.36799999999998</v>
      </c>
      <c r="H86" s="17">
        <f t="shared" si="7"/>
        <v>10</v>
      </c>
      <c r="I86" s="8">
        <f t="shared" si="6"/>
        <v>1</v>
      </c>
      <c r="J86" s="8">
        <f t="shared" si="8"/>
        <v>0</v>
      </c>
      <c r="K86" s="8">
        <f t="shared" si="9"/>
        <v>500</v>
      </c>
      <c r="L86" s="18">
        <f t="shared" si="10"/>
        <v>322.10399999999993</v>
      </c>
      <c r="M86" s="19">
        <f t="shared" si="11"/>
        <v>822.10399999999993</v>
      </c>
    </row>
    <row r="87" spans="1:13" x14ac:dyDescent="0.25">
      <c r="A87" s="14" t="s">
        <v>151</v>
      </c>
      <c r="B87" s="15">
        <v>7659967614</v>
      </c>
      <c r="C87" s="16" t="s">
        <v>160</v>
      </c>
      <c r="D87" s="16" t="s">
        <v>161</v>
      </c>
      <c r="E87" s="8">
        <v>9</v>
      </c>
      <c r="F87" s="17">
        <f>VLOOKUP(A87,'Store Avg. Orders'!A:D,4,FALSE)</f>
        <v>12</v>
      </c>
      <c r="G87" s="18">
        <v>89.906000000000006</v>
      </c>
      <c r="H87" s="17">
        <f t="shared" si="7"/>
        <v>10</v>
      </c>
      <c r="I87" s="8">
        <f t="shared" si="6"/>
        <v>0</v>
      </c>
      <c r="J87" s="8">
        <f t="shared" si="8"/>
        <v>0</v>
      </c>
      <c r="K87" s="8">
        <f t="shared" si="9"/>
        <v>0</v>
      </c>
      <c r="L87" s="18">
        <f t="shared" si="10"/>
        <v>269.71800000000002</v>
      </c>
      <c r="M87" s="19">
        <f t="shared" si="11"/>
        <v>269.71800000000002</v>
      </c>
    </row>
    <row r="88" spans="1:13" x14ac:dyDescent="0.25">
      <c r="A88" s="14" t="s">
        <v>151</v>
      </c>
      <c r="B88" s="15">
        <v>7702268201</v>
      </c>
      <c r="C88" s="16" t="s">
        <v>162</v>
      </c>
      <c r="D88" s="16" t="s">
        <v>163</v>
      </c>
      <c r="E88" s="8">
        <v>10</v>
      </c>
      <c r="F88" s="17">
        <f>VLOOKUP(A88,'Store Avg. Orders'!A:D,4,FALSE)</f>
        <v>12</v>
      </c>
      <c r="G88" s="18">
        <v>80.436000000000007</v>
      </c>
      <c r="H88" s="17">
        <f t="shared" si="7"/>
        <v>10</v>
      </c>
      <c r="I88" s="8">
        <f t="shared" si="6"/>
        <v>0</v>
      </c>
      <c r="J88" s="8">
        <f t="shared" si="8"/>
        <v>0</v>
      </c>
      <c r="K88" s="8">
        <f t="shared" si="9"/>
        <v>0</v>
      </c>
      <c r="L88" s="18">
        <f t="shared" si="10"/>
        <v>241.30800000000002</v>
      </c>
      <c r="M88" s="19">
        <f t="shared" si="11"/>
        <v>241.30800000000002</v>
      </c>
    </row>
    <row r="89" spans="1:13" x14ac:dyDescent="0.25">
      <c r="A89" s="14" t="s">
        <v>151</v>
      </c>
      <c r="B89" s="15">
        <v>7799904402</v>
      </c>
      <c r="C89" s="16" t="s">
        <v>164</v>
      </c>
      <c r="D89" s="16" t="s">
        <v>165</v>
      </c>
      <c r="E89" s="8">
        <v>14</v>
      </c>
      <c r="F89" s="17">
        <f>VLOOKUP(A89,'Store Avg. Orders'!A:D,4,FALSE)</f>
        <v>12</v>
      </c>
      <c r="G89" s="18">
        <v>111.822</v>
      </c>
      <c r="H89" s="17">
        <f t="shared" si="7"/>
        <v>10</v>
      </c>
      <c r="I89" s="8">
        <f t="shared" si="6"/>
        <v>1</v>
      </c>
      <c r="J89" s="8">
        <f t="shared" si="8"/>
        <v>0</v>
      </c>
      <c r="K89" s="8">
        <f t="shared" si="9"/>
        <v>500</v>
      </c>
      <c r="L89" s="18">
        <f t="shared" si="10"/>
        <v>335.46600000000001</v>
      </c>
      <c r="M89" s="19">
        <f t="shared" si="11"/>
        <v>835.46600000000001</v>
      </c>
    </row>
    <row r="90" spans="1:13" x14ac:dyDescent="0.25">
      <c r="A90" s="14" t="s">
        <v>151</v>
      </c>
      <c r="B90" s="15">
        <v>7993376385</v>
      </c>
      <c r="C90" s="16" t="s">
        <v>166</v>
      </c>
      <c r="D90" s="16" t="s">
        <v>26</v>
      </c>
      <c r="E90" s="8">
        <v>17</v>
      </c>
      <c r="F90" s="17">
        <f>VLOOKUP(A90,'Store Avg. Orders'!A:D,4,FALSE)</f>
        <v>12</v>
      </c>
      <c r="G90" s="18">
        <v>147.434</v>
      </c>
      <c r="H90" s="17">
        <f t="shared" si="7"/>
        <v>10</v>
      </c>
      <c r="I90" s="8">
        <f t="shared" si="6"/>
        <v>1</v>
      </c>
      <c r="J90" s="8">
        <f t="shared" si="8"/>
        <v>1</v>
      </c>
      <c r="K90" s="8">
        <f t="shared" si="9"/>
        <v>540</v>
      </c>
      <c r="L90" s="18">
        <f t="shared" si="10"/>
        <v>442.30200000000002</v>
      </c>
      <c r="M90" s="19">
        <f t="shared" si="11"/>
        <v>982.30200000000002</v>
      </c>
    </row>
    <row r="91" spans="1:13" x14ac:dyDescent="0.25">
      <c r="A91" s="14" t="s">
        <v>151</v>
      </c>
      <c r="B91" s="15">
        <v>7997135871</v>
      </c>
      <c r="C91" s="16" t="s">
        <v>167</v>
      </c>
      <c r="D91" s="16" t="s">
        <v>49</v>
      </c>
      <c r="E91" s="8">
        <v>12</v>
      </c>
      <c r="F91" s="17">
        <f>VLOOKUP(A91,'Store Avg. Orders'!A:D,4,FALSE)</f>
        <v>12</v>
      </c>
      <c r="G91" s="18">
        <v>101.90399999999998</v>
      </c>
      <c r="H91" s="17">
        <f t="shared" si="7"/>
        <v>10</v>
      </c>
      <c r="I91" s="8">
        <f t="shared" si="6"/>
        <v>1</v>
      </c>
      <c r="J91" s="8">
        <f t="shared" si="8"/>
        <v>0</v>
      </c>
      <c r="K91" s="8">
        <f t="shared" si="9"/>
        <v>500</v>
      </c>
      <c r="L91" s="18">
        <f t="shared" si="10"/>
        <v>305.71199999999993</v>
      </c>
      <c r="M91" s="19">
        <f t="shared" si="11"/>
        <v>805.71199999999999</v>
      </c>
    </row>
    <row r="92" spans="1:13" x14ac:dyDescent="0.25">
      <c r="A92" s="14" t="s">
        <v>151</v>
      </c>
      <c r="B92" s="15">
        <v>7997173714</v>
      </c>
      <c r="C92" s="16" t="s">
        <v>168</v>
      </c>
      <c r="D92" s="16" t="s">
        <v>169</v>
      </c>
      <c r="E92" s="8">
        <v>11</v>
      </c>
      <c r="F92" s="17">
        <f>VLOOKUP(A92,'Store Avg. Orders'!A:D,4,FALSE)</f>
        <v>12</v>
      </c>
      <c r="G92" s="18">
        <v>95.503999999999991</v>
      </c>
      <c r="H92" s="17">
        <f t="shared" si="7"/>
        <v>10</v>
      </c>
      <c r="I92" s="8">
        <f t="shared" si="6"/>
        <v>1</v>
      </c>
      <c r="J92" s="8">
        <f t="shared" si="8"/>
        <v>0</v>
      </c>
      <c r="K92" s="8">
        <f t="shared" si="9"/>
        <v>500</v>
      </c>
      <c r="L92" s="18">
        <f t="shared" si="10"/>
        <v>286.51199999999994</v>
      </c>
      <c r="M92" s="19">
        <f t="shared" si="11"/>
        <v>786.51199999999994</v>
      </c>
    </row>
    <row r="93" spans="1:13" x14ac:dyDescent="0.25">
      <c r="A93" s="14" t="s">
        <v>151</v>
      </c>
      <c r="B93" s="15">
        <v>8247765182</v>
      </c>
      <c r="C93" s="16" t="s">
        <v>170</v>
      </c>
      <c r="D93" s="16" t="s">
        <v>171</v>
      </c>
      <c r="E93" s="8">
        <v>7</v>
      </c>
      <c r="F93" s="17">
        <f>VLOOKUP(A93,'Store Avg. Orders'!A:D,4,FALSE)</f>
        <v>12</v>
      </c>
      <c r="G93" s="18">
        <v>58.454000000000001</v>
      </c>
      <c r="H93" s="17">
        <f t="shared" si="7"/>
        <v>10</v>
      </c>
      <c r="I93" s="8">
        <f t="shared" si="6"/>
        <v>0</v>
      </c>
      <c r="J93" s="8">
        <f t="shared" si="8"/>
        <v>0</v>
      </c>
      <c r="K93" s="8">
        <f t="shared" si="9"/>
        <v>0</v>
      </c>
      <c r="L93" s="18">
        <f t="shared" si="10"/>
        <v>175.36199999999999</v>
      </c>
      <c r="M93" s="19">
        <f t="shared" si="11"/>
        <v>175.36199999999999</v>
      </c>
    </row>
    <row r="94" spans="1:13" x14ac:dyDescent="0.25">
      <c r="A94" s="14" t="s">
        <v>151</v>
      </c>
      <c r="B94" s="15">
        <v>8466005335</v>
      </c>
      <c r="C94" s="16" t="s">
        <v>172</v>
      </c>
      <c r="D94" s="16" t="s">
        <v>26</v>
      </c>
      <c r="E94" s="8">
        <v>9</v>
      </c>
      <c r="F94" s="17">
        <f>VLOOKUP(A94,'Store Avg. Orders'!A:D,4,FALSE)</f>
        <v>12</v>
      </c>
      <c r="G94" s="18">
        <v>69.701999999999998</v>
      </c>
      <c r="H94" s="17">
        <f t="shared" si="7"/>
        <v>10</v>
      </c>
      <c r="I94" s="8">
        <f t="shared" si="6"/>
        <v>0</v>
      </c>
      <c r="J94" s="8">
        <f t="shared" si="8"/>
        <v>0</v>
      </c>
      <c r="K94" s="8">
        <f t="shared" si="9"/>
        <v>0</v>
      </c>
      <c r="L94" s="18">
        <f t="shared" si="10"/>
        <v>209.10599999999999</v>
      </c>
      <c r="M94" s="19">
        <f t="shared" si="11"/>
        <v>209.10599999999999</v>
      </c>
    </row>
    <row r="95" spans="1:13" x14ac:dyDescent="0.25">
      <c r="A95" s="14" t="s">
        <v>151</v>
      </c>
      <c r="B95" s="15">
        <v>8919876452</v>
      </c>
      <c r="C95" s="16" t="s">
        <v>173</v>
      </c>
      <c r="D95" s="16" t="s">
        <v>174</v>
      </c>
      <c r="E95" s="8">
        <v>4</v>
      </c>
      <c r="F95" s="17">
        <f>VLOOKUP(A95,'Store Avg. Orders'!A:D,4,FALSE)</f>
        <v>12</v>
      </c>
      <c r="G95" s="18">
        <v>33.878</v>
      </c>
      <c r="H95" s="17">
        <f t="shared" si="7"/>
        <v>10</v>
      </c>
      <c r="I95" s="8">
        <f t="shared" si="6"/>
        <v>0</v>
      </c>
      <c r="J95" s="8">
        <f t="shared" si="8"/>
        <v>0</v>
      </c>
      <c r="K95" s="8">
        <f t="shared" si="9"/>
        <v>0</v>
      </c>
      <c r="L95" s="18">
        <f t="shared" si="10"/>
        <v>101.634</v>
      </c>
      <c r="M95" s="19">
        <f t="shared" si="11"/>
        <v>101.634</v>
      </c>
    </row>
    <row r="96" spans="1:13" x14ac:dyDescent="0.25">
      <c r="A96" s="14" t="s">
        <v>151</v>
      </c>
      <c r="B96" s="15">
        <v>9010119786</v>
      </c>
      <c r="C96" s="16" t="s">
        <v>175</v>
      </c>
      <c r="D96" s="16" t="s">
        <v>176</v>
      </c>
      <c r="E96" s="8">
        <v>21</v>
      </c>
      <c r="F96" s="17">
        <f>VLOOKUP(A96,'Store Avg. Orders'!A:D,4,FALSE)</f>
        <v>12</v>
      </c>
      <c r="G96" s="18">
        <v>165.04599999999999</v>
      </c>
      <c r="H96" s="17">
        <f t="shared" si="7"/>
        <v>10</v>
      </c>
      <c r="I96" s="8">
        <f t="shared" si="6"/>
        <v>1</v>
      </c>
      <c r="J96" s="8">
        <f t="shared" si="8"/>
        <v>5</v>
      </c>
      <c r="K96" s="8">
        <f t="shared" si="9"/>
        <v>700</v>
      </c>
      <c r="L96" s="18">
        <f t="shared" si="10"/>
        <v>495.13799999999998</v>
      </c>
      <c r="M96" s="19">
        <f t="shared" si="11"/>
        <v>1195.1379999999999</v>
      </c>
    </row>
    <row r="97" spans="1:13" x14ac:dyDescent="0.25">
      <c r="A97" s="14" t="s">
        <v>151</v>
      </c>
      <c r="B97" s="15">
        <v>9010689445</v>
      </c>
      <c r="C97" s="16" t="s">
        <v>177</v>
      </c>
      <c r="D97" s="16" t="s">
        <v>159</v>
      </c>
      <c r="E97" s="8">
        <v>16</v>
      </c>
      <c r="F97" s="17">
        <f>VLOOKUP(A97,'Store Avg. Orders'!A:D,4,FALSE)</f>
        <v>12</v>
      </c>
      <c r="G97" s="18">
        <v>121.26</v>
      </c>
      <c r="H97" s="17">
        <f t="shared" si="7"/>
        <v>10</v>
      </c>
      <c r="I97" s="8">
        <f t="shared" si="6"/>
        <v>1</v>
      </c>
      <c r="J97" s="8">
        <f t="shared" si="8"/>
        <v>0</v>
      </c>
      <c r="K97" s="8">
        <f t="shared" si="9"/>
        <v>500</v>
      </c>
      <c r="L97" s="18">
        <f t="shared" si="10"/>
        <v>363.78000000000003</v>
      </c>
      <c r="M97" s="19">
        <f t="shared" si="11"/>
        <v>863.78</v>
      </c>
    </row>
    <row r="98" spans="1:13" x14ac:dyDescent="0.25">
      <c r="A98" s="14" t="s">
        <v>151</v>
      </c>
      <c r="B98" s="15">
        <v>9032944966</v>
      </c>
      <c r="C98" s="16" t="s">
        <v>178</v>
      </c>
      <c r="D98" s="16" t="s">
        <v>26</v>
      </c>
      <c r="E98" s="8">
        <v>11</v>
      </c>
      <c r="F98" s="17">
        <f>VLOOKUP(A98,'Store Avg. Orders'!A:D,4,FALSE)</f>
        <v>12</v>
      </c>
      <c r="G98" s="18">
        <v>89.207999999999984</v>
      </c>
      <c r="H98" s="17">
        <f t="shared" si="7"/>
        <v>10</v>
      </c>
      <c r="I98" s="8">
        <f t="shared" si="6"/>
        <v>1</v>
      </c>
      <c r="J98" s="8">
        <f t="shared" si="8"/>
        <v>0</v>
      </c>
      <c r="K98" s="8">
        <f t="shared" si="9"/>
        <v>500</v>
      </c>
      <c r="L98" s="18">
        <f t="shared" si="10"/>
        <v>267.62399999999997</v>
      </c>
      <c r="M98" s="19">
        <f t="shared" si="11"/>
        <v>767.62400000000002</v>
      </c>
    </row>
    <row r="99" spans="1:13" x14ac:dyDescent="0.25">
      <c r="A99" s="14" t="s">
        <v>151</v>
      </c>
      <c r="B99" s="15">
        <v>9177376660</v>
      </c>
      <c r="C99" s="16" t="s">
        <v>179</v>
      </c>
      <c r="D99" s="16" t="s">
        <v>180</v>
      </c>
      <c r="E99" s="8">
        <v>12</v>
      </c>
      <c r="F99" s="17">
        <f>VLOOKUP(A99,'Store Avg. Orders'!A:D,4,FALSE)</f>
        <v>12</v>
      </c>
      <c r="G99" s="18">
        <v>101.41400000000002</v>
      </c>
      <c r="H99" s="17">
        <f t="shared" si="7"/>
        <v>10</v>
      </c>
      <c r="I99" s="8">
        <f t="shared" si="6"/>
        <v>1</v>
      </c>
      <c r="J99" s="8">
        <f t="shared" si="8"/>
        <v>0</v>
      </c>
      <c r="K99" s="8">
        <f t="shared" si="9"/>
        <v>500</v>
      </c>
      <c r="L99" s="18">
        <f t="shared" si="10"/>
        <v>304.24200000000008</v>
      </c>
      <c r="M99" s="19">
        <f t="shared" si="11"/>
        <v>804.24200000000008</v>
      </c>
    </row>
    <row r="100" spans="1:13" x14ac:dyDescent="0.25">
      <c r="A100" s="14" t="s">
        <v>151</v>
      </c>
      <c r="B100" s="15">
        <v>9292305197</v>
      </c>
      <c r="C100" s="16" t="s">
        <v>181</v>
      </c>
      <c r="D100" s="16" t="s">
        <v>182</v>
      </c>
      <c r="E100" s="8">
        <v>15</v>
      </c>
      <c r="F100" s="17">
        <f>VLOOKUP(A100,'Store Avg. Orders'!A:D,4,FALSE)</f>
        <v>12</v>
      </c>
      <c r="G100" s="18">
        <v>126.93799999999999</v>
      </c>
      <c r="H100" s="17">
        <f t="shared" si="7"/>
        <v>10</v>
      </c>
      <c r="I100" s="8">
        <f t="shared" si="6"/>
        <v>1</v>
      </c>
      <c r="J100" s="8">
        <f t="shared" si="8"/>
        <v>0</v>
      </c>
      <c r="K100" s="8">
        <f t="shared" si="9"/>
        <v>500</v>
      </c>
      <c r="L100" s="18">
        <f t="shared" si="10"/>
        <v>380.81399999999996</v>
      </c>
      <c r="M100" s="19">
        <f t="shared" si="11"/>
        <v>880.81399999999996</v>
      </c>
    </row>
    <row r="101" spans="1:13" x14ac:dyDescent="0.25">
      <c r="A101" s="14" t="s">
        <v>151</v>
      </c>
      <c r="B101" s="15">
        <v>9381896157</v>
      </c>
      <c r="C101" s="16" t="s">
        <v>183</v>
      </c>
      <c r="D101" s="16" t="s">
        <v>184</v>
      </c>
      <c r="E101" s="8">
        <v>10</v>
      </c>
      <c r="F101" s="17">
        <f>VLOOKUP(A101,'Store Avg. Orders'!A:D,4,FALSE)</f>
        <v>12</v>
      </c>
      <c r="G101" s="18">
        <v>96.174000000000007</v>
      </c>
      <c r="H101" s="17">
        <f t="shared" si="7"/>
        <v>10</v>
      </c>
      <c r="I101" s="8">
        <f t="shared" si="6"/>
        <v>0</v>
      </c>
      <c r="J101" s="8">
        <f t="shared" si="8"/>
        <v>0</v>
      </c>
      <c r="K101" s="8">
        <f t="shared" si="9"/>
        <v>0</v>
      </c>
      <c r="L101" s="18">
        <f t="shared" si="10"/>
        <v>288.52200000000005</v>
      </c>
      <c r="M101" s="19">
        <f t="shared" si="11"/>
        <v>288.52200000000005</v>
      </c>
    </row>
    <row r="102" spans="1:13" x14ac:dyDescent="0.25">
      <c r="A102" s="14" t="s">
        <v>151</v>
      </c>
      <c r="B102" s="15">
        <v>9392753229</v>
      </c>
      <c r="C102" s="16" t="s">
        <v>185</v>
      </c>
      <c r="D102" s="16" t="s">
        <v>51</v>
      </c>
      <c r="E102" s="8">
        <v>10</v>
      </c>
      <c r="F102" s="17">
        <f>VLOOKUP(A102,'Store Avg. Orders'!A:D,4,FALSE)</f>
        <v>12</v>
      </c>
      <c r="G102" s="18">
        <v>82.37</v>
      </c>
      <c r="H102" s="17">
        <f t="shared" si="7"/>
        <v>10</v>
      </c>
      <c r="I102" s="8">
        <f t="shared" si="6"/>
        <v>0</v>
      </c>
      <c r="J102" s="8">
        <f t="shared" si="8"/>
        <v>0</v>
      </c>
      <c r="K102" s="8">
        <f t="shared" si="9"/>
        <v>0</v>
      </c>
      <c r="L102" s="18">
        <f t="shared" si="10"/>
        <v>247.11</v>
      </c>
      <c r="M102" s="19">
        <f t="shared" si="11"/>
        <v>247.11</v>
      </c>
    </row>
    <row r="103" spans="1:13" x14ac:dyDescent="0.25">
      <c r="A103" s="14" t="s">
        <v>151</v>
      </c>
      <c r="B103" s="15">
        <v>9398399455</v>
      </c>
      <c r="C103" s="16" t="s">
        <v>186</v>
      </c>
      <c r="D103" s="16" t="s">
        <v>187</v>
      </c>
      <c r="E103" s="8">
        <v>9</v>
      </c>
      <c r="F103" s="17">
        <f>VLOOKUP(A103,'Store Avg. Orders'!A:D,4,FALSE)</f>
        <v>12</v>
      </c>
      <c r="G103" s="18">
        <v>70.38000000000001</v>
      </c>
      <c r="H103" s="17">
        <f t="shared" si="7"/>
        <v>10</v>
      </c>
      <c r="I103" s="8">
        <f t="shared" si="6"/>
        <v>0</v>
      </c>
      <c r="J103" s="8">
        <f t="shared" si="8"/>
        <v>0</v>
      </c>
      <c r="K103" s="8">
        <f t="shared" si="9"/>
        <v>0</v>
      </c>
      <c r="L103" s="18">
        <f t="shared" si="10"/>
        <v>211.14000000000004</v>
      </c>
      <c r="M103" s="19">
        <f t="shared" si="11"/>
        <v>211.14000000000004</v>
      </c>
    </row>
    <row r="104" spans="1:13" x14ac:dyDescent="0.25">
      <c r="A104" s="14" t="s">
        <v>151</v>
      </c>
      <c r="B104" s="15">
        <v>9640428689</v>
      </c>
      <c r="C104" s="16" t="s">
        <v>188</v>
      </c>
      <c r="D104" s="16" t="s">
        <v>189</v>
      </c>
      <c r="E104" s="8">
        <v>14</v>
      </c>
      <c r="F104" s="17">
        <f>VLOOKUP(A104,'Store Avg. Orders'!A:D,4,FALSE)</f>
        <v>12</v>
      </c>
      <c r="G104" s="18">
        <v>111.80199999999999</v>
      </c>
      <c r="H104" s="17">
        <f t="shared" si="7"/>
        <v>10</v>
      </c>
      <c r="I104" s="8">
        <f t="shared" si="6"/>
        <v>1</v>
      </c>
      <c r="J104" s="8">
        <f t="shared" si="8"/>
        <v>0</v>
      </c>
      <c r="K104" s="8">
        <f t="shared" si="9"/>
        <v>500</v>
      </c>
      <c r="L104" s="18">
        <f t="shared" si="10"/>
        <v>335.40599999999995</v>
      </c>
      <c r="M104" s="19">
        <f t="shared" si="11"/>
        <v>835.40599999999995</v>
      </c>
    </row>
    <row r="105" spans="1:13" x14ac:dyDescent="0.25">
      <c r="A105" s="14" t="s">
        <v>151</v>
      </c>
      <c r="B105" s="15">
        <v>9949244798</v>
      </c>
      <c r="C105" s="16" t="s">
        <v>190</v>
      </c>
      <c r="D105" s="16" t="s">
        <v>191</v>
      </c>
      <c r="E105" s="8">
        <v>14</v>
      </c>
      <c r="F105" s="17">
        <f>VLOOKUP(A105,'Store Avg. Orders'!A:D,4,FALSE)</f>
        <v>12</v>
      </c>
      <c r="G105" s="18">
        <v>122.822</v>
      </c>
      <c r="H105" s="17">
        <f t="shared" si="7"/>
        <v>10</v>
      </c>
      <c r="I105" s="8">
        <f t="shared" si="6"/>
        <v>1</v>
      </c>
      <c r="J105" s="8">
        <f t="shared" si="8"/>
        <v>0</v>
      </c>
      <c r="K105" s="8">
        <f t="shared" si="9"/>
        <v>500</v>
      </c>
      <c r="L105" s="18">
        <f t="shared" si="10"/>
        <v>368.46600000000001</v>
      </c>
      <c r="M105" s="19">
        <f t="shared" si="11"/>
        <v>868.46600000000001</v>
      </c>
    </row>
    <row r="106" spans="1:13" x14ac:dyDescent="0.25">
      <c r="A106" s="14" t="s">
        <v>151</v>
      </c>
      <c r="B106" s="15">
        <v>9951703529</v>
      </c>
      <c r="C106" s="16" t="s">
        <v>99</v>
      </c>
      <c r="D106" s="16" t="s">
        <v>26</v>
      </c>
      <c r="E106" s="8">
        <v>4</v>
      </c>
      <c r="F106" s="17">
        <f>VLOOKUP(A106,'Store Avg. Orders'!A:D,4,FALSE)</f>
        <v>12</v>
      </c>
      <c r="G106" s="18">
        <v>25.956000000000003</v>
      </c>
      <c r="H106" s="17">
        <f t="shared" si="7"/>
        <v>10</v>
      </c>
      <c r="I106" s="8">
        <f t="shared" si="6"/>
        <v>0</v>
      </c>
      <c r="J106" s="8">
        <f t="shared" si="8"/>
        <v>0</v>
      </c>
      <c r="K106" s="8">
        <f t="shared" si="9"/>
        <v>0</v>
      </c>
      <c r="L106" s="18">
        <f t="shared" si="10"/>
        <v>77.868000000000009</v>
      </c>
      <c r="M106" s="19">
        <f t="shared" si="11"/>
        <v>77.868000000000009</v>
      </c>
    </row>
    <row r="107" spans="1:13" x14ac:dyDescent="0.25">
      <c r="A107" s="14" t="s">
        <v>151</v>
      </c>
      <c r="B107" s="15">
        <v>9963430824</v>
      </c>
      <c r="C107" s="16" t="s">
        <v>192</v>
      </c>
      <c r="D107" s="16" t="s">
        <v>86</v>
      </c>
      <c r="E107" s="8">
        <v>15</v>
      </c>
      <c r="F107" s="17">
        <f>VLOOKUP(A107,'Store Avg. Orders'!A:D,4,FALSE)</f>
        <v>12</v>
      </c>
      <c r="G107" s="18">
        <v>116.054</v>
      </c>
      <c r="H107" s="17">
        <f t="shared" si="7"/>
        <v>10</v>
      </c>
      <c r="I107" s="8">
        <f t="shared" si="6"/>
        <v>1</v>
      </c>
      <c r="J107" s="8">
        <f t="shared" si="8"/>
        <v>0</v>
      </c>
      <c r="K107" s="8">
        <f t="shared" si="9"/>
        <v>500</v>
      </c>
      <c r="L107" s="18">
        <f t="shared" si="10"/>
        <v>348.16200000000003</v>
      </c>
      <c r="M107" s="19">
        <f t="shared" si="11"/>
        <v>848.16200000000003</v>
      </c>
    </row>
    <row r="108" spans="1:13" x14ac:dyDescent="0.25">
      <c r="A108" s="14" t="s">
        <v>193</v>
      </c>
      <c r="B108" s="15">
        <v>6300172162</v>
      </c>
      <c r="C108" s="16" t="s">
        <v>194</v>
      </c>
      <c r="D108" s="16" t="s">
        <v>96</v>
      </c>
      <c r="E108" s="8">
        <v>12</v>
      </c>
      <c r="F108" s="17">
        <f>VLOOKUP(A108,'Store Avg. Orders'!A:D,4,FALSE)</f>
        <v>8.8461538461538467</v>
      </c>
      <c r="G108" s="18">
        <v>73.872</v>
      </c>
      <c r="H108" s="17">
        <f t="shared" si="7"/>
        <v>6.8461538461538467</v>
      </c>
      <c r="I108" s="8">
        <f t="shared" si="6"/>
        <v>1</v>
      </c>
      <c r="J108" s="8">
        <f t="shared" si="8"/>
        <v>0</v>
      </c>
      <c r="K108" s="8">
        <f t="shared" si="9"/>
        <v>500</v>
      </c>
      <c r="L108" s="18">
        <f t="shared" si="10"/>
        <v>221.61599999999999</v>
      </c>
      <c r="M108" s="19">
        <f t="shared" si="11"/>
        <v>721.61599999999999</v>
      </c>
    </row>
    <row r="109" spans="1:13" x14ac:dyDescent="0.25">
      <c r="A109" s="14" t="s">
        <v>193</v>
      </c>
      <c r="B109" s="15">
        <v>6305059793</v>
      </c>
      <c r="C109" s="16" t="s">
        <v>53</v>
      </c>
      <c r="D109" s="16" t="s">
        <v>22</v>
      </c>
      <c r="E109" s="8">
        <v>4</v>
      </c>
      <c r="F109" s="17">
        <f>VLOOKUP(A109,'Store Avg. Orders'!A:D,4,FALSE)</f>
        <v>8.8461538461538467</v>
      </c>
      <c r="G109" s="18">
        <v>20.626000000000001</v>
      </c>
      <c r="H109" s="17">
        <f t="shared" si="7"/>
        <v>6.8461538461538467</v>
      </c>
      <c r="I109" s="8">
        <f t="shared" si="6"/>
        <v>0</v>
      </c>
      <c r="J109" s="8">
        <f t="shared" si="8"/>
        <v>0</v>
      </c>
      <c r="K109" s="8">
        <f t="shared" si="9"/>
        <v>0</v>
      </c>
      <c r="L109" s="18">
        <f t="shared" si="10"/>
        <v>61.878</v>
      </c>
      <c r="M109" s="19">
        <f t="shared" si="11"/>
        <v>61.878</v>
      </c>
    </row>
    <row r="110" spans="1:13" x14ac:dyDescent="0.25">
      <c r="A110" s="14" t="s">
        <v>193</v>
      </c>
      <c r="B110" s="15">
        <v>7032904258</v>
      </c>
      <c r="C110" s="16" t="s">
        <v>195</v>
      </c>
      <c r="D110" s="16" t="s">
        <v>196</v>
      </c>
      <c r="E110" s="8">
        <v>9</v>
      </c>
      <c r="F110" s="17">
        <f>VLOOKUP(A110,'Store Avg. Orders'!A:D,4,FALSE)</f>
        <v>8.8461538461538467</v>
      </c>
      <c r="G110" s="18">
        <v>63.146000000000001</v>
      </c>
      <c r="H110" s="17">
        <f t="shared" si="7"/>
        <v>6.8461538461538467</v>
      </c>
      <c r="I110" s="8">
        <f t="shared" si="6"/>
        <v>1</v>
      </c>
      <c r="J110" s="8">
        <f t="shared" si="8"/>
        <v>0</v>
      </c>
      <c r="K110" s="8">
        <f t="shared" si="9"/>
        <v>500</v>
      </c>
      <c r="L110" s="18">
        <f t="shared" si="10"/>
        <v>189.43799999999999</v>
      </c>
      <c r="M110" s="19">
        <f t="shared" si="11"/>
        <v>689.43799999999999</v>
      </c>
    </row>
    <row r="111" spans="1:13" x14ac:dyDescent="0.25">
      <c r="A111" s="14" t="s">
        <v>193</v>
      </c>
      <c r="B111" s="15">
        <v>7416939862</v>
      </c>
      <c r="C111" s="16" t="s">
        <v>198</v>
      </c>
      <c r="D111" s="16" t="s">
        <v>159</v>
      </c>
      <c r="E111" s="8">
        <v>16</v>
      </c>
      <c r="F111" s="17">
        <f>VLOOKUP(A111,'Store Avg. Orders'!A:D,4,FALSE)</f>
        <v>8.8461538461538467</v>
      </c>
      <c r="G111" s="18">
        <v>165.58400000000003</v>
      </c>
      <c r="H111" s="17">
        <f t="shared" si="7"/>
        <v>6.8461538461538467</v>
      </c>
      <c r="I111" s="8">
        <f t="shared" si="6"/>
        <v>1</v>
      </c>
      <c r="J111" s="8">
        <f t="shared" si="8"/>
        <v>0</v>
      </c>
      <c r="K111" s="8">
        <f t="shared" si="9"/>
        <v>500</v>
      </c>
      <c r="L111" s="18">
        <f t="shared" si="10"/>
        <v>496.75200000000007</v>
      </c>
      <c r="M111" s="19">
        <f t="shared" si="11"/>
        <v>996.75200000000007</v>
      </c>
    </row>
    <row r="112" spans="1:13" x14ac:dyDescent="0.25">
      <c r="A112" s="14" t="s">
        <v>193</v>
      </c>
      <c r="B112" s="15">
        <v>7981989184</v>
      </c>
      <c r="C112" s="16" t="s">
        <v>199</v>
      </c>
      <c r="D112" s="16" t="s">
        <v>200</v>
      </c>
      <c r="E112" s="8">
        <v>13</v>
      </c>
      <c r="F112" s="17">
        <f>VLOOKUP(A112,'Store Avg. Orders'!A:D,4,FALSE)</f>
        <v>8.8461538461538467</v>
      </c>
      <c r="G112" s="18">
        <v>70.56</v>
      </c>
      <c r="H112" s="17">
        <f t="shared" si="7"/>
        <v>6.8461538461538467</v>
      </c>
      <c r="I112" s="8">
        <f t="shared" si="6"/>
        <v>1</v>
      </c>
      <c r="J112" s="8">
        <f t="shared" si="8"/>
        <v>0</v>
      </c>
      <c r="K112" s="8">
        <f t="shared" si="9"/>
        <v>500</v>
      </c>
      <c r="L112" s="18">
        <f t="shared" si="10"/>
        <v>211.68</v>
      </c>
      <c r="M112" s="19">
        <f t="shared" si="11"/>
        <v>711.68000000000006</v>
      </c>
    </row>
    <row r="113" spans="1:13" x14ac:dyDescent="0.25">
      <c r="A113" s="14" t="s">
        <v>193</v>
      </c>
      <c r="B113" s="15">
        <v>8143500285</v>
      </c>
      <c r="C113" s="16" t="s">
        <v>201</v>
      </c>
      <c r="D113" s="16" t="s">
        <v>202</v>
      </c>
      <c r="E113" s="8">
        <v>11</v>
      </c>
      <c r="F113" s="17">
        <f>VLOOKUP(A113,'Store Avg. Orders'!A:D,4,FALSE)</f>
        <v>8.8461538461538467</v>
      </c>
      <c r="G113" s="18">
        <v>54.524000000000001</v>
      </c>
      <c r="H113" s="17">
        <f t="shared" si="7"/>
        <v>6.8461538461538467</v>
      </c>
      <c r="I113" s="8">
        <f t="shared" si="6"/>
        <v>1</v>
      </c>
      <c r="J113" s="8">
        <f t="shared" si="8"/>
        <v>0</v>
      </c>
      <c r="K113" s="8">
        <f t="shared" si="9"/>
        <v>500</v>
      </c>
      <c r="L113" s="18">
        <f t="shared" si="10"/>
        <v>163.572</v>
      </c>
      <c r="M113" s="19">
        <f t="shared" si="11"/>
        <v>663.572</v>
      </c>
    </row>
    <row r="114" spans="1:13" x14ac:dyDescent="0.25">
      <c r="A114" s="14" t="s">
        <v>193</v>
      </c>
      <c r="B114" s="15">
        <v>8179735601</v>
      </c>
      <c r="C114" s="16" t="s">
        <v>203</v>
      </c>
      <c r="D114" s="16" t="s">
        <v>99</v>
      </c>
      <c r="E114" s="8">
        <v>1</v>
      </c>
      <c r="F114" s="17">
        <f>VLOOKUP(A114,'Store Avg. Orders'!A:D,4,FALSE)</f>
        <v>8.8461538461538467</v>
      </c>
      <c r="G114" s="18">
        <v>2.8580000000000001</v>
      </c>
      <c r="H114" s="17">
        <f t="shared" si="7"/>
        <v>6.8461538461538467</v>
      </c>
      <c r="I114" s="8">
        <f t="shared" si="6"/>
        <v>0</v>
      </c>
      <c r="J114" s="8">
        <f t="shared" si="8"/>
        <v>0</v>
      </c>
      <c r="K114" s="8">
        <f t="shared" si="9"/>
        <v>0</v>
      </c>
      <c r="L114" s="18">
        <f t="shared" si="10"/>
        <v>8.5739999999999998</v>
      </c>
      <c r="M114" s="19">
        <f t="shared" si="11"/>
        <v>8.5739999999999998</v>
      </c>
    </row>
    <row r="115" spans="1:13" x14ac:dyDescent="0.25">
      <c r="A115" s="14" t="s">
        <v>193</v>
      </c>
      <c r="B115" s="15">
        <v>8309852830</v>
      </c>
      <c r="C115" s="16" t="s">
        <v>204</v>
      </c>
      <c r="D115" s="16" t="s">
        <v>205</v>
      </c>
      <c r="E115" s="8">
        <v>19</v>
      </c>
      <c r="F115" s="17">
        <f>VLOOKUP(A115,'Store Avg. Orders'!A:D,4,FALSE)</f>
        <v>8.8461538461538467</v>
      </c>
      <c r="G115" s="18">
        <v>135.20599999999999</v>
      </c>
      <c r="H115" s="17">
        <f t="shared" si="7"/>
        <v>6.8461538461538467</v>
      </c>
      <c r="I115" s="8">
        <f t="shared" si="6"/>
        <v>1</v>
      </c>
      <c r="J115" s="8">
        <f t="shared" si="8"/>
        <v>3</v>
      </c>
      <c r="K115" s="8">
        <f t="shared" si="9"/>
        <v>620</v>
      </c>
      <c r="L115" s="18">
        <f t="shared" si="10"/>
        <v>405.61799999999994</v>
      </c>
      <c r="M115" s="19">
        <f t="shared" si="11"/>
        <v>1025.6179999999999</v>
      </c>
    </row>
    <row r="116" spans="1:13" x14ac:dyDescent="0.25">
      <c r="A116" s="14" t="s">
        <v>193</v>
      </c>
      <c r="B116" s="15">
        <v>8500066306</v>
      </c>
      <c r="C116" s="16" t="s">
        <v>206</v>
      </c>
      <c r="D116" s="16" t="s">
        <v>207</v>
      </c>
      <c r="E116" s="8">
        <v>10</v>
      </c>
      <c r="F116" s="17">
        <f>VLOOKUP(A116,'Store Avg. Orders'!A:D,4,FALSE)</f>
        <v>8.8461538461538467</v>
      </c>
      <c r="G116" s="18">
        <v>76.116</v>
      </c>
      <c r="H116" s="17">
        <f t="shared" si="7"/>
        <v>6.8461538461538467</v>
      </c>
      <c r="I116" s="8">
        <f t="shared" si="6"/>
        <v>1</v>
      </c>
      <c r="J116" s="8">
        <f t="shared" si="8"/>
        <v>0</v>
      </c>
      <c r="K116" s="8">
        <f t="shared" si="9"/>
        <v>500</v>
      </c>
      <c r="L116" s="18">
        <f t="shared" si="10"/>
        <v>228.34800000000001</v>
      </c>
      <c r="M116" s="19">
        <f t="shared" si="11"/>
        <v>728.34799999999996</v>
      </c>
    </row>
    <row r="117" spans="1:13" x14ac:dyDescent="0.25">
      <c r="A117" s="14" t="s">
        <v>193</v>
      </c>
      <c r="B117" s="15">
        <v>8686868162</v>
      </c>
      <c r="C117" s="16" t="s">
        <v>208</v>
      </c>
      <c r="D117" s="16" t="s">
        <v>208</v>
      </c>
      <c r="E117" s="8">
        <v>8</v>
      </c>
      <c r="F117" s="17">
        <f>VLOOKUP(A117,'Store Avg. Orders'!A:D,4,FALSE)</f>
        <v>8.8461538461538467</v>
      </c>
      <c r="G117" s="18">
        <v>64.388000000000005</v>
      </c>
      <c r="H117" s="17">
        <f t="shared" si="7"/>
        <v>6.8461538461538467</v>
      </c>
      <c r="I117" s="8">
        <f t="shared" si="6"/>
        <v>1</v>
      </c>
      <c r="J117" s="8">
        <f t="shared" si="8"/>
        <v>0</v>
      </c>
      <c r="K117" s="8">
        <f t="shared" si="9"/>
        <v>500</v>
      </c>
      <c r="L117" s="18">
        <f t="shared" si="10"/>
        <v>193.16400000000002</v>
      </c>
      <c r="M117" s="19">
        <f t="shared" si="11"/>
        <v>693.16399999999999</v>
      </c>
    </row>
    <row r="118" spans="1:13" x14ac:dyDescent="0.25">
      <c r="A118" s="14" t="s">
        <v>193</v>
      </c>
      <c r="B118" s="15">
        <v>8886393290</v>
      </c>
      <c r="C118" s="16" t="s">
        <v>209</v>
      </c>
      <c r="D118" s="16" t="s">
        <v>38</v>
      </c>
      <c r="E118" s="8">
        <v>8</v>
      </c>
      <c r="F118" s="17">
        <f>VLOOKUP(A118,'Store Avg. Orders'!A:D,4,FALSE)</f>
        <v>8.8461538461538467</v>
      </c>
      <c r="G118" s="18">
        <v>44.905999999999999</v>
      </c>
      <c r="H118" s="17">
        <f t="shared" si="7"/>
        <v>6.8461538461538467</v>
      </c>
      <c r="I118" s="8">
        <f t="shared" si="6"/>
        <v>1</v>
      </c>
      <c r="J118" s="8">
        <f t="shared" si="8"/>
        <v>0</v>
      </c>
      <c r="K118" s="8">
        <f t="shared" si="9"/>
        <v>500</v>
      </c>
      <c r="L118" s="18">
        <f t="shared" si="10"/>
        <v>134.71799999999999</v>
      </c>
      <c r="M118" s="19">
        <f t="shared" si="11"/>
        <v>634.71799999999996</v>
      </c>
    </row>
    <row r="119" spans="1:13" x14ac:dyDescent="0.25">
      <c r="A119" s="14" t="s">
        <v>193</v>
      </c>
      <c r="B119" s="15">
        <v>9182746691</v>
      </c>
      <c r="C119" s="16" t="s">
        <v>210</v>
      </c>
      <c r="D119" s="16" t="s">
        <v>96</v>
      </c>
      <c r="E119" s="8">
        <v>6</v>
      </c>
      <c r="F119" s="17">
        <f>VLOOKUP(A119,'Store Avg. Orders'!A:D,4,FALSE)</f>
        <v>8.8461538461538467</v>
      </c>
      <c r="G119" s="18">
        <v>33.302000000000007</v>
      </c>
      <c r="H119" s="17">
        <f t="shared" si="7"/>
        <v>6.8461538461538467</v>
      </c>
      <c r="I119" s="8">
        <f t="shared" si="6"/>
        <v>0</v>
      </c>
      <c r="J119" s="8">
        <f t="shared" si="8"/>
        <v>0</v>
      </c>
      <c r="K119" s="8">
        <f t="shared" si="9"/>
        <v>0</v>
      </c>
      <c r="L119" s="18">
        <f t="shared" si="10"/>
        <v>99.90600000000002</v>
      </c>
      <c r="M119" s="19">
        <f t="shared" si="11"/>
        <v>99.90600000000002</v>
      </c>
    </row>
    <row r="120" spans="1:13" x14ac:dyDescent="0.25">
      <c r="A120" s="14" t="s">
        <v>193</v>
      </c>
      <c r="B120" s="15">
        <v>9182769475</v>
      </c>
      <c r="C120" s="16" t="s">
        <v>211</v>
      </c>
      <c r="D120" s="16" t="s">
        <v>212</v>
      </c>
      <c r="E120" s="8">
        <v>10</v>
      </c>
      <c r="F120" s="17">
        <f>VLOOKUP(A120,'Store Avg. Orders'!A:D,4,FALSE)</f>
        <v>8.8461538461538467</v>
      </c>
      <c r="G120" s="18">
        <v>83.65</v>
      </c>
      <c r="H120" s="17">
        <f t="shared" si="7"/>
        <v>6.8461538461538467</v>
      </c>
      <c r="I120" s="8">
        <f t="shared" si="6"/>
        <v>1</v>
      </c>
      <c r="J120" s="8">
        <f t="shared" si="8"/>
        <v>0</v>
      </c>
      <c r="K120" s="8">
        <f t="shared" si="9"/>
        <v>500</v>
      </c>
      <c r="L120" s="18">
        <f t="shared" si="10"/>
        <v>250.95000000000002</v>
      </c>
      <c r="M120" s="19">
        <f t="shared" si="11"/>
        <v>750.95</v>
      </c>
    </row>
    <row r="121" spans="1:13" x14ac:dyDescent="0.25">
      <c r="A121" s="14" t="s">
        <v>193</v>
      </c>
      <c r="B121" s="15">
        <v>9505480616</v>
      </c>
      <c r="C121" s="16" t="s">
        <v>213</v>
      </c>
      <c r="D121" s="16" t="s">
        <v>214</v>
      </c>
      <c r="E121" s="8">
        <v>11</v>
      </c>
      <c r="F121" s="17">
        <f>VLOOKUP(A121,'Store Avg. Orders'!A:D,4,FALSE)</f>
        <v>8.8461538461538467</v>
      </c>
      <c r="G121" s="18">
        <v>119.324</v>
      </c>
      <c r="H121" s="17">
        <f t="shared" si="7"/>
        <v>6.8461538461538467</v>
      </c>
      <c r="I121" s="8">
        <f t="shared" si="6"/>
        <v>1</v>
      </c>
      <c r="J121" s="8">
        <f t="shared" si="8"/>
        <v>0</v>
      </c>
      <c r="K121" s="8">
        <f t="shared" si="9"/>
        <v>500</v>
      </c>
      <c r="L121" s="18">
        <f t="shared" si="10"/>
        <v>357.97199999999998</v>
      </c>
      <c r="M121" s="19">
        <f t="shared" si="11"/>
        <v>857.97199999999998</v>
      </c>
    </row>
    <row r="122" spans="1:13" x14ac:dyDescent="0.25">
      <c r="A122" s="14" t="s">
        <v>193</v>
      </c>
      <c r="B122" s="15">
        <v>9640144337</v>
      </c>
      <c r="C122" s="16" t="s">
        <v>215</v>
      </c>
      <c r="D122" s="16" t="s">
        <v>40</v>
      </c>
      <c r="E122" s="8">
        <v>12</v>
      </c>
      <c r="F122" s="17">
        <f>VLOOKUP(A122,'Store Avg. Orders'!A:D,4,FALSE)</f>
        <v>8.8461538461538467</v>
      </c>
      <c r="G122" s="18">
        <v>88.352000000000004</v>
      </c>
      <c r="H122" s="17">
        <f t="shared" si="7"/>
        <v>6.8461538461538467</v>
      </c>
      <c r="I122" s="8">
        <f t="shared" si="6"/>
        <v>1</v>
      </c>
      <c r="J122" s="8">
        <f t="shared" si="8"/>
        <v>0</v>
      </c>
      <c r="K122" s="8">
        <f t="shared" si="9"/>
        <v>500</v>
      </c>
      <c r="L122" s="18">
        <f t="shared" si="10"/>
        <v>265.05600000000004</v>
      </c>
      <c r="M122" s="19">
        <f t="shared" si="11"/>
        <v>765.05600000000004</v>
      </c>
    </row>
    <row r="123" spans="1:13" x14ac:dyDescent="0.25">
      <c r="A123" s="14" t="s">
        <v>193</v>
      </c>
      <c r="B123" s="15">
        <v>9640412686</v>
      </c>
      <c r="C123" s="16" t="s">
        <v>216</v>
      </c>
      <c r="D123" s="16" t="s">
        <v>217</v>
      </c>
      <c r="E123" s="8">
        <v>3</v>
      </c>
      <c r="F123" s="17">
        <f>VLOOKUP(A123,'Store Avg. Orders'!A:D,4,FALSE)</f>
        <v>8.8461538461538467</v>
      </c>
      <c r="G123" s="18">
        <v>8.5359999999999996</v>
      </c>
      <c r="H123" s="17">
        <f t="shared" si="7"/>
        <v>6.8461538461538467</v>
      </c>
      <c r="I123" s="8">
        <f t="shared" si="6"/>
        <v>0</v>
      </c>
      <c r="J123" s="8">
        <f t="shared" si="8"/>
        <v>0</v>
      </c>
      <c r="K123" s="8">
        <f t="shared" si="9"/>
        <v>0</v>
      </c>
      <c r="L123" s="18">
        <f t="shared" si="10"/>
        <v>25.607999999999997</v>
      </c>
      <c r="M123" s="19">
        <f t="shared" si="11"/>
        <v>25.607999999999997</v>
      </c>
    </row>
    <row r="124" spans="1:13" x14ac:dyDescent="0.25">
      <c r="A124" s="14" t="s">
        <v>193</v>
      </c>
      <c r="B124" s="15">
        <v>9652052940</v>
      </c>
      <c r="C124" s="16" t="s">
        <v>218</v>
      </c>
      <c r="D124" s="16" t="s">
        <v>219</v>
      </c>
      <c r="E124" s="8">
        <v>17</v>
      </c>
      <c r="F124" s="17">
        <f>VLOOKUP(A124,'Store Avg. Orders'!A:D,4,FALSE)</f>
        <v>8.8461538461538467</v>
      </c>
      <c r="G124" s="18">
        <v>132.17599999999999</v>
      </c>
      <c r="H124" s="17">
        <f t="shared" si="7"/>
        <v>6.8461538461538467</v>
      </c>
      <c r="I124" s="8">
        <f t="shared" si="6"/>
        <v>1</v>
      </c>
      <c r="J124" s="8">
        <f t="shared" si="8"/>
        <v>1</v>
      </c>
      <c r="K124" s="8">
        <f t="shared" si="9"/>
        <v>540</v>
      </c>
      <c r="L124" s="18">
        <f t="shared" si="10"/>
        <v>396.52799999999996</v>
      </c>
      <c r="M124" s="19">
        <f t="shared" si="11"/>
        <v>936.52800000000002</v>
      </c>
    </row>
    <row r="125" spans="1:13" x14ac:dyDescent="0.25">
      <c r="A125" s="14" t="s">
        <v>193</v>
      </c>
      <c r="B125" s="15">
        <v>9704740393</v>
      </c>
      <c r="C125" s="16" t="s">
        <v>220</v>
      </c>
      <c r="D125" s="16" t="s">
        <v>221</v>
      </c>
      <c r="E125" s="8">
        <v>10</v>
      </c>
      <c r="F125" s="17">
        <f>VLOOKUP(A125,'Store Avg. Orders'!A:D,4,FALSE)</f>
        <v>8.8461538461538467</v>
      </c>
      <c r="G125" s="18">
        <v>48.29</v>
      </c>
      <c r="H125" s="17">
        <f t="shared" si="7"/>
        <v>6.8461538461538467</v>
      </c>
      <c r="I125" s="8">
        <f t="shared" si="6"/>
        <v>1</v>
      </c>
      <c r="J125" s="8">
        <f t="shared" si="8"/>
        <v>0</v>
      </c>
      <c r="K125" s="8">
        <f t="shared" si="9"/>
        <v>500</v>
      </c>
      <c r="L125" s="18">
        <f t="shared" si="10"/>
        <v>144.87</v>
      </c>
      <c r="M125" s="19">
        <f t="shared" si="11"/>
        <v>644.87</v>
      </c>
    </row>
    <row r="126" spans="1:13" x14ac:dyDescent="0.25">
      <c r="A126" s="14" t="s">
        <v>193</v>
      </c>
      <c r="B126" s="15">
        <v>9951078917</v>
      </c>
      <c r="C126" s="16" t="s">
        <v>70</v>
      </c>
      <c r="D126" s="16" t="s">
        <v>222</v>
      </c>
      <c r="E126" s="8">
        <v>11</v>
      </c>
      <c r="F126" s="17">
        <f>VLOOKUP(A126,'Store Avg. Orders'!A:D,4,FALSE)</f>
        <v>8.8461538461538467</v>
      </c>
      <c r="G126" s="18">
        <v>60.830000000000005</v>
      </c>
      <c r="H126" s="17">
        <f t="shared" si="7"/>
        <v>6.8461538461538467</v>
      </c>
      <c r="I126" s="8">
        <f t="shared" si="6"/>
        <v>1</v>
      </c>
      <c r="J126" s="8">
        <f t="shared" si="8"/>
        <v>0</v>
      </c>
      <c r="K126" s="8">
        <f t="shared" si="9"/>
        <v>500</v>
      </c>
      <c r="L126" s="18">
        <f t="shared" si="10"/>
        <v>182.49</v>
      </c>
      <c r="M126" s="19">
        <f t="shared" si="11"/>
        <v>682.49</v>
      </c>
    </row>
    <row r="127" spans="1:13" x14ac:dyDescent="0.25">
      <c r="A127" s="14" t="s">
        <v>223</v>
      </c>
      <c r="B127" s="15">
        <v>6281236187</v>
      </c>
      <c r="C127" s="16" t="s">
        <v>111</v>
      </c>
      <c r="D127" s="16" t="s">
        <v>224</v>
      </c>
      <c r="E127" s="8">
        <v>18</v>
      </c>
      <c r="F127" s="17">
        <f>VLOOKUP(A127,'Store Avg. Orders'!A:D,4,FALSE)</f>
        <v>10.125</v>
      </c>
      <c r="G127" s="18">
        <v>96.141999999999996</v>
      </c>
      <c r="H127" s="17">
        <f t="shared" si="7"/>
        <v>8.125</v>
      </c>
      <c r="I127" s="8">
        <f t="shared" si="6"/>
        <v>1</v>
      </c>
      <c r="J127" s="8">
        <f t="shared" si="8"/>
        <v>2</v>
      </c>
      <c r="K127" s="8">
        <f t="shared" si="9"/>
        <v>580</v>
      </c>
      <c r="L127" s="18">
        <f t="shared" si="10"/>
        <v>288.42599999999999</v>
      </c>
      <c r="M127" s="19">
        <f t="shared" si="11"/>
        <v>868.42599999999993</v>
      </c>
    </row>
    <row r="128" spans="1:13" x14ac:dyDescent="0.25">
      <c r="A128" s="14" t="s">
        <v>223</v>
      </c>
      <c r="B128" s="15">
        <v>7097760466</v>
      </c>
      <c r="C128" s="16" t="s">
        <v>30</v>
      </c>
      <c r="D128" s="16" t="s">
        <v>225</v>
      </c>
      <c r="E128" s="8">
        <v>15</v>
      </c>
      <c r="F128" s="17">
        <f>VLOOKUP(A128,'Store Avg. Orders'!A:D,4,FALSE)</f>
        <v>10.125</v>
      </c>
      <c r="G128" s="18">
        <v>81.794000000000025</v>
      </c>
      <c r="H128" s="17">
        <f t="shared" si="7"/>
        <v>8.125</v>
      </c>
      <c r="I128" s="8">
        <f t="shared" si="6"/>
        <v>1</v>
      </c>
      <c r="J128" s="8">
        <f t="shared" si="8"/>
        <v>0</v>
      </c>
      <c r="K128" s="8">
        <f t="shared" si="9"/>
        <v>500</v>
      </c>
      <c r="L128" s="18">
        <f t="shared" si="10"/>
        <v>245.38200000000006</v>
      </c>
      <c r="M128" s="19">
        <f t="shared" si="11"/>
        <v>745.38200000000006</v>
      </c>
    </row>
    <row r="129" spans="1:13" x14ac:dyDescent="0.25">
      <c r="A129" s="14" t="s">
        <v>223</v>
      </c>
      <c r="B129" s="15">
        <v>7989704058</v>
      </c>
      <c r="C129" s="16" t="s">
        <v>107</v>
      </c>
      <c r="D129" s="16" t="s">
        <v>226</v>
      </c>
      <c r="E129" s="8">
        <v>9</v>
      </c>
      <c r="F129" s="17">
        <f>VLOOKUP(A129,'Store Avg. Orders'!A:D,4,FALSE)</f>
        <v>10.125</v>
      </c>
      <c r="G129" s="18">
        <v>56.055999999999997</v>
      </c>
      <c r="H129" s="17">
        <f t="shared" si="7"/>
        <v>8.125</v>
      </c>
      <c r="I129" s="8">
        <f t="shared" si="6"/>
        <v>1</v>
      </c>
      <c r="J129" s="8">
        <f t="shared" si="8"/>
        <v>0</v>
      </c>
      <c r="K129" s="8">
        <f t="shared" si="9"/>
        <v>500</v>
      </c>
      <c r="L129" s="18">
        <f t="shared" si="10"/>
        <v>168.16800000000001</v>
      </c>
      <c r="M129" s="19">
        <f t="shared" si="11"/>
        <v>668.16800000000001</v>
      </c>
    </row>
    <row r="130" spans="1:13" x14ac:dyDescent="0.25">
      <c r="A130" s="14" t="s">
        <v>223</v>
      </c>
      <c r="B130" s="15">
        <v>8374009759</v>
      </c>
      <c r="C130" s="16" t="s">
        <v>227</v>
      </c>
      <c r="D130" s="16" t="s">
        <v>228</v>
      </c>
      <c r="E130" s="8">
        <v>10</v>
      </c>
      <c r="F130" s="17">
        <f>VLOOKUP(A130,'Store Avg. Orders'!A:D,4,FALSE)</f>
        <v>10.125</v>
      </c>
      <c r="G130" s="18">
        <v>81.525999999999996</v>
      </c>
      <c r="H130" s="17">
        <f t="shared" si="7"/>
        <v>8.125</v>
      </c>
      <c r="I130" s="8">
        <f t="shared" ref="I130:I193" si="12">IF(OR(E130&gt;11,E130&gt;H130),1,0)</f>
        <v>1</v>
      </c>
      <c r="J130" s="8">
        <f t="shared" si="8"/>
        <v>0</v>
      </c>
      <c r="K130" s="8">
        <f t="shared" si="9"/>
        <v>500</v>
      </c>
      <c r="L130" s="18">
        <f t="shared" si="10"/>
        <v>244.57799999999997</v>
      </c>
      <c r="M130" s="19">
        <f t="shared" si="11"/>
        <v>744.57799999999997</v>
      </c>
    </row>
    <row r="131" spans="1:13" x14ac:dyDescent="0.25">
      <c r="A131" s="14" t="s">
        <v>223</v>
      </c>
      <c r="B131" s="15">
        <v>8463928757</v>
      </c>
      <c r="C131" s="16" t="s">
        <v>229</v>
      </c>
      <c r="D131" s="16" t="s">
        <v>230</v>
      </c>
      <c r="E131" s="8">
        <v>2</v>
      </c>
      <c r="F131" s="17">
        <f>VLOOKUP(A131,'Store Avg. Orders'!A:D,4,FALSE)</f>
        <v>10.125</v>
      </c>
      <c r="G131" s="18">
        <v>19.545999999999999</v>
      </c>
      <c r="H131" s="17">
        <f t="shared" ref="H131:H194" si="13">F131-2</f>
        <v>8.125</v>
      </c>
      <c r="I131" s="8">
        <f t="shared" si="12"/>
        <v>0</v>
      </c>
      <c r="J131" s="8">
        <f t="shared" ref="J131:J194" si="14">IF(E131&gt;16,E131-16,0)</f>
        <v>0</v>
      </c>
      <c r="K131" s="8">
        <f t="shared" ref="K131:K194" si="15">IF(I131=1,500,0)+J131*40</f>
        <v>0</v>
      </c>
      <c r="L131" s="18">
        <f t="shared" ref="L131:L194" si="16">G131*3</f>
        <v>58.637999999999998</v>
      </c>
      <c r="M131" s="19">
        <f t="shared" ref="M131:M194" si="17">K131+L131</f>
        <v>58.637999999999998</v>
      </c>
    </row>
    <row r="132" spans="1:13" x14ac:dyDescent="0.25">
      <c r="A132" s="14" t="s">
        <v>223</v>
      </c>
      <c r="B132" s="15">
        <v>8686266990</v>
      </c>
      <c r="C132" s="16" t="s">
        <v>23</v>
      </c>
      <c r="D132" s="16" t="s">
        <v>232</v>
      </c>
      <c r="E132" s="8">
        <v>1</v>
      </c>
      <c r="F132" s="17">
        <f>VLOOKUP(A132,'Store Avg. Orders'!A:D,4,FALSE)</f>
        <v>10.125</v>
      </c>
      <c r="G132" s="18">
        <v>4.1059999999999999</v>
      </c>
      <c r="H132" s="17">
        <f t="shared" si="13"/>
        <v>8.125</v>
      </c>
      <c r="I132" s="8">
        <f t="shared" si="12"/>
        <v>0</v>
      </c>
      <c r="J132" s="8">
        <f t="shared" si="14"/>
        <v>0</v>
      </c>
      <c r="K132" s="8">
        <f t="shared" si="15"/>
        <v>0</v>
      </c>
      <c r="L132" s="18">
        <f t="shared" si="16"/>
        <v>12.318</v>
      </c>
      <c r="M132" s="19">
        <f t="shared" si="17"/>
        <v>12.318</v>
      </c>
    </row>
    <row r="133" spans="1:13" x14ac:dyDescent="0.25">
      <c r="A133" s="14" t="s">
        <v>223</v>
      </c>
      <c r="B133" s="15">
        <v>8688380741</v>
      </c>
      <c r="C133" s="16" t="s">
        <v>233</v>
      </c>
      <c r="D133" s="16" t="s">
        <v>51</v>
      </c>
      <c r="E133" s="8">
        <v>10</v>
      </c>
      <c r="F133" s="17">
        <f>VLOOKUP(A133,'Store Avg. Orders'!A:D,4,FALSE)</f>
        <v>10.125</v>
      </c>
      <c r="G133" s="18">
        <v>49.032000000000011</v>
      </c>
      <c r="H133" s="17">
        <f t="shared" si="13"/>
        <v>8.125</v>
      </c>
      <c r="I133" s="8">
        <f t="shared" si="12"/>
        <v>1</v>
      </c>
      <c r="J133" s="8">
        <f t="shared" si="14"/>
        <v>0</v>
      </c>
      <c r="K133" s="8">
        <f t="shared" si="15"/>
        <v>500</v>
      </c>
      <c r="L133" s="18">
        <f t="shared" si="16"/>
        <v>147.09600000000003</v>
      </c>
      <c r="M133" s="19">
        <f t="shared" si="17"/>
        <v>647.096</v>
      </c>
    </row>
    <row r="134" spans="1:13" x14ac:dyDescent="0.25">
      <c r="A134" s="14" t="s">
        <v>223</v>
      </c>
      <c r="B134" s="15">
        <v>8897688095</v>
      </c>
      <c r="C134" s="16" t="s">
        <v>234</v>
      </c>
      <c r="D134" s="16" t="s">
        <v>123</v>
      </c>
      <c r="E134" s="8">
        <v>11</v>
      </c>
      <c r="F134" s="17">
        <f>VLOOKUP(A134,'Store Avg. Orders'!A:D,4,FALSE)</f>
        <v>10.125</v>
      </c>
      <c r="G134" s="18">
        <v>56.253999999999998</v>
      </c>
      <c r="H134" s="17">
        <f t="shared" si="13"/>
        <v>8.125</v>
      </c>
      <c r="I134" s="8">
        <f t="shared" si="12"/>
        <v>1</v>
      </c>
      <c r="J134" s="8">
        <f t="shared" si="14"/>
        <v>0</v>
      </c>
      <c r="K134" s="8">
        <f t="shared" si="15"/>
        <v>500</v>
      </c>
      <c r="L134" s="18">
        <f t="shared" si="16"/>
        <v>168.762</v>
      </c>
      <c r="M134" s="19">
        <f t="shared" si="17"/>
        <v>668.76199999999994</v>
      </c>
    </row>
    <row r="135" spans="1:13" x14ac:dyDescent="0.25">
      <c r="A135" s="14" t="s">
        <v>223</v>
      </c>
      <c r="B135" s="15">
        <v>9347950487</v>
      </c>
      <c r="C135" s="16" t="s">
        <v>170</v>
      </c>
      <c r="D135" s="16" t="s">
        <v>235</v>
      </c>
      <c r="E135" s="8">
        <v>15</v>
      </c>
      <c r="F135" s="17">
        <f>VLOOKUP(A135,'Store Avg. Orders'!A:D,4,FALSE)</f>
        <v>10.125</v>
      </c>
      <c r="G135" s="18">
        <v>83.926000000000002</v>
      </c>
      <c r="H135" s="17">
        <f t="shared" si="13"/>
        <v>8.125</v>
      </c>
      <c r="I135" s="8">
        <f t="shared" si="12"/>
        <v>1</v>
      </c>
      <c r="J135" s="8">
        <f t="shared" si="14"/>
        <v>0</v>
      </c>
      <c r="K135" s="8">
        <f t="shared" si="15"/>
        <v>500</v>
      </c>
      <c r="L135" s="18">
        <f t="shared" si="16"/>
        <v>251.77800000000002</v>
      </c>
      <c r="M135" s="19">
        <f t="shared" si="17"/>
        <v>751.77800000000002</v>
      </c>
    </row>
    <row r="136" spans="1:13" x14ac:dyDescent="0.25">
      <c r="A136" s="14" t="s">
        <v>223</v>
      </c>
      <c r="B136" s="15">
        <v>9618193790</v>
      </c>
      <c r="C136" s="16" t="s">
        <v>236</v>
      </c>
      <c r="D136" s="16" t="s">
        <v>237</v>
      </c>
      <c r="E136" s="8">
        <v>15</v>
      </c>
      <c r="F136" s="17">
        <f>VLOOKUP(A136,'Store Avg. Orders'!A:D,4,FALSE)</f>
        <v>10.125</v>
      </c>
      <c r="G136" s="18">
        <v>90.285999999999987</v>
      </c>
      <c r="H136" s="17">
        <f t="shared" si="13"/>
        <v>8.125</v>
      </c>
      <c r="I136" s="8">
        <f t="shared" si="12"/>
        <v>1</v>
      </c>
      <c r="J136" s="8">
        <f t="shared" si="14"/>
        <v>0</v>
      </c>
      <c r="K136" s="8">
        <f t="shared" si="15"/>
        <v>500</v>
      </c>
      <c r="L136" s="18">
        <f t="shared" si="16"/>
        <v>270.85799999999995</v>
      </c>
      <c r="M136" s="19">
        <f t="shared" si="17"/>
        <v>770.85799999999995</v>
      </c>
    </row>
    <row r="137" spans="1:13" x14ac:dyDescent="0.25">
      <c r="A137" s="14" t="s">
        <v>223</v>
      </c>
      <c r="B137" s="15">
        <v>9700531405</v>
      </c>
      <c r="C137" s="16" t="s">
        <v>238</v>
      </c>
      <c r="D137" s="16" t="s">
        <v>120</v>
      </c>
      <c r="E137" s="8">
        <v>5</v>
      </c>
      <c r="F137" s="17">
        <f>VLOOKUP(A137,'Store Avg. Orders'!A:D,4,FALSE)</f>
        <v>10.125</v>
      </c>
      <c r="G137" s="18">
        <v>22.827999999999999</v>
      </c>
      <c r="H137" s="17">
        <f t="shared" si="13"/>
        <v>8.125</v>
      </c>
      <c r="I137" s="8">
        <f t="shared" si="12"/>
        <v>0</v>
      </c>
      <c r="J137" s="8">
        <f t="shared" si="14"/>
        <v>0</v>
      </c>
      <c r="K137" s="8">
        <f t="shared" si="15"/>
        <v>0</v>
      </c>
      <c r="L137" s="18">
        <f t="shared" si="16"/>
        <v>68.483999999999995</v>
      </c>
      <c r="M137" s="19">
        <f t="shared" si="17"/>
        <v>68.483999999999995</v>
      </c>
    </row>
    <row r="138" spans="1:13" x14ac:dyDescent="0.25">
      <c r="A138" s="14" t="s">
        <v>223</v>
      </c>
      <c r="B138" s="15">
        <v>9700894959</v>
      </c>
      <c r="C138" s="16" t="s">
        <v>239</v>
      </c>
      <c r="D138" s="16" t="s">
        <v>91</v>
      </c>
      <c r="E138" s="8">
        <v>10</v>
      </c>
      <c r="F138" s="17">
        <f>VLOOKUP(A138,'Store Avg. Orders'!A:D,4,FALSE)</f>
        <v>10.125</v>
      </c>
      <c r="G138" s="18">
        <v>30.18</v>
      </c>
      <c r="H138" s="17">
        <f t="shared" si="13"/>
        <v>8.125</v>
      </c>
      <c r="I138" s="8">
        <f t="shared" si="12"/>
        <v>1</v>
      </c>
      <c r="J138" s="8">
        <f t="shared" si="14"/>
        <v>0</v>
      </c>
      <c r="K138" s="8">
        <f t="shared" si="15"/>
        <v>500</v>
      </c>
      <c r="L138" s="18">
        <f t="shared" si="16"/>
        <v>90.539999999999992</v>
      </c>
      <c r="M138" s="19">
        <f t="shared" si="17"/>
        <v>590.54</v>
      </c>
    </row>
    <row r="139" spans="1:13" x14ac:dyDescent="0.25">
      <c r="A139" s="14" t="s">
        <v>223</v>
      </c>
      <c r="B139" s="15">
        <v>9989363690</v>
      </c>
      <c r="C139" s="16" t="s">
        <v>23</v>
      </c>
      <c r="D139" s="16" t="s">
        <v>240</v>
      </c>
      <c r="E139" s="8">
        <v>10</v>
      </c>
      <c r="F139" s="17">
        <f>VLOOKUP(A139,'Store Avg. Orders'!A:D,4,FALSE)</f>
        <v>10.125</v>
      </c>
      <c r="G139" s="18">
        <v>52.288000000000004</v>
      </c>
      <c r="H139" s="17">
        <f t="shared" si="13"/>
        <v>8.125</v>
      </c>
      <c r="I139" s="8">
        <f t="shared" si="12"/>
        <v>1</v>
      </c>
      <c r="J139" s="8">
        <f t="shared" si="14"/>
        <v>0</v>
      </c>
      <c r="K139" s="8">
        <f t="shared" si="15"/>
        <v>500</v>
      </c>
      <c r="L139" s="18">
        <f t="shared" si="16"/>
        <v>156.864</v>
      </c>
      <c r="M139" s="19">
        <f t="shared" si="17"/>
        <v>656.86400000000003</v>
      </c>
    </row>
    <row r="140" spans="1:13" x14ac:dyDescent="0.25">
      <c r="A140" s="14" t="s">
        <v>241</v>
      </c>
      <c r="B140" s="15">
        <v>6301743166</v>
      </c>
      <c r="C140" s="16" t="s">
        <v>242</v>
      </c>
      <c r="D140" s="16" t="s">
        <v>169</v>
      </c>
      <c r="E140" s="8">
        <v>10</v>
      </c>
      <c r="F140" s="17">
        <f>VLOOKUP(A140,'Store Avg. Orders'!A:D,4,FALSE)</f>
        <v>10.1875</v>
      </c>
      <c r="G140" s="18">
        <v>51.33400000000001</v>
      </c>
      <c r="H140" s="17">
        <f t="shared" si="13"/>
        <v>8.1875</v>
      </c>
      <c r="I140" s="8">
        <f t="shared" si="12"/>
        <v>1</v>
      </c>
      <c r="J140" s="8">
        <f t="shared" si="14"/>
        <v>0</v>
      </c>
      <c r="K140" s="8">
        <f t="shared" si="15"/>
        <v>500</v>
      </c>
      <c r="L140" s="18">
        <f t="shared" si="16"/>
        <v>154.00200000000004</v>
      </c>
      <c r="M140" s="19">
        <f t="shared" si="17"/>
        <v>654.00200000000007</v>
      </c>
    </row>
    <row r="141" spans="1:13" x14ac:dyDescent="0.25">
      <c r="A141" s="14" t="s">
        <v>241</v>
      </c>
      <c r="B141" s="15">
        <v>7661080824</v>
      </c>
      <c r="C141" s="16" t="s">
        <v>243</v>
      </c>
      <c r="D141" s="16" t="s">
        <v>244</v>
      </c>
      <c r="E141" s="8">
        <v>10</v>
      </c>
      <c r="F141" s="17">
        <f>VLOOKUP(A141,'Store Avg. Orders'!A:D,4,FALSE)</f>
        <v>10.1875</v>
      </c>
      <c r="G141" s="18">
        <v>70.47</v>
      </c>
      <c r="H141" s="17">
        <f t="shared" si="13"/>
        <v>8.1875</v>
      </c>
      <c r="I141" s="8">
        <f t="shared" si="12"/>
        <v>1</v>
      </c>
      <c r="J141" s="8">
        <f t="shared" si="14"/>
        <v>0</v>
      </c>
      <c r="K141" s="8">
        <f t="shared" si="15"/>
        <v>500</v>
      </c>
      <c r="L141" s="18">
        <f t="shared" si="16"/>
        <v>211.41</v>
      </c>
      <c r="M141" s="19">
        <f t="shared" si="17"/>
        <v>711.41</v>
      </c>
    </row>
    <row r="142" spans="1:13" x14ac:dyDescent="0.25">
      <c r="A142" s="14" t="s">
        <v>241</v>
      </c>
      <c r="B142" s="15">
        <v>8142383453</v>
      </c>
      <c r="C142" s="16" t="s">
        <v>245</v>
      </c>
      <c r="D142" s="16" t="s">
        <v>245</v>
      </c>
      <c r="E142" s="8">
        <v>10</v>
      </c>
      <c r="F142" s="17">
        <f>VLOOKUP(A142,'Store Avg. Orders'!A:D,4,FALSE)</f>
        <v>10.1875</v>
      </c>
      <c r="G142" s="18">
        <v>70.757999999999996</v>
      </c>
      <c r="H142" s="17">
        <f t="shared" si="13"/>
        <v>8.1875</v>
      </c>
      <c r="I142" s="8">
        <f t="shared" si="12"/>
        <v>1</v>
      </c>
      <c r="J142" s="8">
        <f t="shared" si="14"/>
        <v>0</v>
      </c>
      <c r="K142" s="8">
        <f t="shared" si="15"/>
        <v>500</v>
      </c>
      <c r="L142" s="18">
        <f t="shared" si="16"/>
        <v>212.274</v>
      </c>
      <c r="M142" s="19">
        <f t="shared" si="17"/>
        <v>712.274</v>
      </c>
    </row>
    <row r="143" spans="1:13" x14ac:dyDescent="0.25">
      <c r="A143" s="14" t="s">
        <v>241</v>
      </c>
      <c r="B143" s="15">
        <v>8309873231</v>
      </c>
      <c r="C143" s="16" t="s">
        <v>246</v>
      </c>
      <c r="D143" s="16" t="s">
        <v>205</v>
      </c>
      <c r="E143" s="8">
        <v>9</v>
      </c>
      <c r="F143" s="17">
        <f>VLOOKUP(A143,'Store Avg. Orders'!A:D,4,FALSE)</f>
        <v>10.1875</v>
      </c>
      <c r="G143" s="18">
        <v>44.22</v>
      </c>
      <c r="H143" s="17">
        <f t="shared" si="13"/>
        <v>8.1875</v>
      </c>
      <c r="I143" s="8">
        <f t="shared" si="12"/>
        <v>1</v>
      </c>
      <c r="J143" s="8">
        <f t="shared" si="14"/>
        <v>0</v>
      </c>
      <c r="K143" s="8">
        <f t="shared" si="15"/>
        <v>500</v>
      </c>
      <c r="L143" s="18">
        <f t="shared" si="16"/>
        <v>132.66</v>
      </c>
      <c r="M143" s="19">
        <f t="shared" si="17"/>
        <v>632.66</v>
      </c>
    </row>
    <row r="144" spans="1:13" x14ac:dyDescent="0.25">
      <c r="A144" s="14" t="s">
        <v>241</v>
      </c>
      <c r="B144" s="15">
        <v>8919351746</v>
      </c>
      <c r="C144" s="16" t="s">
        <v>247</v>
      </c>
      <c r="D144" s="16" t="s">
        <v>248</v>
      </c>
      <c r="E144" s="8">
        <v>12</v>
      </c>
      <c r="F144" s="17">
        <f>VLOOKUP(A144,'Store Avg. Orders'!A:D,4,FALSE)</f>
        <v>10.1875</v>
      </c>
      <c r="G144" s="18">
        <v>43.66</v>
      </c>
      <c r="H144" s="17">
        <f t="shared" si="13"/>
        <v>8.1875</v>
      </c>
      <c r="I144" s="8">
        <f t="shared" si="12"/>
        <v>1</v>
      </c>
      <c r="J144" s="8">
        <f t="shared" si="14"/>
        <v>0</v>
      </c>
      <c r="K144" s="8">
        <f t="shared" si="15"/>
        <v>500</v>
      </c>
      <c r="L144" s="18">
        <f t="shared" si="16"/>
        <v>130.97999999999999</v>
      </c>
      <c r="M144" s="19">
        <f t="shared" si="17"/>
        <v>630.98</v>
      </c>
    </row>
    <row r="145" spans="1:13" x14ac:dyDescent="0.25">
      <c r="A145" s="14" t="s">
        <v>241</v>
      </c>
      <c r="B145" s="15">
        <v>9160322564</v>
      </c>
      <c r="C145" s="16" t="s">
        <v>249</v>
      </c>
      <c r="D145" s="16" t="s">
        <v>250</v>
      </c>
      <c r="E145" s="8">
        <v>11</v>
      </c>
      <c r="F145" s="17">
        <f>VLOOKUP(A145,'Store Avg. Orders'!A:D,4,FALSE)</f>
        <v>10.1875</v>
      </c>
      <c r="G145" s="18">
        <v>54.17199999999999</v>
      </c>
      <c r="H145" s="17">
        <f t="shared" si="13"/>
        <v>8.1875</v>
      </c>
      <c r="I145" s="8">
        <f t="shared" si="12"/>
        <v>1</v>
      </c>
      <c r="J145" s="8">
        <f t="shared" si="14"/>
        <v>0</v>
      </c>
      <c r="K145" s="8">
        <f t="shared" si="15"/>
        <v>500</v>
      </c>
      <c r="L145" s="18">
        <f t="shared" si="16"/>
        <v>162.51599999999996</v>
      </c>
      <c r="M145" s="19">
        <f t="shared" si="17"/>
        <v>662.51599999999996</v>
      </c>
    </row>
    <row r="146" spans="1:13" x14ac:dyDescent="0.25">
      <c r="A146" s="14" t="s">
        <v>241</v>
      </c>
      <c r="B146" s="15">
        <v>9160488981</v>
      </c>
      <c r="C146" s="16" t="s">
        <v>251</v>
      </c>
      <c r="D146" s="16" t="s">
        <v>252</v>
      </c>
      <c r="E146" s="8">
        <v>11</v>
      </c>
      <c r="F146" s="17">
        <f>VLOOKUP(A146,'Store Avg. Orders'!A:D,4,FALSE)</f>
        <v>10.1875</v>
      </c>
      <c r="G146" s="18">
        <v>48.088000000000001</v>
      </c>
      <c r="H146" s="17">
        <f t="shared" si="13"/>
        <v>8.1875</v>
      </c>
      <c r="I146" s="8">
        <f t="shared" si="12"/>
        <v>1</v>
      </c>
      <c r="J146" s="8">
        <f t="shared" si="14"/>
        <v>0</v>
      </c>
      <c r="K146" s="8">
        <f t="shared" si="15"/>
        <v>500</v>
      </c>
      <c r="L146" s="18">
        <f t="shared" si="16"/>
        <v>144.26400000000001</v>
      </c>
      <c r="M146" s="19">
        <f t="shared" si="17"/>
        <v>644.26400000000001</v>
      </c>
    </row>
    <row r="147" spans="1:13" x14ac:dyDescent="0.25">
      <c r="A147" s="14" t="s">
        <v>241</v>
      </c>
      <c r="B147" s="15">
        <v>9652787314</v>
      </c>
      <c r="C147" s="16" t="s">
        <v>253</v>
      </c>
      <c r="D147" s="16" t="s">
        <v>14</v>
      </c>
      <c r="E147" s="8">
        <v>10</v>
      </c>
      <c r="F147" s="17">
        <f>VLOOKUP(A147,'Store Avg. Orders'!A:D,4,FALSE)</f>
        <v>10.1875</v>
      </c>
      <c r="G147" s="18">
        <v>65.576000000000008</v>
      </c>
      <c r="H147" s="17">
        <f t="shared" si="13"/>
        <v>8.1875</v>
      </c>
      <c r="I147" s="8">
        <f t="shared" si="12"/>
        <v>1</v>
      </c>
      <c r="J147" s="8">
        <f t="shared" si="14"/>
        <v>0</v>
      </c>
      <c r="K147" s="8">
        <f t="shared" si="15"/>
        <v>500</v>
      </c>
      <c r="L147" s="18">
        <f t="shared" si="16"/>
        <v>196.72800000000001</v>
      </c>
      <c r="M147" s="19">
        <f t="shared" si="17"/>
        <v>696.72800000000007</v>
      </c>
    </row>
    <row r="148" spans="1:13" x14ac:dyDescent="0.25">
      <c r="A148" s="14" t="s">
        <v>241</v>
      </c>
      <c r="B148" s="15">
        <v>9705372282</v>
      </c>
      <c r="C148" s="16" t="s">
        <v>254</v>
      </c>
      <c r="D148" s="16" t="s">
        <v>255</v>
      </c>
      <c r="E148" s="8">
        <v>9</v>
      </c>
      <c r="F148" s="17">
        <f>VLOOKUP(A148,'Store Avg. Orders'!A:D,4,FALSE)</f>
        <v>10.1875</v>
      </c>
      <c r="G148" s="18">
        <v>59.081999999999994</v>
      </c>
      <c r="H148" s="17">
        <f t="shared" si="13"/>
        <v>8.1875</v>
      </c>
      <c r="I148" s="8">
        <f t="shared" si="12"/>
        <v>1</v>
      </c>
      <c r="J148" s="8">
        <f t="shared" si="14"/>
        <v>0</v>
      </c>
      <c r="K148" s="8">
        <f t="shared" si="15"/>
        <v>500</v>
      </c>
      <c r="L148" s="18">
        <f t="shared" si="16"/>
        <v>177.24599999999998</v>
      </c>
      <c r="M148" s="19">
        <f t="shared" si="17"/>
        <v>677.24599999999998</v>
      </c>
    </row>
    <row r="149" spans="1:13" x14ac:dyDescent="0.25">
      <c r="A149" s="14" t="s">
        <v>256</v>
      </c>
      <c r="B149" s="15">
        <v>6302685801</v>
      </c>
      <c r="C149" s="16" t="s">
        <v>257</v>
      </c>
      <c r="D149" s="16" t="s">
        <v>147</v>
      </c>
      <c r="E149" s="8">
        <v>10</v>
      </c>
      <c r="F149" s="17">
        <f>VLOOKUP(A149,'Store Avg. Orders'!A:D,4,FALSE)</f>
        <v>10.588235294117647</v>
      </c>
      <c r="G149" s="18">
        <v>57.667999999999992</v>
      </c>
      <c r="H149" s="17">
        <f t="shared" si="13"/>
        <v>8.5882352941176467</v>
      </c>
      <c r="I149" s="8">
        <f t="shared" si="12"/>
        <v>1</v>
      </c>
      <c r="J149" s="8">
        <f t="shared" si="14"/>
        <v>0</v>
      </c>
      <c r="K149" s="8">
        <f t="shared" si="15"/>
        <v>500</v>
      </c>
      <c r="L149" s="18">
        <f t="shared" si="16"/>
        <v>173.00399999999996</v>
      </c>
      <c r="M149" s="19">
        <f t="shared" si="17"/>
        <v>673.00399999999991</v>
      </c>
    </row>
    <row r="150" spans="1:13" x14ac:dyDescent="0.25">
      <c r="A150" s="14" t="s">
        <v>256</v>
      </c>
      <c r="B150" s="15">
        <v>6309648669</v>
      </c>
      <c r="C150" s="16" t="s">
        <v>258</v>
      </c>
      <c r="D150" s="16" t="s">
        <v>144</v>
      </c>
      <c r="E150" s="8">
        <v>15</v>
      </c>
      <c r="F150" s="17">
        <f>VLOOKUP(A150,'Store Avg. Orders'!A:D,4,FALSE)</f>
        <v>10.588235294117647</v>
      </c>
      <c r="G150" s="18">
        <v>86.566000000000003</v>
      </c>
      <c r="H150" s="17">
        <f t="shared" si="13"/>
        <v>8.5882352941176467</v>
      </c>
      <c r="I150" s="8">
        <f t="shared" si="12"/>
        <v>1</v>
      </c>
      <c r="J150" s="8">
        <f t="shared" si="14"/>
        <v>0</v>
      </c>
      <c r="K150" s="8">
        <f t="shared" si="15"/>
        <v>500</v>
      </c>
      <c r="L150" s="18">
        <f t="shared" si="16"/>
        <v>259.69799999999998</v>
      </c>
      <c r="M150" s="19">
        <f t="shared" si="17"/>
        <v>759.69799999999998</v>
      </c>
    </row>
    <row r="151" spans="1:13" x14ac:dyDescent="0.25">
      <c r="A151" s="14" t="s">
        <v>256</v>
      </c>
      <c r="B151" s="15">
        <v>7075067531</v>
      </c>
      <c r="C151" s="16" t="s">
        <v>259</v>
      </c>
      <c r="D151" s="16" t="s">
        <v>260</v>
      </c>
      <c r="E151" s="8">
        <v>12</v>
      </c>
      <c r="F151" s="17">
        <f>VLOOKUP(A151,'Store Avg. Orders'!A:D,4,FALSE)</f>
        <v>10.588235294117647</v>
      </c>
      <c r="G151" s="18">
        <v>99.61</v>
      </c>
      <c r="H151" s="17">
        <f t="shared" si="13"/>
        <v>8.5882352941176467</v>
      </c>
      <c r="I151" s="8">
        <f t="shared" si="12"/>
        <v>1</v>
      </c>
      <c r="J151" s="8">
        <f t="shared" si="14"/>
        <v>0</v>
      </c>
      <c r="K151" s="8">
        <f t="shared" si="15"/>
        <v>500</v>
      </c>
      <c r="L151" s="18">
        <f t="shared" si="16"/>
        <v>298.83</v>
      </c>
      <c r="M151" s="19">
        <f t="shared" si="17"/>
        <v>798.82999999999993</v>
      </c>
    </row>
    <row r="152" spans="1:13" x14ac:dyDescent="0.25">
      <c r="A152" s="14" t="s">
        <v>256</v>
      </c>
      <c r="B152" s="15">
        <v>7330949952</v>
      </c>
      <c r="C152" s="16" t="s">
        <v>97</v>
      </c>
      <c r="D152" s="16" t="s">
        <v>128</v>
      </c>
      <c r="E152" s="8">
        <v>12</v>
      </c>
      <c r="F152" s="17">
        <f>VLOOKUP(A152,'Store Avg. Orders'!A:D,4,FALSE)</f>
        <v>10.588235294117647</v>
      </c>
      <c r="G152" s="18">
        <v>89.281999999999996</v>
      </c>
      <c r="H152" s="17">
        <f t="shared" si="13"/>
        <v>8.5882352941176467</v>
      </c>
      <c r="I152" s="8">
        <f t="shared" si="12"/>
        <v>1</v>
      </c>
      <c r="J152" s="8">
        <f t="shared" si="14"/>
        <v>0</v>
      </c>
      <c r="K152" s="8">
        <f t="shared" si="15"/>
        <v>500</v>
      </c>
      <c r="L152" s="18">
        <f t="shared" si="16"/>
        <v>267.846</v>
      </c>
      <c r="M152" s="19">
        <f t="shared" si="17"/>
        <v>767.846</v>
      </c>
    </row>
    <row r="153" spans="1:13" x14ac:dyDescent="0.25">
      <c r="A153" s="14" t="s">
        <v>256</v>
      </c>
      <c r="B153" s="15">
        <v>7396079650</v>
      </c>
      <c r="C153" s="16" t="s">
        <v>261</v>
      </c>
      <c r="D153" s="16" t="s">
        <v>262</v>
      </c>
      <c r="E153" s="8">
        <v>15</v>
      </c>
      <c r="F153" s="17">
        <f>VLOOKUP(A153,'Store Avg. Orders'!A:D,4,FALSE)</f>
        <v>10.588235294117647</v>
      </c>
      <c r="G153" s="18">
        <v>118.24</v>
      </c>
      <c r="H153" s="17">
        <f t="shared" si="13"/>
        <v>8.5882352941176467</v>
      </c>
      <c r="I153" s="8">
        <f t="shared" si="12"/>
        <v>1</v>
      </c>
      <c r="J153" s="8">
        <f t="shared" si="14"/>
        <v>0</v>
      </c>
      <c r="K153" s="8">
        <f t="shared" si="15"/>
        <v>500</v>
      </c>
      <c r="L153" s="18">
        <f t="shared" si="16"/>
        <v>354.71999999999997</v>
      </c>
      <c r="M153" s="19">
        <f t="shared" si="17"/>
        <v>854.72</v>
      </c>
    </row>
    <row r="154" spans="1:13" x14ac:dyDescent="0.25">
      <c r="A154" s="14" t="s">
        <v>256</v>
      </c>
      <c r="B154" s="15">
        <v>7995541827</v>
      </c>
      <c r="C154" s="16" t="s">
        <v>263</v>
      </c>
      <c r="D154" s="16" t="s">
        <v>264</v>
      </c>
      <c r="E154" s="8">
        <v>3</v>
      </c>
      <c r="F154" s="17">
        <f>VLOOKUP(A154,'Store Avg. Orders'!A:D,4,FALSE)</f>
        <v>10.588235294117647</v>
      </c>
      <c r="G154" s="18">
        <v>14.937999999999999</v>
      </c>
      <c r="H154" s="17">
        <f t="shared" si="13"/>
        <v>8.5882352941176467</v>
      </c>
      <c r="I154" s="8">
        <f t="shared" si="12"/>
        <v>0</v>
      </c>
      <c r="J154" s="8">
        <f t="shared" si="14"/>
        <v>0</v>
      </c>
      <c r="K154" s="8">
        <f t="shared" si="15"/>
        <v>0</v>
      </c>
      <c r="L154" s="18">
        <f t="shared" si="16"/>
        <v>44.813999999999993</v>
      </c>
      <c r="M154" s="19">
        <f t="shared" si="17"/>
        <v>44.813999999999993</v>
      </c>
    </row>
    <row r="155" spans="1:13" x14ac:dyDescent="0.25">
      <c r="A155" s="14" t="s">
        <v>256</v>
      </c>
      <c r="B155" s="15">
        <v>8074982242</v>
      </c>
      <c r="C155" s="16" t="s">
        <v>128</v>
      </c>
      <c r="D155" s="16" t="s">
        <v>265</v>
      </c>
      <c r="E155" s="8">
        <v>8</v>
      </c>
      <c r="F155" s="17">
        <f>VLOOKUP(A155,'Store Avg. Orders'!A:D,4,FALSE)</f>
        <v>10.588235294117647</v>
      </c>
      <c r="G155" s="18">
        <v>77.710000000000008</v>
      </c>
      <c r="H155" s="17">
        <f t="shared" si="13"/>
        <v>8.5882352941176467</v>
      </c>
      <c r="I155" s="8">
        <f t="shared" si="12"/>
        <v>0</v>
      </c>
      <c r="J155" s="8">
        <f t="shared" si="14"/>
        <v>0</v>
      </c>
      <c r="K155" s="8">
        <f t="shared" si="15"/>
        <v>0</v>
      </c>
      <c r="L155" s="18">
        <f t="shared" si="16"/>
        <v>233.13000000000002</v>
      </c>
      <c r="M155" s="19">
        <f t="shared" si="17"/>
        <v>233.13000000000002</v>
      </c>
    </row>
    <row r="156" spans="1:13" x14ac:dyDescent="0.25">
      <c r="A156" s="14" t="s">
        <v>256</v>
      </c>
      <c r="B156" s="15">
        <v>8897523707</v>
      </c>
      <c r="C156" s="16" t="s">
        <v>266</v>
      </c>
      <c r="D156" s="16" t="s">
        <v>267</v>
      </c>
      <c r="E156" s="8">
        <v>14</v>
      </c>
      <c r="F156" s="17">
        <f>VLOOKUP(A156,'Store Avg. Orders'!A:D,4,FALSE)</f>
        <v>10.588235294117647</v>
      </c>
      <c r="G156" s="18">
        <v>91.41</v>
      </c>
      <c r="H156" s="17">
        <f t="shared" si="13"/>
        <v>8.5882352941176467</v>
      </c>
      <c r="I156" s="8">
        <f t="shared" si="12"/>
        <v>1</v>
      </c>
      <c r="J156" s="8">
        <f t="shared" si="14"/>
        <v>0</v>
      </c>
      <c r="K156" s="8">
        <f t="shared" si="15"/>
        <v>500</v>
      </c>
      <c r="L156" s="18">
        <f t="shared" si="16"/>
        <v>274.23</v>
      </c>
      <c r="M156" s="19">
        <f t="shared" si="17"/>
        <v>774.23</v>
      </c>
    </row>
    <row r="157" spans="1:13" x14ac:dyDescent="0.25">
      <c r="A157" s="14" t="s">
        <v>256</v>
      </c>
      <c r="B157" s="15">
        <v>9010760549</v>
      </c>
      <c r="C157" s="16" t="s">
        <v>268</v>
      </c>
      <c r="D157" s="16" t="s">
        <v>269</v>
      </c>
      <c r="E157" s="8">
        <v>9</v>
      </c>
      <c r="F157" s="17">
        <f>VLOOKUP(A157,'Store Avg. Orders'!A:D,4,FALSE)</f>
        <v>10.588235294117647</v>
      </c>
      <c r="G157" s="18">
        <v>73.117999999999995</v>
      </c>
      <c r="H157" s="17">
        <f t="shared" si="13"/>
        <v>8.5882352941176467</v>
      </c>
      <c r="I157" s="8">
        <f t="shared" si="12"/>
        <v>1</v>
      </c>
      <c r="J157" s="8">
        <f t="shared" si="14"/>
        <v>0</v>
      </c>
      <c r="K157" s="8">
        <f t="shared" si="15"/>
        <v>500</v>
      </c>
      <c r="L157" s="18">
        <f t="shared" si="16"/>
        <v>219.35399999999998</v>
      </c>
      <c r="M157" s="19">
        <f t="shared" si="17"/>
        <v>719.35400000000004</v>
      </c>
    </row>
    <row r="158" spans="1:13" x14ac:dyDescent="0.25">
      <c r="A158" s="14" t="s">
        <v>256</v>
      </c>
      <c r="B158" s="15">
        <v>9390331895</v>
      </c>
      <c r="C158" s="16" t="s">
        <v>271</v>
      </c>
      <c r="D158" s="16" t="s">
        <v>272</v>
      </c>
      <c r="E158" s="8">
        <v>14</v>
      </c>
      <c r="F158" s="17">
        <f>VLOOKUP(A158,'Store Avg. Orders'!A:D,4,FALSE)</f>
        <v>10.588235294117647</v>
      </c>
      <c r="G158" s="18">
        <v>114.76800000000003</v>
      </c>
      <c r="H158" s="17">
        <f t="shared" si="13"/>
        <v>8.5882352941176467</v>
      </c>
      <c r="I158" s="8">
        <f t="shared" si="12"/>
        <v>1</v>
      </c>
      <c r="J158" s="8">
        <f t="shared" si="14"/>
        <v>0</v>
      </c>
      <c r="K158" s="8">
        <f t="shared" si="15"/>
        <v>500</v>
      </c>
      <c r="L158" s="18">
        <f t="shared" si="16"/>
        <v>344.30400000000009</v>
      </c>
      <c r="M158" s="19">
        <f t="shared" si="17"/>
        <v>844.30400000000009</v>
      </c>
    </row>
    <row r="159" spans="1:13" x14ac:dyDescent="0.25">
      <c r="A159" s="14" t="s">
        <v>256</v>
      </c>
      <c r="B159" s="15">
        <v>9618404224</v>
      </c>
      <c r="C159" s="16" t="s">
        <v>187</v>
      </c>
      <c r="D159" s="16" t="s">
        <v>273</v>
      </c>
      <c r="E159" s="8">
        <v>12</v>
      </c>
      <c r="F159" s="17">
        <f>VLOOKUP(A159,'Store Avg. Orders'!A:D,4,FALSE)</f>
        <v>10.588235294117647</v>
      </c>
      <c r="G159" s="18">
        <v>104.806</v>
      </c>
      <c r="H159" s="17">
        <f t="shared" si="13"/>
        <v>8.5882352941176467</v>
      </c>
      <c r="I159" s="8">
        <f t="shared" si="12"/>
        <v>1</v>
      </c>
      <c r="J159" s="8">
        <f t="shared" si="14"/>
        <v>0</v>
      </c>
      <c r="K159" s="8">
        <f t="shared" si="15"/>
        <v>500</v>
      </c>
      <c r="L159" s="18">
        <f t="shared" si="16"/>
        <v>314.41800000000001</v>
      </c>
      <c r="M159" s="19">
        <f t="shared" si="17"/>
        <v>814.41800000000001</v>
      </c>
    </row>
    <row r="160" spans="1:13" x14ac:dyDescent="0.25">
      <c r="A160" s="14" t="s">
        <v>274</v>
      </c>
      <c r="B160" s="15">
        <v>7893950684</v>
      </c>
      <c r="C160" s="16" t="s">
        <v>275</v>
      </c>
      <c r="D160" s="16" t="s">
        <v>96</v>
      </c>
      <c r="E160" s="8">
        <v>7</v>
      </c>
      <c r="F160" s="17">
        <f>VLOOKUP(A160,'Store Avg. Orders'!A:D,4,FALSE)</f>
        <v>6.7272727272727275</v>
      </c>
      <c r="G160" s="18">
        <v>63.216000000000008</v>
      </c>
      <c r="H160" s="17">
        <f t="shared" si="13"/>
        <v>4.7272727272727275</v>
      </c>
      <c r="I160" s="8">
        <f t="shared" si="12"/>
        <v>1</v>
      </c>
      <c r="J160" s="8">
        <f t="shared" si="14"/>
        <v>0</v>
      </c>
      <c r="K160" s="8">
        <f t="shared" si="15"/>
        <v>500</v>
      </c>
      <c r="L160" s="18">
        <f t="shared" si="16"/>
        <v>189.64800000000002</v>
      </c>
      <c r="M160" s="19">
        <f t="shared" si="17"/>
        <v>689.64800000000002</v>
      </c>
    </row>
    <row r="161" spans="1:13" x14ac:dyDescent="0.25">
      <c r="A161" s="14" t="s">
        <v>274</v>
      </c>
      <c r="B161" s="15">
        <v>7901428508</v>
      </c>
      <c r="C161" s="16" t="s">
        <v>276</v>
      </c>
      <c r="D161" s="16" t="s">
        <v>277</v>
      </c>
      <c r="E161" s="8">
        <v>5</v>
      </c>
      <c r="F161" s="17">
        <f>VLOOKUP(A161,'Store Avg. Orders'!A:D,4,FALSE)</f>
        <v>6.7272727272727275</v>
      </c>
      <c r="G161" s="18">
        <v>44.846000000000004</v>
      </c>
      <c r="H161" s="17">
        <f t="shared" si="13"/>
        <v>4.7272727272727275</v>
      </c>
      <c r="I161" s="8">
        <f t="shared" si="12"/>
        <v>1</v>
      </c>
      <c r="J161" s="8">
        <f t="shared" si="14"/>
        <v>0</v>
      </c>
      <c r="K161" s="8">
        <f t="shared" si="15"/>
        <v>500</v>
      </c>
      <c r="L161" s="18">
        <f t="shared" si="16"/>
        <v>134.53800000000001</v>
      </c>
      <c r="M161" s="19">
        <f t="shared" si="17"/>
        <v>634.53800000000001</v>
      </c>
    </row>
    <row r="162" spans="1:13" x14ac:dyDescent="0.25">
      <c r="A162" s="14" t="s">
        <v>274</v>
      </c>
      <c r="B162" s="15">
        <v>7993113591</v>
      </c>
      <c r="C162" s="16" t="s">
        <v>278</v>
      </c>
      <c r="D162" s="16" t="s">
        <v>26</v>
      </c>
      <c r="E162" s="8">
        <v>4</v>
      </c>
      <c r="F162" s="17">
        <f>VLOOKUP(A162,'Store Avg. Orders'!A:D,4,FALSE)</f>
        <v>6.7272727272727275</v>
      </c>
      <c r="G162" s="18">
        <v>40.003999999999998</v>
      </c>
      <c r="H162" s="17">
        <f t="shared" si="13"/>
        <v>4.7272727272727275</v>
      </c>
      <c r="I162" s="8">
        <f t="shared" si="12"/>
        <v>0</v>
      </c>
      <c r="J162" s="8">
        <f t="shared" si="14"/>
        <v>0</v>
      </c>
      <c r="K162" s="8">
        <f t="shared" si="15"/>
        <v>0</v>
      </c>
      <c r="L162" s="18">
        <f t="shared" si="16"/>
        <v>120.012</v>
      </c>
      <c r="M162" s="19">
        <f t="shared" si="17"/>
        <v>120.012</v>
      </c>
    </row>
    <row r="163" spans="1:13" x14ac:dyDescent="0.25">
      <c r="A163" s="14" t="s">
        <v>274</v>
      </c>
      <c r="B163" s="15">
        <v>8096401103</v>
      </c>
      <c r="C163" s="16" t="s">
        <v>70</v>
      </c>
      <c r="D163" s="16" t="s">
        <v>279</v>
      </c>
      <c r="E163" s="8">
        <v>7</v>
      </c>
      <c r="F163" s="17">
        <f>VLOOKUP(A163,'Store Avg. Orders'!A:D,4,FALSE)</f>
        <v>6.7272727272727275</v>
      </c>
      <c r="G163" s="18">
        <v>48.269999999999996</v>
      </c>
      <c r="H163" s="17">
        <f t="shared" si="13"/>
        <v>4.7272727272727275</v>
      </c>
      <c r="I163" s="8">
        <f t="shared" si="12"/>
        <v>1</v>
      </c>
      <c r="J163" s="8">
        <f t="shared" si="14"/>
        <v>0</v>
      </c>
      <c r="K163" s="8">
        <f t="shared" si="15"/>
        <v>500</v>
      </c>
      <c r="L163" s="18">
        <f t="shared" si="16"/>
        <v>144.81</v>
      </c>
      <c r="M163" s="19">
        <f t="shared" si="17"/>
        <v>644.80999999999995</v>
      </c>
    </row>
    <row r="164" spans="1:13" x14ac:dyDescent="0.25">
      <c r="A164" s="14" t="s">
        <v>274</v>
      </c>
      <c r="B164" s="15">
        <v>8179971167</v>
      </c>
      <c r="C164" s="16" t="s">
        <v>280</v>
      </c>
      <c r="D164" s="16" t="s">
        <v>281</v>
      </c>
      <c r="E164" s="8">
        <v>5</v>
      </c>
      <c r="F164" s="17">
        <f>VLOOKUP(A164,'Store Avg. Orders'!A:D,4,FALSE)</f>
        <v>6.7272727272727275</v>
      </c>
      <c r="G164" s="18">
        <v>57.335999999999999</v>
      </c>
      <c r="H164" s="17">
        <f t="shared" si="13"/>
        <v>4.7272727272727275</v>
      </c>
      <c r="I164" s="8">
        <f t="shared" si="12"/>
        <v>1</v>
      </c>
      <c r="J164" s="8">
        <f t="shared" si="14"/>
        <v>0</v>
      </c>
      <c r="K164" s="8">
        <f t="shared" si="15"/>
        <v>500</v>
      </c>
      <c r="L164" s="18">
        <f t="shared" si="16"/>
        <v>172.00799999999998</v>
      </c>
      <c r="M164" s="19">
        <f t="shared" si="17"/>
        <v>672.00800000000004</v>
      </c>
    </row>
    <row r="165" spans="1:13" x14ac:dyDescent="0.25">
      <c r="A165" s="14" t="s">
        <v>274</v>
      </c>
      <c r="B165" s="15">
        <v>8522975736</v>
      </c>
      <c r="C165" s="16" t="s">
        <v>282</v>
      </c>
      <c r="D165" s="16" t="s">
        <v>283</v>
      </c>
      <c r="E165" s="8">
        <v>6</v>
      </c>
      <c r="F165" s="17">
        <f>VLOOKUP(A165,'Store Avg. Orders'!A:D,4,FALSE)</f>
        <v>6.7272727272727275</v>
      </c>
      <c r="G165" s="18">
        <v>63.539999999999992</v>
      </c>
      <c r="H165" s="17">
        <f t="shared" si="13"/>
        <v>4.7272727272727275</v>
      </c>
      <c r="I165" s="8">
        <f t="shared" si="12"/>
        <v>1</v>
      </c>
      <c r="J165" s="8">
        <f t="shared" si="14"/>
        <v>0</v>
      </c>
      <c r="K165" s="8">
        <f t="shared" si="15"/>
        <v>500</v>
      </c>
      <c r="L165" s="18">
        <f t="shared" si="16"/>
        <v>190.61999999999998</v>
      </c>
      <c r="M165" s="19">
        <f t="shared" si="17"/>
        <v>690.62</v>
      </c>
    </row>
    <row r="166" spans="1:13" x14ac:dyDescent="0.25">
      <c r="A166" s="14" t="s">
        <v>274</v>
      </c>
      <c r="B166" s="15">
        <v>8523055435</v>
      </c>
      <c r="C166" s="16" t="s">
        <v>284</v>
      </c>
      <c r="D166" s="16" t="s">
        <v>40</v>
      </c>
      <c r="E166" s="8">
        <v>5</v>
      </c>
      <c r="F166" s="17">
        <f>VLOOKUP(A166,'Store Avg. Orders'!A:D,4,FALSE)</f>
        <v>6.7272727272727275</v>
      </c>
      <c r="G166" s="18">
        <v>52.253999999999998</v>
      </c>
      <c r="H166" s="17">
        <f t="shared" si="13"/>
        <v>4.7272727272727275</v>
      </c>
      <c r="I166" s="8">
        <f t="shared" si="12"/>
        <v>1</v>
      </c>
      <c r="J166" s="8">
        <f t="shared" si="14"/>
        <v>0</v>
      </c>
      <c r="K166" s="8">
        <f t="shared" si="15"/>
        <v>500</v>
      </c>
      <c r="L166" s="18">
        <f t="shared" si="16"/>
        <v>156.762</v>
      </c>
      <c r="M166" s="19">
        <f t="shared" si="17"/>
        <v>656.76199999999994</v>
      </c>
    </row>
    <row r="167" spans="1:13" x14ac:dyDescent="0.25">
      <c r="A167" s="14" t="s">
        <v>274</v>
      </c>
      <c r="B167" s="15">
        <v>8919516166</v>
      </c>
      <c r="C167" s="16" t="s">
        <v>231</v>
      </c>
      <c r="D167" s="16" t="s">
        <v>285</v>
      </c>
      <c r="E167" s="8">
        <v>6</v>
      </c>
      <c r="F167" s="17">
        <f>VLOOKUP(A167,'Store Avg. Orders'!A:D,4,FALSE)</f>
        <v>6.7272727272727275</v>
      </c>
      <c r="G167" s="18">
        <v>61.055999999999997</v>
      </c>
      <c r="H167" s="17">
        <f t="shared" si="13"/>
        <v>4.7272727272727275</v>
      </c>
      <c r="I167" s="8">
        <f t="shared" si="12"/>
        <v>1</v>
      </c>
      <c r="J167" s="8">
        <f t="shared" si="14"/>
        <v>0</v>
      </c>
      <c r="K167" s="8">
        <f t="shared" si="15"/>
        <v>500</v>
      </c>
      <c r="L167" s="18">
        <f t="shared" si="16"/>
        <v>183.16800000000001</v>
      </c>
      <c r="M167" s="19">
        <f t="shared" si="17"/>
        <v>683.16800000000001</v>
      </c>
    </row>
    <row r="168" spans="1:13" x14ac:dyDescent="0.25">
      <c r="A168" s="14" t="s">
        <v>274</v>
      </c>
      <c r="B168" s="15">
        <v>8978644096</v>
      </c>
      <c r="C168" s="16" t="s">
        <v>121</v>
      </c>
      <c r="D168" s="16" t="s">
        <v>286</v>
      </c>
      <c r="E168" s="8">
        <v>9</v>
      </c>
      <c r="F168" s="17">
        <f>VLOOKUP(A168,'Store Avg. Orders'!A:D,4,FALSE)</f>
        <v>6.7272727272727275</v>
      </c>
      <c r="G168" s="18">
        <v>94.194000000000003</v>
      </c>
      <c r="H168" s="17">
        <f t="shared" si="13"/>
        <v>4.7272727272727275</v>
      </c>
      <c r="I168" s="8">
        <f t="shared" si="12"/>
        <v>1</v>
      </c>
      <c r="J168" s="8">
        <f t="shared" si="14"/>
        <v>0</v>
      </c>
      <c r="K168" s="8">
        <f t="shared" si="15"/>
        <v>500</v>
      </c>
      <c r="L168" s="18">
        <f t="shared" si="16"/>
        <v>282.58199999999999</v>
      </c>
      <c r="M168" s="19">
        <f t="shared" si="17"/>
        <v>782.58199999999999</v>
      </c>
    </row>
    <row r="169" spans="1:13" x14ac:dyDescent="0.25">
      <c r="A169" s="14" t="s">
        <v>274</v>
      </c>
      <c r="B169" s="15">
        <v>8978872278</v>
      </c>
      <c r="C169" s="16" t="s">
        <v>287</v>
      </c>
      <c r="D169" s="16" t="s">
        <v>123</v>
      </c>
      <c r="E169" s="8">
        <v>6</v>
      </c>
      <c r="F169" s="17">
        <f>VLOOKUP(A169,'Store Avg. Orders'!A:D,4,FALSE)</f>
        <v>6.7272727272727275</v>
      </c>
      <c r="G169" s="18">
        <v>59.028000000000006</v>
      </c>
      <c r="H169" s="17">
        <f t="shared" si="13"/>
        <v>4.7272727272727275</v>
      </c>
      <c r="I169" s="8">
        <f t="shared" si="12"/>
        <v>1</v>
      </c>
      <c r="J169" s="8">
        <f t="shared" si="14"/>
        <v>0</v>
      </c>
      <c r="K169" s="8">
        <f t="shared" si="15"/>
        <v>500</v>
      </c>
      <c r="L169" s="18">
        <f t="shared" si="16"/>
        <v>177.084</v>
      </c>
      <c r="M169" s="19">
        <f t="shared" si="17"/>
        <v>677.08400000000006</v>
      </c>
    </row>
    <row r="170" spans="1:13" x14ac:dyDescent="0.25">
      <c r="A170" s="14" t="s">
        <v>274</v>
      </c>
      <c r="B170" s="15">
        <v>9381991447</v>
      </c>
      <c r="C170" s="16" t="s">
        <v>23</v>
      </c>
      <c r="D170" s="16" t="s">
        <v>288</v>
      </c>
      <c r="E170" s="8">
        <v>7</v>
      </c>
      <c r="F170" s="17">
        <f>VLOOKUP(A170,'Store Avg. Orders'!A:D,4,FALSE)</f>
        <v>6.7272727272727275</v>
      </c>
      <c r="G170" s="18">
        <v>71.203999999999994</v>
      </c>
      <c r="H170" s="17">
        <f t="shared" si="13"/>
        <v>4.7272727272727275</v>
      </c>
      <c r="I170" s="8">
        <f t="shared" si="12"/>
        <v>1</v>
      </c>
      <c r="J170" s="8">
        <f t="shared" si="14"/>
        <v>0</v>
      </c>
      <c r="K170" s="8">
        <f t="shared" si="15"/>
        <v>500</v>
      </c>
      <c r="L170" s="18">
        <f t="shared" si="16"/>
        <v>213.61199999999997</v>
      </c>
      <c r="M170" s="19">
        <f t="shared" si="17"/>
        <v>713.61199999999997</v>
      </c>
    </row>
    <row r="171" spans="1:13" x14ac:dyDescent="0.25">
      <c r="A171" s="14" t="s">
        <v>274</v>
      </c>
      <c r="B171" s="15">
        <v>9553917763</v>
      </c>
      <c r="C171" s="16" t="s">
        <v>289</v>
      </c>
      <c r="D171" s="16" t="s">
        <v>290</v>
      </c>
      <c r="E171" s="8">
        <v>8</v>
      </c>
      <c r="F171" s="17">
        <f>VLOOKUP(A171,'Store Avg. Orders'!A:D,4,FALSE)</f>
        <v>6.7272727272727275</v>
      </c>
      <c r="G171" s="18">
        <v>86.754000000000005</v>
      </c>
      <c r="H171" s="17">
        <f t="shared" si="13"/>
        <v>4.7272727272727275</v>
      </c>
      <c r="I171" s="8">
        <f t="shared" si="12"/>
        <v>1</v>
      </c>
      <c r="J171" s="8">
        <f t="shared" si="14"/>
        <v>0</v>
      </c>
      <c r="K171" s="8">
        <f t="shared" si="15"/>
        <v>500</v>
      </c>
      <c r="L171" s="18">
        <f t="shared" si="16"/>
        <v>260.262</v>
      </c>
      <c r="M171" s="19">
        <f t="shared" si="17"/>
        <v>760.26199999999994</v>
      </c>
    </row>
    <row r="172" spans="1:13" x14ac:dyDescent="0.25">
      <c r="A172" s="14" t="s">
        <v>274</v>
      </c>
      <c r="B172" s="15">
        <v>9603883196</v>
      </c>
      <c r="C172" s="16" t="s">
        <v>37</v>
      </c>
      <c r="D172" s="16" t="s">
        <v>291</v>
      </c>
      <c r="E172" s="8">
        <v>5</v>
      </c>
      <c r="F172" s="17">
        <f>VLOOKUP(A172,'Store Avg. Orders'!A:D,4,FALSE)</f>
        <v>6.7272727272727275</v>
      </c>
      <c r="G172" s="18">
        <v>52.268000000000001</v>
      </c>
      <c r="H172" s="17">
        <f t="shared" si="13"/>
        <v>4.7272727272727275</v>
      </c>
      <c r="I172" s="8">
        <f t="shared" si="12"/>
        <v>1</v>
      </c>
      <c r="J172" s="8">
        <f t="shared" si="14"/>
        <v>0</v>
      </c>
      <c r="K172" s="8">
        <f t="shared" si="15"/>
        <v>500</v>
      </c>
      <c r="L172" s="18">
        <f t="shared" si="16"/>
        <v>156.804</v>
      </c>
      <c r="M172" s="19">
        <f t="shared" si="17"/>
        <v>656.80399999999997</v>
      </c>
    </row>
    <row r="173" spans="1:13" x14ac:dyDescent="0.25">
      <c r="A173" s="14" t="s">
        <v>274</v>
      </c>
      <c r="B173" s="15">
        <v>9666719204</v>
      </c>
      <c r="C173" s="16" t="s">
        <v>66</v>
      </c>
      <c r="D173" s="16" t="s">
        <v>292</v>
      </c>
      <c r="E173" s="8">
        <v>6</v>
      </c>
      <c r="F173" s="17">
        <f>VLOOKUP(A173,'Store Avg. Orders'!A:D,4,FALSE)</f>
        <v>6.7272727272727275</v>
      </c>
      <c r="G173" s="18">
        <v>58.368000000000002</v>
      </c>
      <c r="H173" s="17">
        <f t="shared" si="13"/>
        <v>4.7272727272727275</v>
      </c>
      <c r="I173" s="8">
        <f t="shared" si="12"/>
        <v>1</v>
      </c>
      <c r="J173" s="8">
        <f t="shared" si="14"/>
        <v>0</v>
      </c>
      <c r="K173" s="8">
        <f t="shared" si="15"/>
        <v>500</v>
      </c>
      <c r="L173" s="18">
        <f t="shared" si="16"/>
        <v>175.10400000000001</v>
      </c>
      <c r="M173" s="19">
        <f t="shared" si="17"/>
        <v>675.10400000000004</v>
      </c>
    </row>
    <row r="174" spans="1:13" x14ac:dyDescent="0.25">
      <c r="A174" s="14" t="s">
        <v>294</v>
      </c>
      <c r="B174" s="15">
        <v>7036946481</v>
      </c>
      <c r="C174" s="16" t="s">
        <v>40</v>
      </c>
      <c r="D174" s="16" t="s">
        <v>295</v>
      </c>
      <c r="E174" s="8">
        <v>11</v>
      </c>
      <c r="F174" s="17">
        <f>VLOOKUP(A174,'Store Avg. Orders'!A:D,4,FALSE)</f>
        <v>10.333333333333334</v>
      </c>
      <c r="G174" s="18">
        <v>87.09</v>
      </c>
      <c r="H174" s="17">
        <f t="shared" si="13"/>
        <v>8.3333333333333339</v>
      </c>
      <c r="I174" s="8">
        <f t="shared" si="12"/>
        <v>1</v>
      </c>
      <c r="J174" s="8">
        <f t="shared" si="14"/>
        <v>0</v>
      </c>
      <c r="K174" s="8">
        <f t="shared" si="15"/>
        <v>500</v>
      </c>
      <c r="L174" s="18">
        <f t="shared" si="16"/>
        <v>261.27</v>
      </c>
      <c r="M174" s="19">
        <f t="shared" si="17"/>
        <v>761.27</v>
      </c>
    </row>
    <row r="175" spans="1:13" x14ac:dyDescent="0.25">
      <c r="A175" s="14" t="s">
        <v>294</v>
      </c>
      <c r="B175" s="15">
        <v>7093844988</v>
      </c>
      <c r="C175" s="16" t="s">
        <v>296</v>
      </c>
      <c r="D175" s="16" t="s">
        <v>297</v>
      </c>
      <c r="E175" s="8">
        <v>13</v>
      </c>
      <c r="F175" s="17">
        <f>VLOOKUP(A175,'Store Avg. Orders'!A:D,4,FALSE)</f>
        <v>10.333333333333334</v>
      </c>
      <c r="G175" s="18">
        <v>87.323999999999998</v>
      </c>
      <c r="H175" s="17">
        <f t="shared" si="13"/>
        <v>8.3333333333333339</v>
      </c>
      <c r="I175" s="8">
        <f t="shared" si="12"/>
        <v>1</v>
      </c>
      <c r="J175" s="8">
        <f t="shared" si="14"/>
        <v>0</v>
      </c>
      <c r="K175" s="8">
        <f t="shared" si="15"/>
        <v>500</v>
      </c>
      <c r="L175" s="18">
        <f t="shared" si="16"/>
        <v>261.97199999999998</v>
      </c>
      <c r="M175" s="19">
        <f t="shared" si="17"/>
        <v>761.97199999999998</v>
      </c>
    </row>
    <row r="176" spans="1:13" x14ac:dyDescent="0.25">
      <c r="A176" s="14" t="s">
        <v>294</v>
      </c>
      <c r="B176" s="15">
        <v>7386665812</v>
      </c>
      <c r="C176" s="16" t="s">
        <v>298</v>
      </c>
      <c r="D176" s="16" t="s">
        <v>299</v>
      </c>
      <c r="E176" s="8">
        <v>6</v>
      </c>
      <c r="F176" s="17">
        <f>VLOOKUP(A176,'Store Avg. Orders'!A:D,4,FALSE)</f>
        <v>10.333333333333334</v>
      </c>
      <c r="G176" s="18">
        <v>51.668000000000006</v>
      </c>
      <c r="H176" s="17">
        <f t="shared" si="13"/>
        <v>8.3333333333333339</v>
      </c>
      <c r="I176" s="8">
        <f t="shared" si="12"/>
        <v>0</v>
      </c>
      <c r="J176" s="8">
        <f t="shared" si="14"/>
        <v>0</v>
      </c>
      <c r="K176" s="8">
        <f t="shared" si="15"/>
        <v>0</v>
      </c>
      <c r="L176" s="18">
        <f t="shared" si="16"/>
        <v>155.00400000000002</v>
      </c>
      <c r="M176" s="19">
        <f t="shared" si="17"/>
        <v>155.00400000000002</v>
      </c>
    </row>
    <row r="177" spans="1:13" x14ac:dyDescent="0.25">
      <c r="A177" s="14" t="s">
        <v>294</v>
      </c>
      <c r="B177" s="15">
        <v>7396048063</v>
      </c>
      <c r="C177" s="16" t="s">
        <v>300</v>
      </c>
      <c r="D177" s="16" t="s">
        <v>301</v>
      </c>
      <c r="E177" s="8">
        <v>14</v>
      </c>
      <c r="F177" s="17">
        <f>VLOOKUP(A177,'Store Avg. Orders'!A:D,4,FALSE)</f>
        <v>10.333333333333334</v>
      </c>
      <c r="G177" s="18">
        <v>118.71599999999998</v>
      </c>
      <c r="H177" s="17">
        <f t="shared" si="13"/>
        <v>8.3333333333333339</v>
      </c>
      <c r="I177" s="8">
        <f t="shared" si="12"/>
        <v>1</v>
      </c>
      <c r="J177" s="8">
        <f t="shared" si="14"/>
        <v>0</v>
      </c>
      <c r="K177" s="8">
        <f t="shared" si="15"/>
        <v>500</v>
      </c>
      <c r="L177" s="18">
        <f t="shared" si="16"/>
        <v>356.14799999999991</v>
      </c>
      <c r="M177" s="19">
        <f t="shared" si="17"/>
        <v>856.14799999999991</v>
      </c>
    </row>
    <row r="178" spans="1:13" x14ac:dyDescent="0.25">
      <c r="A178" s="14" t="s">
        <v>294</v>
      </c>
      <c r="B178" s="15">
        <v>7981788165</v>
      </c>
      <c r="C178" s="16" t="s">
        <v>302</v>
      </c>
      <c r="D178" s="16" t="s">
        <v>106</v>
      </c>
      <c r="E178" s="8">
        <v>15</v>
      </c>
      <c r="F178" s="17">
        <f>VLOOKUP(A178,'Store Avg. Orders'!A:D,4,FALSE)</f>
        <v>10.333333333333334</v>
      </c>
      <c r="G178" s="18">
        <v>120.16999999999997</v>
      </c>
      <c r="H178" s="17">
        <f t="shared" si="13"/>
        <v>8.3333333333333339</v>
      </c>
      <c r="I178" s="8">
        <f t="shared" si="12"/>
        <v>1</v>
      </c>
      <c r="J178" s="8">
        <f t="shared" si="14"/>
        <v>0</v>
      </c>
      <c r="K178" s="8">
        <f t="shared" si="15"/>
        <v>500</v>
      </c>
      <c r="L178" s="18">
        <f t="shared" si="16"/>
        <v>360.50999999999993</v>
      </c>
      <c r="M178" s="19">
        <f t="shared" si="17"/>
        <v>860.51</v>
      </c>
    </row>
    <row r="179" spans="1:13" x14ac:dyDescent="0.25">
      <c r="A179" s="14" t="s">
        <v>294</v>
      </c>
      <c r="B179" s="15">
        <v>8019056412</v>
      </c>
      <c r="C179" s="16" t="s">
        <v>303</v>
      </c>
      <c r="D179" s="16" t="s">
        <v>84</v>
      </c>
      <c r="E179" s="8">
        <v>11</v>
      </c>
      <c r="F179" s="17">
        <f>VLOOKUP(A179,'Store Avg. Orders'!A:D,4,FALSE)</f>
        <v>10.333333333333334</v>
      </c>
      <c r="G179" s="18">
        <v>83.416000000000011</v>
      </c>
      <c r="H179" s="17">
        <f t="shared" si="13"/>
        <v>8.3333333333333339</v>
      </c>
      <c r="I179" s="8">
        <f t="shared" si="12"/>
        <v>1</v>
      </c>
      <c r="J179" s="8">
        <f t="shared" si="14"/>
        <v>0</v>
      </c>
      <c r="K179" s="8">
        <f t="shared" si="15"/>
        <v>500</v>
      </c>
      <c r="L179" s="18">
        <f t="shared" si="16"/>
        <v>250.24800000000005</v>
      </c>
      <c r="M179" s="19">
        <f t="shared" si="17"/>
        <v>750.24800000000005</v>
      </c>
    </row>
    <row r="180" spans="1:13" x14ac:dyDescent="0.25">
      <c r="A180" s="14" t="s">
        <v>294</v>
      </c>
      <c r="B180" s="15">
        <v>8247898562</v>
      </c>
      <c r="C180" s="16" t="s">
        <v>28</v>
      </c>
      <c r="D180" s="16" t="s">
        <v>304</v>
      </c>
      <c r="E180" s="8">
        <v>15</v>
      </c>
      <c r="F180" s="17">
        <f>VLOOKUP(A180,'Store Avg. Orders'!A:D,4,FALSE)</f>
        <v>10.333333333333334</v>
      </c>
      <c r="G180" s="18">
        <v>107.108</v>
      </c>
      <c r="H180" s="17">
        <f t="shared" si="13"/>
        <v>8.3333333333333339</v>
      </c>
      <c r="I180" s="8">
        <f t="shared" si="12"/>
        <v>1</v>
      </c>
      <c r="J180" s="8">
        <f t="shared" si="14"/>
        <v>0</v>
      </c>
      <c r="K180" s="8">
        <f t="shared" si="15"/>
        <v>500</v>
      </c>
      <c r="L180" s="18">
        <f t="shared" si="16"/>
        <v>321.32400000000001</v>
      </c>
      <c r="M180" s="19">
        <f t="shared" si="17"/>
        <v>821.32400000000007</v>
      </c>
    </row>
    <row r="181" spans="1:13" x14ac:dyDescent="0.25">
      <c r="A181" s="14" t="s">
        <v>294</v>
      </c>
      <c r="B181" s="15">
        <v>8309566855</v>
      </c>
      <c r="C181" s="16" t="s">
        <v>305</v>
      </c>
      <c r="D181" s="16" t="s">
        <v>119</v>
      </c>
      <c r="E181" s="8">
        <v>12</v>
      </c>
      <c r="F181" s="17">
        <f>VLOOKUP(A181,'Store Avg. Orders'!A:D,4,FALSE)</f>
        <v>10.333333333333334</v>
      </c>
      <c r="G181" s="18">
        <v>87.528000000000006</v>
      </c>
      <c r="H181" s="17">
        <f t="shared" si="13"/>
        <v>8.3333333333333339</v>
      </c>
      <c r="I181" s="8">
        <f t="shared" si="12"/>
        <v>1</v>
      </c>
      <c r="J181" s="8">
        <f t="shared" si="14"/>
        <v>0</v>
      </c>
      <c r="K181" s="8">
        <f t="shared" si="15"/>
        <v>500</v>
      </c>
      <c r="L181" s="18">
        <f t="shared" si="16"/>
        <v>262.584</v>
      </c>
      <c r="M181" s="19">
        <f t="shared" si="17"/>
        <v>762.58400000000006</v>
      </c>
    </row>
    <row r="182" spans="1:13" x14ac:dyDescent="0.25">
      <c r="A182" s="14" t="s">
        <v>294</v>
      </c>
      <c r="B182" s="15">
        <v>8309791200</v>
      </c>
      <c r="C182" s="16" t="s">
        <v>251</v>
      </c>
      <c r="D182" s="16" t="s">
        <v>306</v>
      </c>
      <c r="E182" s="8">
        <v>9</v>
      </c>
      <c r="F182" s="17">
        <f>VLOOKUP(A182,'Store Avg. Orders'!A:D,4,FALSE)</f>
        <v>10.333333333333334</v>
      </c>
      <c r="G182" s="18">
        <v>78.903999999999996</v>
      </c>
      <c r="H182" s="17">
        <f t="shared" si="13"/>
        <v>8.3333333333333339</v>
      </c>
      <c r="I182" s="8">
        <f t="shared" si="12"/>
        <v>1</v>
      </c>
      <c r="J182" s="8">
        <f t="shared" si="14"/>
        <v>0</v>
      </c>
      <c r="K182" s="8">
        <f t="shared" si="15"/>
        <v>500</v>
      </c>
      <c r="L182" s="18">
        <f t="shared" si="16"/>
        <v>236.71199999999999</v>
      </c>
      <c r="M182" s="19">
        <f t="shared" si="17"/>
        <v>736.71199999999999</v>
      </c>
    </row>
    <row r="183" spans="1:13" x14ac:dyDescent="0.25">
      <c r="A183" s="14" t="s">
        <v>294</v>
      </c>
      <c r="B183" s="15">
        <v>8340020002</v>
      </c>
      <c r="C183" s="16" t="s">
        <v>307</v>
      </c>
      <c r="D183" s="16" t="s">
        <v>308</v>
      </c>
      <c r="E183" s="8">
        <v>9</v>
      </c>
      <c r="F183" s="17">
        <f>VLOOKUP(A183,'Store Avg. Orders'!A:D,4,FALSE)</f>
        <v>10.333333333333334</v>
      </c>
      <c r="G183" s="18">
        <v>53.673999999999992</v>
      </c>
      <c r="H183" s="17">
        <f t="shared" si="13"/>
        <v>8.3333333333333339</v>
      </c>
      <c r="I183" s="8">
        <f t="shared" si="12"/>
        <v>1</v>
      </c>
      <c r="J183" s="8">
        <f t="shared" si="14"/>
        <v>0</v>
      </c>
      <c r="K183" s="8">
        <f t="shared" si="15"/>
        <v>500</v>
      </c>
      <c r="L183" s="18">
        <f t="shared" si="16"/>
        <v>161.02199999999999</v>
      </c>
      <c r="M183" s="19">
        <f t="shared" si="17"/>
        <v>661.02199999999993</v>
      </c>
    </row>
    <row r="184" spans="1:13" x14ac:dyDescent="0.25">
      <c r="A184" s="14" t="s">
        <v>294</v>
      </c>
      <c r="B184" s="15">
        <v>8886780570</v>
      </c>
      <c r="C184" s="16" t="s">
        <v>309</v>
      </c>
      <c r="D184" s="16" t="s">
        <v>310</v>
      </c>
      <c r="E184" s="8">
        <v>9</v>
      </c>
      <c r="F184" s="17">
        <f>VLOOKUP(A184,'Store Avg. Orders'!A:D,4,FALSE)</f>
        <v>10.333333333333334</v>
      </c>
      <c r="G184" s="18">
        <v>75.49199999999999</v>
      </c>
      <c r="H184" s="17">
        <f t="shared" si="13"/>
        <v>8.3333333333333339</v>
      </c>
      <c r="I184" s="8">
        <f t="shared" si="12"/>
        <v>1</v>
      </c>
      <c r="J184" s="8">
        <f t="shared" si="14"/>
        <v>0</v>
      </c>
      <c r="K184" s="8">
        <f t="shared" si="15"/>
        <v>500</v>
      </c>
      <c r="L184" s="18">
        <f t="shared" si="16"/>
        <v>226.47599999999997</v>
      </c>
      <c r="M184" s="19">
        <f t="shared" si="17"/>
        <v>726.476</v>
      </c>
    </row>
    <row r="185" spans="1:13" x14ac:dyDescent="0.25">
      <c r="A185" s="14" t="s">
        <v>294</v>
      </c>
      <c r="B185" s="15">
        <v>8978395663</v>
      </c>
      <c r="C185" s="16" t="s">
        <v>311</v>
      </c>
      <c r="D185" s="16" t="s">
        <v>87</v>
      </c>
      <c r="E185" s="8">
        <v>12</v>
      </c>
      <c r="F185" s="17">
        <f>VLOOKUP(A185,'Store Avg. Orders'!A:D,4,FALSE)</f>
        <v>10.333333333333334</v>
      </c>
      <c r="G185" s="18">
        <v>79.311999999999998</v>
      </c>
      <c r="H185" s="17">
        <f t="shared" si="13"/>
        <v>8.3333333333333339</v>
      </c>
      <c r="I185" s="8">
        <f t="shared" si="12"/>
        <v>1</v>
      </c>
      <c r="J185" s="8">
        <f t="shared" si="14"/>
        <v>0</v>
      </c>
      <c r="K185" s="8">
        <f t="shared" si="15"/>
        <v>500</v>
      </c>
      <c r="L185" s="18">
        <f t="shared" si="16"/>
        <v>237.93599999999998</v>
      </c>
      <c r="M185" s="19">
        <f t="shared" si="17"/>
        <v>737.93599999999992</v>
      </c>
    </row>
    <row r="186" spans="1:13" x14ac:dyDescent="0.25">
      <c r="A186" s="14" t="s">
        <v>294</v>
      </c>
      <c r="B186" s="15">
        <v>9052051336</v>
      </c>
      <c r="C186" s="16" t="s">
        <v>312</v>
      </c>
      <c r="D186" s="16" t="s">
        <v>313</v>
      </c>
      <c r="E186" s="8">
        <v>12</v>
      </c>
      <c r="F186" s="17">
        <f>VLOOKUP(A186,'Store Avg. Orders'!A:D,4,FALSE)</f>
        <v>10.333333333333334</v>
      </c>
      <c r="G186" s="18">
        <v>90.683999999999983</v>
      </c>
      <c r="H186" s="17">
        <f t="shared" si="13"/>
        <v>8.3333333333333339</v>
      </c>
      <c r="I186" s="8">
        <f t="shared" si="12"/>
        <v>1</v>
      </c>
      <c r="J186" s="8">
        <f t="shared" si="14"/>
        <v>0</v>
      </c>
      <c r="K186" s="8">
        <f t="shared" si="15"/>
        <v>500</v>
      </c>
      <c r="L186" s="18">
        <f t="shared" si="16"/>
        <v>272.05199999999996</v>
      </c>
      <c r="M186" s="19">
        <f t="shared" si="17"/>
        <v>772.05199999999991</v>
      </c>
    </row>
    <row r="187" spans="1:13" x14ac:dyDescent="0.25">
      <c r="A187" s="14" t="s">
        <v>294</v>
      </c>
      <c r="B187" s="15">
        <v>9491360039</v>
      </c>
      <c r="C187" s="16" t="s">
        <v>314</v>
      </c>
      <c r="D187" s="16" t="s">
        <v>87</v>
      </c>
      <c r="E187" s="8">
        <v>18</v>
      </c>
      <c r="F187" s="17">
        <f>VLOOKUP(A187,'Store Avg. Orders'!A:D,4,FALSE)</f>
        <v>10.333333333333334</v>
      </c>
      <c r="G187" s="18">
        <v>126.07400000000003</v>
      </c>
      <c r="H187" s="17">
        <f t="shared" si="13"/>
        <v>8.3333333333333339</v>
      </c>
      <c r="I187" s="8">
        <f t="shared" si="12"/>
        <v>1</v>
      </c>
      <c r="J187" s="8">
        <f t="shared" si="14"/>
        <v>2</v>
      </c>
      <c r="K187" s="8">
        <f t="shared" si="15"/>
        <v>580</v>
      </c>
      <c r="L187" s="18">
        <f t="shared" si="16"/>
        <v>378.22200000000009</v>
      </c>
      <c r="M187" s="19">
        <f t="shared" si="17"/>
        <v>958.22200000000009</v>
      </c>
    </row>
    <row r="188" spans="1:13" x14ac:dyDescent="0.25">
      <c r="A188" s="14" t="s">
        <v>294</v>
      </c>
      <c r="B188" s="15">
        <v>9700011581</v>
      </c>
      <c r="C188" s="16" t="s">
        <v>315</v>
      </c>
      <c r="D188" s="16" t="s">
        <v>316</v>
      </c>
      <c r="E188" s="8">
        <v>12</v>
      </c>
      <c r="F188" s="17">
        <f>VLOOKUP(A188,'Store Avg. Orders'!A:D,4,FALSE)</f>
        <v>10.333333333333334</v>
      </c>
      <c r="G188" s="18">
        <v>77.069999999999993</v>
      </c>
      <c r="H188" s="17">
        <f t="shared" si="13"/>
        <v>8.3333333333333339</v>
      </c>
      <c r="I188" s="8">
        <f t="shared" si="12"/>
        <v>1</v>
      </c>
      <c r="J188" s="8">
        <f t="shared" si="14"/>
        <v>0</v>
      </c>
      <c r="K188" s="8">
        <f t="shared" si="15"/>
        <v>500</v>
      </c>
      <c r="L188" s="18">
        <f t="shared" si="16"/>
        <v>231.20999999999998</v>
      </c>
      <c r="M188" s="19">
        <f t="shared" si="17"/>
        <v>731.21</v>
      </c>
    </row>
    <row r="189" spans="1:13" x14ac:dyDescent="0.25">
      <c r="A189" s="14" t="s">
        <v>294</v>
      </c>
      <c r="B189" s="15">
        <v>9700668906</v>
      </c>
      <c r="C189" s="16" t="s">
        <v>317</v>
      </c>
      <c r="D189" s="16" t="s">
        <v>318</v>
      </c>
      <c r="E189" s="8">
        <v>13</v>
      </c>
      <c r="F189" s="17">
        <f>VLOOKUP(A189,'Store Avg. Orders'!A:D,4,FALSE)</f>
        <v>10.333333333333334</v>
      </c>
      <c r="G189" s="18">
        <v>115.25400000000002</v>
      </c>
      <c r="H189" s="17">
        <f t="shared" si="13"/>
        <v>8.3333333333333339</v>
      </c>
      <c r="I189" s="8">
        <f t="shared" si="12"/>
        <v>1</v>
      </c>
      <c r="J189" s="8">
        <f t="shared" si="14"/>
        <v>0</v>
      </c>
      <c r="K189" s="8">
        <f t="shared" si="15"/>
        <v>500</v>
      </c>
      <c r="L189" s="18">
        <f t="shared" si="16"/>
        <v>345.76200000000006</v>
      </c>
      <c r="M189" s="19">
        <f t="shared" si="17"/>
        <v>845.76200000000006</v>
      </c>
    </row>
    <row r="190" spans="1:13" x14ac:dyDescent="0.25">
      <c r="A190" s="14" t="s">
        <v>294</v>
      </c>
      <c r="B190" s="15">
        <v>9866332216</v>
      </c>
      <c r="C190" s="16" t="s">
        <v>144</v>
      </c>
      <c r="D190" s="16" t="s">
        <v>319</v>
      </c>
      <c r="E190" s="8">
        <v>9</v>
      </c>
      <c r="F190" s="17">
        <f>VLOOKUP(A190,'Store Avg. Orders'!A:D,4,FALSE)</f>
        <v>10.333333333333334</v>
      </c>
      <c r="G190" s="18">
        <v>70.38</v>
      </c>
      <c r="H190" s="17">
        <f t="shared" si="13"/>
        <v>8.3333333333333339</v>
      </c>
      <c r="I190" s="8">
        <f t="shared" si="12"/>
        <v>1</v>
      </c>
      <c r="J190" s="8">
        <f t="shared" si="14"/>
        <v>0</v>
      </c>
      <c r="K190" s="8">
        <f t="shared" si="15"/>
        <v>500</v>
      </c>
      <c r="L190" s="18">
        <f t="shared" si="16"/>
        <v>211.14</v>
      </c>
      <c r="M190" s="19">
        <f t="shared" si="17"/>
        <v>711.14</v>
      </c>
    </row>
    <row r="191" spans="1:13" x14ac:dyDescent="0.25">
      <c r="A191" s="14" t="s">
        <v>294</v>
      </c>
      <c r="B191" s="15">
        <v>9908005029</v>
      </c>
      <c r="C191" s="16" t="s">
        <v>320</v>
      </c>
      <c r="D191" s="16" t="s">
        <v>321</v>
      </c>
      <c r="E191" s="8">
        <v>12</v>
      </c>
      <c r="F191" s="17">
        <f>VLOOKUP(A191,'Store Avg. Orders'!A:D,4,FALSE)</f>
        <v>10.333333333333334</v>
      </c>
      <c r="G191" s="18">
        <v>80.391999999999996</v>
      </c>
      <c r="H191" s="17">
        <f t="shared" si="13"/>
        <v>8.3333333333333339</v>
      </c>
      <c r="I191" s="8">
        <f t="shared" si="12"/>
        <v>1</v>
      </c>
      <c r="J191" s="8">
        <f t="shared" si="14"/>
        <v>0</v>
      </c>
      <c r="K191" s="8">
        <f t="shared" si="15"/>
        <v>500</v>
      </c>
      <c r="L191" s="18">
        <f t="shared" si="16"/>
        <v>241.17599999999999</v>
      </c>
      <c r="M191" s="19">
        <f t="shared" si="17"/>
        <v>741.17599999999993</v>
      </c>
    </row>
    <row r="192" spans="1:13" x14ac:dyDescent="0.25">
      <c r="A192" s="14" t="s">
        <v>294</v>
      </c>
      <c r="B192" s="15">
        <v>9912099163</v>
      </c>
      <c r="C192" s="16" t="s">
        <v>322</v>
      </c>
      <c r="D192" s="16" t="s">
        <v>323</v>
      </c>
      <c r="E192" s="8">
        <v>11</v>
      </c>
      <c r="F192" s="17">
        <f>VLOOKUP(A192,'Store Avg. Orders'!A:D,4,FALSE)</f>
        <v>10.333333333333334</v>
      </c>
      <c r="G192" s="18">
        <v>97.328000000000017</v>
      </c>
      <c r="H192" s="17">
        <f t="shared" si="13"/>
        <v>8.3333333333333339</v>
      </c>
      <c r="I192" s="8">
        <f t="shared" si="12"/>
        <v>1</v>
      </c>
      <c r="J192" s="8">
        <f t="shared" si="14"/>
        <v>0</v>
      </c>
      <c r="K192" s="8">
        <f t="shared" si="15"/>
        <v>500</v>
      </c>
      <c r="L192" s="18">
        <f t="shared" si="16"/>
        <v>291.98400000000004</v>
      </c>
      <c r="M192" s="19">
        <f t="shared" si="17"/>
        <v>791.98400000000004</v>
      </c>
    </row>
    <row r="193" spans="1:13" x14ac:dyDescent="0.25">
      <c r="A193" s="14" t="s">
        <v>294</v>
      </c>
      <c r="B193" s="15">
        <v>9963951688</v>
      </c>
      <c r="C193" s="16" t="s">
        <v>324</v>
      </c>
      <c r="D193" s="16" t="s">
        <v>159</v>
      </c>
      <c r="E193" s="8">
        <v>4</v>
      </c>
      <c r="F193" s="17">
        <f>VLOOKUP(A193,'Store Avg. Orders'!A:D,4,FALSE)</f>
        <v>10.333333333333334</v>
      </c>
      <c r="G193" s="18">
        <v>41.341999999999999</v>
      </c>
      <c r="H193" s="17">
        <f t="shared" si="13"/>
        <v>8.3333333333333339</v>
      </c>
      <c r="I193" s="8">
        <f t="shared" si="12"/>
        <v>0</v>
      </c>
      <c r="J193" s="8">
        <f t="shared" si="14"/>
        <v>0</v>
      </c>
      <c r="K193" s="8">
        <f t="shared" si="15"/>
        <v>0</v>
      </c>
      <c r="L193" s="18">
        <f t="shared" si="16"/>
        <v>124.026</v>
      </c>
      <c r="M193" s="19">
        <f t="shared" si="17"/>
        <v>124.026</v>
      </c>
    </row>
    <row r="194" spans="1:13" x14ac:dyDescent="0.25">
      <c r="A194" s="14" t="s">
        <v>294</v>
      </c>
      <c r="B194" s="15">
        <v>9985372196</v>
      </c>
      <c r="C194" s="16" t="s">
        <v>325</v>
      </c>
      <c r="D194" s="16" t="s">
        <v>87</v>
      </c>
      <c r="E194" s="8">
        <v>17</v>
      </c>
      <c r="F194" s="17">
        <f>VLOOKUP(A194,'Store Avg. Orders'!A:D,4,FALSE)</f>
        <v>10.333333333333334</v>
      </c>
      <c r="G194" s="18">
        <v>126.02199999999999</v>
      </c>
      <c r="H194" s="17">
        <f t="shared" si="13"/>
        <v>8.3333333333333339</v>
      </c>
      <c r="I194" s="8">
        <f t="shared" ref="I194:I257" si="18">IF(OR(E194&gt;11,E194&gt;H194),1,0)</f>
        <v>1</v>
      </c>
      <c r="J194" s="8">
        <f t="shared" si="14"/>
        <v>1</v>
      </c>
      <c r="K194" s="8">
        <f t="shared" si="15"/>
        <v>540</v>
      </c>
      <c r="L194" s="18">
        <f t="shared" si="16"/>
        <v>378.06599999999997</v>
      </c>
      <c r="M194" s="19">
        <f t="shared" si="17"/>
        <v>918.06600000000003</v>
      </c>
    </row>
    <row r="195" spans="1:13" x14ac:dyDescent="0.25">
      <c r="A195" s="14" t="s">
        <v>326</v>
      </c>
      <c r="B195" s="15">
        <v>6305287980</v>
      </c>
      <c r="C195" s="16" t="s">
        <v>327</v>
      </c>
      <c r="D195" s="16" t="s">
        <v>200</v>
      </c>
      <c r="E195" s="8">
        <v>8</v>
      </c>
      <c r="F195" s="17">
        <f>VLOOKUP(A195,'Store Avg. Orders'!A:D,4,FALSE)</f>
        <v>10.551724137931034</v>
      </c>
      <c r="G195" s="18">
        <v>60.798000000000002</v>
      </c>
      <c r="H195" s="17">
        <f t="shared" ref="H195:H258" si="19">F195-2</f>
        <v>8.5517241379310338</v>
      </c>
      <c r="I195" s="8">
        <f t="shared" si="18"/>
        <v>0</v>
      </c>
      <c r="J195" s="8">
        <f t="shared" ref="J195:J258" si="20">IF(E195&gt;16,E195-16,0)</f>
        <v>0</v>
      </c>
      <c r="K195" s="8">
        <f t="shared" ref="K195:K258" si="21">IF(I195=1,500,0)+J195*40</f>
        <v>0</v>
      </c>
      <c r="L195" s="18">
        <f t="shared" ref="L195:L258" si="22">G195*3</f>
        <v>182.39400000000001</v>
      </c>
      <c r="M195" s="19">
        <f t="shared" ref="M195:M258" si="23">K195+L195</f>
        <v>182.39400000000001</v>
      </c>
    </row>
    <row r="196" spans="1:13" x14ac:dyDescent="0.25">
      <c r="A196" s="14" t="s">
        <v>326</v>
      </c>
      <c r="B196" s="15">
        <v>7095327641</v>
      </c>
      <c r="C196" s="16" t="s">
        <v>328</v>
      </c>
      <c r="D196" s="16" t="s">
        <v>329</v>
      </c>
      <c r="E196" s="8">
        <v>21</v>
      </c>
      <c r="F196" s="17">
        <f>VLOOKUP(A196,'Store Avg. Orders'!A:D,4,FALSE)</f>
        <v>10.551724137931034</v>
      </c>
      <c r="G196" s="18">
        <v>127.91999999999999</v>
      </c>
      <c r="H196" s="17">
        <f t="shared" si="19"/>
        <v>8.5517241379310338</v>
      </c>
      <c r="I196" s="8">
        <f t="shared" si="18"/>
        <v>1</v>
      </c>
      <c r="J196" s="8">
        <f t="shared" si="20"/>
        <v>5</v>
      </c>
      <c r="K196" s="8">
        <f t="shared" si="21"/>
        <v>700</v>
      </c>
      <c r="L196" s="18">
        <f t="shared" si="22"/>
        <v>383.76</v>
      </c>
      <c r="M196" s="19">
        <f t="shared" si="23"/>
        <v>1083.76</v>
      </c>
    </row>
    <row r="197" spans="1:13" x14ac:dyDescent="0.25">
      <c r="A197" s="14" t="s">
        <v>326</v>
      </c>
      <c r="B197" s="15">
        <v>7702240419</v>
      </c>
      <c r="C197" s="16" t="s">
        <v>331</v>
      </c>
      <c r="D197" s="16" t="s">
        <v>332</v>
      </c>
      <c r="E197" s="8">
        <v>1</v>
      </c>
      <c r="F197" s="17">
        <f>VLOOKUP(A197,'Store Avg. Orders'!A:D,4,FALSE)</f>
        <v>10.551724137931034</v>
      </c>
      <c r="G197" s="18">
        <v>8.032</v>
      </c>
      <c r="H197" s="17">
        <f t="shared" si="19"/>
        <v>8.5517241379310338</v>
      </c>
      <c r="I197" s="8">
        <f t="shared" si="18"/>
        <v>0</v>
      </c>
      <c r="J197" s="8">
        <f t="shared" si="20"/>
        <v>0</v>
      </c>
      <c r="K197" s="8">
        <f t="shared" si="21"/>
        <v>0</v>
      </c>
      <c r="L197" s="18">
        <f t="shared" si="22"/>
        <v>24.096</v>
      </c>
      <c r="M197" s="19">
        <f t="shared" si="23"/>
        <v>24.096</v>
      </c>
    </row>
    <row r="198" spans="1:13" x14ac:dyDescent="0.25">
      <c r="A198" s="14" t="s">
        <v>326</v>
      </c>
      <c r="B198" s="15">
        <v>7893936345</v>
      </c>
      <c r="C198" s="16" t="s">
        <v>333</v>
      </c>
      <c r="D198" s="16" t="s">
        <v>318</v>
      </c>
      <c r="E198" s="8">
        <v>14</v>
      </c>
      <c r="F198" s="17">
        <f>VLOOKUP(A198,'Store Avg. Orders'!A:D,4,FALSE)</f>
        <v>10.551724137931034</v>
      </c>
      <c r="G198" s="18">
        <v>106.846</v>
      </c>
      <c r="H198" s="17">
        <f t="shared" si="19"/>
        <v>8.5517241379310338</v>
      </c>
      <c r="I198" s="8">
        <f t="shared" si="18"/>
        <v>1</v>
      </c>
      <c r="J198" s="8">
        <f t="shared" si="20"/>
        <v>0</v>
      </c>
      <c r="K198" s="8">
        <f t="shared" si="21"/>
        <v>500</v>
      </c>
      <c r="L198" s="18">
        <f t="shared" si="22"/>
        <v>320.53800000000001</v>
      </c>
      <c r="M198" s="19">
        <f t="shared" si="23"/>
        <v>820.53800000000001</v>
      </c>
    </row>
    <row r="199" spans="1:13" x14ac:dyDescent="0.25">
      <c r="A199" s="14" t="s">
        <v>326</v>
      </c>
      <c r="B199" s="15">
        <v>7981246310</v>
      </c>
      <c r="C199" s="16" t="s">
        <v>334</v>
      </c>
      <c r="D199" s="16" t="s">
        <v>335</v>
      </c>
      <c r="E199" s="8">
        <v>10</v>
      </c>
      <c r="F199" s="17">
        <f>VLOOKUP(A199,'Store Avg. Orders'!A:D,4,FALSE)</f>
        <v>10.551724137931034</v>
      </c>
      <c r="G199" s="18">
        <v>83.412000000000006</v>
      </c>
      <c r="H199" s="17">
        <f t="shared" si="19"/>
        <v>8.5517241379310338</v>
      </c>
      <c r="I199" s="8">
        <f t="shared" si="18"/>
        <v>1</v>
      </c>
      <c r="J199" s="8">
        <f t="shared" si="20"/>
        <v>0</v>
      </c>
      <c r="K199" s="8">
        <f t="shared" si="21"/>
        <v>500</v>
      </c>
      <c r="L199" s="18">
        <f t="shared" si="22"/>
        <v>250.23600000000002</v>
      </c>
      <c r="M199" s="19">
        <f t="shared" si="23"/>
        <v>750.23599999999999</v>
      </c>
    </row>
    <row r="200" spans="1:13" x14ac:dyDescent="0.25">
      <c r="A200" s="14" t="s">
        <v>326</v>
      </c>
      <c r="B200" s="15">
        <v>8099397520</v>
      </c>
      <c r="C200" s="16" t="s">
        <v>66</v>
      </c>
      <c r="D200" s="16" t="s">
        <v>336</v>
      </c>
      <c r="E200" s="8">
        <v>14</v>
      </c>
      <c r="F200" s="17">
        <f>VLOOKUP(A200,'Store Avg. Orders'!A:D,4,FALSE)</f>
        <v>10.551724137931034</v>
      </c>
      <c r="G200" s="18">
        <v>111.28400000000001</v>
      </c>
      <c r="H200" s="17">
        <f t="shared" si="19"/>
        <v>8.5517241379310338</v>
      </c>
      <c r="I200" s="8">
        <f t="shared" si="18"/>
        <v>1</v>
      </c>
      <c r="J200" s="8">
        <f t="shared" si="20"/>
        <v>0</v>
      </c>
      <c r="K200" s="8">
        <f t="shared" si="21"/>
        <v>500</v>
      </c>
      <c r="L200" s="18">
        <f t="shared" si="22"/>
        <v>333.85200000000003</v>
      </c>
      <c r="M200" s="19">
        <f t="shared" si="23"/>
        <v>833.85200000000009</v>
      </c>
    </row>
    <row r="201" spans="1:13" x14ac:dyDescent="0.25">
      <c r="A201" s="14" t="s">
        <v>326</v>
      </c>
      <c r="B201" s="15">
        <v>8121992787</v>
      </c>
      <c r="C201" s="16" t="s">
        <v>337</v>
      </c>
      <c r="D201" s="16" t="s">
        <v>338</v>
      </c>
      <c r="E201" s="8">
        <v>13</v>
      </c>
      <c r="F201" s="17">
        <f>VLOOKUP(A201,'Store Avg. Orders'!A:D,4,FALSE)</f>
        <v>10.551724137931034</v>
      </c>
      <c r="G201" s="18">
        <v>105.44999999999999</v>
      </c>
      <c r="H201" s="17">
        <f t="shared" si="19"/>
        <v>8.5517241379310338</v>
      </c>
      <c r="I201" s="8">
        <f t="shared" si="18"/>
        <v>1</v>
      </c>
      <c r="J201" s="8">
        <f t="shared" si="20"/>
        <v>0</v>
      </c>
      <c r="K201" s="8">
        <f t="shared" si="21"/>
        <v>500</v>
      </c>
      <c r="L201" s="18">
        <f t="shared" si="22"/>
        <v>316.34999999999997</v>
      </c>
      <c r="M201" s="19">
        <f t="shared" si="23"/>
        <v>816.34999999999991</v>
      </c>
    </row>
    <row r="202" spans="1:13" x14ac:dyDescent="0.25">
      <c r="A202" s="14" t="s">
        <v>326</v>
      </c>
      <c r="B202" s="15">
        <v>8142573055</v>
      </c>
      <c r="C202" s="16" t="s">
        <v>57</v>
      </c>
      <c r="D202" s="16" t="s">
        <v>72</v>
      </c>
      <c r="E202" s="8">
        <v>9</v>
      </c>
      <c r="F202" s="17">
        <f>VLOOKUP(A202,'Store Avg. Orders'!A:D,4,FALSE)</f>
        <v>10.551724137931034</v>
      </c>
      <c r="G202" s="18">
        <v>86.629999999999981</v>
      </c>
      <c r="H202" s="17">
        <f t="shared" si="19"/>
        <v>8.5517241379310338</v>
      </c>
      <c r="I202" s="8">
        <f t="shared" si="18"/>
        <v>1</v>
      </c>
      <c r="J202" s="8">
        <f t="shared" si="20"/>
        <v>0</v>
      </c>
      <c r="K202" s="8">
        <f t="shared" si="21"/>
        <v>500</v>
      </c>
      <c r="L202" s="18">
        <f t="shared" si="22"/>
        <v>259.88999999999993</v>
      </c>
      <c r="M202" s="19">
        <f t="shared" si="23"/>
        <v>759.88999999999987</v>
      </c>
    </row>
    <row r="203" spans="1:13" x14ac:dyDescent="0.25">
      <c r="A203" s="14" t="s">
        <v>326</v>
      </c>
      <c r="B203" s="15">
        <v>8297652116</v>
      </c>
      <c r="C203" s="16" t="s">
        <v>128</v>
      </c>
      <c r="D203" s="16" t="s">
        <v>339</v>
      </c>
      <c r="E203" s="8">
        <v>16</v>
      </c>
      <c r="F203" s="17">
        <f>VLOOKUP(A203,'Store Avg. Orders'!A:D,4,FALSE)</f>
        <v>10.551724137931034</v>
      </c>
      <c r="G203" s="18">
        <v>96.984000000000009</v>
      </c>
      <c r="H203" s="17">
        <f t="shared" si="19"/>
        <v>8.5517241379310338</v>
      </c>
      <c r="I203" s="8">
        <f t="shared" si="18"/>
        <v>1</v>
      </c>
      <c r="J203" s="8">
        <f t="shared" si="20"/>
        <v>0</v>
      </c>
      <c r="K203" s="8">
        <f t="shared" si="21"/>
        <v>500</v>
      </c>
      <c r="L203" s="18">
        <f t="shared" si="22"/>
        <v>290.952</v>
      </c>
      <c r="M203" s="19">
        <f t="shared" si="23"/>
        <v>790.952</v>
      </c>
    </row>
    <row r="204" spans="1:13" x14ac:dyDescent="0.25">
      <c r="A204" s="14" t="s">
        <v>326</v>
      </c>
      <c r="B204" s="15">
        <v>8367396465</v>
      </c>
      <c r="C204" s="16" t="s">
        <v>260</v>
      </c>
      <c r="D204" s="16" t="s">
        <v>340</v>
      </c>
      <c r="E204" s="8">
        <v>10</v>
      </c>
      <c r="F204" s="17">
        <f>VLOOKUP(A204,'Store Avg. Orders'!A:D,4,FALSE)</f>
        <v>10.551724137931034</v>
      </c>
      <c r="G204" s="18">
        <v>93.948000000000008</v>
      </c>
      <c r="H204" s="17">
        <f t="shared" si="19"/>
        <v>8.5517241379310338</v>
      </c>
      <c r="I204" s="8">
        <f t="shared" si="18"/>
        <v>1</v>
      </c>
      <c r="J204" s="8">
        <f t="shared" si="20"/>
        <v>0</v>
      </c>
      <c r="K204" s="8">
        <f t="shared" si="21"/>
        <v>500</v>
      </c>
      <c r="L204" s="18">
        <f t="shared" si="22"/>
        <v>281.84400000000005</v>
      </c>
      <c r="M204" s="19">
        <f t="shared" si="23"/>
        <v>781.84400000000005</v>
      </c>
    </row>
    <row r="205" spans="1:13" x14ac:dyDescent="0.25">
      <c r="A205" s="14" t="s">
        <v>326</v>
      </c>
      <c r="B205" s="15">
        <v>9347050067</v>
      </c>
      <c r="C205" s="16" t="s">
        <v>341</v>
      </c>
      <c r="D205" s="16" t="s">
        <v>342</v>
      </c>
      <c r="E205" s="8">
        <v>10</v>
      </c>
      <c r="F205" s="17">
        <f>VLOOKUP(A205,'Store Avg. Orders'!A:D,4,FALSE)</f>
        <v>10.551724137931034</v>
      </c>
      <c r="G205" s="18">
        <v>92.825999999999993</v>
      </c>
      <c r="H205" s="17">
        <f t="shared" si="19"/>
        <v>8.5517241379310338</v>
      </c>
      <c r="I205" s="8">
        <f t="shared" si="18"/>
        <v>1</v>
      </c>
      <c r="J205" s="8">
        <f t="shared" si="20"/>
        <v>0</v>
      </c>
      <c r="K205" s="8">
        <f t="shared" si="21"/>
        <v>500</v>
      </c>
      <c r="L205" s="18">
        <f t="shared" si="22"/>
        <v>278.47799999999995</v>
      </c>
      <c r="M205" s="19">
        <f t="shared" si="23"/>
        <v>778.47799999999995</v>
      </c>
    </row>
    <row r="206" spans="1:13" x14ac:dyDescent="0.25">
      <c r="A206" s="14" t="s">
        <v>326</v>
      </c>
      <c r="B206" s="15">
        <v>9347145661</v>
      </c>
      <c r="C206" s="16" t="s">
        <v>343</v>
      </c>
      <c r="D206" s="16" t="s">
        <v>344</v>
      </c>
      <c r="E206" s="8">
        <v>10</v>
      </c>
      <c r="F206" s="17">
        <f>VLOOKUP(A206,'Store Avg. Orders'!A:D,4,FALSE)</f>
        <v>10.551724137931034</v>
      </c>
      <c r="G206" s="18">
        <v>90.87</v>
      </c>
      <c r="H206" s="17">
        <f t="shared" si="19"/>
        <v>8.5517241379310338</v>
      </c>
      <c r="I206" s="8">
        <f t="shared" si="18"/>
        <v>1</v>
      </c>
      <c r="J206" s="8">
        <f t="shared" si="20"/>
        <v>0</v>
      </c>
      <c r="K206" s="8">
        <f t="shared" si="21"/>
        <v>500</v>
      </c>
      <c r="L206" s="18">
        <f t="shared" si="22"/>
        <v>272.61</v>
      </c>
      <c r="M206" s="19">
        <f t="shared" si="23"/>
        <v>772.61</v>
      </c>
    </row>
    <row r="207" spans="1:13" x14ac:dyDescent="0.25">
      <c r="A207" s="14" t="s">
        <v>326</v>
      </c>
      <c r="B207" s="15">
        <v>9347935622</v>
      </c>
      <c r="C207" s="16" t="s">
        <v>345</v>
      </c>
      <c r="D207" s="16" t="s">
        <v>72</v>
      </c>
      <c r="E207" s="8">
        <v>8</v>
      </c>
      <c r="F207" s="17">
        <f>VLOOKUP(A207,'Store Avg. Orders'!A:D,4,FALSE)</f>
        <v>10.551724137931034</v>
      </c>
      <c r="G207" s="18">
        <v>40.481999999999999</v>
      </c>
      <c r="H207" s="17">
        <f t="shared" si="19"/>
        <v>8.5517241379310338</v>
      </c>
      <c r="I207" s="8">
        <f t="shared" si="18"/>
        <v>0</v>
      </c>
      <c r="J207" s="8">
        <f t="shared" si="20"/>
        <v>0</v>
      </c>
      <c r="K207" s="8">
        <f t="shared" si="21"/>
        <v>0</v>
      </c>
      <c r="L207" s="18">
        <f t="shared" si="22"/>
        <v>121.446</v>
      </c>
      <c r="M207" s="19">
        <f t="shared" si="23"/>
        <v>121.446</v>
      </c>
    </row>
    <row r="208" spans="1:13" x14ac:dyDescent="0.25">
      <c r="A208" s="14" t="s">
        <v>326</v>
      </c>
      <c r="B208" s="15">
        <v>9381230161</v>
      </c>
      <c r="C208" s="16" t="s">
        <v>346</v>
      </c>
      <c r="D208" s="16" t="s">
        <v>16</v>
      </c>
      <c r="E208" s="8">
        <v>17</v>
      </c>
      <c r="F208" s="17">
        <f>VLOOKUP(A208,'Store Avg. Orders'!A:D,4,FALSE)</f>
        <v>10.551724137931034</v>
      </c>
      <c r="G208" s="18">
        <v>113.65399999999998</v>
      </c>
      <c r="H208" s="17">
        <f t="shared" si="19"/>
        <v>8.5517241379310338</v>
      </c>
      <c r="I208" s="8">
        <f t="shared" si="18"/>
        <v>1</v>
      </c>
      <c r="J208" s="8">
        <f t="shared" si="20"/>
        <v>1</v>
      </c>
      <c r="K208" s="8">
        <f t="shared" si="21"/>
        <v>540</v>
      </c>
      <c r="L208" s="18">
        <f t="shared" si="22"/>
        <v>340.96199999999993</v>
      </c>
      <c r="M208" s="19">
        <f t="shared" si="23"/>
        <v>880.96199999999999</v>
      </c>
    </row>
    <row r="209" spans="1:13" x14ac:dyDescent="0.25">
      <c r="A209" s="14" t="s">
        <v>326</v>
      </c>
      <c r="B209" s="15">
        <v>9492416288</v>
      </c>
      <c r="C209" s="16" t="s">
        <v>348</v>
      </c>
      <c r="D209" s="16" t="s">
        <v>349</v>
      </c>
      <c r="E209" s="8">
        <v>13</v>
      </c>
      <c r="F209" s="17">
        <f>VLOOKUP(A209,'Store Avg. Orders'!A:D,4,FALSE)</f>
        <v>10.551724137931034</v>
      </c>
      <c r="G209" s="18">
        <v>125.34799999999998</v>
      </c>
      <c r="H209" s="17">
        <f t="shared" si="19"/>
        <v>8.5517241379310338</v>
      </c>
      <c r="I209" s="8">
        <f t="shared" si="18"/>
        <v>1</v>
      </c>
      <c r="J209" s="8">
        <f t="shared" si="20"/>
        <v>0</v>
      </c>
      <c r="K209" s="8">
        <f t="shared" si="21"/>
        <v>500</v>
      </c>
      <c r="L209" s="18">
        <f t="shared" si="22"/>
        <v>376.04399999999998</v>
      </c>
      <c r="M209" s="19">
        <f t="shared" si="23"/>
        <v>876.04399999999998</v>
      </c>
    </row>
    <row r="210" spans="1:13" x14ac:dyDescent="0.25">
      <c r="A210" s="14" t="s">
        <v>326</v>
      </c>
      <c r="B210" s="15">
        <v>9573628694</v>
      </c>
      <c r="C210" s="16" t="s">
        <v>234</v>
      </c>
      <c r="D210" s="16" t="s">
        <v>350</v>
      </c>
      <c r="E210" s="8">
        <v>7</v>
      </c>
      <c r="F210" s="17">
        <f>VLOOKUP(A210,'Store Avg. Orders'!A:D,4,FALSE)</f>
        <v>10.551724137931034</v>
      </c>
      <c r="G210" s="18">
        <v>56.688000000000002</v>
      </c>
      <c r="H210" s="17">
        <f t="shared" si="19"/>
        <v>8.5517241379310338</v>
      </c>
      <c r="I210" s="8">
        <f t="shared" si="18"/>
        <v>0</v>
      </c>
      <c r="J210" s="8">
        <f t="shared" si="20"/>
        <v>0</v>
      </c>
      <c r="K210" s="8">
        <f t="shared" si="21"/>
        <v>0</v>
      </c>
      <c r="L210" s="18">
        <f t="shared" si="22"/>
        <v>170.06400000000002</v>
      </c>
      <c r="M210" s="19">
        <f t="shared" si="23"/>
        <v>170.06400000000002</v>
      </c>
    </row>
    <row r="211" spans="1:13" x14ac:dyDescent="0.25">
      <c r="A211" s="14" t="s">
        <v>326</v>
      </c>
      <c r="B211" s="15">
        <v>9701309018</v>
      </c>
      <c r="C211" s="16" t="s">
        <v>351</v>
      </c>
      <c r="D211" s="16" t="s">
        <v>352</v>
      </c>
      <c r="E211" s="8">
        <v>10</v>
      </c>
      <c r="F211" s="17">
        <f>VLOOKUP(A211,'Store Avg. Orders'!A:D,4,FALSE)</f>
        <v>10.551724137931034</v>
      </c>
      <c r="G211" s="18">
        <v>88.322000000000003</v>
      </c>
      <c r="H211" s="17">
        <f t="shared" si="19"/>
        <v>8.5517241379310338</v>
      </c>
      <c r="I211" s="8">
        <f t="shared" si="18"/>
        <v>1</v>
      </c>
      <c r="J211" s="8">
        <f t="shared" si="20"/>
        <v>0</v>
      </c>
      <c r="K211" s="8">
        <f t="shared" si="21"/>
        <v>500</v>
      </c>
      <c r="L211" s="18">
        <f t="shared" si="22"/>
        <v>264.96600000000001</v>
      </c>
      <c r="M211" s="19">
        <f t="shared" si="23"/>
        <v>764.96600000000001</v>
      </c>
    </row>
    <row r="212" spans="1:13" x14ac:dyDescent="0.25">
      <c r="A212" s="14" t="s">
        <v>326</v>
      </c>
      <c r="B212" s="15">
        <v>9912956335</v>
      </c>
      <c r="C212" s="16" t="s">
        <v>353</v>
      </c>
      <c r="D212" s="16" t="s">
        <v>18</v>
      </c>
      <c r="E212" s="8">
        <v>14</v>
      </c>
      <c r="F212" s="17">
        <f>VLOOKUP(A212,'Store Avg. Orders'!A:D,4,FALSE)</f>
        <v>10.551724137931034</v>
      </c>
      <c r="G212" s="18">
        <v>111.41000000000001</v>
      </c>
      <c r="H212" s="17">
        <f t="shared" si="19"/>
        <v>8.5517241379310338</v>
      </c>
      <c r="I212" s="8">
        <f t="shared" si="18"/>
        <v>1</v>
      </c>
      <c r="J212" s="8">
        <f t="shared" si="20"/>
        <v>0</v>
      </c>
      <c r="K212" s="8">
        <f t="shared" si="21"/>
        <v>500</v>
      </c>
      <c r="L212" s="18">
        <f t="shared" si="22"/>
        <v>334.23</v>
      </c>
      <c r="M212" s="19">
        <f t="shared" si="23"/>
        <v>834.23</v>
      </c>
    </row>
    <row r="213" spans="1:13" x14ac:dyDescent="0.25">
      <c r="A213" s="14" t="s">
        <v>326</v>
      </c>
      <c r="B213" s="15">
        <v>9948167725</v>
      </c>
      <c r="C213" s="16" t="s">
        <v>354</v>
      </c>
      <c r="D213" s="16" t="s">
        <v>18</v>
      </c>
      <c r="E213" s="8">
        <v>1</v>
      </c>
      <c r="F213" s="17">
        <f>VLOOKUP(A213,'Store Avg. Orders'!A:D,4,FALSE)</f>
        <v>10.551724137931034</v>
      </c>
      <c r="G213" s="18">
        <v>6.32</v>
      </c>
      <c r="H213" s="17">
        <f t="shared" si="19"/>
        <v>8.5517241379310338</v>
      </c>
      <c r="I213" s="8">
        <f t="shared" si="18"/>
        <v>0</v>
      </c>
      <c r="J213" s="8">
        <f t="shared" si="20"/>
        <v>0</v>
      </c>
      <c r="K213" s="8">
        <f t="shared" si="21"/>
        <v>0</v>
      </c>
      <c r="L213" s="18">
        <f t="shared" si="22"/>
        <v>18.96</v>
      </c>
      <c r="M213" s="19">
        <f t="shared" si="23"/>
        <v>18.96</v>
      </c>
    </row>
    <row r="214" spans="1:13" x14ac:dyDescent="0.25">
      <c r="A214" s="14" t="s">
        <v>326</v>
      </c>
      <c r="B214" s="15">
        <v>9948233631</v>
      </c>
      <c r="C214" s="16" t="s">
        <v>355</v>
      </c>
      <c r="D214" s="16" t="s">
        <v>26</v>
      </c>
      <c r="E214" s="8">
        <v>10</v>
      </c>
      <c r="F214" s="17">
        <f>VLOOKUP(A214,'Store Avg. Orders'!A:D,4,FALSE)</f>
        <v>10.551724137931034</v>
      </c>
      <c r="G214" s="18">
        <v>67.733999999999995</v>
      </c>
      <c r="H214" s="17">
        <f t="shared" si="19"/>
        <v>8.5517241379310338</v>
      </c>
      <c r="I214" s="8">
        <f t="shared" si="18"/>
        <v>1</v>
      </c>
      <c r="J214" s="8">
        <f t="shared" si="20"/>
        <v>0</v>
      </c>
      <c r="K214" s="8">
        <f t="shared" si="21"/>
        <v>500</v>
      </c>
      <c r="L214" s="18">
        <f t="shared" si="22"/>
        <v>203.202</v>
      </c>
      <c r="M214" s="19">
        <f t="shared" si="23"/>
        <v>703.202</v>
      </c>
    </row>
    <row r="215" spans="1:13" x14ac:dyDescent="0.25">
      <c r="A215" s="14" t="s">
        <v>326</v>
      </c>
      <c r="B215" s="15">
        <v>9948279252</v>
      </c>
      <c r="C215" s="16" t="s">
        <v>40</v>
      </c>
      <c r="D215" s="16" t="s">
        <v>356</v>
      </c>
      <c r="E215" s="8">
        <v>14</v>
      </c>
      <c r="F215" s="17">
        <f>VLOOKUP(A215,'Store Avg. Orders'!A:D,4,FALSE)</f>
        <v>10.551724137931034</v>
      </c>
      <c r="G215" s="18">
        <v>91.243999999999986</v>
      </c>
      <c r="H215" s="17">
        <f t="shared" si="19"/>
        <v>8.5517241379310338</v>
      </c>
      <c r="I215" s="8">
        <f t="shared" si="18"/>
        <v>1</v>
      </c>
      <c r="J215" s="8">
        <f t="shared" si="20"/>
        <v>0</v>
      </c>
      <c r="K215" s="8">
        <f t="shared" si="21"/>
        <v>500</v>
      </c>
      <c r="L215" s="18">
        <f t="shared" si="22"/>
        <v>273.73199999999997</v>
      </c>
      <c r="M215" s="19">
        <f t="shared" si="23"/>
        <v>773.73199999999997</v>
      </c>
    </row>
    <row r="216" spans="1:13" x14ac:dyDescent="0.25">
      <c r="A216" s="14" t="s">
        <v>357</v>
      </c>
      <c r="B216" s="15">
        <v>7097464537</v>
      </c>
      <c r="C216" s="16" t="s">
        <v>70</v>
      </c>
      <c r="D216" s="16" t="s">
        <v>358</v>
      </c>
      <c r="E216" s="8">
        <v>10</v>
      </c>
      <c r="F216" s="17">
        <f>VLOOKUP(A216,'Store Avg. Orders'!A:D,4,FALSE)</f>
        <v>9.2777777777777786</v>
      </c>
      <c r="G216" s="18">
        <v>41.508000000000003</v>
      </c>
      <c r="H216" s="17">
        <f t="shared" si="19"/>
        <v>7.2777777777777786</v>
      </c>
      <c r="I216" s="8">
        <f t="shared" si="18"/>
        <v>1</v>
      </c>
      <c r="J216" s="8">
        <f t="shared" si="20"/>
        <v>0</v>
      </c>
      <c r="K216" s="8">
        <f t="shared" si="21"/>
        <v>500</v>
      </c>
      <c r="L216" s="18">
        <f t="shared" si="22"/>
        <v>124.524</v>
      </c>
      <c r="M216" s="19">
        <f t="shared" si="23"/>
        <v>624.524</v>
      </c>
    </row>
    <row r="217" spans="1:13" x14ac:dyDescent="0.25">
      <c r="A217" s="14" t="s">
        <v>357</v>
      </c>
      <c r="B217" s="15">
        <v>7337458361</v>
      </c>
      <c r="C217" s="16" t="s">
        <v>97</v>
      </c>
      <c r="D217" s="16" t="s">
        <v>49</v>
      </c>
      <c r="E217" s="8">
        <v>12</v>
      </c>
      <c r="F217" s="17">
        <f>VLOOKUP(A217,'Store Avg. Orders'!A:D,4,FALSE)</f>
        <v>9.2777777777777786</v>
      </c>
      <c r="G217" s="18">
        <v>50.351999999999997</v>
      </c>
      <c r="H217" s="17">
        <f t="shared" si="19"/>
        <v>7.2777777777777786</v>
      </c>
      <c r="I217" s="8">
        <f t="shared" si="18"/>
        <v>1</v>
      </c>
      <c r="J217" s="8">
        <f t="shared" si="20"/>
        <v>0</v>
      </c>
      <c r="K217" s="8">
        <f t="shared" si="21"/>
        <v>500</v>
      </c>
      <c r="L217" s="18">
        <f t="shared" si="22"/>
        <v>151.05599999999998</v>
      </c>
      <c r="M217" s="19">
        <f t="shared" si="23"/>
        <v>651.05600000000004</v>
      </c>
    </row>
    <row r="218" spans="1:13" x14ac:dyDescent="0.25">
      <c r="A218" s="14" t="s">
        <v>357</v>
      </c>
      <c r="B218" s="15">
        <v>7569147273</v>
      </c>
      <c r="C218" s="16" t="s">
        <v>99</v>
      </c>
      <c r="D218" s="16" t="s">
        <v>359</v>
      </c>
      <c r="E218" s="8">
        <v>11</v>
      </c>
      <c r="F218" s="17">
        <f>VLOOKUP(A218,'Store Avg. Orders'!A:D,4,FALSE)</f>
        <v>9.2777777777777786</v>
      </c>
      <c r="G218" s="18">
        <v>51.335999999999991</v>
      </c>
      <c r="H218" s="17">
        <f t="shared" si="19"/>
        <v>7.2777777777777786</v>
      </c>
      <c r="I218" s="8">
        <f t="shared" si="18"/>
        <v>1</v>
      </c>
      <c r="J218" s="8">
        <f t="shared" si="20"/>
        <v>0</v>
      </c>
      <c r="K218" s="8">
        <f t="shared" si="21"/>
        <v>500</v>
      </c>
      <c r="L218" s="18">
        <f t="shared" si="22"/>
        <v>154.00799999999998</v>
      </c>
      <c r="M218" s="19">
        <f t="shared" si="23"/>
        <v>654.00800000000004</v>
      </c>
    </row>
    <row r="219" spans="1:13" x14ac:dyDescent="0.25">
      <c r="A219" s="14" t="s">
        <v>357</v>
      </c>
      <c r="B219" s="15">
        <v>7793913556</v>
      </c>
      <c r="C219" s="16" t="s">
        <v>360</v>
      </c>
      <c r="D219" s="16" t="s">
        <v>46</v>
      </c>
      <c r="E219" s="8">
        <v>10</v>
      </c>
      <c r="F219" s="17">
        <f>VLOOKUP(A219,'Store Avg. Orders'!A:D,4,FALSE)</f>
        <v>9.2777777777777786</v>
      </c>
      <c r="G219" s="18">
        <v>69.178000000000011</v>
      </c>
      <c r="H219" s="17">
        <f t="shared" si="19"/>
        <v>7.2777777777777786</v>
      </c>
      <c r="I219" s="8">
        <f t="shared" si="18"/>
        <v>1</v>
      </c>
      <c r="J219" s="8">
        <f t="shared" si="20"/>
        <v>0</v>
      </c>
      <c r="K219" s="8">
        <f t="shared" si="21"/>
        <v>500</v>
      </c>
      <c r="L219" s="18">
        <f t="shared" si="22"/>
        <v>207.53400000000005</v>
      </c>
      <c r="M219" s="19">
        <f t="shared" si="23"/>
        <v>707.53400000000011</v>
      </c>
    </row>
    <row r="220" spans="1:13" x14ac:dyDescent="0.25">
      <c r="A220" s="14" t="s">
        <v>357</v>
      </c>
      <c r="B220" s="15">
        <v>7995507896</v>
      </c>
      <c r="C220" s="16" t="s">
        <v>361</v>
      </c>
      <c r="D220" s="16" t="s">
        <v>14</v>
      </c>
      <c r="E220" s="8">
        <v>11</v>
      </c>
      <c r="F220" s="17">
        <f>VLOOKUP(A220,'Store Avg. Orders'!A:D,4,FALSE)</f>
        <v>9.2777777777777786</v>
      </c>
      <c r="G220" s="18">
        <v>60.363999999999997</v>
      </c>
      <c r="H220" s="17">
        <f t="shared" si="19"/>
        <v>7.2777777777777786</v>
      </c>
      <c r="I220" s="8">
        <f t="shared" si="18"/>
        <v>1</v>
      </c>
      <c r="J220" s="8">
        <f t="shared" si="20"/>
        <v>0</v>
      </c>
      <c r="K220" s="8">
        <f t="shared" si="21"/>
        <v>500</v>
      </c>
      <c r="L220" s="18">
        <f t="shared" si="22"/>
        <v>181.09199999999998</v>
      </c>
      <c r="M220" s="19">
        <f t="shared" si="23"/>
        <v>681.09199999999998</v>
      </c>
    </row>
    <row r="221" spans="1:13" x14ac:dyDescent="0.25">
      <c r="A221" s="14" t="s">
        <v>357</v>
      </c>
      <c r="B221" s="15">
        <v>7995784122</v>
      </c>
      <c r="C221" s="16" t="s">
        <v>30</v>
      </c>
      <c r="D221" s="16" t="s">
        <v>362</v>
      </c>
      <c r="E221" s="8">
        <v>11</v>
      </c>
      <c r="F221" s="17">
        <f>VLOOKUP(A221,'Store Avg. Orders'!A:D,4,FALSE)</f>
        <v>9.2777777777777786</v>
      </c>
      <c r="G221" s="18">
        <v>44.83</v>
      </c>
      <c r="H221" s="17">
        <f t="shared" si="19"/>
        <v>7.2777777777777786</v>
      </c>
      <c r="I221" s="8">
        <f t="shared" si="18"/>
        <v>1</v>
      </c>
      <c r="J221" s="8">
        <f t="shared" si="20"/>
        <v>0</v>
      </c>
      <c r="K221" s="8">
        <f t="shared" si="21"/>
        <v>500</v>
      </c>
      <c r="L221" s="18">
        <f t="shared" si="22"/>
        <v>134.49</v>
      </c>
      <c r="M221" s="19">
        <f t="shared" si="23"/>
        <v>634.49</v>
      </c>
    </row>
    <row r="222" spans="1:13" x14ac:dyDescent="0.25">
      <c r="A222" s="14" t="s">
        <v>357</v>
      </c>
      <c r="B222" s="15">
        <v>8143873860</v>
      </c>
      <c r="C222" s="16" t="s">
        <v>363</v>
      </c>
      <c r="D222" s="16" t="s">
        <v>112</v>
      </c>
      <c r="E222" s="8">
        <v>12</v>
      </c>
      <c r="F222" s="17">
        <f>VLOOKUP(A222,'Store Avg. Orders'!A:D,4,FALSE)</f>
        <v>9.2777777777777786</v>
      </c>
      <c r="G222" s="18">
        <v>66.384</v>
      </c>
      <c r="H222" s="17">
        <f t="shared" si="19"/>
        <v>7.2777777777777786</v>
      </c>
      <c r="I222" s="8">
        <f t="shared" si="18"/>
        <v>1</v>
      </c>
      <c r="J222" s="8">
        <f t="shared" si="20"/>
        <v>0</v>
      </c>
      <c r="K222" s="8">
        <f t="shared" si="21"/>
        <v>500</v>
      </c>
      <c r="L222" s="18">
        <f t="shared" si="22"/>
        <v>199.15199999999999</v>
      </c>
      <c r="M222" s="19">
        <f t="shared" si="23"/>
        <v>699.15200000000004</v>
      </c>
    </row>
    <row r="223" spans="1:13" x14ac:dyDescent="0.25">
      <c r="A223" s="14" t="s">
        <v>357</v>
      </c>
      <c r="B223" s="15">
        <v>8555069520</v>
      </c>
      <c r="C223" s="16" t="s">
        <v>364</v>
      </c>
      <c r="D223" s="16" t="s">
        <v>51</v>
      </c>
      <c r="E223" s="8">
        <v>13</v>
      </c>
      <c r="F223" s="17">
        <f>VLOOKUP(A223,'Store Avg. Orders'!A:D,4,FALSE)</f>
        <v>9.2777777777777786</v>
      </c>
      <c r="G223" s="18">
        <v>76.245999999999995</v>
      </c>
      <c r="H223" s="17">
        <f t="shared" si="19"/>
        <v>7.2777777777777786</v>
      </c>
      <c r="I223" s="8">
        <f t="shared" si="18"/>
        <v>1</v>
      </c>
      <c r="J223" s="8">
        <f t="shared" si="20"/>
        <v>0</v>
      </c>
      <c r="K223" s="8">
        <f t="shared" si="21"/>
        <v>500</v>
      </c>
      <c r="L223" s="18">
        <f t="shared" si="22"/>
        <v>228.738</v>
      </c>
      <c r="M223" s="19">
        <f t="shared" si="23"/>
        <v>728.73800000000006</v>
      </c>
    </row>
    <row r="224" spans="1:13" x14ac:dyDescent="0.25">
      <c r="A224" s="14" t="s">
        <v>357</v>
      </c>
      <c r="B224" s="15">
        <v>8897339738</v>
      </c>
      <c r="C224" s="16" t="s">
        <v>157</v>
      </c>
      <c r="D224" s="16" t="s">
        <v>124</v>
      </c>
      <c r="E224" s="8">
        <v>11</v>
      </c>
      <c r="F224" s="17">
        <f>VLOOKUP(A224,'Store Avg. Orders'!A:D,4,FALSE)</f>
        <v>9.2777777777777786</v>
      </c>
      <c r="G224" s="18">
        <v>63.455999999999996</v>
      </c>
      <c r="H224" s="17">
        <f t="shared" si="19"/>
        <v>7.2777777777777786</v>
      </c>
      <c r="I224" s="8">
        <f t="shared" si="18"/>
        <v>1</v>
      </c>
      <c r="J224" s="8">
        <f t="shared" si="20"/>
        <v>0</v>
      </c>
      <c r="K224" s="8">
        <f t="shared" si="21"/>
        <v>500</v>
      </c>
      <c r="L224" s="18">
        <f t="shared" si="22"/>
        <v>190.36799999999999</v>
      </c>
      <c r="M224" s="19">
        <f t="shared" si="23"/>
        <v>690.36799999999994</v>
      </c>
    </row>
    <row r="225" spans="1:13" x14ac:dyDescent="0.25">
      <c r="A225" s="14" t="s">
        <v>357</v>
      </c>
      <c r="B225" s="15">
        <v>9010077381</v>
      </c>
      <c r="C225" s="16" t="s">
        <v>66</v>
      </c>
      <c r="D225" s="16" t="s">
        <v>221</v>
      </c>
      <c r="E225" s="8">
        <v>12</v>
      </c>
      <c r="F225" s="17">
        <f>VLOOKUP(A225,'Store Avg. Orders'!A:D,4,FALSE)</f>
        <v>9.2777777777777786</v>
      </c>
      <c r="G225" s="18">
        <v>77.989999999999995</v>
      </c>
      <c r="H225" s="17">
        <f t="shared" si="19"/>
        <v>7.2777777777777786</v>
      </c>
      <c r="I225" s="8">
        <f t="shared" si="18"/>
        <v>1</v>
      </c>
      <c r="J225" s="8">
        <f t="shared" si="20"/>
        <v>0</v>
      </c>
      <c r="K225" s="8">
        <f t="shared" si="21"/>
        <v>500</v>
      </c>
      <c r="L225" s="18">
        <f t="shared" si="22"/>
        <v>233.96999999999997</v>
      </c>
      <c r="M225" s="19">
        <f t="shared" si="23"/>
        <v>733.97</v>
      </c>
    </row>
    <row r="226" spans="1:13" x14ac:dyDescent="0.25">
      <c r="A226" s="14" t="s">
        <v>366</v>
      </c>
      <c r="B226" s="15">
        <v>7659930853</v>
      </c>
      <c r="C226" s="16" t="s">
        <v>370</v>
      </c>
      <c r="D226" s="16" t="s">
        <v>371</v>
      </c>
      <c r="E226" s="8">
        <v>21</v>
      </c>
      <c r="F226" s="17">
        <f>VLOOKUP(A226,'Store Avg. Orders'!A:D,4,FALSE)</f>
        <v>15.7</v>
      </c>
      <c r="G226" s="18">
        <v>128.53800000000001</v>
      </c>
      <c r="H226" s="17">
        <f t="shared" si="19"/>
        <v>13.7</v>
      </c>
      <c r="I226" s="8">
        <f t="shared" si="18"/>
        <v>1</v>
      </c>
      <c r="J226" s="8">
        <f t="shared" si="20"/>
        <v>5</v>
      </c>
      <c r="K226" s="8">
        <f t="shared" si="21"/>
        <v>700</v>
      </c>
      <c r="L226" s="18">
        <f t="shared" si="22"/>
        <v>385.61400000000003</v>
      </c>
      <c r="M226" s="19">
        <f t="shared" si="23"/>
        <v>1085.614</v>
      </c>
    </row>
    <row r="227" spans="1:13" x14ac:dyDescent="0.25">
      <c r="A227" s="14" t="s">
        <v>366</v>
      </c>
      <c r="B227" s="15">
        <v>8121624546</v>
      </c>
      <c r="C227" s="16" t="s">
        <v>372</v>
      </c>
      <c r="D227" s="16" t="s">
        <v>169</v>
      </c>
      <c r="E227" s="8">
        <v>22</v>
      </c>
      <c r="F227" s="17">
        <f>VLOOKUP(A227,'Store Avg. Orders'!A:D,4,FALSE)</f>
        <v>15.7</v>
      </c>
      <c r="G227" s="18">
        <v>124.798</v>
      </c>
      <c r="H227" s="17">
        <f t="shared" si="19"/>
        <v>13.7</v>
      </c>
      <c r="I227" s="8">
        <f t="shared" si="18"/>
        <v>1</v>
      </c>
      <c r="J227" s="8">
        <f t="shared" si="20"/>
        <v>6</v>
      </c>
      <c r="K227" s="8">
        <f t="shared" si="21"/>
        <v>740</v>
      </c>
      <c r="L227" s="18">
        <f t="shared" si="22"/>
        <v>374.39400000000001</v>
      </c>
      <c r="M227" s="19">
        <f t="shared" si="23"/>
        <v>1114.394</v>
      </c>
    </row>
    <row r="228" spans="1:13" x14ac:dyDescent="0.25">
      <c r="A228" s="14" t="s">
        <v>366</v>
      </c>
      <c r="B228" s="15">
        <v>8247671233</v>
      </c>
      <c r="C228" s="16" t="s">
        <v>373</v>
      </c>
      <c r="D228" s="16" t="s">
        <v>293</v>
      </c>
      <c r="E228" s="8">
        <v>20</v>
      </c>
      <c r="F228" s="17">
        <f>VLOOKUP(A228,'Store Avg. Orders'!A:D,4,FALSE)</f>
        <v>15.7</v>
      </c>
      <c r="G228" s="18">
        <v>127.39999999999999</v>
      </c>
      <c r="H228" s="17">
        <f t="shared" si="19"/>
        <v>13.7</v>
      </c>
      <c r="I228" s="8">
        <f t="shared" si="18"/>
        <v>1</v>
      </c>
      <c r="J228" s="8">
        <f t="shared" si="20"/>
        <v>4</v>
      </c>
      <c r="K228" s="8">
        <f t="shared" si="21"/>
        <v>660</v>
      </c>
      <c r="L228" s="18">
        <f t="shared" si="22"/>
        <v>382.2</v>
      </c>
      <c r="M228" s="19">
        <f t="shared" si="23"/>
        <v>1042.2</v>
      </c>
    </row>
    <row r="229" spans="1:13" x14ac:dyDescent="0.25">
      <c r="A229" s="14" t="s">
        <v>366</v>
      </c>
      <c r="B229" s="15">
        <v>8297954038</v>
      </c>
      <c r="C229" s="16" t="s">
        <v>70</v>
      </c>
      <c r="D229" s="16" t="s">
        <v>374</v>
      </c>
      <c r="E229" s="8">
        <v>47</v>
      </c>
      <c r="F229" s="17">
        <f>VLOOKUP(A229,'Store Avg. Orders'!A:D,4,FALSE)</f>
        <v>15.7</v>
      </c>
      <c r="G229" s="18">
        <v>134.85799999999998</v>
      </c>
      <c r="H229" s="17">
        <f t="shared" si="19"/>
        <v>13.7</v>
      </c>
      <c r="I229" s="8">
        <f t="shared" si="18"/>
        <v>1</v>
      </c>
      <c r="J229" s="8">
        <f t="shared" si="20"/>
        <v>31</v>
      </c>
      <c r="K229" s="8">
        <f t="shared" si="21"/>
        <v>1740</v>
      </c>
      <c r="L229" s="18">
        <f t="shared" si="22"/>
        <v>404.57399999999996</v>
      </c>
      <c r="M229" s="19">
        <f t="shared" si="23"/>
        <v>2144.5740000000001</v>
      </c>
    </row>
    <row r="230" spans="1:13" x14ac:dyDescent="0.25">
      <c r="A230" s="14" t="s">
        <v>366</v>
      </c>
      <c r="B230" s="15">
        <v>8790396280</v>
      </c>
      <c r="C230" s="16" t="s">
        <v>375</v>
      </c>
      <c r="D230" s="16" t="s">
        <v>376</v>
      </c>
      <c r="E230" s="8">
        <v>22</v>
      </c>
      <c r="F230" s="17">
        <f>VLOOKUP(A230,'Store Avg. Orders'!A:D,4,FALSE)</f>
        <v>15.7</v>
      </c>
      <c r="G230" s="18">
        <v>137.44399999999999</v>
      </c>
      <c r="H230" s="17">
        <f t="shared" si="19"/>
        <v>13.7</v>
      </c>
      <c r="I230" s="8">
        <f t="shared" si="18"/>
        <v>1</v>
      </c>
      <c r="J230" s="8">
        <f t="shared" si="20"/>
        <v>6</v>
      </c>
      <c r="K230" s="8">
        <f t="shared" si="21"/>
        <v>740</v>
      </c>
      <c r="L230" s="18">
        <f t="shared" si="22"/>
        <v>412.33199999999999</v>
      </c>
      <c r="M230" s="19">
        <f t="shared" si="23"/>
        <v>1152.3319999999999</v>
      </c>
    </row>
    <row r="231" spans="1:13" x14ac:dyDescent="0.25">
      <c r="A231" s="14" t="s">
        <v>366</v>
      </c>
      <c r="B231" s="15">
        <v>9014475505</v>
      </c>
      <c r="C231" s="16" t="s">
        <v>377</v>
      </c>
      <c r="D231" s="16" t="s">
        <v>378</v>
      </c>
      <c r="E231" s="8">
        <v>17</v>
      </c>
      <c r="F231" s="17">
        <f>VLOOKUP(A231,'Store Avg. Orders'!A:D,4,FALSE)</f>
        <v>15.7</v>
      </c>
      <c r="G231" s="18">
        <v>129.97399999999999</v>
      </c>
      <c r="H231" s="17">
        <f t="shared" si="19"/>
        <v>13.7</v>
      </c>
      <c r="I231" s="8">
        <f t="shared" si="18"/>
        <v>1</v>
      </c>
      <c r="J231" s="8">
        <f t="shared" si="20"/>
        <v>1</v>
      </c>
      <c r="K231" s="8">
        <f t="shared" si="21"/>
        <v>540</v>
      </c>
      <c r="L231" s="18">
        <f t="shared" si="22"/>
        <v>389.92199999999997</v>
      </c>
      <c r="M231" s="19">
        <f t="shared" si="23"/>
        <v>929.92200000000003</v>
      </c>
    </row>
    <row r="232" spans="1:13" x14ac:dyDescent="0.25">
      <c r="A232" s="14" t="s">
        <v>366</v>
      </c>
      <c r="B232" s="15">
        <v>9059812555</v>
      </c>
      <c r="C232" s="16" t="s">
        <v>379</v>
      </c>
      <c r="D232" s="16" t="s">
        <v>380</v>
      </c>
      <c r="E232" s="8">
        <v>22</v>
      </c>
      <c r="F232" s="17">
        <f>VLOOKUP(A232,'Store Avg. Orders'!A:D,4,FALSE)</f>
        <v>15.7</v>
      </c>
      <c r="G232" s="18">
        <v>119.98400000000001</v>
      </c>
      <c r="H232" s="17">
        <f t="shared" si="19"/>
        <v>13.7</v>
      </c>
      <c r="I232" s="8">
        <f t="shared" si="18"/>
        <v>1</v>
      </c>
      <c r="J232" s="8">
        <f t="shared" si="20"/>
        <v>6</v>
      </c>
      <c r="K232" s="8">
        <f t="shared" si="21"/>
        <v>740</v>
      </c>
      <c r="L232" s="18">
        <f t="shared" si="22"/>
        <v>359.952</v>
      </c>
      <c r="M232" s="19">
        <f t="shared" si="23"/>
        <v>1099.952</v>
      </c>
    </row>
    <row r="233" spans="1:13" x14ac:dyDescent="0.25">
      <c r="A233" s="14" t="s">
        <v>366</v>
      </c>
      <c r="B233" s="15">
        <v>9177904613</v>
      </c>
      <c r="C233" s="16" t="s">
        <v>19</v>
      </c>
      <c r="D233" s="16" t="s">
        <v>381</v>
      </c>
      <c r="E233" s="8">
        <v>6</v>
      </c>
      <c r="F233" s="17">
        <f>VLOOKUP(A233,'Store Avg. Orders'!A:D,4,FALSE)</f>
        <v>15.7</v>
      </c>
      <c r="G233" s="18">
        <v>41.92</v>
      </c>
      <c r="H233" s="17">
        <f t="shared" si="19"/>
        <v>13.7</v>
      </c>
      <c r="I233" s="8">
        <f t="shared" si="18"/>
        <v>0</v>
      </c>
      <c r="J233" s="8">
        <f t="shared" si="20"/>
        <v>0</v>
      </c>
      <c r="K233" s="8">
        <f t="shared" si="21"/>
        <v>0</v>
      </c>
      <c r="L233" s="18">
        <f t="shared" si="22"/>
        <v>125.76</v>
      </c>
      <c r="M233" s="19">
        <f t="shared" si="23"/>
        <v>125.76</v>
      </c>
    </row>
    <row r="234" spans="1:13" x14ac:dyDescent="0.25">
      <c r="A234" s="14" t="s">
        <v>366</v>
      </c>
      <c r="B234" s="15">
        <v>9390289725</v>
      </c>
      <c r="C234" s="16" t="s">
        <v>382</v>
      </c>
      <c r="D234" s="16" t="s">
        <v>382</v>
      </c>
      <c r="E234" s="8">
        <v>3</v>
      </c>
      <c r="F234" s="17">
        <f>VLOOKUP(A234,'Store Avg. Orders'!A:D,4,FALSE)</f>
        <v>15.7</v>
      </c>
      <c r="G234" s="18">
        <v>19.95</v>
      </c>
      <c r="H234" s="17">
        <f t="shared" si="19"/>
        <v>13.7</v>
      </c>
      <c r="I234" s="8">
        <f t="shared" si="18"/>
        <v>0</v>
      </c>
      <c r="J234" s="8">
        <f t="shared" si="20"/>
        <v>0</v>
      </c>
      <c r="K234" s="8">
        <f t="shared" si="21"/>
        <v>0</v>
      </c>
      <c r="L234" s="18">
        <f t="shared" si="22"/>
        <v>59.849999999999994</v>
      </c>
      <c r="M234" s="19">
        <f t="shared" si="23"/>
        <v>59.849999999999994</v>
      </c>
    </row>
    <row r="235" spans="1:13" x14ac:dyDescent="0.25">
      <c r="A235" s="14" t="s">
        <v>366</v>
      </c>
      <c r="B235" s="15">
        <v>9949139750</v>
      </c>
      <c r="C235" s="16" t="s">
        <v>70</v>
      </c>
      <c r="D235" s="16" t="s">
        <v>383</v>
      </c>
      <c r="E235" s="8">
        <v>18</v>
      </c>
      <c r="F235" s="17">
        <f>VLOOKUP(A235,'Store Avg. Orders'!A:D,4,FALSE)</f>
        <v>15.7</v>
      </c>
      <c r="G235" s="18">
        <v>116.68800000000002</v>
      </c>
      <c r="H235" s="17">
        <f t="shared" si="19"/>
        <v>13.7</v>
      </c>
      <c r="I235" s="8">
        <f t="shared" si="18"/>
        <v>1</v>
      </c>
      <c r="J235" s="8">
        <f t="shared" si="20"/>
        <v>2</v>
      </c>
      <c r="K235" s="8">
        <f t="shared" si="21"/>
        <v>580</v>
      </c>
      <c r="L235" s="18">
        <f t="shared" si="22"/>
        <v>350.06400000000008</v>
      </c>
      <c r="M235" s="19">
        <f t="shared" si="23"/>
        <v>930.06400000000008</v>
      </c>
    </row>
    <row r="236" spans="1:13" x14ac:dyDescent="0.25">
      <c r="A236" s="14" t="s">
        <v>366</v>
      </c>
      <c r="B236" s="15">
        <v>9951662856</v>
      </c>
      <c r="C236" s="16" t="s">
        <v>80</v>
      </c>
      <c r="D236" s="16" t="s">
        <v>26</v>
      </c>
      <c r="E236" s="8">
        <v>18</v>
      </c>
      <c r="F236" s="17">
        <f>VLOOKUP(A236,'Store Avg. Orders'!A:D,4,FALSE)</f>
        <v>15.7</v>
      </c>
      <c r="G236" s="18">
        <v>123.066</v>
      </c>
      <c r="H236" s="17">
        <f t="shared" si="19"/>
        <v>13.7</v>
      </c>
      <c r="I236" s="8">
        <f t="shared" si="18"/>
        <v>1</v>
      </c>
      <c r="J236" s="8">
        <f t="shared" si="20"/>
        <v>2</v>
      </c>
      <c r="K236" s="8">
        <f t="shared" si="21"/>
        <v>580</v>
      </c>
      <c r="L236" s="18">
        <f t="shared" si="22"/>
        <v>369.19799999999998</v>
      </c>
      <c r="M236" s="19">
        <f t="shared" si="23"/>
        <v>949.19799999999998</v>
      </c>
    </row>
    <row r="237" spans="1:13" x14ac:dyDescent="0.25">
      <c r="A237" s="14" t="s">
        <v>366</v>
      </c>
      <c r="B237" s="15">
        <v>9963284337</v>
      </c>
      <c r="C237" s="16" t="s">
        <v>384</v>
      </c>
      <c r="D237" s="16" t="s">
        <v>384</v>
      </c>
      <c r="E237" s="8">
        <v>10</v>
      </c>
      <c r="F237" s="17">
        <f>VLOOKUP(A237,'Store Avg. Orders'!A:D,4,FALSE)</f>
        <v>15.7</v>
      </c>
      <c r="G237" s="18">
        <v>50.725999999999999</v>
      </c>
      <c r="H237" s="17">
        <f t="shared" si="19"/>
        <v>13.7</v>
      </c>
      <c r="I237" s="8">
        <f t="shared" si="18"/>
        <v>0</v>
      </c>
      <c r="J237" s="8">
        <f t="shared" si="20"/>
        <v>0</v>
      </c>
      <c r="K237" s="8">
        <f t="shared" si="21"/>
        <v>0</v>
      </c>
      <c r="L237" s="18">
        <f t="shared" si="22"/>
        <v>152.178</v>
      </c>
      <c r="M237" s="19">
        <f t="shared" si="23"/>
        <v>152.178</v>
      </c>
    </row>
    <row r="238" spans="1:13" x14ac:dyDescent="0.25">
      <c r="A238" s="14" t="s">
        <v>385</v>
      </c>
      <c r="B238" s="15">
        <v>6305129613</v>
      </c>
      <c r="C238" s="16" t="s">
        <v>386</v>
      </c>
      <c r="D238" s="16" t="s">
        <v>387</v>
      </c>
      <c r="E238" s="8">
        <v>10</v>
      </c>
      <c r="F238" s="17">
        <f>VLOOKUP(A238,'Store Avg. Orders'!A:D,4,FALSE)</f>
        <v>11.5</v>
      </c>
      <c r="G238" s="18">
        <v>84.133999999999986</v>
      </c>
      <c r="H238" s="17">
        <f t="shared" si="19"/>
        <v>9.5</v>
      </c>
      <c r="I238" s="8">
        <f t="shared" si="18"/>
        <v>1</v>
      </c>
      <c r="J238" s="8">
        <f t="shared" si="20"/>
        <v>0</v>
      </c>
      <c r="K238" s="8">
        <f t="shared" si="21"/>
        <v>500</v>
      </c>
      <c r="L238" s="18">
        <f t="shared" si="22"/>
        <v>252.40199999999996</v>
      </c>
      <c r="M238" s="19">
        <f t="shared" si="23"/>
        <v>752.40199999999993</v>
      </c>
    </row>
    <row r="239" spans="1:13" x14ac:dyDescent="0.25">
      <c r="A239" s="14" t="s">
        <v>385</v>
      </c>
      <c r="B239" s="15">
        <v>7674015298</v>
      </c>
      <c r="C239" s="16" t="s">
        <v>388</v>
      </c>
      <c r="D239" s="16" t="s">
        <v>197</v>
      </c>
      <c r="E239" s="8">
        <v>11</v>
      </c>
      <c r="F239" s="17">
        <f>VLOOKUP(A239,'Store Avg. Orders'!A:D,4,FALSE)</f>
        <v>11.5</v>
      </c>
      <c r="G239" s="18">
        <v>70.22</v>
      </c>
      <c r="H239" s="17">
        <f t="shared" si="19"/>
        <v>9.5</v>
      </c>
      <c r="I239" s="8">
        <f t="shared" si="18"/>
        <v>1</v>
      </c>
      <c r="J239" s="8">
        <f t="shared" si="20"/>
        <v>0</v>
      </c>
      <c r="K239" s="8">
        <f t="shared" si="21"/>
        <v>500</v>
      </c>
      <c r="L239" s="18">
        <f t="shared" si="22"/>
        <v>210.66</v>
      </c>
      <c r="M239" s="19">
        <f t="shared" si="23"/>
        <v>710.66</v>
      </c>
    </row>
    <row r="240" spans="1:13" x14ac:dyDescent="0.25">
      <c r="A240" s="14" t="s">
        <v>385</v>
      </c>
      <c r="B240" s="15">
        <v>7893653327</v>
      </c>
      <c r="C240" s="16" t="s">
        <v>389</v>
      </c>
      <c r="D240" s="16" t="s">
        <v>28</v>
      </c>
      <c r="E240" s="8">
        <v>4</v>
      </c>
      <c r="F240" s="17">
        <f>VLOOKUP(A240,'Store Avg. Orders'!A:D,4,FALSE)</f>
        <v>11.5</v>
      </c>
      <c r="G240" s="18">
        <v>33.492000000000004</v>
      </c>
      <c r="H240" s="17">
        <f t="shared" si="19"/>
        <v>9.5</v>
      </c>
      <c r="I240" s="8">
        <f t="shared" si="18"/>
        <v>0</v>
      </c>
      <c r="J240" s="8">
        <f t="shared" si="20"/>
        <v>0</v>
      </c>
      <c r="K240" s="8">
        <f t="shared" si="21"/>
        <v>0</v>
      </c>
      <c r="L240" s="18">
        <f t="shared" si="22"/>
        <v>100.47600000000001</v>
      </c>
      <c r="M240" s="19">
        <f t="shared" si="23"/>
        <v>100.47600000000001</v>
      </c>
    </row>
    <row r="241" spans="1:13" x14ac:dyDescent="0.25">
      <c r="A241" s="14" t="s">
        <v>385</v>
      </c>
      <c r="B241" s="15">
        <v>7989159088</v>
      </c>
      <c r="C241" s="16" t="s">
        <v>390</v>
      </c>
      <c r="D241" s="16" t="s">
        <v>128</v>
      </c>
      <c r="E241" s="8">
        <v>12</v>
      </c>
      <c r="F241" s="17">
        <f>VLOOKUP(A241,'Store Avg. Orders'!A:D,4,FALSE)</f>
        <v>11.5</v>
      </c>
      <c r="G241" s="18">
        <v>80.694000000000003</v>
      </c>
      <c r="H241" s="17">
        <f t="shared" si="19"/>
        <v>9.5</v>
      </c>
      <c r="I241" s="8">
        <f t="shared" si="18"/>
        <v>1</v>
      </c>
      <c r="J241" s="8">
        <f t="shared" si="20"/>
        <v>0</v>
      </c>
      <c r="K241" s="8">
        <f t="shared" si="21"/>
        <v>500</v>
      </c>
      <c r="L241" s="18">
        <f t="shared" si="22"/>
        <v>242.08199999999999</v>
      </c>
      <c r="M241" s="19">
        <f t="shared" si="23"/>
        <v>742.08199999999999</v>
      </c>
    </row>
    <row r="242" spans="1:13" x14ac:dyDescent="0.25">
      <c r="A242" s="14" t="s">
        <v>385</v>
      </c>
      <c r="B242" s="15">
        <v>8374114993</v>
      </c>
      <c r="C242" s="16" t="s">
        <v>391</v>
      </c>
      <c r="D242" s="16" t="s">
        <v>392</v>
      </c>
      <c r="E242" s="8">
        <v>11</v>
      </c>
      <c r="F242" s="17">
        <f>VLOOKUP(A242,'Store Avg. Orders'!A:D,4,FALSE)</f>
        <v>11.5</v>
      </c>
      <c r="G242" s="18">
        <v>91.614000000000004</v>
      </c>
      <c r="H242" s="17">
        <f t="shared" si="19"/>
        <v>9.5</v>
      </c>
      <c r="I242" s="8">
        <f t="shared" si="18"/>
        <v>1</v>
      </c>
      <c r="J242" s="8">
        <f t="shared" si="20"/>
        <v>0</v>
      </c>
      <c r="K242" s="8">
        <f t="shared" si="21"/>
        <v>500</v>
      </c>
      <c r="L242" s="18">
        <f t="shared" si="22"/>
        <v>274.84199999999998</v>
      </c>
      <c r="M242" s="19">
        <f t="shared" si="23"/>
        <v>774.84199999999998</v>
      </c>
    </row>
    <row r="243" spans="1:13" x14ac:dyDescent="0.25">
      <c r="A243" s="14" t="s">
        <v>385</v>
      </c>
      <c r="B243" s="15">
        <v>8498921474</v>
      </c>
      <c r="C243" s="16" t="s">
        <v>393</v>
      </c>
      <c r="D243" s="16" t="s">
        <v>394</v>
      </c>
      <c r="E243" s="8">
        <v>15</v>
      </c>
      <c r="F243" s="17">
        <f>VLOOKUP(A243,'Store Avg. Orders'!A:D,4,FALSE)</f>
        <v>11.5</v>
      </c>
      <c r="G243" s="18">
        <v>81.736000000000004</v>
      </c>
      <c r="H243" s="17">
        <f t="shared" si="19"/>
        <v>9.5</v>
      </c>
      <c r="I243" s="8">
        <f t="shared" si="18"/>
        <v>1</v>
      </c>
      <c r="J243" s="8">
        <f t="shared" si="20"/>
        <v>0</v>
      </c>
      <c r="K243" s="8">
        <f t="shared" si="21"/>
        <v>500</v>
      </c>
      <c r="L243" s="18">
        <f t="shared" si="22"/>
        <v>245.20800000000003</v>
      </c>
      <c r="M243" s="19">
        <f t="shared" si="23"/>
        <v>745.20800000000008</v>
      </c>
    </row>
    <row r="244" spans="1:13" x14ac:dyDescent="0.25">
      <c r="A244" s="14" t="s">
        <v>385</v>
      </c>
      <c r="B244" s="15">
        <v>8686059239</v>
      </c>
      <c r="C244" s="16" t="s">
        <v>40</v>
      </c>
      <c r="D244" s="16" t="s">
        <v>395</v>
      </c>
      <c r="E244" s="8">
        <v>15</v>
      </c>
      <c r="F244" s="17">
        <f>VLOOKUP(A244,'Store Avg. Orders'!A:D,4,FALSE)</f>
        <v>11.5</v>
      </c>
      <c r="G244" s="18">
        <v>106.59</v>
      </c>
      <c r="H244" s="17">
        <f t="shared" si="19"/>
        <v>9.5</v>
      </c>
      <c r="I244" s="8">
        <f t="shared" si="18"/>
        <v>1</v>
      </c>
      <c r="J244" s="8">
        <f t="shared" si="20"/>
        <v>0</v>
      </c>
      <c r="K244" s="8">
        <f t="shared" si="21"/>
        <v>500</v>
      </c>
      <c r="L244" s="18">
        <f t="shared" si="22"/>
        <v>319.77</v>
      </c>
      <c r="M244" s="19">
        <f t="shared" si="23"/>
        <v>819.77</v>
      </c>
    </row>
    <row r="245" spans="1:13" x14ac:dyDescent="0.25">
      <c r="A245" s="14" t="s">
        <v>385</v>
      </c>
      <c r="B245" s="15">
        <v>8801268705</v>
      </c>
      <c r="C245" s="16" t="s">
        <v>396</v>
      </c>
      <c r="D245" s="16" t="s">
        <v>396</v>
      </c>
      <c r="E245" s="8">
        <v>11</v>
      </c>
      <c r="F245" s="17">
        <f>VLOOKUP(A245,'Store Avg. Orders'!A:D,4,FALSE)</f>
        <v>11.5</v>
      </c>
      <c r="G245" s="18">
        <v>82.305999999999997</v>
      </c>
      <c r="H245" s="17">
        <f t="shared" si="19"/>
        <v>9.5</v>
      </c>
      <c r="I245" s="8">
        <f t="shared" si="18"/>
        <v>1</v>
      </c>
      <c r="J245" s="8">
        <f t="shared" si="20"/>
        <v>0</v>
      </c>
      <c r="K245" s="8">
        <f t="shared" si="21"/>
        <v>500</v>
      </c>
      <c r="L245" s="18">
        <f t="shared" si="22"/>
        <v>246.91800000000001</v>
      </c>
      <c r="M245" s="19">
        <f t="shared" si="23"/>
        <v>746.91800000000001</v>
      </c>
    </row>
    <row r="246" spans="1:13" x14ac:dyDescent="0.25">
      <c r="A246" s="14" t="s">
        <v>385</v>
      </c>
      <c r="B246" s="15">
        <v>8897721329</v>
      </c>
      <c r="C246" s="16" t="s">
        <v>397</v>
      </c>
      <c r="D246" s="16" t="s">
        <v>398</v>
      </c>
      <c r="E246" s="8">
        <v>13</v>
      </c>
      <c r="F246" s="17">
        <f>VLOOKUP(A246,'Store Avg. Orders'!A:D,4,FALSE)</f>
        <v>11.5</v>
      </c>
      <c r="G246" s="18">
        <v>71.751999999999981</v>
      </c>
      <c r="H246" s="17">
        <f t="shared" si="19"/>
        <v>9.5</v>
      </c>
      <c r="I246" s="8">
        <f t="shared" si="18"/>
        <v>1</v>
      </c>
      <c r="J246" s="8">
        <f t="shared" si="20"/>
        <v>0</v>
      </c>
      <c r="K246" s="8">
        <f t="shared" si="21"/>
        <v>500</v>
      </c>
      <c r="L246" s="18">
        <f t="shared" si="22"/>
        <v>215.25599999999994</v>
      </c>
      <c r="M246" s="19">
        <f t="shared" si="23"/>
        <v>715.25599999999997</v>
      </c>
    </row>
    <row r="247" spans="1:13" x14ac:dyDescent="0.25">
      <c r="A247" s="14" t="s">
        <v>385</v>
      </c>
      <c r="B247" s="15">
        <v>9182534080</v>
      </c>
      <c r="C247" s="16" t="s">
        <v>399</v>
      </c>
      <c r="D247" s="16" t="s">
        <v>400</v>
      </c>
      <c r="E247" s="8">
        <v>8</v>
      </c>
      <c r="F247" s="17">
        <f>VLOOKUP(A247,'Store Avg. Orders'!A:D,4,FALSE)</f>
        <v>11.5</v>
      </c>
      <c r="G247" s="18">
        <v>56.463999999999999</v>
      </c>
      <c r="H247" s="17">
        <f t="shared" si="19"/>
        <v>9.5</v>
      </c>
      <c r="I247" s="8">
        <f t="shared" si="18"/>
        <v>0</v>
      </c>
      <c r="J247" s="8">
        <f t="shared" si="20"/>
        <v>0</v>
      </c>
      <c r="K247" s="8">
        <f t="shared" si="21"/>
        <v>0</v>
      </c>
      <c r="L247" s="18">
        <f t="shared" si="22"/>
        <v>169.392</v>
      </c>
      <c r="M247" s="19">
        <f t="shared" si="23"/>
        <v>169.392</v>
      </c>
    </row>
    <row r="248" spans="1:13" x14ac:dyDescent="0.25">
      <c r="A248" s="14" t="s">
        <v>385</v>
      </c>
      <c r="B248" s="15">
        <v>9326645866</v>
      </c>
      <c r="C248" s="16" t="s">
        <v>401</v>
      </c>
      <c r="D248" s="16" t="s">
        <v>402</v>
      </c>
      <c r="E248" s="8">
        <v>13</v>
      </c>
      <c r="F248" s="17">
        <f>VLOOKUP(A248,'Store Avg. Orders'!A:D,4,FALSE)</f>
        <v>11.5</v>
      </c>
      <c r="G248" s="18">
        <v>77.315999999999988</v>
      </c>
      <c r="H248" s="17">
        <f t="shared" si="19"/>
        <v>9.5</v>
      </c>
      <c r="I248" s="8">
        <f t="shared" si="18"/>
        <v>1</v>
      </c>
      <c r="J248" s="8">
        <f t="shared" si="20"/>
        <v>0</v>
      </c>
      <c r="K248" s="8">
        <f t="shared" si="21"/>
        <v>500</v>
      </c>
      <c r="L248" s="18">
        <f t="shared" si="22"/>
        <v>231.94799999999998</v>
      </c>
      <c r="M248" s="19">
        <f t="shared" si="23"/>
        <v>731.94799999999998</v>
      </c>
    </row>
    <row r="249" spans="1:13" x14ac:dyDescent="0.25">
      <c r="A249" s="14" t="s">
        <v>385</v>
      </c>
      <c r="B249" s="15">
        <v>9347190385</v>
      </c>
      <c r="C249" s="16" t="s">
        <v>403</v>
      </c>
      <c r="D249" s="16" t="s">
        <v>404</v>
      </c>
      <c r="E249" s="8">
        <v>13</v>
      </c>
      <c r="F249" s="17">
        <f>VLOOKUP(A249,'Store Avg. Orders'!A:D,4,FALSE)</f>
        <v>11.5</v>
      </c>
      <c r="G249" s="18">
        <v>100.38199999999999</v>
      </c>
      <c r="H249" s="17">
        <f t="shared" si="19"/>
        <v>9.5</v>
      </c>
      <c r="I249" s="8">
        <f t="shared" si="18"/>
        <v>1</v>
      </c>
      <c r="J249" s="8">
        <f t="shared" si="20"/>
        <v>0</v>
      </c>
      <c r="K249" s="8">
        <f t="shared" si="21"/>
        <v>500</v>
      </c>
      <c r="L249" s="18">
        <f t="shared" si="22"/>
        <v>301.14599999999996</v>
      </c>
      <c r="M249" s="19">
        <f t="shared" si="23"/>
        <v>801.14599999999996</v>
      </c>
    </row>
    <row r="250" spans="1:13" x14ac:dyDescent="0.25">
      <c r="A250" s="14" t="s">
        <v>385</v>
      </c>
      <c r="B250" s="15">
        <v>9381885696</v>
      </c>
      <c r="C250" s="16" t="s">
        <v>405</v>
      </c>
      <c r="D250" s="16" t="s">
        <v>406</v>
      </c>
      <c r="E250" s="8">
        <v>13</v>
      </c>
      <c r="F250" s="17">
        <f>VLOOKUP(A250,'Store Avg. Orders'!A:D,4,FALSE)</f>
        <v>11.5</v>
      </c>
      <c r="G250" s="18">
        <v>101.352</v>
      </c>
      <c r="H250" s="17">
        <f t="shared" si="19"/>
        <v>9.5</v>
      </c>
      <c r="I250" s="8">
        <f t="shared" si="18"/>
        <v>1</v>
      </c>
      <c r="J250" s="8">
        <f t="shared" si="20"/>
        <v>0</v>
      </c>
      <c r="K250" s="8">
        <f t="shared" si="21"/>
        <v>500</v>
      </c>
      <c r="L250" s="18">
        <f t="shared" si="22"/>
        <v>304.05600000000004</v>
      </c>
      <c r="M250" s="19">
        <f t="shared" si="23"/>
        <v>804.05600000000004</v>
      </c>
    </row>
    <row r="251" spans="1:13" x14ac:dyDescent="0.25">
      <c r="A251" s="14" t="s">
        <v>385</v>
      </c>
      <c r="B251" s="15">
        <v>9390369374</v>
      </c>
      <c r="C251" s="16" t="s">
        <v>407</v>
      </c>
      <c r="D251" s="16" t="s">
        <v>408</v>
      </c>
      <c r="E251" s="8">
        <v>13</v>
      </c>
      <c r="F251" s="17">
        <f>VLOOKUP(A251,'Store Avg. Orders'!A:D,4,FALSE)</f>
        <v>11.5</v>
      </c>
      <c r="G251" s="18">
        <v>76.838000000000008</v>
      </c>
      <c r="H251" s="17">
        <f t="shared" si="19"/>
        <v>9.5</v>
      </c>
      <c r="I251" s="8">
        <f t="shared" si="18"/>
        <v>1</v>
      </c>
      <c r="J251" s="8">
        <f t="shared" si="20"/>
        <v>0</v>
      </c>
      <c r="K251" s="8">
        <f t="shared" si="21"/>
        <v>500</v>
      </c>
      <c r="L251" s="18">
        <f t="shared" si="22"/>
        <v>230.51400000000001</v>
      </c>
      <c r="M251" s="19">
        <f t="shared" si="23"/>
        <v>730.51400000000001</v>
      </c>
    </row>
    <row r="252" spans="1:13" x14ac:dyDescent="0.25">
      <c r="A252" s="14" t="s">
        <v>385</v>
      </c>
      <c r="B252" s="15">
        <v>9550800773</v>
      </c>
      <c r="C252" s="16" t="s">
        <v>409</v>
      </c>
      <c r="D252" s="16" t="s">
        <v>26</v>
      </c>
      <c r="E252" s="8">
        <v>11</v>
      </c>
      <c r="F252" s="17">
        <f>VLOOKUP(A252,'Store Avg. Orders'!A:D,4,FALSE)</f>
        <v>11.5</v>
      </c>
      <c r="G252" s="18">
        <v>92.971999999999994</v>
      </c>
      <c r="H252" s="17">
        <f t="shared" si="19"/>
        <v>9.5</v>
      </c>
      <c r="I252" s="8">
        <f t="shared" si="18"/>
        <v>1</v>
      </c>
      <c r="J252" s="8">
        <f t="shared" si="20"/>
        <v>0</v>
      </c>
      <c r="K252" s="8">
        <f t="shared" si="21"/>
        <v>500</v>
      </c>
      <c r="L252" s="18">
        <f t="shared" si="22"/>
        <v>278.916</v>
      </c>
      <c r="M252" s="19">
        <f t="shared" si="23"/>
        <v>778.91599999999994</v>
      </c>
    </row>
    <row r="253" spans="1:13" x14ac:dyDescent="0.25">
      <c r="A253" s="14" t="s">
        <v>385</v>
      </c>
      <c r="B253" s="15">
        <v>9603823396</v>
      </c>
      <c r="C253" s="16" t="s">
        <v>29</v>
      </c>
      <c r="D253" s="16" t="s">
        <v>410</v>
      </c>
      <c r="E253" s="8">
        <v>12</v>
      </c>
      <c r="F253" s="17">
        <f>VLOOKUP(A253,'Store Avg. Orders'!A:D,4,FALSE)</f>
        <v>11.5</v>
      </c>
      <c r="G253" s="18">
        <v>79.03</v>
      </c>
      <c r="H253" s="17">
        <f t="shared" si="19"/>
        <v>9.5</v>
      </c>
      <c r="I253" s="8">
        <f t="shared" si="18"/>
        <v>1</v>
      </c>
      <c r="J253" s="8">
        <f t="shared" si="20"/>
        <v>0</v>
      </c>
      <c r="K253" s="8">
        <f t="shared" si="21"/>
        <v>500</v>
      </c>
      <c r="L253" s="18">
        <f t="shared" si="22"/>
        <v>237.09</v>
      </c>
      <c r="M253" s="19">
        <f t="shared" si="23"/>
        <v>737.09</v>
      </c>
    </row>
    <row r="254" spans="1:13" x14ac:dyDescent="0.25">
      <c r="A254" s="14" t="s">
        <v>385</v>
      </c>
      <c r="B254" s="15">
        <v>9849109193</v>
      </c>
      <c r="C254" s="16" t="s">
        <v>411</v>
      </c>
      <c r="D254" s="16" t="s">
        <v>26</v>
      </c>
      <c r="E254" s="8">
        <v>12</v>
      </c>
      <c r="F254" s="17">
        <f>VLOOKUP(A254,'Store Avg. Orders'!A:D,4,FALSE)</f>
        <v>11.5</v>
      </c>
      <c r="G254" s="18">
        <v>103.11199999999998</v>
      </c>
      <c r="H254" s="17">
        <f t="shared" si="19"/>
        <v>9.5</v>
      </c>
      <c r="I254" s="8">
        <f t="shared" si="18"/>
        <v>1</v>
      </c>
      <c r="J254" s="8">
        <f t="shared" si="20"/>
        <v>0</v>
      </c>
      <c r="K254" s="8">
        <f t="shared" si="21"/>
        <v>500</v>
      </c>
      <c r="L254" s="18">
        <f t="shared" si="22"/>
        <v>309.33599999999996</v>
      </c>
      <c r="M254" s="19">
        <f t="shared" si="23"/>
        <v>809.33600000000001</v>
      </c>
    </row>
    <row r="255" spans="1:13" x14ac:dyDescent="0.25">
      <c r="A255" s="14" t="s">
        <v>385</v>
      </c>
      <c r="B255" s="15">
        <v>9908175509</v>
      </c>
      <c r="C255" s="16" t="s">
        <v>99</v>
      </c>
      <c r="D255" s="16" t="s">
        <v>26</v>
      </c>
      <c r="E255" s="8">
        <v>12</v>
      </c>
      <c r="F255" s="17">
        <f>VLOOKUP(A255,'Store Avg. Orders'!A:D,4,FALSE)</f>
        <v>11.5</v>
      </c>
      <c r="G255" s="18">
        <v>88.429999999999993</v>
      </c>
      <c r="H255" s="17">
        <f t="shared" si="19"/>
        <v>9.5</v>
      </c>
      <c r="I255" s="8">
        <f t="shared" si="18"/>
        <v>1</v>
      </c>
      <c r="J255" s="8">
        <f t="shared" si="20"/>
        <v>0</v>
      </c>
      <c r="K255" s="8">
        <f t="shared" si="21"/>
        <v>500</v>
      </c>
      <c r="L255" s="18">
        <f t="shared" si="22"/>
        <v>265.28999999999996</v>
      </c>
      <c r="M255" s="19">
        <f t="shared" si="23"/>
        <v>765.29</v>
      </c>
    </row>
    <row r="256" spans="1:13" x14ac:dyDescent="0.25">
      <c r="A256" s="14" t="s">
        <v>412</v>
      </c>
      <c r="B256" s="15">
        <v>7660941403</v>
      </c>
      <c r="C256" s="16" t="s">
        <v>413</v>
      </c>
      <c r="D256" s="16" t="s">
        <v>404</v>
      </c>
      <c r="E256" s="8">
        <v>12</v>
      </c>
      <c r="F256" s="17">
        <f>VLOOKUP(A256,'Store Avg. Orders'!A:D,4,FALSE)</f>
        <v>14.2</v>
      </c>
      <c r="G256" s="18">
        <v>113.754</v>
      </c>
      <c r="H256" s="17">
        <f t="shared" si="19"/>
        <v>12.2</v>
      </c>
      <c r="I256" s="8">
        <f t="shared" si="18"/>
        <v>1</v>
      </c>
      <c r="J256" s="8">
        <f t="shared" si="20"/>
        <v>0</v>
      </c>
      <c r="K256" s="8">
        <f t="shared" si="21"/>
        <v>500</v>
      </c>
      <c r="L256" s="18">
        <f t="shared" si="22"/>
        <v>341.262</v>
      </c>
      <c r="M256" s="19">
        <f t="shared" si="23"/>
        <v>841.26199999999994</v>
      </c>
    </row>
    <row r="257" spans="1:13" x14ac:dyDescent="0.25">
      <c r="A257" s="14" t="s">
        <v>412</v>
      </c>
      <c r="B257" s="15">
        <v>8121520197</v>
      </c>
      <c r="C257" s="16" t="s">
        <v>414</v>
      </c>
      <c r="D257" s="16" t="s">
        <v>218</v>
      </c>
      <c r="E257" s="8">
        <v>14</v>
      </c>
      <c r="F257" s="17">
        <f>VLOOKUP(A257,'Store Avg. Orders'!A:D,4,FALSE)</f>
        <v>14.2</v>
      </c>
      <c r="G257" s="18">
        <v>129.62199999999999</v>
      </c>
      <c r="H257" s="17">
        <f t="shared" si="19"/>
        <v>12.2</v>
      </c>
      <c r="I257" s="8">
        <f t="shared" si="18"/>
        <v>1</v>
      </c>
      <c r="J257" s="8">
        <f t="shared" si="20"/>
        <v>0</v>
      </c>
      <c r="K257" s="8">
        <f t="shared" si="21"/>
        <v>500</v>
      </c>
      <c r="L257" s="18">
        <f t="shared" si="22"/>
        <v>388.86599999999999</v>
      </c>
      <c r="M257" s="19">
        <f t="shared" si="23"/>
        <v>888.86599999999999</v>
      </c>
    </row>
    <row r="258" spans="1:13" x14ac:dyDescent="0.25">
      <c r="A258" s="14" t="s">
        <v>412</v>
      </c>
      <c r="B258" s="15">
        <v>8185900170</v>
      </c>
      <c r="C258" s="16" t="s">
        <v>415</v>
      </c>
      <c r="D258" s="16" t="s">
        <v>53</v>
      </c>
      <c r="E258" s="8">
        <v>15</v>
      </c>
      <c r="F258" s="17">
        <f>VLOOKUP(A258,'Store Avg. Orders'!A:D,4,FALSE)</f>
        <v>14.2</v>
      </c>
      <c r="G258" s="18">
        <v>135.05799999999999</v>
      </c>
      <c r="H258" s="17">
        <f t="shared" si="19"/>
        <v>12.2</v>
      </c>
      <c r="I258" s="8">
        <f t="shared" ref="I258:I321" si="24">IF(OR(E258&gt;11,E258&gt;H258),1,0)</f>
        <v>1</v>
      </c>
      <c r="J258" s="8">
        <f t="shared" si="20"/>
        <v>0</v>
      </c>
      <c r="K258" s="8">
        <f t="shared" si="21"/>
        <v>500</v>
      </c>
      <c r="L258" s="18">
        <f t="shared" si="22"/>
        <v>405.17399999999998</v>
      </c>
      <c r="M258" s="19">
        <f t="shared" si="23"/>
        <v>905.17399999999998</v>
      </c>
    </row>
    <row r="259" spans="1:13" x14ac:dyDescent="0.25">
      <c r="A259" s="14" t="s">
        <v>412</v>
      </c>
      <c r="B259" s="15">
        <v>8247760221</v>
      </c>
      <c r="C259" s="16" t="s">
        <v>416</v>
      </c>
      <c r="D259" s="16" t="s">
        <v>119</v>
      </c>
      <c r="E259" s="8">
        <v>15</v>
      </c>
      <c r="F259" s="17">
        <f>VLOOKUP(A259,'Store Avg. Orders'!A:D,4,FALSE)</f>
        <v>14.2</v>
      </c>
      <c r="G259" s="18">
        <v>122.24799999999999</v>
      </c>
      <c r="H259" s="17">
        <f t="shared" ref="H259:H322" si="25">F259-2</f>
        <v>12.2</v>
      </c>
      <c r="I259" s="8">
        <f t="shared" si="24"/>
        <v>1</v>
      </c>
      <c r="J259" s="8">
        <f t="shared" ref="J259:J322" si="26">IF(E259&gt;16,E259-16,0)</f>
        <v>0</v>
      </c>
      <c r="K259" s="8">
        <f t="shared" ref="K259:K322" si="27">IF(I259=1,500,0)+J259*40</f>
        <v>500</v>
      </c>
      <c r="L259" s="18">
        <f t="shared" ref="L259:L322" si="28">G259*3</f>
        <v>366.74399999999997</v>
      </c>
      <c r="M259" s="19">
        <f t="shared" ref="M259:M322" si="29">K259+L259</f>
        <v>866.74399999999991</v>
      </c>
    </row>
    <row r="260" spans="1:13" x14ac:dyDescent="0.25">
      <c r="A260" s="14" t="s">
        <v>412</v>
      </c>
      <c r="B260" s="15">
        <v>8328205323</v>
      </c>
      <c r="C260" s="16" t="s">
        <v>26</v>
      </c>
      <c r="D260" s="16" t="s">
        <v>38</v>
      </c>
      <c r="E260" s="8">
        <v>9</v>
      </c>
      <c r="F260" s="17">
        <f>VLOOKUP(A260,'Store Avg. Orders'!A:D,4,FALSE)</f>
        <v>14.2</v>
      </c>
      <c r="G260" s="18">
        <v>91.144000000000005</v>
      </c>
      <c r="H260" s="17">
        <f t="shared" si="25"/>
        <v>12.2</v>
      </c>
      <c r="I260" s="8">
        <f t="shared" si="24"/>
        <v>0</v>
      </c>
      <c r="J260" s="8">
        <f t="shared" si="26"/>
        <v>0</v>
      </c>
      <c r="K260" s="8">
        <f t="shared" si="27"/>
        <v>0</v>
      </c>
      <c r="L260" s="18">
        <f t="shared" si="28"/>
        <v>273.43200000000002</v>
      </c>
      <c r="M260" s="19">
        <f t="shared" si="29"/>
        <v>273.43200000000002</v>
      </c>
    </row>
    <row r="261" spans="1:13" x14ac:dyDescent="0.25">
      <c r="A261" s="14" t="s">
        <v>412</v>
      </c>
      <c r="B261" s="15">
        <v>8328583986</v>
      </c>
      <c r="C261" s="16" t="s">
        <v>417</v>
      </c>
      <c r="D261" s="16" t="s">
        <v>26</v>
      </c>
      <c r="E261" s="8">
        <v>15</v>
      </c>
      <c r="F261" s="17">
        <f>VLOOKUP(A261,'Store Avg. Orders'!A:D,4,FALSE)</f>
        <v>14.2</v>
      </c>
      <c r="G261" s="18">
        <v>124.24000000000001</v>
      </c>
      <c r="H261" s="17">
        <f t="shared" si="25"/>
        <v>12.2</v>
      </c>
      <c r="I261" s="8">
        <f t="shared" si="24"/>
        <v>1</v>
      </c>
      <c r="J261" s="8">
        <f t="shared" si="26"/>
        <v>0</v>
      </c>
      <c r="K261" s="8">
        <f t="shared" si="27"/>
        <v>500</v>
      </c>
      <c r="L261" s="18">
        <f t="shared" si="28"/>
        <v>372.72</v>
      </c>
      <c r="M261" s="19">
        <f t="shared" si="29"/>
        <v>872.72</v>
      </c>
    </row>
    <row r="262" spans="1:13" x14ac:dyDescent="0.25">
      <c r="A262" s="14" t="s">
        <v>412</v>
      </c>
      <c r="B262" s="15">
        <v>8374749880</v>
      </c>
      <c r="C262" s="16" t="s">
        <v>128</v>
      </c>
      <c r="D262" s="16" t="s">
        <v>418</v>
      </c>
      <c r="E262" s="8">
        <v>17</v>
      </c>
      <c r="F262" s="17">
        <f>VLOOKUP(A262,'Store Avg. Orders'!A:D,4,FALSE)</f>
        <v>14.2</v>
      </c>
      <c r="G262" s="18">
        <v>127.01600000000001</v>
      </c>
      <c r="H262" s="17">
        <f t="shared" si="25"/>
        <v>12.2</v>
      </c>
      <c r="I262" s="8">
        <f t="shared" si="24"/>
        <v>1</v>
      </c>
      <c r="J262" s="8">
        <f t="shared" si="26"/>
        <v>1</v>
      </c>
      <c r="K262" s="8">
        <f t="shared" si="27"/>
        <v>540</v>
      </c>
      <c r="L262" s="18">
        <f t="shared" si="28"/>
        <v>381.048</v>
      </c>
      <c r="M262" s="19">
        <f t="shared" si="29"/>
        <v>921.048</v>
      </c>
    </row>
    <row r="263" spans="1:13" x14ac:dyDescent="0.25">
      <c r="A263" s="14" t="s">
        <v>412</v>
      </c>
      <c r="B263" s="15">
        <v>8498965546</v>
      </c>
      <c r="C263" s="16" t="s">
        <v>128</v>
      </c>
      <c r="D263" s="16" t="s">
        <v>419</v>
      </c>
      <c r="E263" s="8">
        <v>11</v>
      </c>
      <c r="F263" s="17">
        <f>VLOOKUP(A263,'Store Avg. Orders'!A:D,4,FALSE)</f>
        <v>14.2</v>
      </c>
      <c r="G263" s="18">
        <v>81.779999999999987</v>
      </c>
      <c r="H263" s="17">
        <f t="shared" si="25"/>
        <v>12.2</v>
      </c>
      <c r="I263" s="8">
        <f t="shared" si="24"/>
        <v>0</v>
      </c>
      <c r="J263" s="8">
        <f t="shared" si="26"/>
        <v>0</v>
      </c>
      <c r="K263" s="8">
        <f t="shared" si="27"/>
        <v>0</v>
      </c>
      <c r="L263" s="18">
        <f t="shared" si="28"/>
        <v>245.33999999999997</v>
      </c>
      <c r="M263" s="19">
        <f t="shared" si="29"/>
        <v>245.33999999999997</v>
      </c>
    </row>
    <row r="264" spans="1:13" x14ac:dyDescent="0.25">
      <c r="A264" s="14" t="s">
        <v>412</v>
      </c>
      <c r="B264" s="15">
        <v>8639807934</v>
      </c>
      <c r="C264" s="16" t="s">
        <v>420</v>
      </c>
      <c r="D264" s="16" t="s">
        <v>421</v>
      </c>
      <c r="E264" s="8">
        <v>14</v>
      </c>
      <c r="F264" s="17">
        <f>VLOOKUP(A264,'Store Avg. Orders'!A:D,4,FALSE)</f>
        <v>14.2</v>
      </c>
      <c r="G264" s="18">
        <v>92.403999999999982</v>
      </c>
      <c r="H264" s="17">
        <f t="shared" si="25"/>
        <v>12.2</v>
      </c>
      <c r="I264" s="8">
        <f t="shared" si="24"/>
        <v>1</v>
      </c>
      <c r="J264" s="8">
        <f t="shared" si="26"/>
        <v>0</v>
      </c>
      <c r="K264" s="8">
        <f t="shared" si="27"/>
        <v>500</v>
      </c>
      <c r="L264" s="18">
        <f t="shared" si="28"/>
        <v>277.21199999999993</v>
      </c>
      <c r="M264" s="19">
        <f t="shared" si="29"/>
        <v>777.21199999999999</v>
      </c>
    </row>
    <row r="265" spans="1:13" x14ac:dyDescent="0.25">
      <c r="A265" s="14" t="s">
        <v>412</v>
      </c>
      <c r="B265" s="15">
        <v>8639989552</v>
      </c>
      <c r="C265" s="16" t="s">
        <v>422</v>
      </c>
      <c r="D265" s="16" t="s">
        <v>423</v>
      </c>
      <c r="E265" s="8">
        <v>13</v>
      </c>
      <c r="F265" s="17">
        <f>VLOOKUP(A265,'Store Avg. Orders'!A:D,4,FALSE)</f>
        <v>14.2</v>
      </c>
      <c r="G265" s="18">
        <v>76.293999999999983</v>
      </c>
      <c r="H265" s="17">
        <f t="shared" si="25"/>
        <v>12.2</v>
      </c>
      <c r="I265" s="8">
        <f t="shared" si="24"/>
        <v>1</v>
      </c>
      <c r="J265" s="8">
        <f t="shared" si="26"/>
        <v>0</v>
      </c>
      <c r="K265" s="8">
        <f t="shared" si="27"/>
        <v>500</v>
      </c>
      <c r="L265" s="18">
        <f t="shared" si="28"/>
        <v>228.88199999999995</v>
      </c>
      <c r="M265" s="19">
        <f t="shared" si="29"/>
        <v>728.88199999999995</v>
      </c>
    </row>
    <row r="266" spans="1:13" x14ac:dyDescent="0.25">
      <c r="A266" s="14" t="s">
        <v>412</v>
      </c>
      <c r="B266" s="15">
        <v>9032238342</v>
      </c>
      <c r="C266" s="16" t="s">
        <v>424</v>
      </c>
      <c r="D266" s="16" t="s">
        <v>425</v>
      </c>
      <c r="E266" s="8">
        <v>13</v>
      </c>
      <c r="F266" s="17">
        <f>VLOOKUP(A266,'Store Avg. Orders'!A:D,4,FALSE)</f>
        <v>14.2</v>
      </c>
      <c r="G266" s="18">
        <v>91.077999999999989</v>
      </c>
      <c r="H266" s="17">
        <f t="shared" si="25"/>
        <v>12.2</v>
      </c>
      <c r="I266" s="8">
        <f t="shared" si="24"/>
        <v>1</v>
      </c>
      <c r="J266" s="8">
        <f t="shared" si="26"/>
        <v>0</v>
      </c>
      <c r="K266" s="8">
        <f t="shared" si="27"/>
        <v>500</v>
      </c>
      <c r="L266" s="18">
        <f t="shared" si="28"/>
        <v>273.23399999999998</v>
      </c>
      <c r="M266" s="19">
        <f t="shared" si="29"/>
        <v>773.23399999999992</v>
      </c>
    </row>
    <row r="267" spans="1:13" x14ac:dyDescent="0.25">
      <c r="A267" s="14" t="s">
        <v>412</v>
      </c>
      <c r="B267" s="15">
        <v>9032765765</v>
      </c>
      <c r="C267" s="16" t="s">
        <v>426</v>
      </c>
      <c r="D267" s="16" t="s">
        <v>427</v>
      </c>
      <c r="E267" s="8">
        <v>14</v>
      </c>
      <c r="F267" s="17">
        <f>VLOOKUP(A267,'Store Avg. Orders'!A:D,4,FALSE)</f>
        <v>14.2</v>
      </c>
      <c r="G267" s="18">
        <v>132.56</v>
      </c>
      <c r="H267" s="17">
        <f t="shared" si="25"/>
        <v>12.2</v>
      </c>
      <c r="I267" s="8">
        <f t="shared" si="24"/>
        <v>1</v>
      </c>
      <c r="J267" s="8">
        <f t="shared" si="26"/>
        <v>0</v>
      </c>
      <c r="K267" s="8">
        <f t="shared" si="27"/>
        <v>500</v>
      </c>
      <c r="L267" s="18">
        <f t="shared" si="28"/>
        <v>397.68</v>
      </c>
      <c r="M267" s="19">
        <f t="shared" si="29"/>
        <v>897.68000000000006</v>
      </c>
    </row>
    <row r="268" spans="1:13" x14ac:dyDescent="0.25">
      <c r="A268" s="14" t="s">
        <v>412</v>
      </c>
      <c r="B268" s="15">
        <v>9032871491</v>
      </c>
      <c r="C268" s="16" t="s">
        <v>428</v>
      </c>
      <c r="D268" s="16" t="s">
        <v>429</v>
      </c>
      <c r="E268" s="8">
        <v>14</v>
      </c>
      <c r="F268" s="17">
        <f>VLOOKUP(A268,'Store Avg. Orders'!A:D,4,FALSE)</f>
        <v>14.2</v>
      </c>
      <c r="G268" s="18">
        <v>118.10600000000002</v>
      </c>
      <c r="H268" s="17">
        <f t="shared" si="25"/>
        <v>12.2</v>
      </c>
      <c r="I268" s="8">
        <f t="shared" si="24"/>
        <v>1</v>
      </c>
      <c r="J268" s="8">
        <f t="shared" si="26"/>
        <v>0</v>
      </c>
      <c r="K268" s="8">
        <f t="shared" si="27"/>
        <v>500</v>
      </c>
      <c r="L268" s="18">
        <f t="shared" si="28"/>
        <v>354.3180000000001</v>
      </c>
      <c r="M268" s="19">
        <f t="shared" si="29"/>
        <v>854.3180000000001</v>
      </c>
    </row>
    <row r="269" spans="1:13" x14ac:dyDescent="0.25">
      <c r="A269" s="14" t="s">
        <v>412</v>
      </c>
      <c r="B269" s="15">
        <v>9154525011</v>
      </c>
      <c r="C269" s="16" t="s">
        <v>430</v>
      </c>
      <c r="D269" s="16" t="s">
        <v>26</v>
      </c>
      <c r="E269" s="8">
        <v>17</v>
      </c>
      <c r="F269" s="17">
        <f>VLOOKUP(A269,'Store Avg. Orders'!A:D,4,FALSE)</f>
        <v>14.2</v>
      </c>
      <c r="G269" s="18">
        <v>134.816</v>
      </c>
      <c r="H269" s="17">
        <f t="shared" si="25"/>
        <v>12.2</v>
      </c>
      <c r="I269" s="8">
        <f t="shared" si="24"/>
        <v>1</v>
      </c>
      <c r="J269" s="8">
        <f t="shared" si="26"/>
        <v>1</v>
      </c>
      <c r="K269" s="8">
        <f t="shared" si="27"/>
        <v>540</v>
      </c>
      <c r="L269" s="18">
        <f t="shared" si="28"/>
        <v>404.44799999999998</v>
      </c>
      <c r="M269" s="19">
        <f t="shared" si="29"/>
        <v>944.44799999999998</v>
      </c>
    </row>
    <row r="270" spans="1:13" x14ac:dyDescent="0.25">
      <c r="A270" s="14" t="s">
        <v>412</v>
      </c>
      <c r="B270" s="15">
        <v>9347583138</v>
      </c>
      <c r="C270" s="16" t="s">
        <v>19</v>
      </c>
      <c r="D270" s="16" t="s">
        <v>431</v>
      </c>
      <c r="E270" s="8">
        <v>13</v>
      </c>
      <c r="F270" s="17">
        <f>VLOOKUP(A270,'Store Avg. Orders'!A:D,4,FALSE)</f>
        <v>14.2</v>
      </c>
      <c r="G270" s="18">
        <v>95.831999999999994</v>
      </c>
      <c r="H270" s="17">
        <f t="shared" si="25"/>
        <v>12.2</v>
      </c>
      <c r="I270" s="8">
        <f t="shared" si="24"/>
        <v>1</v>
      </c>
      <c r="J270" s="8">
        <f t="shared" si="26"/>
        <v>0</v>
      </c>
      <c r="K270" s="8">
        <f t="shared" si="27"/>
        <v>500</v>
      </c>
      <c r="L270" s="18">
        <f t="shared" si="28"/>
        <v>287.49599999999998</v>
      </c>
      <c r="M270" s="19">
        <f t="shared" si="29"/>
        <v>787.49599999999998</v>
      </c>
    </row>
    <row r="271" spans="1:13" x14ac:dyDescent="0.25">
      <c r="A271" s="14" t="s">
        <v>412</v>
      </c>
      <c r="B271" s="15">
        <v>9390210235</v>
      </c>
      <c r="C271" s="16" t="s">
        <v>23</v>
      </c>
      <c r="D271" s="16" t="s">
        <v>120</v>
      </c>
      <c r="E271" s="8">
        <v>14</v>
      </c>
      <c r="F271" s="17">
        <f>VLOOKUP(A271,'Store Avg. Orders'!A:D,4,FALSE)</f>
        <v>14.2</v>
      </c>
      <c r="G271" s="18">
        <v>98.440000000000012</v>
      </c>
      <c r="H271" s="17">
        <f t="shared" si="25"/>
        <v>12.2</v>
      </c>
      <c r="I271" s="8">
        <f t="shared" si="24"/>
        <v>1</v>
      </c>
      <c r="J271" s="8">
        <f t="shared" si="26"/>
        <v>0</v>
      </c>
      <c r="K271" s="8">
        <f t="shared" si="27"/>
        <v>500</v>
      </c>
      <c r="L271" s="18">
        <f t="shared" si="28"/>
        <v>295.32000000000005</v>
      </c>
      <c r="M271" s="19">
        <f t="shared" si="29"/>
        <v>795.32</v>
      </c>
    </row>
    <row r="272" spans="1:13" x14ac:dyDescent="0.25">
      <c r="A272" s="14" t="s">
        <v>412</v>
      </c>
      <c r="B272" s="15">
        <v>9392447996</v>
      </c>
      <c r="C272" s="16" t="s">
        <v>432</v>
      </c>
      <c r="D272" s="16" t="s">
        <v>433</v>
      </c>
      <c r="E272" s="8">
        <v>16</v>
      </c>
      <c r="F272" s="17">
        <f>VLOOKUP(A272,'Store Avg. Orders'!A:D,4,FALSE)</f>
        <v>14.2</v>
      </c>
      <c r="G272" s="18">
        <v>132.14000000000001</v>
      </c>
      <c r="H272" s="17">
        <f t="shared" si="25"/>
        <v>12.2</v>
      </c>
      <c r="I272" s="8">
        <f t="shared" si="24"/>
        <v>1</v>
      </c>
      <c r="J272" s="8">
        <f t="shared" si="26"/>
        <v>0</v>
      </c>
      <c r="K272" s="8">
        <f t="shared" si="27"/>
        <v>500</v>
      </c>
      <c r="L272" s="18">
        <f t="shared" si="28"/>
        <v>396.42000000000007</v>
      </c>
      <c r="M272" s="19">
        <f t="shared" si="29"/>
        <v>896.42000000000007</v>
      </c>
    </row>
    <row r="273" spans="1:13" x14ac:dyDescent="0.25">
      <c r="A273" s="14" t="s">
        <v>412</v>
      </c>
      <c r="B273" s="15">
        <v>9398167895</v>
      </c>
      <c r="C273" s="16" t="s">
        <v>373</v>
      </c>
      <c r="D273" s="16" t="s">
        <v>434</v>
      </c>
      <c r="E273" s="8">
        <v>14</v>
      </c>
      <c r="F273" s="17">
        <f>VLOOKUP(A273,'Store Avg. Orders'!A:D,4,FALSE)</f>
        <v>14.2</v>
      </c>
      <c r="G273" s="18">
        <v>114.18200000000002</v>
      </c>
      <c r="H273" s="17">
        <f t="shared" si="25"/>
        <v>12.2</v>
      </c>
      <c r="I273" s="8">
        <f t="shared" si="24"/>
        <v>1</v>
      </c>
      <c r="J273" s="8">
        <f t="shared" si="26"/>
        <v>0</v>
      </c>
      <c r="K273" s="8">
        <f t="shared" si="27"/>
        <v>500</v>
      </c>
      <c r="L273" s="18">
        <f t="shared" si="28"/>
        <v>342.54600000000005</v>
      </c>
      <c r="M273" s="19">
        <f t="shared" si="29"/>
        <v>842.54600000000005</v>
      </c>
    </row>
    <row r="274" spans="1:13" x14ac:dyDescent="0.25">
      <c r="A274" s="14" t="s">
        <v>412</v>
      </c>
      <c r="B274" s="15">
        <v>9493966173</v>
      </c>
      <c r="C274" s="16" t="s">
        <v>435</v>
      </c>
      <c r="D274" s="16" t="s">
        <v>159</v>
      </c>
      <c r="E274" s="8">
        <v>14</v>
      </c>
      <c r="F274" s="17">
        <f>VLOOKUP(A274,'Store Avg. Orders'!A:D,4,FALSE)</f>
        <v>14.2</v>
      </c>
      <c r="G274" s="18">
        <v>112.60400000000001</v>
      </c>
      <c r="H274" s="17">
        <f t="shared" si="25"/>
        <v>12.2</v>
      </c>
      <c r="I274" s="8">
        <f t="shared" si="24"/>
        <v>1</v>
      </c>
      <c r="J274" s="8">
        <f t="shared" si="26"/>
        <v>0</v>
      </c>
      <c r="K274" s="8">
        <f t="shared" si="27"/>
        <v>500</v>
      </c>
      <c r="L274" s="18">
        <f t="shared" si="28"/>
        <v>337.81200000000001</v>
      </c>
      <c r="M274" s="19">
        <f t="shared" si="29"/>
        <v>837.81200000000001</v>
      </c>
    </row>
    <row r="275" spans="1:13" x14ac:dyDescent="0.25">
      <c r="A275" s="14" t="s">
        <v>412</v>
      </c>
      <c r="B275" s="15">
        <v>9502483132</v>
      </c>
      <c r="C275" s="16" t="s">
        <v>436</v>
      </c>
      <c r="D275" s="16" t="s">
        <v>437</v>
      </c>
      <c r="E275" s="8">
        <v>13</v>
      </c>
      <c r="F275" s="17">
        <f>VLOOKUP(A275,'Store Avg. Orders'!A:D,4,FALSE)</f>
        <v>14.2</v>
      </c>
      <c r="G275" s="18">
        <v>104.77000000000001</v>
      </c>
      <c r="H275" s="17">
        <f t="shared" si="25"/>
        <v>12.2</v>
      </c>
      <c r="I275" s="8">
        <f t="shared" si="24"/>
        <v>1</v>
      </c>
      <c r="J275" s="8">
        <f t="shared" si="26"/>
        <v>0</v>
      </c>
      <c r="K275" s="8">
        <f t="shared" si="27"/>
        <v>500</v>
      </c>
      <c r="L275" s="18">
        <f t="shared" si="28"/>
        <v>314.31000000000006</v>
      </c>
      <c r="M275" s="19">
        <f t="shared" si="29"/>
        <v>814.31000000000006</v>
      </c>
    </row>
    <row r="276" spans="1:13" x14ac:dyDescent="0.25">
      <c r="A276" s="14" t="s">
        <v>412</v>
      </c>
      <c r="B276" s="15">
        <v>9553800058</v>
      </c>
      <c r="C276" s="16" t="s">
        <v>262</v>
      </c>
      <c r="D276" s="16" t="s">
        <v>89</v>
      </c>
      <c r="E276" s="8">
        <v>12</v>
      </c>
      <c r="F276" s="17">
        <f>VLOOKUP(A276,'Store Avg. Orders'!A:D,4,FALSE)</f>
        <v>14.2</v>
      </c>
      <c r="G276" s="18">
        <v>91.932000000000016</v>
      </c>
      <c r="H276" s="17">
        <f t="shared" si="25"/>
        <v>12.2</v>
      </c>
      <c r="I276" s="8">
        <f t="shared" si="24"/>
        <v>1</v>
      </c>
      <c r="J276" s="8">
        <f t="shared" si="26"/>
        <v>0</v>
      </c>
      <c r="K276" s="8">
        <f t="shared" si="27"/>
        <v>500</v>
      </c>
      <c r="L276" s="18">
        <f t="shared" si="28"/>
        <v>275.79600000000005</v>
      </c>
      <c r="M276" s="19">
        <f t="shared" si="29"/>
        <v>775.79600000000005</v>
      </c>
    </row>
    <row r="277" spans="1:13" x14ac:dyDescent="0.25">
      <c r="A277" s="14" t="s">
        <v>412</v>
      </c>
      <c r="B277" s="15">
        <v>9666104054</v>
      </c>
      <c r="C277" s="16" t="s">
        <v>438</v>
      </c>
      <c r="D277" s="16" t="s">
        <v>87</v>
      </c>
      <c r="E277" s="8">
        <v>16</v>
      </c>
      <c r="F277" s="17">
        <f>VLOOKUP(A277,'Store Avg. Orders'!A:D,4,FALSE)</f>
        <v>14.2</v>
      </c>
      <c r="G277" s="18">
        <v>105.23199999999999</v>
      </c>
      <c r="H277" s="17">
        <f t="shared" si="25"/>
        <v>12.2</v>
      </c>
      <c r="I277" s="8">
        <f t="shared" si="24"/>
        <v>1</v>
      </c>
      <c r="J277" s="8">
        <f t="shared" si="26"/>
        <v>0</v>
      </c>
      <c r="K277" s="8">
        <f t="shared" si="27"/>
        <v>500</v>
      </c>
      <c r="L277" s="18">
        <f t="shared" si="28"/>
        <v>315.69599999999997</v>
      </c>
      <c r="M277" s="19">
        <f t="shared" si="29"/>
        <v>815.69599999999991</v>
      </c>
    </row>
    <row r="278" spans="1:13" x14ac:dyDescent="0.25">
      <c r="A278" s="14" t="s">
        <v>412</v>
      </c>
      <c r="B278" s="15">
        <v>9866295147</v>
      </c>
      <c r="C278" s="16" t="s">
        <v>439</v>
      </c>
      <c r="D278" s="16" t="s">
        <v>440</v>
      </c>
      <c r="E278" s="8">
        <v>17</v>
      </c>
      <c r="F278" s="17">
        <f>VLOOKUP(A278,'Store Avg. Orders'!A:D,4,FALSE)</f>
        <v>14.2</v>
      </c>
      <c r="G278" s="18">
        <v>134.40199999999999</v>
      </c>
      <c r="H278" s="17">
        <f t="shared" si="25"/>
        <v>12.2</v>
      </c>
      <c r="I278" s="8">
        <f t="shared" si="24"/>
        <v>1</v>
      </c>
      <c r="J278" s="8">
        <f t="shared" si="26"/>
        <v>1</v>
      </c>
      <c r="K278" s="8">
        <f t="shared" si="27"/>
        <v>540</v>
      </c>
      <c r="L278" s="18">
        <f t="shared" si="28"/>
        <v>403.20599999999996</v>
      </c>
      <c r="M278" s="19">
        <f t="shared" si="29"/>
        <v>943.2059999999999</v>
      </c>
    </row>
    <row r="279" spans="1:13" x14ac:dyDescent="0.25">
      <c r="A279" s="14" t="s">
        <v>412</v>
      </c>
      <c r="B279" s="15">
        <v>9908201414</v>
      </c>
      <c r="C279" s="16" t="s">
        <v>441</v>
      </c>
      <c r="D279" s="16" t="s">
        <v>404</v>
      </c>
      <c r="E279" s="8">
        <v>19</v>
      </c>
      <c r="F279" s="17">
        <f>VLOOKUP(A279,'Store Avg. Orders'!A:D,4,FALSE)</f>
        <v>14.2</v>
      </c>
      <c r="G279" s="18">
        <v>141.21</v>
      </c>
      <c r="H279" s="17">
        <f t="shared" si="25"/>
        <v>12.2</v>
      </c>
      <c r="I279" s="8">
        <f t="shared" si="24"/>
        <v>1</v>
      </c>
      <c r="J279" s="8">
        <f t="shared" si="26"/>
        <v>3</v>
      </c>
      <c r="K279" s="8">
        <f t="shared" si="27"/>
        <v>620</v>
      </c>
      <c r="L279" s="18">
        <f t="shared" si="28"/>
        <v>423.63</v>
      </c>
      <c r="M279" s="19">
        <f t="shared" si="29"/>
        <v>1043.6300000000001</v>
      </c>
    </row>
    <row r="280" spans="1:13" x14ac:dyDescent="0.25">
      <c r="A280" s="14" t="s">
        <v>412</v>
      </c>
      <c r="B280" s="15">
        <v>9948876145</v>
      </c>
      <c r="C280" s="16" t="s">
        <v>442</v>
      </c>
      <c r="D280" s="16" t="s">
        <v>443</v>
      </c>
      <c r="E280" s="8">
        <v>14</v>
      </c>
      <c r="F280" s="17">
        <f>VLOOKUP(A280,'Store Avg. Orders'!A:D,4,FALSE)</f>
        <v>14.2</v>
      </c>
      <c r="G280" s="18">
        <v>111.4</v>
      </c>
      <c r="H280" s="17">
        <f t="shared" si="25"/>
        <v>12.2</v>
      </c>
      <c r="I280" s="8">
        <f t="shared" si="24"/>
        <v>1</v>
      </c>
      <c r="J280" s="8">
        <f t="shared" si="26"/>
        <v>0</v>
      </c>
      <c r="K280" s="8">
        <f t="shared" si="27"/>
        <v>500</v>
      </c>
      <c r="L280" s="18">
        <f t="shared" si="28"/>
        <v>334.20000000000005</v>
      </c>
      <c r="M280" s="19">
        <f t="shared" si="29"/>
        <v>834.2</v>
      </c>
    </row>
    <row r="281" spans="1:13" x14ac:dyDescent="0.25">
      <c r="A281" s="14" t="s">
        <v>444</v>
      </c>
      <c r="B281" s="15">
        <v>6300606638</v>
      </c>
      <c r="C281" s="16" t="s">
        <v>23</v>
      </c>
      <c r="D281" s="16" t="s">
        <v>369</v>
      </c>
      <c r="E281" s="8">
        <v>11</v>
      </c>
      <c r="F281" s="17">
        <f>VLOOKUP(A281,'Store Avg. Orders'!A:D,4,FALSE)</f>
        <v>9.7272727272727266</v>
      </c>
      <c r="G281" s="18">
        <v>73.191999999999993</v>
      </c>
      <c r="H281" s="17">
        <f t="shared" si="25"/>
        <v>7.7272727272727266</v>
      </c>
      <c r="I281" s="8">
        <f t="shared" si="24"/>
        <v>1</v>
      </c>
      <c r="J281" s="8">
        <f t="shared" si="26"/>
        <v>0</v>
      </c>
      <c r="K281" s="8">
        <f t="shared" si="27"/>
        <v>500</v>
      </c>
      <c r="L281" s="18">
        <f t="shared" si="28"/>
        <v>219.57599999999996</v>
      </c>
      <c r="M281" s="19">
        <f t="shared" si="29"/>
        <v>719.57600000000002</v>
      </c>
    </row>
    <row r="282" spans="1:13" x14ac:dyDescent="0.25">
      <c r="A282" s="14" t="s">
        <v>444</v>
      </c>
      <c r="B282" s="15">
        <v>7032798119</v>
      </c>
      <c r="C282" s="16" t="s">
        <v>445</v>
      </c>
      <c r="D282" s="16" t="s">
        <v>446</v>
      </c>
      <c r="E282" s="8">
        <v>8</v>
      </c>
      <c r="F282" s="17">
        <f>VLOOKUP(A282,'Store Avg. Orders'!A:D,4,FALSE)</f>
        <v>9.7272727272727266</v>
      </c>
      <c r="G282" s="18">
        <v>76.378</v>
      </c>
      <c r="H282" s="17">
        <f t="shared" si="25"/>
        <v>7.7272727272727266</v>
      </c>
      <c r="I282" s="8">
        <f t="shared" si="24"/>
        <v>1</v>
      </c>
      <c r="J282" s="8">
        <f t="shared" si="26"/>
        <v>0</v>
      </c>
      <c r="K282" s="8">
        <f t="shared" si="27"/>
        <v>500</v>
      </c>
      <c r="L282" s="18">
        <f t="shared" si="28"/>
        <v>229.13400000000001</v>
      </c>
      <c r="M282" s="19">
        <f t="shared" si="29"/>
        <v>729.13400000000001</v>
      </c>
    </row>
    <row r="283" spans="1:13" x14ac:dyDescent="0.25">
      <c r="A283" s="14" t="s">
        <v>444</v>
      </c>
      <c r="B283" s="15">
        <v>7075858953</v>
      </c>
      <c r="C283" s="16" t="s">
        <v>447</v>
      </c>
      <c r="D283" s="16" t="s">
        <v>96</v>
      </c>
      <c r="E283" s="8">
        <v>10</v>
      </c>
      <c r="F283" s="17">
        <f>VLOOKUP(A283,'Store Avg. Orders'!A:D,4,FALSE)</f>
        <v>9.7272727272727266</v>
      </c>
      <c r="G283" s="18">
        <v>39.458000000000006</v>
      </c>
      <c r="H283" s="17">
        <f t="shared" si="25"/>
        <v>7.7272727272727266</v>
      </c>
      <c r="I283" s="8">
        <f t="shared" si="24"/>
        <v>1</v>
      </c>
      <c r="J283" s="8">
        <f t="shared" si="26"/>
        <v>0</v>
      </c>
      <c r="K283" s="8">
        <f t="shared" si="27"/>
        <v>500</v>
      </c>
      <c r="L283" s="18">
        <f t="shared" si="28"/>
        <v>118.37400000000002</v>
      </c>
      <c r="M283" s="19">
        <f t="shared" si="29"/>
        <v>618.37400000000002</v>
      </c>
    </row>
    <row r="284" spans="1:13" x14ac:dyDescent="0.25">
      <c r="A284" s="14" t="s">
        <v>444</v>
      </c>
      <c r="B284" s="15">
        <v>7601090135</v>
      </c>
      <c r="C284" s="16" t="s">
        <v>311</v>
      </c>
      <c r="D284" s="16" t="s">
        <v>123</v>
      </c>
      <c r="E284" s="8">
        <v>9</v>
      </c>
      <c r="F284" s="17">
        <f>VLOOKUP(A284,'Store Avg. Orders'!A:D,4,FALSE)</f>
        <v>9.7272727272727266</v>
      </c>
      <c r="G284" s="18">
        <v>48.408000000000008</v>
      </c>
      <c r="H284" s="17">
        <f t="shared" si="25"/>
        <v>7.7272727272727266</v>
      </c>
      <c r="I284" s="8">
        <f t="shared" si="24"/>
        <v>1</v>
      </c>
      <c r="J284" s="8">
        <f t="shared" si="26"/>
        <v>0</v>
      </c>
      <c r="K284" s="8">
        <f t="shared" si="27"/>
        <v>500</v>
      </c>
      <c r="L284" s="18">
        <f t="shared" si="28"/>
        <v>145.22400000000002</v>
      </c>
      <c r="M284" s="19">
        <f t="shared" si="29"/>
        <v>645.22400000000005</v>
      </c>
    </row>
    <row r="285" spans="1:13" x14ac:dyDescent="0.25">
      <c r="A285" s="14" t="s">
        <v>444</v>
      </c>
      <c r="B285" s="15">
        <v>7680939497</v>
      </c>
      <c r="C285" s="16" t="s">
        <v>119</v>
      </c>
      <c r="D285" s="16" t="s">
        <v>38</v>
      </c>
      <c r="E285" s="8">
        <v>12</v>
      </c>
      <c r="F285" s="17">
        <f>VLOOKUP(A285,'Store Avg. Orders'!A:D,4,FALSE)</f>
        <v>9.7272727272727266</v>
      </c>
      <c r="G285" s="18">
        <v>82.191999999999993</v>
      </c>
      <c r="H285" s="17">
        <f t="shared" si="25"/>
        <v>7.7272727272727266</v>
      </c>
      <c r="I285" s="8">
        <f t="shared" si="24"/>
        <v>1</v>
      </c>
      <c r="J285" s="8">
        <f t="shared" si="26"/>
        <v>0</v>
      </c>
      <c r="K285" s="8">
        <f t="shared" si="27"/>
        <v>500</v>
      </c>
      <c r="L285" s="18">
        <f t="shared" si="28"/>
        <v>246.57599999999996</v>
      </c>
      <c r="M285" s="19">
        <f t="shared" si="29"/>
        <v>746.57600000000002</v>
      </c>
    </row>
    <row r="286" spans="1:13" x14ac:dyDescent="0.25">
      <c r="A286" s="14" t="s">
        <v>444</v>
      </c>
      <c r="B286" s="15">
        <v>7732086528</v>
      </c>
      <c r="C286" s="16" t="s">
        <v>121</v>
      </c>
      <c r="D286" s="16" t="s">
        <v>28</v>
      </c>
      <c r="E286" s="8">
        <v>12</v>
      </c>
      <c r="F286" s="17">
        <f>VLOOKUP(A286,'Store Avg. Orders'!A:D,4,FALSE)</f>
        <v>9.7272727272727266</v>
      </c>
      <c r="G286" s="18">
        <v>71.849999999999994</v>
      </c>
      <c r="H286" s="17">
        <f t="shared" si="25"/>
        <v>7.7272727272727266</v>
      </c>
      <c r="I286" s="8">
        <f t="shared" si="24"/>
        <v>1</v>
      </c>
      <c r="J286" s="8">
        <f t="shared" si="26"/>
        <v>0</v>
      </c>
      <c r="K286" s="8">
        <f t="shared" si="27"/>
        <v>500</v>
      </c>
      <c r="L286" s="18">
        <f t="shared" si="28"/>
        <v>215.54999999999998</v>
      </c>
      <c r="M286" s="19">
        <f t="shared" si="29"/>
        <v>715.55</v>
      </c>
    </row>
    <row r="287" spans="1:13" x14ac:dyDescent="0.25">
      <c r="A287" s="14" t="s">
        <v>444</v>
      </c>
      <c r="B287" s="15">
        <v>7815919769</v>
      </c>
      <c r="C287" s="16" t="s">
        <v>448</v>
      </c>
      <c r="D287" s="16" t="s">
        <v>448</v>
      </c>
      <c r="E287" s="8">
        <v>7</v>
      </c>
      <c r="F287" s="17">
        <f>VLOOKUP(A287,'Store Avg. Orders'!A:D,4,FALSE)</f>
        <v>9.7272727272727266</v>
      </c>
      <c r="G287" s="18">
        <v>52.489999999999995</v>
      </c>
      <c r="H287" s="17">
        <f t="shared" si="25"/>
        <v>7.7272727272727266</v>
      </c>
      <c r="I287" s="8">
        <f t="shared" si="24"/>
        <v>0</v>
      </c>
      <c r="J287" s="8">
        <f t="shared" si="26"/>
        <v>0</v>
      </c>
      <c r="K287" s="8">
        <f t="shared" si="27"/>
        <v>0</v>
      </c>
      <c r="L287" s="18">
        <f t="shared" si="28"/>
        <v>157.46999999999997</v>
      </c>
      <c r="M287" s="19">
        <f t="shared" si="29"/>
        <v>157.46999999999997</v>
      </c>
    </row>
    <row r="288" spans="1:13" x14ac:dyDescent="0.25">
      <c r="A288" s="14" t="s">
        <v>444</v>
      </c>
      <c r="B288" s="15">
        <v>8074528153</v>
      </c>
      <c r="C288" s="16" t="s">
        <v>449</v>
      </c>
      <c r="D288" s="16" t="s">
        <v>450</v>
      </c>
      <c r="E288" s="8">
        <v>13</v>
      </c>
      <c r="F288" s="17">
        <f>VLOOKUP(A288,'Store Avg. Orders'!A:D,4,FALSE)</f>
        <v>9.7272727272727266</v>
      </c>
      <c r="G288" s="18">
        <v>69.833999999999989</v>
      </c>
      <c r="H288" s="17">
        <f t="shared" si="25"/>
        <v>7.7272727272727266</v>
      </c>
      <c r="I288" s="8">
        <f t="shared" si="24"/>
        <v>1</v>
      </c>
      <c r="J288" s="8">
        <f t="shared" si="26"/>
        <v>0</v>
      </c>
      <c r="K288" s="8">
        <f t="shared" si="27"/>
        <v>500</v>
      </c>
      <c r="L288" s="18">
        <f t="shared" si="28"/>
        <v>209.50199999999995</v>
      </c>
      <c r="M288" s="19">
        <f t="shared" si="29"/>
        <v>709.50199999999995</v>
      </c>
    </row>
    <row r="289" spans="1:13" x14ac:dyDescent="0.25">
      <c r="A289" s="14" t="s">
        <v>444</v>
      </c>
      <c r="B289" s="15">
        <v>8121795988</v>
      </c>
      <c r="C289" s="16" t="s">
        <v>451</v>
      </c>
      <c r="D289" s="16" t="s">
        <v>452</v>
      </c>
      <c r="E289" s="8">
        <v>12</v>
      </c>
      <c r="F289" s="17">
        <f>VLOOKUP(A289,'Store Avg. Orders'!A:D,4,FALSE)</f>
        <v>9.7272727272727266</v>
      </c>
      <c r="G289" s="18">
        <v>77.10199999999999</v>
      </c>
      <c r="H289" s="17">
        <f t="shared" si="25"/>
        <v>7.7272727272727266</v>
      </c>
      <c r="I289" s="8">
        <f t="shared" si="24"/>
        <v>1</v>
      </c>
      <c r="J289" s="8">
        <f t="shared" si="26"/>
        <v>0</v>
      </c>
      <c r="K289" s="8">
        <f t="shared" si="27"/>
        <v>500</v>
      </c>
      <c r="L289" s="18">
        <f t="shared" si="28"/>
        <v>231.30599999999998</v>
      </c>
      <c r="M289" s="19">
        <f t="shared" si="29"/>
        <v>731.30600000000004</v>
      </c>
    </row>
    <row r="290" spans="1:13" x14ac:dyDescent="0.25">
      <c r="A290" s="14" t="s">
        <v>444</v>
      </c>
      <c r="B290" s="15">
        <v>8179333592</v>
      </c>
      <c r="C290" s="16" t="s">
        <v>453</v>
      </c>
      <c r="D290" s="16" t="s">
        <v>26</v>
      </c>
      <c r="E290" s="8">
        <v>8</v>
      </c>
      <c r="F290" s="17">
        <f>VLOOKUP(A290,'Store Avg. Orders'!A:D,4,FALSE)</f>
        <v>9.7272727272727266</v>
      </c>
      <c r="G290" s="18">
        <v>50.558</v>
      </c>
      <c r="H290" s="17">
        <f t="shared" si="25"/>
        <v>7.7272727272727266</v>
      </c>
      <c r="I290" s="8">
        <f t="shared" si="24"/>
        <v>1</v>
      </c>
      <c r="J290" s="8">
        <f t="shared" si="26"/>
        <v>0</v>
      </c>
      <c r="K290" s="8">
        <f t="shared" si="27"/>
        <v>500</v>
      </c>
      <c r="L290" s="18">
        <f t="shared" si="28"/>
        <v>151.67400000000001</v>
      </c>
      <c r="M290" s="19">
        <f t="shared" si="29"/>
        <v>651.67399999999998</v>
      </c>
    </row>
    <row r="291" spans="1:13" x14ac:dyDescent="0.25">
      <c r="A291" s="14" t="s">
        <v>444</v>
      </c>
      <c r="B291" s="15">
        <v>8555047947</v>
      </c>
      <c r="C291" s="16" t="s">
        <v>72</v>
      </c>
      <c r="D291" s="16" t="s">
        <v>454</v>
      </c>
      <c r="E291" s="8">
        <v>9</v>
      </c>
      <c r="F291" s="17">
        <f>VLOOKUP(A291,'Store Avg. Orders'!A:D,4,FALSE)</f>
        <v>9.7272727272727266</v>
      </c>
      <c r="G291" s="18">
        <v>62.274000000000001</v>
      </c>
      <c r="H291" s="17">
        <f t="shared" si="25"/>
        <v>7.7272727272727266</v>
      </c>
      <c r="I291" s="8">
        <f t="shared" si="24"/>
        <v>1</v>
      </c>
      <c r="J291" s="8">
        <f t="shared" si="26"/>
        <v>0</v>
      </c>
      <c r="K291" s="8">
        <f t="shared" si="27"/>
        <v>500</v>
      </c>
      <c r="L291" s="18">
        <f t="shared" si="28"/>
        <v>186.822</v>
      </c>
      <c r="M291" s="19">
        <f t="shared" si="29"/>
        <v>686.822</v>
      </c>
    </row>
    <row r="292" spans="1:13" x14ac:dyDescent="0.25">
      <c r="A292" s="14" t="s">
        <v>444</v>
      </c>
      <c r="B292" s="15">
        <v>8688488247</v>
      </c>
      <c r="C292" s="16" t="s">
        <v>251</v>
      </c>
      <c r="D292" s="16" t="s">
        <v>38</v>
      </c>
      <c r="E292" s="8">
        <v>7</v>
      </c>
      <c r="F292" s="17">
        <f>VLOOKUP(A292,'Store Avg. Orders'!A:D,4,FALSE)</f>
        <v>9.7272727272727266</v>
      </c>
      <c r="G292" s="18">
        <v>45.881999999999998</v>
      </c>
      <c r="H292" s="17">
        <f t="shared" si="25"/>
        <v>7.7272727272727266</v>
      </c>
      <c r="I292" s="8">
        <f t="shared" si="24"/>
        <v>0</v>
      </c>
      <c r="J292" s="8">
        <f t="shared" si="26"/>
        <v>0</v>
      </c>
      <c r="K292" s="8">
        <f t="shared" si="27"/>
        <v>0</v>
      </c>
      <c r="L292" s="18">
        <f t="shared" si="28"/>
        <v>137.64599999999999</v>
      </c>
      <c r="M292" s="19">
        <f t="shared" si="29"/>
        <v>137.64599999999999</v>
      </c>
    </row>
    <row r="293" spans="1:13" x14ac:dyDescent="0.25">
      <c r="A293" s="14" t="s">
        <v>444</v>
      </c>
      <c r="B293" s="15">
        <v>8688759124</v>
      </c>
      <c r="C293" s="16" t="s">
        <v>455</v>
      </c>
      <c r="D293" s="16" t="s">
        <v>46</v>
      </c>
      <c r="E293" s="8">
        <v>9</v>
      </c>
      <c r="F293" s="17">
        <f>VLOOKUP(A293,'Store Avg. Orders'!A:D,4,FALSE)</f>
        <v>9.7272727272727266</v>
      </c>
      <c r="G293" s="18">
        <v>73.692000000000007</v>
      </c>
      <c r="H293" s="17">
        <f t="shared" si="25"/>
        <v>7.7272727272727266</v>
      </c>
      <c r="I293" s="8">
        <f t="shared" si="24"/>
        <v>1</v>
      </c>
      <c r="J293" s="8">
        <f t="shared" si="26"/>
        <v>0</v>
      </c>
      <c r="K293" s="8">
        <f t="shared" si="27"/>
        <v>500</v>
      </c>
      <c r="L293" s="18">
        <f t="shared" si="28"/>
        <v>221.07600000000002</v>
      </c>
      <c r="M293" s="19">
        <f t="shared" si="29"/>
        <v>721.07600000000002</v>
      </c>
    </row>
    <row r="294" spans="1:13" x14ac:dyDescent="0.25">
      <c r="A294" s="14" t="s">
        <v>444</v>
      </c>
      <c r="B294" s="15">
        <v>9248489947</v>
      </c>
      <c r="C294" s="16" t="s">
        <v>456</v>
      </c>
      <c r="D294" s="16" t="s">
        <v>457</v>
      </c>
      <c r="E294" s="8">
        <v>10</v>
      </c>
      <c r="F294" s="17">
        <f>VLOOKUP(A294,'Store Avg. Orders'!A:D,4,FALSE)</f>
        <v>9.7272727272727266</v>
      </c>
      <c r="G294" s="18">
        <v>67.201999999999998</v>
      </c>
      <c r="H294" s="17">
        <f t="shared" si="25"/>
        <v>7.7272727272727266</v>
      </c>
      <c r="I294" s="8">
        <f t="shared" si="24"/>
        <v>1</v>
      </c>
      <c r="J294" s="8">
        <f t="shared" si="26"/>
        <v>0</v>
      </c>
      <c r="K294" s="8">
        <f t="shared" si="27"/>
        <v>500</v>
      </c>
      <c r="L294" s="18">
        <f t="shared" si="28"/>
        <v>201.60599999999999</v>
      </c>
      <c r="M294" s="19">
        <f t="shared" si="29"/>
        <v>701.60599999999999</v>
      </c>
    </row>
    <row r="295" spans="1:13" x14ac:dyDescent="0.25">
      <c r="A295" s="14" t="s">
        <v>444</v>
      </c>
      <c r="B295" s="15">
        <v>9347285943</v>
      </c>
      <c r="C295" s="16" t="s">
        <v>458</v>
      </c>
      <c r="D295" s="16" t="s">
        <v>97</v>
      </c>
      <c r="E295" s="8">
        <v>8</v>
      </c>
      <c r="F295" s="17">
        <f>VLOOKUP(A295,'Store Avg. Orders'!A:D,4,FALSE)</f>
        <v>9.7272727272727266</v>
      </c>
      <c r="G295" s="18">
        <v>29.178000000000004</v>
      </c>
      <c r="H295" s="17">
        <f t="shared" si="25"/>
        <v>7.7272727272727266</v>
      </c>
      <c r="I295" s="8">
        <f t="shared" si="24"/>
        <v>1</v>
      </c>
      <c r="J295" s="8">
        <f t="shared" si="26"/>
        <v>0</v>
      </c>
      <c r="K295" s="8">
        <f t="shared" si="27"/>
        <v>500</v>
      </c>
      <c r="L295" s="18">
        <f t="shared" si="28"/>
        <v>87.53400000000002</v>
      </c>
      <c r="M295" s="19">
        <f t="shared" si="29"/>
        <v>587.53399999999999</v>
      </c>
    </row>
    <row r="296" spans="1:13" x14ac:dyDescent="0.25">
      <c r="A296" s="14" t="s">
        <v>444</v>
      </c>
      <c r="B296" s="15">
        <v>9398336905</v>
      </c>
      <c r="C296" s="16" t="s">
        <v>198</v>
      </c>
      <c r="D296" s="16" t="s">
        <v>459</v>
      </c>
      <c r="E296" s="8">
        <v>9</v>
      </c>
      <c r="F296" s="17">
        <f>VLOOKUP(A296,'Store Avg. Orders'!A:D,4,FALSE)</f>
        <v>9.7272727272727266</v>
      </c>
      <c r="G296" s="18">
        <v>49.452000000000005</v>
      </c>
      <c r="H296" s="17">
        <f t="shared" si="25"/>
        <v>7.7272727272727266</v>
      </c>
      <c r="I296" s="8">
        <f t="shared" si="24"/>
        <v>1</v>
      </c>
      <c r="J296" s="8">
        <f t="shared" si="26"/>
        <v>0</v>
      </c>
      <c r="K296" s="8">
        <f t="shared" si="27"/>
        <v>500</v>
      </c>
      <c r="L296" s="18">
        <f t="shared" si="28"/>
        <v>148.35600000000002</v>
      </c>
      <c r="M296" s="19">
        <f t="shared" si="29"/>
        <v>648.35599999999999</v>
      </c>
    </row>
    <row r="297" spans="1:13" x14ac:dyDescent="0.25">
      <c r="A297" s="14" t="s">
        <v>444</v>
      </c>
      <c r="B297" s="15">
        <v>9505249542</v>
      </c>
      <c r="C297" s="16" t="s">
        <v>460</v>
      </c>
      <c r="D297" s="16" t="s">
        <v>28</v>
      </c>
      <c r="E297" s="8">
        <v>10</v>
      </c>
      <c r="F297" s="17">
        <f>VLOOKUP(A297,'Store Avg. Orders'!A:D,4,FALSE)</f>
        <v>9.7272727272727266</v>
      </c>
      <c r="G297" s="18">
        <v>68.69</v>
      </c>
      <c r="H297" s="17">
        <f t="shared" si="25"/>
        <v>7.7272727272727266</v>
      </c>
      <c r="I297" s="8">
        <f t="shared" si="24"/>
        <v>1</v>
      </c>
      <c r="J297" s="8">
        <f t="shared" si="26"/>
        <v>0</v>
      </c>
      <c r="K297" s="8">
        <f t="shared" si="27"/>
        <v>500</v>
      </c>
      <c r="L297" s="18">
        <f t="shared" si="28"/>
        <v>206.07</v>
      </c>
      <c r="M297" s="19">
        <f t="shared" si="29"/>
        <v>706.06999999999994</v>
      </c>
    </row>
    <row r="298" spans="1:13" x14ac:dyDescent="0.25">
      <c r="A298" s="14" t="s">
        <v>444</v>
      </c>
      <c r="B298" s="15">
        <v>9676036825</v>
      </c>
      <c r="C298" s="16" t="s">
        <v>183</v>
      </c>
      <c r="D298" s="16" t="s">
        <v>26</v>
      </c>
      <c r="E298" s="8">
        <v>12</v>
      </c>
      <c r="F298" s="17">
        <f>VLOOKUP(A298,'Store Avg. Orders'!A:D,4,FALSE)</f>
        <v>9.7272727272727266</v>
      </c>
      <c r="G298" s="18">
        <v>74.846000000000004</v>
      </c>
      <c r="H298" s="17">
        <f t="shared" si="25"/>
        <v>7.7272727272727266</v>
      </c>
      <c r="I298" s="8">
        <f t="shared" si="24"/>
        <v>1</v>
      </c>
      <c r="J298" s="8">
        <f t="shared" si="26"/>
        <v>0</v>
      </c>
      <c r="K298" s="8">
        <f t="shared" si="27"/>
        <v>500</v>
      </c>
      <c r="L298" s="18">
        <f t="shared" si="28"/>
        <v>224.53800000000001</v>
      </c>
      <c r="M298" s="19">
        <f t="shared" si="29"/>
        <v>724.53800000000001</v>
      </c>
    </row>
    <row r="299" spans="1:13" x14ac:dyDescent="0.25">
      <c r="A299" s="14" t="s">
        <v>444</v>
      </c>
      <c r="B299" s="15">
        <v>9704667110</v>
      </c>
      <c r="C299" s="16" t="s">
        <v>461</v>
      </c>
      <c r="D299" s="16" t="s">
        <v>86</v>
      </c>
      <c r="E299" s="8">
        <v>9</v>
      </c>
      <c r="F299" s="17">
        <f>VLOOKUP(A299,'Store Avg. Orders'!A:D,4,FALSE)</f>
        <v>9.7272727272727266</v>
      </c>
      <c r="G299" s="18">
        <v>53.146000000000001</v>
      </c>
      <c r="H299" s="17">
        <f t="shared" si="25"/>
        <v>7.7272727272727266</v>
      </c>
      <c r="I299" s="8">
        <f t="shared" si="24"/>
        <v>1</v>
      </c>
      <c r="J299" s="8">
        <f t="shared" si="26"/>
        <v>0</v>
      </c>
      <c r="K299" s="8">
        <f t="shared" si="27"/>
        <v>500</v>
      </c>
      <c r="L299" s="18">
        <f t="shared" si="28"/>
        <v>159.43799999999999</v>
      </c>
      <c r="M299" s="19">
        <f t="shared" si="29"/>
        <v>659.43799999999999</v>
      </c>
    </row>
    <row r="300" spans="1:13" x14ac:dyDescent="0.25">
      <c r="A300" s="14" t="s">
        <v>444</v>
      </c>
      <c r="B300" s="15">
        <v>9951545210</v>
      </c>
      <c r="C300" s="16" t="s">
        <v>462</v>
      </c>
      <c r="D300" s="16" t="s">
        <v>46</v>
      </c>
      <c r="E300" s="8">
        <v>10</v>
      </c>
      <c r="F300" s="17">
        <f>VLOOKUP(A300,'Store Avg. Orders'!A:D,4,FALSE)</f>
        <v>9.7272727272727266</v>
      </c>
      <c r="G300" s="18">
        <v>68.628</v>
      </c>
      <c r="H300" s="17">
        <f t="shared" si="25"/>
        <v>7.7272727272727266</v>
      </c>
      <c r="I300" s="8">
        <f t="shared" si="24"/>
        <v>1</v>
      </c>
      <c r="J300" s="8">
        <f t="shared" si="26"/>
        <v>0</v>
      </c>
      <c r="K300" s="8">
        <f t="shared" si="27"/>
        <v>500</v>
      </c>
      <c r="L300" s="18">
        <f t="shared" si="28"/>
        <v>205.88400000000001</v>
      </c>
      <c r="M300" s="19">
        <f t="shared" si="29"/>
        <v>705.88400000000001</v>
      </c>
    </row>
    <row r="301" spans="1:13" x14ac:dyDescent="0.25">
      <c r="A301" s="14" t="s">
        <v>444</v>
      </c>
      <c r="B301" s="15">
        <v>9989335974</v>
      </c>
      <c r="C301" s="16" t="s">
        <v>463</v>
      </c>
      <c r="D301" s="16" t="s">
        <v>464</v>
      </c>
      <c r="E301" s="8">
        <v>9</v>
      </c>
      <c r="F301" s="17">
        <f>VLOOKUP(A301,'Store Avg. Orders'!A:D,4,FALSE)</f>
        <v>9.7272727272727266</v>
      </c>
      <c r="G301" s="18">
        <v>58.41</v>
      </c>
      <c r="H301" s="17">
        <f t="shared" si="25"/>
        <v>7.7272727272727266</v>
      </c>
      <c r="I301" s="8">
        <f t="shared" si="24"/>
        <v>1</v>
      </c>
      <c r="J301" s="8">
        <f t="shared" si="26"/>
        <v>0</v>
      </c>
      <c r="K301" s="8">
        <f t="shared" si="27"/>
        <v>500</v>
      </c>
      <c r="L301" s="18">
        <f t="shared" si="28"/>
        <v>175.23</v>
      </c>
      <c r="M301" s="19">
        <f t="shared" si="29"/>
        <v>675.23</v>
      </c>
    </row>
    <row r="302" spans="1:13" x14ac:dyDescent="0.25">
      <c r="A302" s="14" t="s">
        <v>444</v>
      </c>
      <c r="B302" s="15">
        <v>9989616037</v>
      </c>
      <c r="C302" s="16" t="s">
        <v>262</v>
      </c>
      <c r="D302" s="16" t="s">
        <v>465</v>
      </c>
      <c r="E302" s="8">
        <v>10</v>
      </c>
      <c r="F302" s="17">
        <f>VLOOKUP(A302,'Store Avg. Orders'!A:D,4,FALSE)</f>
        <v>9.7272727272727266</v>
      </c>
      <c r="G302" s="18">
        <v>63.238</v>
      </c>
      <c r="H302" s="17">
        <f t="shared" si="25"/>
        <v>7.7272727272727266</v>
      </c>
      <c r="I302" s="8">
        <f t="shared" si="24"/>
        <v>1</v>
      </c>
      <c r="J302" s="8">
        <f t="shared" si="26"/>
        <v>0</v>
      </c>
      <c r="K302" s="8">
        <f t="shared" si="27"/>
        <v>500</v>
      </c>
      <c r="L302" s="18">
        <f t="shared" si="28"/>
        <v>189.714</v>
      </c>
      <c r="M302" s="19">
        <f t="shared" si="29"/>
        <v>689.71399999999994</v>
      </c>
    </row>
    <row r="303" spans="1:13" x14ac:dyDescent="0.25">
      <c r="A303" s="14" t="s">
        <v>466</v>
      </c>
      <c r="B303" s="15">
        <v>7702151300</v>
      </c>
      <c r="C303" s="16" t="s">
        <v>23</v>
      </c>
      <c r="D303" s="16" t="s">
        <v>467</v>
      </c>
      <c r="E303" s="8">
        <v>11</v>
      </c>
      <c r="F303" s="17">
        <f>VLOOKUP(A303,'Store Avg. Orders'!A:D,4,FALSE)</f>
        <v>10.333333333333334</v>
      </c>
      <c r="G303" s="18">
        <v>116.702</v>
      </c>
      <c r="H303" s="17">
        <f t="shared" si="25"/>
        <v>8.3333333333333339</v>
      </c>
      <c r="I303" s="8">
        <f t="shared" si="24"/>
        <v>1</v>
      </c>
      <c r="J303" s="8">
        <f t="shared" si="26"/>
        <v>0</v>
      </c>
      <c r="K303" s="8">
        <f t="shared" si="27"/>
        <v>500</v>
      </c>
      <c r="L303" s="18">
        <f t="shared" si="28"/>
        <v>350.10599999999999</v>
      </c>
      <c r="M303" s="19">
        <f t="shared" si="29"/>
        <v>850.10599999999999</v>
      </c>
    </row>
    <row r="304" spans="1:13" x14ac:dyDescent="0.25">
      <c r="A304" s="14" t="s">
        <v>466</v>
      </c>
      <c r="B304" s="15">
        <v>7731054956</v>
      </c>
      <c r="C304" s="16" t="s">
        <v>183</v>
      </c>
      <c r="D304" s="16" t="s">
        <v>184</v>
      </c>
      <c r="E304" s="8">
        <v>11</v>
      </c>
      <c r="F304" s="17">
        <f>VLOOKUP(A304,'Store Avg. Orders'!A:D,4,FALSE)</f>
        <v>10.333333333333334</v>
      </c>
      <c r="G304" s="18">
        <v>81.697999999999993</v>
      </c>
      <c r="H304" s="17">
        <f t="shared" si="25"/>
        <v>8.3333333333333339</v>
      </c>
      <c r="I304" s="8">
        <f t="shared" si="24"/>
        <v>1</v>
      </c>
      <c r="J304" s="8">
        <f t="shared" si="26"/>
        <v>0</v>
      </c>
      <c r="K304" s="8">
        <f t="shared" si="27"/>
        <v>500</v>
      </c>
      <c r="L304" s="18">
        <f t="shared" si="28"/>
        <v>245.09399999999999</v>
      </c>
      <c r="M304" s="19">
        <f t="shared" si="29"/>
        <v>745.09400000000005</v>
      </c>
    </row>
    <row r="305" spans="1:13" x14ac:dyDescent="0.25">
      <c r="A305" s="14" t="s">
        <v>466</v>
      </c>
      <c r="B305" s="15">
        <v>8019996850</v>
      </c>
      <c r="C305" s="16" t="s">
        <v>218</v>
      </c>
      <c r="D305" s="16" t="s">
        <v>468</v>
      </c>
      <c r="E305" s="8">
        <v>11</v>
      </c>
      <c r="F305" s="17">
        <f>VLOOKUP(A305,'Store Avg. Orders'!A:D,4,FALSE)</f>
        <v>10.333333333333334</v>
      </c>
      <c r="G305" s="18">
        <v>68.921999999999997</v>
      </c>
      <c r="H305" s="17">
        <f t="shared" si="25"/>
        <v>8.3333333333333339</v>
      </c>
      <c r="I305" s="8">
        <f t="shared" si="24"/>
        <v>1</v>
      </c>
      <c r="J305" s="8">
        <f t="shared" si="26"/>
        <v>0</v>
      </c>
      <c r="K305" s="8">
        <f t="shared" si="27"/>
        <v>500</v>
      </c>
      <c r="L305" s="18">
        <f t="shared" si="28"/>
        <v>206.76599999999999</v>
      </c>
      <c r="M305" s="19">
        <f t="shared" si="29"/>
        <v>706.76599999999996</v>
      </c>
    </row>
    <row r="306" spans="1:13" x14ac:dyDescent="0.25">
      <c r="A306" s="14" t="s">
        <v>466</v>
      </c>
      <c r="B306" s="15">
        <v>8106563449</v>
      </c>
      <c r="C306" s="16" t="s">
        <v>19</v>
      </c>
      <c r="D306" s="16" t="s">
        <v>145</v>
      </c>
      <c r="E306" s="8">
        <v>11</v>
      </c>
      <c r="F306" s="17">
        <f>VLOOKUP(A306,'Store Avg. Orders'!A:D,4,FALSE)</f>
        <v>10.333333333333334</v>
      </c>
      <c r="G306" s="18">
        <v>117.96199999999999</v>
      </c>
      <c r="H306" s="17">
        <f t="shared" si="25"/>
        <v>8.3333333333333339</v>
      </c>
      <c r="I306" s="8">
        <f t="shared" si="24"/>
        <v>1</v>
      </c>
      <c r="J306" s="8">
        <f t="shared" si="26"/>
        <v>0</v>
      </c>
      <c r="K306" s="8">
        <f t="shared" si="27"/>
        <v>500</v>
      </c>
      <c r="L306" s="18">
        <f t="shared" si="28"/>
        <v>353.88599999999997</v>
      </c>
      <c r="M306" s="19">
        <f t="shared" si="29"/>
        <v>853.88599999999997</v>
      </c>
    </row>
    <row r="307" spans="1:13" x14ac:dyDescent="0.25">
      <c r="A307" s="14" t="s">
        <v>466</v>
      </c>
      <c r="B307" s="15">
        <v>8106738648</v>
      </c>
      <c r="C307" s="16" t="s">
        <v>469</v>
      </c>
      <c r="D307" s="16" t="s">
        <v>470</v>
      </c>
      <c r="E307" s="8">
        <v>9</v>
      </c>
      <c r="F307" s="17">
        <f>VLOOKUP(A307,'Store Avg. Orders'!A:D,4,FALSE)</f>
        <v>10.333333333333334</v>
      </c>
      <c r="G307" s="18">
        <v>59.518000000000001</v>
      </c>
      <c r="H307" s="17">
        <f t="shared" si="25"/>
        <v>8.3333333333333339</v>
      </c>
      <c r="I307" s="8">
        <f t="shared" si="24"/>
        <v>1</v>
      </c>
      <c r="J307" s="8">
        <f t="shared" si="26"/>
        <v>0</v>
      </c>
      <c r="K307" s="8">
        <f t="shared" si="27"/>
        <v>500</v>
      </c>
      <c r="L307" s="18">
        <f t="shared" si="28"/>
        <v>178.554</v>
      </c>
      <c r="M307" s="19">
        <f t="shared" si="29"/>
        <v>678.55399999999997</v>
      </c>
    </row>
    <row r="308" spans="1:13" x14ac:dyDescent="0.25">
      <c r="A308" s="14" t="s">
        <v>466</v>
      </c>
      <c r="B308" s="15">
        <v>8185898880</v>
      </c>
      <c r="C308" s="16" t="s">
        <v>471</v>
      </c>
      <c r="D308" s="16" t="s">
        <v>472</v>
      </c>
      <c r="E308" s="8">
        <v>11</v>
      </c>
      <c r="F308" s="17">
        <f>VLOOKUP(A308,'Store Avg. Orders'!A:D,4,FALSE)</f>
        <v>10.333333333333334</v>
      </c>
      <c r="G308" s="18">
        <v>110.128</v>
      </c>
      <c r="H308" s="17">
        <f t="shared" si="25"/>
        <v>8.3333333333333339</v>
      </c>
      <c r="I308" s="8">
        <f t="shared" si="24"/>
        <v>1</v>
      </c>
      <c r="J308" s="8">
        <f t="shared" si="26"/>
        <v>0</v>
      </c>
      <c r="K308" s="8">
        <f t="shared" si="27"/>
        <v>500</v>
      </c>
      <c r="L308" s="18">
        <f t="shared" si="28"/>
        <v>330.38400000000001</v>
      </c>
      <c r="M308" s="19">
        <f t="shared" si="29"/>
        <v>830.38400000000001</v>
      </c>
    </row>
    <row r="309" spans="1:13" x14ac:dyDescent="0.25">
      <c r="A309" s="14" t="s">
        <v>466</v>
      </c>
      <c r="B309" s="15">
        <v>8341264087</v>
      </c>
      <c r="C309" s="16" t="s">
        <v>473</v>
      </c>
      <c r="D309" s="16" t="s">
        <v>165</v>
      </c>
      <c r="E309" s="8">
        <v>9</v>
      </c>
      <c r="F309" s="17">
        <f>VLOOKUP(A309,'Store Avg. Orders'!A:D,4,FALSE)</f>
        <v>10.333333333333334</v>
      </c>
      <c r="G309" s="18">
        <v>55.543999999999997</v>
      </c>
      <c r="H309" s="17">
        <f t="shared" si="25"/>
        <v>8.3333333333333339</v>
      </c>
      <c r="I309" s="8">
        <f t="shared" si="24"/>
        <v>1</v>
      </c>
      <c r="J309" s="8">
        <f t="shared" si="26"/>
        <v>0</v>
      </c>
      <c r="K309" s="8">
        <f t="shared" si="27"/>
        <v>500</v>
      </c>
      <c r="L309" s="18">
        <f t="shared" si="28"/>
        <v>166.63200000000001</v>
      </c>
      <c r="M309" s="19">
        <f t="shared" si="29"/>
        <v>666.63200000000006</v>
      </c>
    </row>
    <row r="310" spans="1:13" x14ac:dyDescent="0.25">
      <c r="A310" s="14" t="s">
        <v>466</v>
      </c>
      <c r="B310" s="15">
        <v>8555834898</v>
      </c>
      <c r="C310" s="16" t="s">
        <v>474</v>
      </c>
      <c r="D310" s="16" t="s">
        <v>475</v>
      </c>
      <c r="E310" s="8">
        <v>12</v>
      </c>
      <c r="F310" s="17">
        <f>VLOOKUP(A310,'Store Avg. Orders'!A:D,4,FALSE)</f>
        <v>10.333333333333334</v>
      </c>
      <c r="G310" s="18">
        <v>80.766000000000005</v>
      </c>
      <c r="H310" s="17">
        <f t="shared" si="25"/>
        <v>8.3333333333333339</v>
      </c>
      <c r="I310" s="8">
        <f t="shared" si="24"/>
        <v>1</v>
      </c>
      <c r="J310" s="8">
        <f t="shared" si="26"/>
        <v>0</v>
      </c>
      <c r="K310" s="8">
        <f t="shared" si="27"/>
        <v>500</v>
      </c>
      <c r="L310" s="18">
        <f t="shared" si="28"/>
        <v>242.298</v>
      </c>
      <c r="M310" s="19">
        <f t="shared" si="29"/>
        <v>742.298</v>
      </c>
    </row>
    <row r="311" spans="1:13" x14ac:dyDescent="0.25">
      <c r="A311" s="14" t="s">
        <v>466</v>
      </c>
      <c r="B311" s="15">
        <v>8688772543</v>
      </c>
      <c r="C311" s="16" t="s">
        <v>9</v>
      </c>
      <c r="D311" s="16" t="s">
        <v>476</v>
      </c>
      <c r="E311" s="8">
        <v>10</v>
      </c>
      <c r="F311" s="17">
        <f>VLOOKUP(A311,'Store Avg. Orders'!A:D,4,FALSE)</f>
        <v>10.333333333333334</v>
      </c>
      <c r="G311" s="18">
        <v>75.98599999999999</v>
      </c>
      <c r="H311" s="17">
        <f t="shared" si="25"/>
        <v>8.3333333333333339</v>
      </c>
      <c r="I311" s="8">
        <f t="shared" si="24"/>
        <v>1</v>
      </c>
      <c r="J311" s="8">
        <f t="shared" si="26"/>
        <v>0</v>
      </c>
      <c r="K311" s="8">
        <f t="shared" si="27"/>
        <v>500</v>
      </c>
      <c r="L311" s="18">
        <f t="shared" si="28"/>
        <v>227.95799999999997</v>
      </c>
      <c r="M311" s="19">
        <f t="shared" si="29"/>
        <v>727.95799999999997</v>
      </c>
    </row>
    <row r="312" spans="1:13" x14ac:dyDescent="0.25">
      <c r="A312" s="14" t="s">
        <v>466</v>
      </c>
      <c r="B312" s="15">
        <v>8870142926</v>
      </c>
      <c r="C312" s="16" t="s">
        <v>65</v>
      </c>
      <c r="D312" s="16" t="s">
        <v>26</v>
      </c>
      <c r="E312" s="8">
        <v>15</v>
      </c>
      <c r="F312" s="17">
        <f>VLOOKUP(A312,'Store Avg. Orders'!A:D,4,FALSE)</f>
        <v>10.333333333333334</v>
      </c>
      <c r="G312" s="18">
        <v>126.834</v>
      </c>
      <c r="H312" s="17">
        <f t="shared" si="25"/>
        <v>8.3333333333333339</v>
      </c>
      <c r="I312" s="8">
        <f t="shared" si="24"/>
        <v>1</v>
      </c>
      <c r="J312" s="8">
        <f t="shared" si="26"/>
        <v>0</v>
      </c>
      <c r="K312" s="8">
        <f t="shared" si="27"/>
        <v>500</v>
      </c>
      <c r="L312" s="18">
        <f t="shared" si="28"/>
        <v>380.50200000000001</v>
      </c>
      <c r="M312" s="19">
        <f t="shared" si="29"/>
        <v>880.50199999999995</v>
      </c>
    </row>
    <row r="313" spans="1:13" x14ac:dyDescent="0.25">
      <c r="A313" s="14" t="s">
        <v>466</v>
      </c>
      <c r="B313" s="15">
        <v>8885255801</v>
      </c>
      <c r="C313" s="16" t="s">
        <v>477</v>
      </c>
      <c r="D313" s="16" t="s">
        <v>478</v>
      </c>
      <c r="E313" s="8">
        <v>11</v>
      </c>
      <c r="F313" s="17">
        <f>VLOOKUP(A313,'Store Avg. Orders'!A:D,4,FALSE)</f>
        <v>10.333333333333334</v>
      </c>
      <c r="G313" s="18">
        <v>104.19600000000001</v>
      </c>
      <c r="H313" s="17">
        <f t="shared" si="25"/>
        <v>8.3333333333333339</v>
      </c>
      <c r="I313" s="8">
        <f t="shared" si="24"/>
        <v>1</v>
      </c>
      <c r="J313" s="8">
        <f t="shared" si="26"/>
        <v>0</v>
      </c>
      <c r="K313" s="8">
        <f t="shared" si="27"/>
        <v>500</v>
      </c>
      <c r="L313" s="18">
        <f t="shared" si="28"/>
        <v>312.58800000000002</v>
      </c>
      <c r="M313" s="19">
        <f t="shared" si="29"/>
        <v>812.58799999999997</v>
      </c>
    </row>
    <row r="314" spans="1:13" x14ac:dyDescent="0.25">
      <c r="A314" s="14" t="s">
        <v>466</v>
      </c>
      <c r="B314" s="15">
        <v>8978410380</v>
      </c>
      <c r="C314" s="16" t="s">
        <v>479</v>
      </c>
      <c r="D314" s="16" t="s">
        <v>480</v>
      </c>
      <c r="E314" s="8">
        <v>10</v>
      </c>
      <c r="F314" s="17">
        <f>VLOOKUP(A314,'Store Avg. Orders'!A:D,4,FALSE)</f>
        <v>10.333333333333334</v>
      </c>
      <c r="G314" s="18">
        <v>88.446000000000012</v>
      </c>
      <c r="H314" s="17">
        <f t="shared" si="25"/>
        <v>8.3333333333333339</v>
      </c>
      <c r="I314" s="8">
        <f t="shared" si="24"/>
        <v>1</v>
      </c>
      <c r="J314" s="8">
        <f t="shared" si="26"/>
        <v>0</v>
      </c>
      <c r="K314" s="8">
        <f t="shared" si="27"/>
        <v>500</v>
      </c>
      <c r="L314" s="18">
        <f t="shared" si="28"/>
        <v>265.33800000000002</v>
      </c>
      <c r="M314" s="19">
        <f t="shared" si="29"/>
        <v>765.33799999999997</v>
      </c>
    </row>
    <row r="315" spans="1:13" x14ac:dyDescent="0.25">
      <c r="A315" s="14" t="s">
        <v>466</v>
      </c>
      <c r="B315" s="15">
        <v>9014712456</v>
      </c>
      <c r="C315" s="16" t="s">
        <v>481</v>
      </c>
      <c r="D315" s="16" t="s">
        <v>38</v>
      </c>
      <c r="E315" s="8">
        <v>11</v>
      </c>
      <c r="F315" s="17">
        <f>VLOOKUP(A315,'Store Avg. Orders'!A:D,4,FALSE)</f>
        <v>10.333333333333334</v>
      </c>
      <c r="G315" s="18">
        <v>99.908000000000001</v>
      </c>
      <c r="H315" s="17">
        <f t="shared" si="25"/>
        <v>8.3333333333333339</v>
      </c>
      <c r="I315" s="8">
        <f t="shared" si="24"/>
        <v>1</v>
      </c>
      <c r="J315" s="8">
        <f t="shared" si="26"/>
        <v>0</v>
      </c>
      <c r="K315" s="8">
        <f t="shared" si="27"/>
        <v>500</v>
      </c>
      <c r="L315" s="18">
        <f t="shared" si="28"/>
        <v>299.72399999999999</v>
      </c>
      <c r="M315" s="19">
        <f t="shared" si="29"/>
        <v>799.72399999999993</v>
      </c>
    </row>
    <row r="316" spans="1:13" x14ac:dyDescent="0.25">
      <c r="A316" s="14" t="s">
        <v>466</v>
      </c>
      <c r="B316" s="15">
        <v>9059106116</v>
      </c>
      <c r="C316" s="16" t="s">
        <v>99</v>
      </c>
      <c r="D316" s="16" t="s">
        <v>22</v>
      </c>
      <c r="E316" s="8">
        <v>10</v>
      </c>
      <c r="F316" s="17">
        <f>VLOOKUP(A316,'Store Avg. Orders'!A:D,4,FALSE)</f>
        <v>10.333333333333334</v>
      </c>
      <c r="G316" s="18">
        <v>100.17</v>
      </c>
      <c r="H316" s="17">
        <f t="shared" si="25"/>
        <v>8.3333333333333339</v>
      </c>
      <c r="I316" s="8">
        <f t="shared" si="24"/>
        <v>1</v>
      </c>
      <c r="J316" s="8">
        <f t="shared" si="26"/>
        <v>0</v>
      </c>
      <c r="K316" s="8">
        <f t="shared" si="27"/>
        <v>500</v>
      </c>
      <c r="L316" s="18">
        <f t="shared" si="28"/>
        <v>300.51</v>
      </c>
      <c r="M316" s="19">
        <f t="shared" si="29"/>
        <v>800.51</v>
      </c>
    </row>
    <row r="317" spans="1:13" x14ac:dyDescent="0.25">
      <c r="A317" s="14" t="s">
        <v>466</v>
      </c>
      <c r="B317" s="15">
        <v>9063296130</v>
      </c>
      <c r="C317" s="16" t="s">
        <v>99</v>
      </c>
      <c r="D317" s="16" t="s">
        <v>482</v>
      </c>
      <c r="E317" s="8">
        <v>10</v>
      </c>
      <c r="F317" s="17">
        <f>VLOOKUP(A317,'Store Avg. Orders'!A:D,4,FALSE)</f>
        <v>10.333333333333334</v>
      </c>
      <c r="G317" s="18">
        <v>60.466000000000001</v>
      </c>
      <c r="H317" s="17">
        <f t="shared" si="25"/>
        <v>8.3333333333333339</v>
      </c>
      <c r="I317" s="8">
        <f t="shared" si="24"/>
        <v>1</v>
      </c>
      <c r="J317" s="8">
        <f t="shared" si="26"/>
        <v>0</v>
      </c>
      <c r="K317" s="8">
        <f t="shared" si="27"/>
        <v>500</v>
      </c>
      <c r="L317" s="18">
        <f t="shared" si="28"/>
        <v>181.398</v>
      </c>
      <c r="M317" s="19">
        <f t="shared" si="29"/>
        <v>681.39800000000002</v>
      </c>
    </row>
    <row r="318" spans="1:13" x14ac:dyDescent="0.25">
      <c r="A318" s="14" t="s">
        <v>466</v>
      </c>
      <c r="B318" s="15">
        <v>9390594459</v>
      </c>
      <c r="C318" s="16" t="s">
        <v>121</v>
      </c>
      <c r="D318" s="16" t="s">
        <v>291</v>
      </c>
      <c r="E318" s="8">
        <v>11</v>
      </c>
      <c r="F318" s="17">
        <f>VLOOKUP(A318,'Store Avg. Orders'!A:D,4,FALSE)</f>
        <v>10.333333333333334</v>
      </c>
      <c r="G318" s="18">
        <v>111.452</v>
      </c>
      <c r="H318" s="17">
        <f t="shared" si="25"/>
        <v>8.3333333333333339</v>
      </c>
      <c r="I318" s="8">
        <f t="shared" si="24"/>
        <v>1</v>
      </c>
      <c r="J318" s="8">
        <f t="shared" si="26"/>
        <v>0</v>
      </c>
      <c r="K318" s="8">
        <f t="shared" si="27"/>
        <v>500</v>
      </c>
      <c r="L318" s="18">
        <f t="shared" si="28"/>
        <v>334.35599999999999</v>
      </c>
      <c r="M318" s="19">
        <f t="shared" si="29"/>
        <v>834.35599999999999</v>
      </c>
    </row>
    <row r="319" spans="1:13" x14ac:dyDescent="0.25">
      <c r="A319" s="14" t="s">
        <v>466</v>
      </c>
      <c r="B319" s="15">
        <v>9502653055</v>
      </c>
      <c r="C319" s="16" t="s">
        <v>483</v>
      </c>
      <c r="D319" s="16" t="s">
        <v>22</v>
      </c>
      <c r="E319" s="8">
        <v>8</v>
      </c>
      <c r="F319" s="17">
        <f>VLOOKUP(A319,'Store Avg. Orders'!A:D,4,FALSE)</f>
        <v>10.333333333333334</v>
      </c>
      <c r="G319" s="18">
        <v>63.204000000000001</v>
      </c>
      <c r="H319" s="17">
        <f t="shared" si="25"/>
        <v>8.3333333333333339</v>
      </c>
      <c r="I319" s="8">
        <f t="shared" si="24"/>
        <v>0</v>
      </c>
      <c r="J319" s="8">
        <f t="shared" si="26"/>
        <v>0</v>
      </c>
      <c r="K319" s="8">
        <f t="shared" si="27"/>
        <v>0</v>
      </c>
      <c r="L319" s="18">
        <f t="shared" si="28"/>
        <v>189.61199999999999</v>
      </c>
      <c r="M319" s="19">
        <f t="shared" si="29"/>
        <v>189.61199999999999</v>
      </c>
    </row>
    <row r="320" spans="1:13" x14ac:dyDescent="0.25">
      <c r="A320" s="14" t="s">
        <v>466</v>
      </c>
      <c r="B320" s="15">
        <v>9502755724</v>
      </c>
      <c r="C320" s="16" t="s">
        <v>484</v>
      </c>
      <c r="D320" s="16" t="s">
        <v>485</v>
      </c>
      <c r="E320" s="8">
        <v>9</v>
      </c>
      <c r="F320" s="17">
        <f>VLOOKUP(A320,'Store Avg. Orders'!A:D,4,FALSE)</f>
        <v>10.333333333333334</v>
      </c>
      <c r="G320" s="18">
        <v>69.611999999999995</v>
      </c>
      <c r="H320" s="17">
        <f t="shared" si="25"/>
        <v>8.3333333333333339</v>
      </c>
      <c r="I320" s="8">
        <f t="shared" si="24"/>
        <v>1</v>
      </c>
      <c r="J320" s="8">
        <f t="shared" si="26"/>
        <v>0</v>
      </c>
      <c r="K320" s="8">
        <f t="shared" si="27"/>
        <v>500</v>
      </c>
      <c r="L320" s="18">
        <f t="shared" si="28"/>
        <v>208.83599999999998</v>
      </c>
      <c r="M320" s="19">
        <f t="shared" si="29"/>
        <v>708.83600000000001</v>
      </c>
    </row>
    <row r="321" spans="1:13" x14ac:dyDescent="0.25">
      <c r="A321" s="14" t="s">
        <v>466</v>
      </c>
      <c r="B321" s="15">
        <v>9652787609</v>
      </c>
      <c r="C321" s="16" t="s">
        <v>27</v>
      </c>
      <c r="D321" s="16" t="s">
        <v>486</v>
      </c>
      <c r="E321" s="8">
        <v>14</v>
      </c>
      <c r="F321" s="17">
        <f>VLOOKUP(A321,'Store Avg. Orders'!A:D,4,FALSE)</f>
        <v>10.333333333333334</v>
      </c>
      <c r="G321" s="18">
        <v>108.36800000000001</v>
      </c>
      <c r="H321" s="17">
        <f t="shared" si="25"/>
        <v>8.3333333333333339</v>
      </c>
      <c r="I321" s="8">
        <f t="shared" si="24"/>
        <v>1</v>
      </c>
      <c r="J321" s="8">
        <f t="shared" si="26"/>
        <v>0</v>
      </c>
      <c r="K321" s="8">
        <f t="shared" si="27"/>
        <v>500</v>
      </c>
      <c r="L321" s="18">
        <f t="shared" si="28"/>
        <v>325.10400000000004</v>
      </c>
      <c r="M321" s="19">
        <f t="shared" si="29"/>
        <v>825.10400000000004</v>
      </c>
    </row>
    <row r="322" spans="1:13" x14ac:dyDescent="0.25">
      <c r="A322" s="14" t="s">
        <v>466</v>
      </c>
      <c r="B322" s="15">
        <v>9704152190</v>
      </c>
      <c r="C322" s="16" t="s">
        <v>45</v>
      </c>
      <c r="D322" s="16" t="s">
        <v>46</v>
      </c>
      <c r="E322" s="8">
        <v>5</v>
      </c>
      <c r="F322" s="17">
        <f>VLOOKUP(A322,'Store Avg. Orders'!A:D,4,FALSE)</f>
        <v>10.333333333333334</v>
      </c>
      <c r="G322" s="18">
        <v>46.403999999999996</v>
      </c>
      <c r="H322" s="17">
        <f t="shared" si="25"/>
        <v>8.3333333333333339</v>
      </c>
      <c r="I322" s="8">
        <f t="shared" ref="I322:I385" si="30">IF(OR(E322&gt;11,E322&gt;H322),1,0)</f>
        <v>0</v>
      </c>
      <c r="J322" s="8">
        <f t="shared" si="26"/>
        <v>0</v>
      </c>
      <c r="K322" s="8">
        <f t="shared" si="27"/>
        <v>0</v>
      </c>
      <c r="L322" s="18">
        <f t="shared" si="28"/>
        <v>139.21199999999999</v>
      </c>
      <c r="M322" s="19">
        <f t="shared" si="29"/>
        <v>139.21199999999999</v>
      </c>
    </row>
    <row r="323" spans="1:13" x14ac:dyDescent="0.25">
      <c r="A323" s="14" t="s">
        <v>466</v>
      </c>
      <c r="B323" s="15">
        <v>9704920110</v>
      </c>
      <c r="C323" s="16" t="s">
        <v>487</v>
      </c>
      <c r="D323" s="16" t="s">
        <v>488</v>
      </c>
      <c r="E323" s="8">
        <v>10</v>
      </c>
      <c r="F323" s="17">
        <f>VLOOKUP(A323,'Store Avg. Orders'!A:D,4,FALSE)</f>
        <v>10.333333333333334</v>
      </c>
      <c r="G323" s="18">
        <v>71.353999999999999</v>
      </c>
      <c r="H323" s="17">
        <f t="shared" ref="H323:H386" si="31">F323-2</f>
        <v>8.3333333333333339</v>
      </c>
      <c r="I323" s="8">
        <f t="shared" si="30"/>
        <v>1</v>
      </c>
      <c r="J323" s="8">
        <f t="shared" ref="J323:J386" si="32">IF(E323&gt;16,E323-16,0)</f>
        <v>0</v>
      </c>
      <c r="K323" s="8">
        <f t="shared" ref="K323:K386" si="33">IF(I323=1,500,0)+J323*40</f>
        <v>500</v>
      </c>
      <c r="L323" s="18">
        <f t="shared" ref="L323:L386" si="34">G323*3</f>
        <v>214.06200000000001</v>
      </c>
      <c r="M323" s="19">
        <f t="shared" ref="M323:M386" si="35">K323+L323</f>
        <v>714.06200000000001</v>
      </c>
    </row>
    <row r="324" spans="1:13" x14ac:dyDescent="0.25">
      <c r="A324" s="14" t="s">
        <v>466</v>
      </c>
      <c r="B324" s="15">
        <v>9705572401</v>
      </c>
      <c r="C324" s="16" t="s">
        <v>489</v>
      </c>
      <c r="D324" s="16" t="s">
        <v>490</v>
      </c>
      <c r="E324" s="8">
        <v>9</v>
      </c>
      <c r="F324" s="17">
        <f>VLOOKUP(A324,'Store Avg. Orders'!A:D,4,FALSE)</f>
        <v>10.333333333333334</v>
      </c>
      <c r="G324" s="18">
        <v>45.605999999999995</v>
      </c>
      <c r="H324" s="17">
        <f t="shared" si="31"/>
        <v>8.3333333333333339</v>
      </c>
      <c r="I324" s="8">
        <f t="shared" si="30"/>
        <v>1</v>
      </c>
      <c r="J324" s="8">
        <f t="shared" si="32"/>
        <v>0</v>
      </c>
      <c r="K324" s="8">
        <f t="shared" si="33"/>
        <v>500</v>
      </c>
      <c r="L324" s="18">
        <f t="shared" si="34"/>
        <v>136.81799999999998</v>
      </c>
      <c r="M324" s="19">
        <f t="shared" si="35"/>
        <v>636.81799999999998</v>
      </c>
    </row>
    <row r="325" spans="1:13" x14ac:dyDescent="0.25">
      <c r="A325" s="14" t="s">
        <v>466</v>
      </c>
      <c r="B325" s="15">
        <v>9963552674</v>
      </c>
      <c r="C325" s="16" t="s">
        <v>172</v>
      </c>
      <c r="D325" s="16" t="s">
        <v>26</v>
      </c>
      <c r="E325" s="8">
        <v>11</v>
      </c>
      <c r="F325" s="17">
        <f>VLOOKUP(A325,'Store Avg. Orders'!A:D,4,FALSE)</f>
        <v>10.333333333333334</v>
      </c>
      <c r="G325" s="18">
        <v>88.935999999999993</v>
      </c>
      <c r="H325" s="17">
        <f t="shared" si="31"/>
        <v>8.3333333333333339</v>
      </c>
      <c r="I325" s="8">
        <f t="shared" si="30"/>
        <v>1</v>
      </c>
      <c r="J325" s="8">
        <f t="shared" si="32"/>
        <v>0</v>
      </c>
      <c r="K325" s="8">
        <f t="shared" si="33"/>
        <v>500</v>
      </c>
      <c r="L325" s="18">
        <f t="shared" si="34"/>
        <v>266.80799999999999</v>
      </c>
      <c r="M325" s="19">
        <f t="shared" si="35"/>
        <v>766.80799999999999</v>
      </c>
    </row>
    <row r="326" spans="1:13" x14ac:dyDescent="0.25">
      <c r="A326" s="14" t="s">
        <v>491</v>
      </c>
      <c r="B326" s="15">
        <v>7893817562</v>
      </c>
      <c r="C326" s="16" t="s">
        <v>492</v>
      </c>
      <c r="D326" s="16" t="s">
        <v>493</v>
      </c>
      <c r="E326" s="8">
        <v>9</v>
      </c>
      <c r="F326" s="17">
        <f>VLOOKUP(A326,'Store Avg. Orders'!A:D,4,FALSE)</f>
        <v>8.3636363636363633</v>
      </c>
      <c r="G326" s="18">
        <v>59.085999999999999</v>
      </c>
      <c r="H326" s="17">
        <f t="shared" si="31"/>
        <v>6.3636363636363633</v>
      </c>
      <c r="I326" s="8">
        <f t="shared" si="30"/>
        <v>1</v>
      </c>
      <c r="J326" s="8">
        <f t="shared" si="32"/>
        <v>0</v>
      </c>
      <c r="K326" s="8">
        <f t="shared" si="33"/>
        <v>500</v>
      </c>
      <c r="L326" s="18">
        <f t="shared" si="34"/>
        <v>177.25799999999998</v>
      </c>
      <c r="M326" s="19">
        <f t="shared" si="35"/>
        <v>677.25800000000004</v>
      </c>
    </row>
    <row r="327" spans="1:13" x14ac:dyDescent="0.25">
      <c r="A327" s="14" t="s">
        <v>491</v>
      </c>
      <c r="B327" s="15">
        <v>8978084364</v>
      </c>
      <c r="C327" s="16" t="s">
        <v>494</v>
      </c>
      <c r="D327" s="16" t="s">
        <v>173</v>
      </c>
      <c r="E327" s="8">
        <v>9</v>
      </c>
      <c r="F327" s="17">
        <f>VLOOKUP(A327,'Store Avg. Orders'!A:D,4,FALSE)</f>
        <v>8.3636363636363633</v>
      </c>
      <c r="G327" s="18">
        <v>66.323999999999998</v>
      </c>
      <c r="H327" s="17">
        <f t="shared" si="31"/>
        <v>6.3636363636363633</v>
      </c>
      <c r="I327" s="8">
        <f t="shared" si="30"/>
        <v>1</v>
      </c>
      <c r="J327" s="8">
        <f t="shared" si="32"/>
        <v>0</v>
      </c>
      <c r="K327" s="8">
        <f t="shared" si="33"/>
        <v>500</v>
      </c>
      <c r="L327" s="18">
        <f t="shared" si="34"/>
        <v>198.97199999999998</v>
      </c>
      <c r="M327" s="19">
        <f t="shared" si="35"/>
        <v>698.97199999999998</v>
      </c>
    </row>
    <row r="328" spans="1:13" x14ac:dyDescent="0.25">
      <c r="A328" s="14" t="s">
        <v>491</v>
      </c>
      <c r="B328" s="15">
        <v>9652598003</v>
      </c>
      <c r="C328" s="16" t="s">
        <v>495</v>
      </c>
      <c r="D328" s="16" t="s">
        <v>96</v>
      </c>
      <c r="E328" s="8">
        <v>11</v>
      </c>
      <c r="F328" s="17">
        <f>VLOOKUP(A328,'Store Avg. Orders'!A:D,4,FALSE)</f>
        <v>8.3636363636363633</v>
      </c>
      <c r="G328" s="18">
        <v>48.263999999999996</v>
      </c>
      <c r="H328" s="17">
        <f t="shared" si="31"/>
        <v>6.3636363636363633</v>
      </c>
      <c r="I328" s="8">
        <f t="shared" si="30"/>
        <v>1</v>
      </c>
      <c r="J328" s="8">
        <f t="shared" si="32"/>
        <v>0</v>
      </c>
      <c r="K328" s="8">
        <f t="shared" si="33"/>
        <v>500</v>
      </c>
      <c r="L328" s="18">
        <f t="shared" si="34"/>
        <v>144.79199999999997</v>
      </c>
      <c r="M328" s="19">
        <f t="shared" si="35"/>
        <v>644.79199999999992</v>
      </c>
    </row>
    <row r="329" spans="1:13" x14ac:dyDescent="0.25">
      <c r="A329" s="14" t="s">
        <v>491</v>
      </c>
      <c r="B329" s="15">
        <v>9652995770</v>
      </c>
      <c r="C329" s="16" t="s">
        <v>106</v>
      </c>
      <c r="D329" s="16" t="s">
        <v>368</v>
      </c>
      <c r="E329" s="8">
        <v>10</v>
      </c>
      <c r="F329" s="17">
        <f>VLOOKUP(A329,'Store Avg. Orders'!A:D,4,FALSE)</f>
        <v>8.3636363636363633</v>
      </c>
      <c r="G329" s="18">
        <v>59.775999999999989</v>
      </c>
      <c r="H329" s="17">
        <f t="shared" si="31"/>
        <v>6.3636363636363633</v>
      </c>
      <c r="I329" s="8">
        <f t="shared" si="30"/>
        <v>1</v>
      </c>
      <c r="J329" s="8">
        <f t="shared" si="32"/>
        <v>0</v>
      </c>
      <c r="K329" s="8">
        <f t="shared" si="33"/>
        <v>500</v>
      </c>
      <c r="L329" s="18">
        <f t="shared" si="34"/>
        <v>179.32799999999997</v>
      </c>
      <c r="M329" s="19">
        <f t="shared" si="35"/>
        <v>679.32799999999997</v>
      </c>
    </row>
    <row r="330" spans="1:13" x14ac:dyDescent="0.25">
      <c r="A330" s="14" t="s">
        <v>491</v>
      </c>
      <c r="B330" s="15">
        <v>9849675540</v>
      </c>
      <c r="C330" s="16" t="s">
        <v>496</v>
      </c>
      <c r="D330" s="16" t="s">
        <v>30</v>
      </c>
      <c r="E330" s="8">
        <v>7</v>
      </c>
      <c r="F330" s="17">
        <f>VLOOKUP(A330,'Store Avg. Orders'!A:D,4,FALSE)</f>
        <v>8.3636363636363633</v>
      </c>
      <c r="G330" s="18">
        <v>54.610000000000007</v>
      </c>
      <c r="H330" s="17">
        <f t="shared" si="31"/>
        <v>6.3636363636363633</v>
      </c>
      <c r="I330" s="8">
        <f t="shared" si="30"/>
        <v>1</v>
      </c>
      <c r="J330" s="8">
        <f t="shared" si="32"/>
        <v>0</v>
      </c>
      <c r="K330" s="8">
        <f t="shared" si="33"/>
        <v>500</v>
      </c>
      <c r="L330" s="18">
        <f t="shared" si="34"/>
        <v>163.83000000000001</v>
      </c>
      <c r="M330" s="19">
        <f t="shared" si="35"/>
        <v>663.83</v>
      </c>
    </row>
    <row r="331" spans="1:13" x14ac:dyDescent="0.25">
      <c r="A331" s="14" t="s">
        <v>491</v>
      </c>
      <c r="B331" s="15">
        <v>9966791871</v>
      </c>
      <c r="C331" s="16" t="s">
        <v>497</v>
      </c>
      <c r="D331" s="16" t="s">
        <v>51</v>
      </c>
      <c r="E331" s="8">
        <v>10</v>
      </c>
      <c r="F331" s="17">
        <f>VLOOKUP(A331,'Store Avg. Orders'!A:D,4,FALSE)</f>
        <v>8.3636363636363633</v>
      </c>
      <c r="G331" s="18">
        <v>53.397999999999996</v>
      </c>
      <c r="H331" s="17">
        <f t="shared" si="31"/>
        <v>6.3636363636363633</v>
      </c>
      <c r="I331" s="8">
        <f t="shared" si="30"/>
        <v>1</v>
      </c>
      <c r="J331" s="8">
        <f t="shared" si="32"/>
        <v>0</v>
      </c>
      <c r="K331" s="8">
        <f t="shared" si="33"/>
        <v>500</v>
      </c>
      <c r="L331" s="18">
        <f t="shared" si="34"/>
        <v>160.19399999999999</v>
      </c>
      <c r="M331" s="19">
        <f t="shared" si="35"/>
        <v>660.19399999999996</v>
      </c>
    </row>
    <row r="332" spans="1:13" x14ac:dyDescent="0.25">
      <c r="A332" s="14" t="s">
        <v>498</v>
      </c>
      <c r="B332" s="15">
        <v>6281642827</v>
      </c>
      <c r="C332" s="16" t="s">
        <v>365</v>
      </c>
      <c r="D332" s="16" t="s">
        <v>499</v>
      </c>
      <c r="E332" s="8">
        <v>8</v>
      </c>
      <c r="F332" s="17">
        <f>VLOOKUP(A332,'Store Avg. Orders'!A:D,4,FALSE)</f>
        <v>9.5294117647058822</v>
      </c>
      <c r="G332" s="18">
        <v>77.641999999999996</v>
      </c>
      <c r="H332" s="17">
        <f t="shared" si="31"/>
        <v>7.5294117647058822</v>
      </c>
      <c r="I332" s="8">
        <f t="shared" si="30"/>
        <v>1</v>
      </c>
      <c r="J332" s="8">
        <f t="shared" si="32"/>
        <v>0</v>
      </c>
      <c r="K332" s="8">
        <f t="shared" si="33"/>
        <v>500</v>
      </c>
      <c r="L332" s="18">
        <f t="shared" si="34"/>
        <v>232.92599999999999</v>
      </c>
      <c r="M332" s="19">
        <f t="shared" si="35"/>
        <v>732.92599999999993</v>
      </c>
    </row>
    <row r="333" spans="1:13" x14ac:dyDescent="0.25">
      <c r="A333" s="14" t="s">
        <v>498</v>
      </c>
      <c r="B333" s="15">
        <v>7093676465</v>
      </c>
      <c r="C333" s="16" t="s">
        <v>270</v>
      </c>
      <c r="D333" s="16" t="s">
        <v>500</v>
      </c>
      <c r="E333" s="8">
        <v>10</v>
      </c>
      <c r="F333" s="17">
        <f>VLOOKUP(A333,'Store Avg. Orders'!A:D,4,FALSE)</f>
        <v>9.5294117647058822</v>
      </c>
      <c r="G333" s="18">
        <v>72.701999999999998</v>
      </c>
      <c r="H333" s="17">
        <f t="shared" si="31"/>
        <v>7.5294117647058822</v>
      </c>
      <c r="I333" s="8">
        <f t="shared" si="30"/>
        <v>1</v>
      </c>
      <c r="J333" s="8">
        <f t="shared" si="32"/>
        <v>0</v>
      </c>
      <c r="K333" s="8">
        <f t="shared" si="33"/>
        <v>500</v>
      </c>
      <c r="L333" s="18">
        <f t="shared" si="34"/>
        <v>218.10599999999999</v>
      </c>
      <c r="M333" s="19">
        <f t="shared" si="35"/>
        <v>718.10599999999999</v>
      </c>
    </row>
    <row r="334" spans="1:13" x14ac:dyDescent="0.25">
      <c r="A334" s="14" t="s">
        <v>498</v>
      </c>
      <c r="B334" s="15">
        <v>7095996781</v>
      </c>
      <c r="C334" s="16" t="s">
        <v>501</v>
      </c>
      <c r="D334" s="16" t="s">
        <v>502</v>
      </c>
      <c r="E334" s="8">
        <v>11</v>
      </c>
      <c r="F334" s="17">
        <f>VLOOKUP(A334,'Store Avg. Orders'!A:D,4,FALSE)</f>
        <v>9.5294117647058822</v>
      </c>
      <c r="G334" s="18">
        <v>79.787999999999997</v>
      </c>
      <c r="H334" s="17">
        <f t="shared" si="31"/>
        <v>7.5294117647058822</v>
      </c>
      <c r="I334" s="8">
        <f t="shared" si="30"/>
        <v>1</v>
      </c>
      <c r="J334" s="8">
        <f t="shared" si="32"/>
        <v>0</v>
      </c>
      <c r="K334" s="8">
        <f t="shared" si="33"/>
        <v>500</v>
      </c>
      <c r="L334" s="18">
        <f t="shared" si="34"/>
        <v>239.36399999999998</v>
      </c>
      <c r="M334" s="19">
        <f t="shared" si="35"/>
        <v>739.36400000000003</v>
      </c>
    </row>
    <row r="335" spans="1:13" x14ac:dyDescent="0.25">
      <c r="A335" s="14" t="s">
        <v>498</v>
      </c>
      <c r="B335" s="15">
        <v>7569926313</v>
      </c>
      <c r="C335" s="16" t="s">
        <v>503</v>
      </c>
      <c r="D335" s="16" t="s">
        <v>404</v>
      </c>
      <c r="E335" s="8">
        <v>3</v>
      </c>
      <c r="F335" s="17">
        <f>VLOOKUP(A335,'Store Avg. Orders'!A:D,4,FALSE)</f>
        <v>9.5294117647058822</v>
      </c>
      <c r="G335" s="18">
        <v>24.545999999999999</v>
      </c>
      <c r="H335" s="17">
        <f t="shared" si="31"/>
        <v>7.5294117647058822</v>
      </c>
      <c r="I335" s="8">
        <f t="shared" si="30"/>
        <v>0</v>
      </c>
      <c r="J335" s="8">
        <f t="shared" si="32"/>
        <v>0</v>
      </c>
      <c r="K335" s="8">
        <f t="shared" si="33"/>
        <v>0</v>
      </c>
      <c r="L335" s="18">
        <f t="shared" si="34"/>
        <v>73.638000000000005</v>
      </c>
      <c r="M335" s="19">
        <f t="shared" si="35"/>
        <v>73.638000000000005</v>
      </c>
    </row>
    <row r="336" spans="1:13" x14ac:dyDescent="0.25">
      <c r="A336" s="14" t="s">
        <v>498</v>
      </c>
      <c r="B336" s="15">
        <v>8074565508</v>
      </c>
      <c r="C336" s="16" t="s">
        <v>81</v>
      </c>
      <c r="D336" s="16" t="s">
        <v>504</v>
      </c>
      <c r="E336" s="8">
        <v>13</v>
      </c>
      <c r="F336" s="17">
        <f>VLOOKUP(A336,'Store Avg. Orders'!A:D,4,FALSE)</f>
        <v>9.5294117647058822</v>
      </c>
      <c r="G336" s="18">
        <v>100.97600000000001</v>
      </c>
      <c r="H336" s="17">
        <f t="shared" si="31"/>
        <v>7.5294117647058822</v>
      </c>
      <c r="I336" s="8">
        <f t="shared" si="30"/>
        <v>1</v>
      </c>
      <c r="J336" s="8">
        <f t="shared" si="32"/>
        <v>0</v>
      </c>
      <c r="K336" s="8">
        <f t="shared" si="33"/>
        <v>500</v>
      </c>
      <c r="L336" s="18">
        <f t="shared" si="34"/>
        <v>302.92800000000005</v>
      </c>
      <c r="M336" s="19">
        <f t="shared" si="35"/>
        <v>802.92800000000011</v>
      </c>
    </row>
    <row r="337" spans="1:13" x14ac:dyDescent="0.25">
      <c r="A337" s="14" t="s">
        <v>498</v>
      </c>
      <c r="B337" s="15">
        <v>8106097784</v>
      </c>
      <c r="C337" s="16" t="s">
        <v>505</v>
      </c>
      <c r="D337" s="16" t="s">
        <v>505</v>
      </c>
      <c r="E337" s="8">
        <v>11</v>
      </c>
      <c r="F337" s="17">
        <f>VLOOKUP(A337,'Store Avg. Orders'!A:D,4,FALSE)</f>
        <v>9.5294117647058822</v>
      </c>
      <c r="G337" s="18">
        <v>87.274000000000001</v>
      </c>
      <c r="H337" s="17">
        <f t="shared" si="31"/>
        <v>7.5294117647058822</v>
      </c>
      <c r="I337" s="8">
        <f t="shared" si="30"/>
        <v>1</v>
      </c>
      <c r="J337" s="8">
        <f t="shared" si="32"/>
        <v>0</v>
      </c>
      <c r="K337" s="8">
        <f t="shared" si="33"/>
        <v>500</v>
      </c>
      <c r="L337" s="18">
        <f t="shared" si="34"/>
        <v>261.822</v>
      </c>
      <c r="M337" s="19">
        <f t="shared" si="35"/>
        <v>761.822</v>
      </c>
    </row>
    <row r="338" spans="1:13" x14ac:dyDescent="0.25">
      <c r="A338" s="14" t="s">
        <v>498</v>
      </c>
      <c r="B338" s="15">
        <v>8340874078</v>
      </c>
      <c r="C338" s="16" t="s">
        <v>506</v>
      </c>
      <c r="D338" s="16" t="s">
        <v>119</v>
      </c>
      <c r="E338" s="8">
        <v>11</v>
      </c>
      <c r="F338" s="17">
        <f>VLOOKUP(A338,'Store Avg. Orders'!A:D,4,FALSE)</f>
        <v>9.5294117647058822</v>
      </c>
      <c r="G338" s="18">
        <v>73.319999999999993</v>
      </c>
      <c r="H338" s="17">
        <f t="shared" si="31"/>
        <v>7.5294117647058822</v>
      </c>
      <c r="I338" s="8">
        <f t="shared" si="30"/>
        <v>1</v>
      </c>
      <c r="J338" s="8">
        <f t="shared" si="32"/>
        <v>0</v>
      </c>
      <c r="K338" s="8">
        <f t="shared" si="33"/>
        <v>500</v>
      </c>
      <c r="L338" s="18">
        <f t="shared" si="34"/>
        <v>219.95999999999998</v>
      </c>
      <c r="M338" s="19">
        <f t="shared" si="35"/>
        <v>719.96</v>
      </c>
    </row>
    <row r="339" spans="1:13" x14ac:dyDescent="0.25">
      <c r="A339" s="14" t="s">
        <v>498</v>
      </c>
      <c r="B339" s="15">
        <v>8885314890</v>
      </c>
      <c r="C339" s="16" t="s">
        <v>507</v>
      </c>
      <c r="D339" s="16" t="s">
        <v>144</v>
      </c>
      <c r="E339" s="8">
        <v>10</v>
      </c>
      <c r="F339" s="17">
        <f>VLOOKUP(A339,'Store Avg. Orders'!A:D,4,FALSE)</f>
        <v>9.5294117647058822</v>
      </c>
      <c r="G339" s="18">
        <v>63.099999999999994</v>
      </c>
      <c r="H339" s="17">
        <f t="shared" si="31"/>
        <v>7.5294117647058822</v>
      </c>
      <c r="I339" s="8">
        <f t="shared" si="30"/>
        <v>1</v>
      </c>
      <c r="J339" s="8">
        <f t="shared" si="32"/>
        <v>0</v>
      </c>
      <c r="K339" s="8">
        <f t="shared" si="33"/>
        <v>500</v>
      </c>
      <c r="L339" s="18">
        <f t="shared" si="34"/>
        <v>189.29999999999998</v>
      </c>
      <c r="M339" s="19">
        <f t="shared" si="35"/>
        <v>689.3</v>
      </c>
    </row>
    <row r="340" spans="1:13" x14ac:dyDescent="0.25">
      <c r="A340" s="14" t="s">
        <v>498</v>
      </c>
      <c r="B340" s="15">
        <v>9381827050</v>
      </c>
      <c r="C340" s="16" t="s">
        <v>129</v>
      </c>
      <c r="D340" s="16" t="s">
        <v>508</v>
      </c>
      <c r="E340" s="8">
        <v>8</v>
      </c>
      <c r="F340" s="17">
        <f>VLOOKUP(A340,'Store Avg. Orders'!A:D,4,FALSE)</f>
        <v>9.5294117647058822</v>
      </c>
      <c r="G340" s="18">
        <v>78.86999999999999</v>
      </c>
      <c r="H340" s="17">
        <f t="shared" si="31"/>
        <v>7.5294117647058822</v>
      </c>
      <c r="I340" s="8">
        <f t="shared" si="30"/>
        <v>1</v>
      </c>
      <c r="J340" s="8">
        <f t="shared" si="32"/>
        <v>0</v>
      </c>
      <c r="K340" s="8">
        <f t="shared" si="33"/>
        <v>500</v>
      </c>
      <c r="L340" s="18">
        <f t="shared" si="34"/>
        <v>236.60999999999996</v>
      </c>
      <c r="M340" s="19">
        <f t="shared" si="35"/>
        <v>736.6099999999999</v>
      </c>
    </row>
    <row r="341" spans="1:13" x14ac:dyDescent="0.25">
      <c r="A341" s="14" t="s">
        <v>498</v>
      </c>
      <c r="B341" s="15">
        <v>9440322911</v>
      </c>
      <c r="C341" s="16" t="s">
        <v>509</v>
      </c>
      <c r="D341" s="16" t="s">
        <v>510</v>
      </c>
      <c r="E341" s="8">
        <v>11</v>
      </c>
      <c r="F341" s="17">
        <f>VLOOKUP(A341,'Store Avg. Orders'!A:D,4,FALSE)</f>
        <v>9.5294117647058822</v>
      </c>
      <c r="G341" s="18">
        <v>91.451999999999998</v>
      </c>
      <c r="H341" s="17">
        <f t="shared" si="31"/>
        <v>7.5294117647058822</v>
      </c>
      <c r="I341" s="8">
        <f t="shared" si="30"/>
        <v>1</v>
      </c>
      <c r="J341" s="8">
        <f t="shared" si="32"/>
        <v>0</v>
      </c>
      <c r="K341" s="8">
        <f t="shared" si="33"/>
        <v>500</v>
      </c>
      <c r="L341" s="18">
        <f t="shared" si="34"/>
        <v>274.35599999999999</v>
      </c>
      <c r="M341" s="19">
        <f t="shared" si="35"/>
        <v>774.35599999999999</v>
      </c>
    </row>
    <row r="342" spans="1:13" x14ac:dyDescent="0.25">
      <c r="A342" s="14" t="s">
        <v>498</v>
      </c>
      <c r="B342" s="15">
        <v>9493240657</v>
      </c>
      <c r="C342" s="16" t="s">
        <v>511</v>
      </c>
      <c r="D342" s="16" t="s">
        <v>286</v>
      </c>
      <c r="E342" s="8">
        <v>9</v>
      </c>
      <c r="F342" s="17">
        <f>VLOOKUP(A342,'Store Avg. Orders'!A:D,4,FALSE)</f>
        <v>9.5294117647058822</v>
      </c>
      <c r="G342" s="18">
        <v>56.775999999999996</v>
      </c>
      <c r="H342" s="17">
        <f t="shared" si="31"/>
        <v>7.5294117647058822</v>
      </c>
      <c r="I342" s="8">
        <f t="shared" si="30"/>
        <v>1</v>
      </c>
      <c r="J342" s="8">
        <f t="shared" si="32"/>
        <v>0</v>
      </c>
      <c r="K342" s="8">
        <f t="shared" si="33"/>
        <v>500</v>
      </c>
      <c r="L342" s="18">
        <f t="shared" si="34"/>
        <v>170.32799999999997</v>
      </c>
      <c r="M342" s="19">
        <f t="shared" si="35"/>
        <v>670.32799999999997</v>
      </c>
    </row>
    <row r="343" spans="1:13" x14ac:dyDescent="0.25">
      <c r="A343" s="14" t="s">
        <v>498</v>
      </c>
      <c r="B343" s="15">
        <v>9849373012</v>
      </c>
      <c r="C343" s="16" t="s">
        <v>512</v>
      </c>
      <c r="D343" s="16" t="s">
        <v>513</v>
      </c>
      <c r="E343" s="8">
        <v>12</v>
      </c>
      <c r="F343" s="17">
        <f>VLOOKUP(A343,'Store Avg. Orders'!A:D,4,FALSE)</f>
        <v>9.5294117647058822</v>
      </c>
      <c r="G343" s="18">
        <v>106.47599999999998</v>
      </c>
      <c r="H343" s="17">
        <f t="shared" si="31"/>
        <v>7.5294117647058822</v>
      </c>
      <c r="I343" s="8">
        <f t="shared" si="30"/>
        <v>1</v>
      </c>
      <c r="J343" s="8">
        <f t="shared" si="32"/>
        <v>0</v>
      </c>
      <c r="K343" s="8">
        <f t="shared" si="33"/>
        <v>500</v>
      </c>
      <c r="L343" s="18">
        <f t="shared" si="34"/>
        <v>319.42799999999994</v>
      </c>
      <c r="M343" s="19">
        <f t="shared" si="35"/>
        <v>819.42799999999988</v>
      </c>
    </row>
    <row r="344" spans="1:13" x14ac:dyDescent="0.25">
      <c r="A344" s="14" t="s">
        <v>498</v>
      </c>
      <c r="B344" s="15">
        <v>9908245320</v>
      </c>
      <c r="C344" s="16" t="s">
        <v>514</v>
      </c>
      <c r="D344" s="16" t="s">
        <v>515</v>
      </c>
      <c r="E344" s="8">
        <v>11</v>
      </c>
      <c r="F344" s="17">
        <f>VLOOKUP(A344,'Store Avg. Orders'!A:D,4,FALSE)</f>
        <v>9.5294117647058822</v>
      </c>
      <c r="G344" s="18">
        <v>81.847999999999999</v>
      </c>
      <c r="H344" s="17">
        <f t="shared" si="31"/>
        <v>7.5294117647058822</v>
      </c>
      <c r="I344" s="8">
        <f t="shared" si="30"/>
        <v>1</v>
      </c>
      <c r="J344" s="8">
        <f t="shared" si="32"/>
        <v>0</v>
      </c>
      <c r="K344" s="8">
        <f t="shared" si="33"/>
        <v>500</v>
      </c>
      <c r="L344" s="18">
        <f t="shared" si="34"/>
        <v>245.54399999999998</v>
      </c>
      <c r="M344" s="19">
        <f t="shared" si="35"/>
        <v>745.54399999999998</v>
      </c>
    </row>
    <row r="345" spans="1:13" x14ac:dyDescent="0.25">
      <c r="A345" s="14" t="s">
        <v>516</v>
      </c>
      <c r="B345" s="15">
        <v>6301137126</v>
      </c>
      <c r="C345" s="16" t="s">
        <v>517</v>
      </c>
      <c r="D345" s="16" t="s">
        <v>518</v>
      </c>
      <c r="E345" s="8">
        <v>16</v>
      </c>
      <c r="F345" s="17">
        <f>VLOOKUP(A345,'Store Avg. Orders'!A:D,4,FALSE)</f>
        <v>11.642857142857142</v>
      </c>
      <c r="G345" s="18">
        <v>123.25800000000002</v>
      </c>
      <c r="H345" s="17">
        <f t="shared" si="31"/>
        <v>9.6428571428571423</v>
      </c>
      <c r="I345" s="8">
        <f t="shared" si="30"/>
        <v>1</v>
      </c>
      <c r="J345" s="8">
        <f t="shared" si="32"/>
        <v>0</v>
      </c>
      <c r="K345" s="8">
        <f t="shared" si="33"/>
        <v>500</v>
      </c>
      <c r="L345" s="18">
        <f t="shared" si="34"/>
        <v>369.77400000000006</v>
      </c>
      <c r="M345" s="19">
        <f t="shared" si="35"/>
        <v>869.77400000000011</v>
      </c>
    </row>
    <row r="346" spans="1:13" x14ac:dyDescent="0.25">
      <c r="A346" s="14" t="s">
        <v>516</v>
      </c>
      <c r="B346" s="15">
        <v>6305740226</v>
      </c>
      <c r="C346" s="16" t="s">
        <v>262</v>
      </c>
      <c r="D346" s="16" t="s">
        <v>519</v>
      </c>
      <c r="E346" s="8">
        <v>18</v>
      </c>
      <c r="F346" s="17">
        <f>VLOOKUP(A346,'Store Avg. Orders'!A:D,4,FALSE)</f>
        <v>11.642857142857142</v>
      </c>
      <c r="G346" s="18">
        <v>125.89999999999999</v>
      </c>
      <c r="H346" s="17">
        <f t="shared" si="31"/>
        <v>9.6428571428571423</v>
      </c>
      <c r="I346" s="8">
        <f t="shared" si="30"/>
        <v>1</v>
      </c>
      <c r="J346" s="8">
        <f t="shared" si="32"/>
        <v>2</v>
      </c>
      <c r="K346" s="8">
        <f t="shared" si="33"/>
        <v>580</v>
      </c>
      <c r="L346" s="18">
        <f t="shared" si="34"/>
        <v>377.7</v>
      </c>
      <c r="M346" s="19">
        <f t="shared" si="35"/>
        <v>957.7</v>
      </c>
    </row>
    <row r="347" spans="1:13" x14ac:dyDescent="0.25">
      <c r="A347" s="14" t="s">
        <v>516</v>
      </c>
      <c r="B347" s="15">
        <v>7207303989</v>
      </c>
      <c r="C347" s="16" t="s">
        <v>520</v>
      </c>
      <c r="D347" s="16" t="s">
        <v>22</v>
      </c>
      <c r="E347" s="8">
        <v>7</v>
      </c>
      <c r="F347" s="17">
        <f>VLOOKUP(A347,'Store Avg. Orders'!A:D,4,FALSE)</f>
        <v>11.642857142857142</v>
      </c>
      <c r="G347" s="18">
        <v>70.376000000000005</v>
      </c>
      <c r="H347" s="17">
        <f t="shared" si="31"/>
        <v>9.6428571428571423</v>
      </c>
      <c r="I347" s="8">
        <f t="shared" si="30"/>
        <v>0</v>
      </c>
      <c r="J347" s="8">
        <f t="shared" si="32"/>
        <v>0</v>
      </c>
      <c r="K347" s="8">
        <f t="shared" si="33"/>
        <v>0</v>
      </c>
      <c r="L347" s="18">
        <f t="shared" si="34"/>
        <v>211.12800000000001</v>
      </c>
      <c r="M347" s="19">
        <f t="shared" si="35"/>
        <v>211.12800000000001</v>
      </c>
    </row>
    <row r="348" spans="1:13" x14ac:dyDescent="0.25">
      <c r="A348" s="14" t="s">
        <v>516</v>
      </c>
      <c r="B348" s="15">
        <v>7396027696</v>
      </c>
      <c r="C348" s="16" t="s">
        <v>521</v>
      </c>
      <c r="D348" s="16" t="s">
        <v>522</v>
      </c>
      <c r="E348" s="8">
        <v>12</v>
      </c>
      <c r="F348" s="17">
        <f>VLOOKUP(A348,'Store Avg. Orders'!A:D,4,FALSE)</f>
        <v>11.642857142857142</v>
      </c>
      <c r="G348" s="18">
        <v>64.22</v>
      </c>
      <c r="H348" s="17">
        <f t="shared" si="31"/>
        <v>9.6428571428571423</v>
      </c>
      <c r="I348" s="8">
        <f t="shared" si="30"/>
        <v>1</v>
      </c>
      <c r="J348" s="8">
        <f t="shared" si="32"/>
        <v>0</v>
      </c>
      <c r="K348" s="8">
        <f t="shared" si="33"/>
        <v>500</v>
      </c>
      <c r="L348" s="18">
        <f t="shared" si="34"/>
        <v>192.66</v>
      </c>
      <c r="M348" s="19">
        <f t="shared" si="35"/>
        <v>692.66</v>
      </c>
    </row>
    <row r="349" spans="1:13" x14ac:dyDescent="0.25">
      <c r="A349" s="14" t="s">
        <v>516</v>
      </c>
      <c r="B349" s="15">
        <v>7670941431</v>
      </c>
      <c r="C349" s="16" t="s">
        <v>523</v>
      </c>
      <c r="D349" s="16" t="s">
        <v>286</v>
      </c>
      <c r="E349" s="8">
        <v>13</v>
      </c>
      <c r="F349" s="17">
        <f>VLOOKUP(A349,'Store Avg. Orders'!A:D,4,FALSE)</f>
        <v>11.642857142857142</v>
      </c>
      <c r="G349" s="18">
        <v>95.924000000000007</v>
      </c>
      <c r="H349" s="17">
        <f t="shared" si="31"/>
        <v>9.6428571428571423</v>
      </c>
      <c r="I349" s="8">
        <f t="shared" si="30"/>
        <v>1</v>
      </c>
      <c r="J349" s="8">
        <f t="shared" si="32"/>
        <v>0</v>
      </c>
      <c r="K349" s="8">
        <f t="shared" si="33"/>
        <v>500</v>
      </c>
      <c r="L349" s="18">
        <f t="shared" si="34"/>
        <v>287.77200000000005</v>
      </c>
      <c r="M349" s="19">
        <f t="shared" si="35"/>
        <v>787.77200000000005</v>
      </c>
    </row>
    <row r="350" spans="1:13" x14ac:dyDescent="0.25">
      <c r="A350" s="14" t="s">
        <v>516</v>
      </c>
      <c r="B350" s="15">
        <v>7989137116</v>
      </c>
      <c r="C350" s="16" t="s">
        <v>524</v>
      </c>
      <c r="D350" s="16" t="s">
        <v>525</v>
      </c>
      <c r="E350" s="8">
        <v>13</v>
      </c>
      <c r="F350" s="17">
        <f>VLOOKUP(A350,'Store Avg. Orders'!A:D,4,FALSE)</f>
        <v>11.642857142857142</v>
      </c>
      <c r="G350" s="18">
        <v>92.769999999999982</v>
      </c>
      <c r="H350" s="17">
        <f t="shared" si="31"/>
        <v>9.6428571428571423</v>
      </c>
      <c r="I350" s="8">
        <f t="shared" si="30"/>
        <v>1</v>
      </c>
      <c r="J350" s="8">
        <f t="shared" si="32"/>
        <v>0</v>
      </c>
      <c r="K350" s="8">
        <f t="shared" si="33"/>
        <v>500</v>
      </c>
      <c r="L350" s="18">
        <f t="shared" si="34"/>
        <v>278.30999999999995</v>
      </c>
      <c r="M350" s="19">
        <f t="shared" si="35"/>
        <v>778.31</v>
      </c>
    </row>
    <row r="351" spans="1:13" x14ac:dyDescent="0.25">
      <c r="A351" s="14" t="s">
        <v>516</v>
      </c>
      <c r="B351" s="15">
        <v>8247525182</v>
      </c>
      <c r="C351" s="16" t="s">
        <v>526</v>
      </c>
      <c r="D351" s="16" t="s">
        <v>527</v>
      </c>
      <c r="E351" s="8">
        <v>17</v>
      </c>
      <c r="F351" s="17">
        <f>VLOOKUP(A351,'Store Avg. Orders'!A:D,4,FALSE)</f>
        <v>11.642857142857142</v>
      </c>
      <c r="G351" s="18">
        <v>102.44999999999999</v>
      </c>
      <c r="H351" s="17">
        <f t="shared" si="31"/>
        <v>9.6428571428571423</v>
      </c>
      <c r="I351" s="8">
        <f t="shared" si="30"/>
        <v>1</v>
      </c>
      <c r="J351" s="8">
        <f t="shared" si="32"/>
        <v>1</v>
      </c>
      <c r="K351" s="8">
        <f t="shared" si="33"/>
        <v>540</v>
      </c>
      <c r="L351" s="18">
        <f t="shared" si="34"/>
        <v>307.34999999999997</v>
      </c>
      <c r="M351" s="19">
        <f t="shared" si="35"/>
        <v>847.34999999999991</v>
      </c>
    </row>
    <row r="352" spans="1:13" x14ac:dyDescent="0.25">
      <c r="A352" s="14" t="s">
        <v>516</v>
      </c>
      <c r="B352" s="15">
        <v>8501867242</v>
      </c>
      <c r="C352" s="16" t="s">
        <v>528</v>
      </c>
      <c r="D352" s="16" t="s">
        <v>123</v>
      </c>
      <c r="E352" s="8">
        <v>15</v>
      </c>
      <c r="F352" s="17">
        <f>VLOOKUP(A352,'Store Avg. Orders'!A:D,4,FALSE)</f>
        <v>11.642857142857142</v>
      </c>
      <c r="G352" s="18">
        <v>90.066000000000017</v>
      </c>
      <c r="H352" s="17">
        <f t="shared" si="31"/>
        <v>9.6428571428571423</v>
      </c>
      <c r="I352" s="8">
        <f t="shared" si="30"/>
        <v>1</v>
      </c>
      <c r="J352" s="8">
        <f t="shared" si="32"/>
        <v>0</v>
      </c>
      <c r="K352" s="8">
        <f t="shared" si="33"/>
        <v>500</v>
      </c>
      <c r="L352" s="18">
        <f t="shared" si="34"/>
        <v>270.19800000000004</v>
      </c>
      <c r="M352" s="19">
        <f t="shared" si="35"/>
        <v>770.19800000000009</v>
      </c>
    </row>
    <row r="353" spans="1:13" x14ac:dyDescent="0.25">
      <c r="A353" s="14" t="s">
        <v>516</v>
      </c>
      <c r="B353" s="15">
        <v>8501976025</v>
      </c>
      <c r="C353" s="16" t="s">
        <v>529</v>
      </c>
      <c r="D353" s="16" t="s">
        <v>123</v>
      </c>
      <c r="E353" s="8">
        <v>19</v>
      </c>
      <c r="F353" s="17">
        <f>VLOOKUP(A353,'Store Avg. Orders'!A:D,4,FALSE)</f>
        <v>11.642857142857142</v>
      </c>
      <c r="G353" s="18">
        <v>119.044</v>
      </c>
      <c r="H353" s="17">
        <f t="shared" si="31"/>
        <v>9.6428571428571423</v>
      </c>
      <c r="I353" s="8">
        <f t="shared" si="30"/>
        <v>1</v>
      </c>
      <c r="J353" s="8">
        <f t="shared" si="32"/>
        <v>3</v>
      </c>
      <c r="K353" s="8">
        <f t="shared" si="33"/>
        <v>620</v>
      </c>
      <c r="L353" s="18">
        <f t="shared" si="34"/>
        <v>357.13200000000001</v>
      </c>
      <c r="M353" s="19">
        <f t="shared" si="35"/>
        <v>977.13200000000006</v>
      </c>
    </row>
    <row r="354" spans="1:13" x14ac:dyDescent="0.25">
      <c r="A354" s="14" t="s">
        <v>516</v>
      </c>
      <c r="B354" s="15">
        <v>8712122728</v>
      </c>
      <c r="C354" s="16" t="s">
        <v>530</v>
      </c>
      <c r="D354" s="16" t="s">
        <v>26</v>
      </c>
      <c r="E354" s="8">
        <v>15</v>
      </c>
      <c r="F354" s="17">
        <f>VLOOKUP(A354,'Store Avg. Orders'!A:D,4,FALSE)</f>
        <v>11.642857142857142</v>
      </c>
      <c r="G354" s="18">
        <v>78.722000000000008</v>
      </c>
      <c r="H354" s="17">
        <f t="shared" si="31"/>
        <v>9.6428571428571423</v>
      </c>
      <c r="I354" s="8">
        <f t="shared" si="30"/>
        <v>1</v>
      </c>
      <c r="J354" s="8">
        <f t="shared" si="32"/>
        <v>0</v>
      </c>
      <c r="K354" s="8">
        <f t="shared" si="33"/>
        <v>500</v>
      </c>
      <c r="L354" s="18">
        <f t="shared" si="34"/>
        <v>236.16600000000003</v>
      </c>
      <c r="M354" s="19">
        <f t="shared" si="35"/>
        <v>736.16600000000005</v>
      </c>
    </row>
    <row r="355" spans="1:13" x14ac:dyDescent="0.25">
      <c r="A355" s="14" t="s">
        <v>516</v>
      </c>
      <c r="B355" s="15">
        <v>9177513348</v>
      </c>
      <c r="C355" s="16" t="s">
        <v>531</v>
      </c>
      <c r="D355" s="16" t="s">
        <v>522</v>
      </c>
      <c r="E355" s="8">
        <v>19</v>
      </c>
      <c r="F355" s="17">
        <f>VLOOKUP(A355,'Store Avg. Orders'!A:D,4,FALSE)</f>
        <v>11.642857142857142</v>
      </c>
      <c r="G355" s="18">
        <v>123.86199999999999</v>
      </c>
      <c r="H355" s="17">
        <f t="shared" si="31"/>
        <v>9.6428571428571423</v>
      </c>
      <c r="I355" s="8">
        <f t="shared" si="30"/>
        <v>1</v>
      </c>
      <c r="J355" s="8">
        <f t="shared" si="32"/>
        <v>3</v>
      </c>
      <c r="K355" s="8">
        <f t="shared" si="33"/>
        <v>620</v>
      </c>
      <c r="L355" s="18">
        <f t="shared" si="34"/>
        <v>371.58600000000001</v>
      </c>
      <c r="M355" s="19">
        <f t="shared" si="35"/>
        <v>991.58600000000001</v>
      </c>
    </row>
    <row r="356" spans="1:13" x14ac:dyDescent="0.25">
      <c r="A356" s="14" t="s">
        <v>516</v>
      </c>
      <c r="B356" s="15">
        <v>9381976416</v>
      </c>
      <c r="C356" s="16" t="s">
        <v>532</v>
      </c>
      <c r="D356" s="16" t="s">
        <v>144</v>
      </c>
      <c r="E356" s="8">
        <v>12</v>
      </c>
      <c r="F356" s="17">
        <f>VLOOKUP(A356,'Store Avg. Orders'!A:D,4,FALSE)</f>
        <v>11.642857142857142</v>
      </c>
      <c r="G356" s="18">
        <v>99.055999999999997</v>
      </c>
      <c r="H356" s="17">
        <f t="shared" si="31"/>
        <v>9.6428571428571423</v>
      </c>
      <c r="I356" s="8">
        <f t="shared" si="30"/>
        <v>1</v>
      </c>
      <c r="J356" s="8">
        <f t="shared" si="32"/>
        <v>0</v>
      </c>
      <c r="K356" s="8">
        <f t="shared" si="33"/>
        <v>500</v>
      </c>
      <c r="L356" s="18">
        <f t="shared" si="34"/>
        <v>297.16800000000001</v>
      </c>
      <c r="M356" s="19">
        <f t="shared" si="35"/>
        <v>797.16800000000001</v>
      </c>
    </row>
    <row r="357" spans="1:13" x14ac:dyDescent="0.25">
      <c r="A357" s="14" t="s">
        <v>516</v>
      </c>
      <c r="B357" s="15">
        <v>9392199900</v>
      </c>
      <c r="C357" s="16" t="s">
        <v>533</v>
      </c>
      <c r="D357" s="16" t="s">
        <v>525</v>
      </c>
      <c r="E357" s="8">
        <v>12</v>
      </c>
      <c r="F357" s="17">
        <f>VLOOKUP(A357,'Store Avg. Orders'!A:D,4,FALSE)</f>
        <v>11.642857142857142</v>
      </c>
      <c r="G357" s="18">
        <v>91.798000000000002</v>
      </c>
      <c r="H357" s="17">
        <f t="shared" si="31"/>
        <v>9.6428571428571423</v>
      </c>
      <c r="I357" s="8">
        <f t="shared" si="30"/>
        <v>1</v>
      </c>
      <c r="J357" s="8">
        <f t="shared" si="32"/>
        <v>0</v>
      </c>
      <c r="K357" s="8">
        <f t="shared" si="33"/>
        <v>500</v>
      </c>
      <c r="L357" s="18">
        <f t="shared" si="34"/>
        <v>275.39400000000001</v>
      </c>
      <c r="M357" s="19">
        <f t="shared" si="35"/>
        <v>775.39400000000001</v>
      </c>
    </row>
    <row r="358" spans="1:13" x14ac:dyDescent="0.25">
      <c r="A358" s="14" t="s">
        <v>516</v>
      </c>
      <c r="B358" s="15">
        <v>9398552400</v>
      </c>
      <c r="C358" s="16" t="s">
        <v>367</v>
      </c>
      <c r="D358" s="16" t="s">
        <v>534</v>
      </c>
      <c r="E358" s="8">
        <v>13</v>
      </c>
      <c r="F358" s="17">
        <f>VLOOKUP(A358,'Store Avg. Orders'!A:D,4,FALSE)</f>
        <v>11.642857142857142</v>
      </c>
      <c r="G358" s="18">
        <v>90.525999999999996</v>
      </c>
      <c r="H358" s="17">
        <f t="shared" si="31"/>
        <v>9.6428571428571423</v>
      </c>
      <c r="I358" s="8">
        <f t="shared" si="30"/>
        <v>1</v>
      </c>
      <c r="J358" s="8">
        <f t="shared" si="32"/>
        <v>0</v>
      </c>
      <c r="K358" s="8">
        <f t="shared" si="33"/>
        <v>500</v>
      </c>
      <c r="L358" s="18">
        <f t="shared" si="34"/>
        <v>271.57799999999997</v>
      </c>
      <c r="M358" s="19">
        <f t="shared" si="35"/>
        <v>771.57799999999997</v>
      </c>
    </row>
    <row r="359" spans="1:13" x14ac:dyDescent="0.25">
      <c r="A359" s="14" t="s">
        <v>516</v>
      </c>
      <c r="B359" s="15">
        <v>9553403774</v>
      </c>
      <c r="C359" s="16" t="s">
        <v>535</v>
      </c>
      <c r="D359" s="16" t="s">
        <v>293</v>
      </c>
      <c r="E359" s="8">
        <v>15</v>
      </c>
      <c r="F359" s="17">
        <f>VLOOKUP(A359,'Store Avg. Orders'!A:D,4,FALSE)</f>
        <v>11.642857142857142</v>
      </c>
      <c r="G359" s="18">
        <v>114.14199999999998</v>
      </c>
      <c r="H359" s="17">
        <f t="shared" si="31"/>
        <v>9.6428571428571423</v>
      </c>
      <c r="I359" s="8">
        <f t="shared" si="30"/>
        <v>1</v>
      </c>
      <c r="J359" s="8">
        <f t="shared" si="32"/>
        <v>0</v>
      </c>
      <c r="K359" s="8">
        <f t="shared" si="33"/>
        <v>500</v>
      </c>
      <c r="L359" s="18">
        <f t="shared" si="34"/>
        <v>342.42599999999993</v>
      </c>
      <c r="M359" s="19">
        <f t="shared" si="35"/>
        <v>842.42599999999993</v>
      </c>
    </row>
    <row r="360" spans="1:13" x14ac:dyDescent="0.25">
      <c r="A360" s="14" t="s">
        <v>516</v>
      </c>
      <c r="B360" s="15">
        <v>9573677995</v>
      </c>
      <c r="C360" s="16" t="s">
        <v>536</v>
      </c>
      <c r="D360" s="16" t="s">
        <v>537</v>
      </c>
      <c r="E360" s="8">
        <v>3</v>
      </c>
      <c r="F360" s="17">
        <f>VLOOKUP(A360,'Store Avg. Orders'!A:D,4,FALSE)</f>
        <v>11.642857142857142</v>
      </c>
      <c r="G360" s="18">
        <v>19.334000000000003</v>
      </c>
      <c r="H360" s="17">
        <f t="shared" si="31"/>
        <v>9.6428571428571423</v>
      </c>
      <c r="I360" s="8">
        <f t="shared" si="30"/>
        <v>0</v>
      </c>
      <c r="J360" s="8">
        <f t="shared" si="32"/>
        <v>0</v>
      </c>
      <c r="K360" s="8">
        <f t="shared" si="33"/>
        <v>0</v>
      </c>
      <c r="L360" s="18">
        <f t="shared" si="34"/>
        <v>58.00200000000001</v>
      </c>
      <c r="M360" s="19">
        <f t="shared" si="35"/>
        <v>58.00200000000001</v>
      </c>
    </row>
    <row r="361" spans="1:13" x14ac:dyDescent="0.25">
      <c r="A361" s="14" t="s">
        <v>516</v>
      </c>
      <c r="B361" s="15">
        <v>9666458730</v>
      </c>
      <c r="C361" s="16" t="s">
        <v>538</v>
      </c>
      <c r="D361" s="16" t="s">
        <v>539</v>
      </c>
      <c r="E361" s="8">
        <v>8</v>
      </c>
      <c r="F361" s="17">
        <f>VLOOKUP(A361,'Store Avg. Orders'!A:D,4,FALSE)</f>
        <v>11.642857142857142</v>
      </c>
      <c r="G361" s="18">
        <v>60.061999999999998</v>
      </c>
      <c r="H361" s="17">
        <f t="shared" si="31"/>
        <v>9.6428571428571423</v>
      </c>
      <c r="I361" s="8">
        <f t="shared" si="30"/>
        <v>0</v>
      </c>
      <c r="J361" s="8">
        <f t="shared" si="32"/>
        <v>0</v>
      </c>
      <c r="K361" s="8">
        <f t="shared" si="33"/>
        <v>0</v>
      </c>
      <c r="L361" s="18">
        <f t="shared" si="34"/>
        <v>180.18599999999998</v>
      </c>
      <c r="M361" s="19">
        <f t="shared" si="35"/>
        <v>180.18599999999998</v>
      </c>
    </row>
    <row r="362" spans="1:13" x14ac:dyDescent="0.25">
      <c r="A362" s="14" t="s">
        <v>516</v>
      </c>
      <c r="B362" s="15">
        <v>9849705352</v>
      </c>
      <c r="C362" s="16" t="s">
        <v>540</v>
      </c>
      <c r="D362" s="16" t="s">
        <v>541</v>
      </c>
      <c r="E362" s="8">
        <v>14</v>
      </c>
      <c r="F362" s="17">
        <f>VLOOKUP(A362,'Store Avg. Orders'!A:D,4,FALSE)</f>
        <v>11.642857142857142</v>
      </c>
      <c r="G362" s="18">
        <v>109.252</v>
      </c>
      <c r="H362" s="17">
        <f t="shared" si="31"/>
        <v>9.6428571428571423</v>
      </c>
      <c r="I362" s="8">
        <f t="shared" si="30"/>
        <v>1</v>
      </c>
      <c r="J362" s="8">
        <f t="shared" si="32"/>
        <v>0</v>
      </c>
      <c r="K362" s="8">
        <f t="shared" si="33"/>
        <v>500</v>
      </c>
      <c r="L362" s="18">
        <f t="shared" si="34"/>
        <v>327.75599999999997</v>
      </c>
      <c r="M362" s="19">
        <f t="shared" si="35"/>
        <v>827.75599999999997</v>
      </c>
    </row>
    <row r="363" spans="1:13" x14ac:dyDescent="0.25">
      <c r="A363" s="14" t="s">
        <v>516</v>
      </c>
      <c r="B363" s="15">
        <v>9866860132</v>
      </c>
      <c r="C363" s="16" t="s">
        <v>542</v>
      </c>
      <c r="D363" s="16" t="s">
        <v>542</v>
      </c>
      <c r="E363" s="8">
        <v>10</v>
      </c>
      <c r="F363" s="17">
        <f>VLOOKUP(A363,'Store Avg. Orders'!A:D,4,FALSE)</f>
        <v>11.642857142857142</v>
      </c>
      <c r="G363" s="18">
        <v>93.718000000000004</v>
      </c>
      <c r="H363" s="17">
        <f t="shared" si="31"/>
        <v>9.6428571428571423</v>
      </c>
      <c r="I363" s="8">
        <f t="shared" si="30"/>
        <v>1</v>
      </c>
      <c r="J363" s="8">
        <f t="shared" si="32"/>
        <v>0</v>
      </c>
      <c r="K363" s="8">
        <f t="shared" si="33"/>
        <v>500</v>
      </c>
      <c r="L363" s="18">
        <f t="shared" si="34"/>
        <v>281.154</v>
      </c>
      <c r="M363" s="19">
        <f t="shared" si="35"/>
        <v>781.154</v>
      </c>
    </row>
    <row r="364" spans="1:13" x14ac:dyDescent="0.25">
      <c r="A364" s="14" t="s">
        <v>516</v>
      </c>
      <c r="B364" s="15">
        <v>9912746380</v>
      </c>
      <c r="C364" s="16" t="s">
        <v>543</v>
      </c>
      <c r="D364" s="16" t="s">
        <v>544</v>
      </c>
      <c r="E364" s="8">
        <v>14</v>
      </c>
      <c r="F364" s="17">
        <f>VLOOKUP(A364,'Store Avg. Orders'!A:D,4,FALSE)</f>
        <v>11.642857142857142</v>
      </c>
      <c r="G364" s="18">
        <v>81.323999999999998</v>
      </c>
      <c r="H364" s="17">
        <f t="shared" si="31"/>
        <v>9.6428571428571423</v>
      </c>
      <c r="I364" s="8">
        <f t="shared" si="30"/>
        <v>1</v>
      </c>
      <c r="J364" s="8">
        <f t="shared" si="32"/>
        <v>0</v>
      </c>
      <c r="K364" s="8">
        <f t="shared" si="33"/>
        <v>500</v>
      </c>
      <c r="L364" s="18">
        <f t="shared" si="34"/>
        <v>243.97199999999998</v>
      </c>
      <c r="M364" s="19">
        <f t="shared" si="35"/>
        <v>743.97199999999998</v>
      </c>
    </row>
    <row r="365" spans="1:13" x14ac:dyDescent="0.25">
      <c r="A365" s="14" t="s">
        <v>516</v>
      </c>
      <c r="B365" s="15">
        <v>9948742417</v>
      </c>
      <c r="C365" s="16" t="s">
        <v>545</v>
      </c>
      <c r="D365" s="16" t="s">
        <v>546</v>
      </c>
      <c r="E365" s="8">
        <v>12</v>
      </c>
      <c r="F365" s="17">
        <f>VLOOKUP(A365,'Store Avg. Orders'!A:D,4,FALSE)</f>
        <v>11.642857142857142</v>
      </c>
      <c r="G365" s="18">
        <v>100.10000000000001</v>
      </c>
      <c r="H365" s="17">
        <f t="shared" si="31"/>
        <v>9.6428571428571423</v>
      </c>
      <c r="I365" s="8">
        <f t="shared" si="30"/>
        <v>1</v>
      </c>
      <c r="J365" s="8">
        <f t="shared" si="32"/>
        <v>0</v>
      </c>
      <c r="K365" s="8">
        <f t="shared" si="33"/>
        <v>500</v>
      </c>
      <c r="L365" s="18">
        <f t="shared" si="34"/>
        <v>300.3</v>
      </c>
      <c r="M365" s="19">
        <f t="shared" si="35"/>
        <v>800.3</v>
      </c>
    </row>
    <row r="366" spans="1:13" x14ac:dyDescent="0.25">
      <c r="A366" s="14" t="s">
        <v>516</v>
      </c>
      <c r="B366" s="15">
        <v>9959802764</v>
      </c>
      <c r="C366" s="16" t="s">
        <v>547</v>
      </c>
      <c r="D366" s="16" t="s">
        <v>548</v>
      </c>
      <c r="E366" s="8">
        <v>7</v>
      </c>
      <c r="F366" s="17">
        <f>VLOOKUP(A366,'Store Avg. Orders'!A:D,4,FALSE)</f>
        <v>11.642857142857142</v>
      </c>
      <c r="G366" s="18">
        <v>36.181999999999995</v>
      </c>
      <c r="H366" s="17">
        <f t="shared" si="31"/>
        <v>9.6428571428571423</v>
      </c>
      <c r="I366" s="8">
        <f t="shared" si="30"/>
        <v>0</v>
      </c>
      <c r="J366" s="8">
        <f t="shared" si="32"/>
        <v>0</v>
      </c>
      <c r="K366" s="8">
        <f t="shared" si="33"/>
        <v>0</v>
      </c>
      <c r="L366" s="18">
        <f t="shared" si="34"/>
        <v>108.54599999999999</v>
      </c>
      <c r="M366" s="19">
        <f t="shared" si="35"/>
        <v>108.54599999999999</v>
      </c>
    </row>
    <row r="367" spans="1:13" x14ac:dyDescent="0.25">
      <c r="A367" s="14" t="s">
        <v>549</v>
      </c>
      <c r="B367" s="15">
        <v>6305046252</v>
      </c>
      <c r="C367" s="16" t="s">
        <v>550</v>
      </c>
      <c r="D367" s="16" t="s">
        <v>330</v>
      </c>
      <c r="E367" s="8">
        <v>8</v>
      </c>
      <c r="F367" s="17">
        <f>VLOOKUP(A367,'Store Avg. Orders'!A:D,4,FALSE)</f>
        <v>7.96</v>
      </c>
      <c r="G367" s="18">
        <v>53.4</v>
      </c>
      <c r="H367" s="17">
        <f t="shared" si="31"/>
        <v>5.96</v>
      </c>
      <c r="I367" s="8">
        <f t="shared" si="30"/>
        <v>1</v>
      </c>
      <c r="J367" s="8">
        <f t="shared" si="32"/>
        <v>0</v>
      </c>
      <c r="K367" s="8">
        <f t="shared" si="33"/>
        <v>500</v>
      </c>
      <c r="L367" s="18">
        <f t="shared" si="34"/>
        <v>160.19999999999999</v>
      </c>
      <c r="M367" s="19">
        <f t="shared" si="35"/>
        <v>660.2</v>
      </c>
    </row>
    <row r="368" spans="1:13" x14ac:dyDescent="0.25">
      <c r="A368" s="14" t="s">
        <v>549</v>
      </c>
      <c r="B368" s="15">
        <v>7396533739</v>
      </c>
      <c r="C368" s="16" t="s">
        <v>551</v>
      </c>
      <c r="D368" s="16" t="s">
        <v>552</v>
      </c>
      <c r="E368" s="8">
        <v>7</v>
      </c>
      <c r="F368" s="17">
        <f>VLOOKUP(A368,'Store Avg. Orders'!A:D,4,FALSE)</f>
        <v>7.96</v>
      </c>
      <c r="G368" s="18">
        <v>49.01400000000001</v>
      </c>
      <c r="H368" s="17">
        <f t="shared" si="31"/>
        <v>5.96</v>
      </c>
      <c r="I368" s="8">
        <f t="shared" si="30"/>
        <v>1</v>
      </c>
      <c r="J368" s="8">
        <f t="shared" si="32"/>
        <v>0</v>
      </c>
      <c r="K368" s="8">
        <f t="shared" si="33"/>
        <v>500</v>
      </c>
      <c r="L368" s="18">
        <f t="shared" si="34"/>
        <v>147.04200000000003</v>
      </c>
      <c r="M368" s="19">
        <f t="shared" si="35"/>
        <v>647.04200000000003</v>
      </c>
    </row>
    <row r="369" spans="1:13" x14ac:dyDescent="0.25">
      <c r="A369" s="14" t="s">
        <v>549</v>
      </c>
      <c r="B369" s="15">
        <v>7675094299</v>
      </c>
      <c r="C369" s="16" t="s">
        <v>553</v>
      </c>
      <c r="D369" s="16" t="s">
        <v>72</v>
      </c>
      <c r="E369" s="8">
        <v>7</v>
      </c>
      <c r="F369" s="17">
        <f>VLOOKUP(A369,'Store Avg. Orders'!A:D,4,FALSE)</f>
        <v>7.96</v>
      </c>
      <c r="G369" s="18">
        <v>38.549999999999997</v>
      </c>
      <c r="H369" s="17">
        <f t="shared" si="31"/>
        <v>5.96</v>
      </c>
      <c r="I369" s="8">
        <f t="shared" si="30"/>
        <v>1</v>
      </c>
      <c r="J369" s="8">
        <f t="shared" si="32"/>
        <v>0</v>
      </c>
      <c r="K369" s="8">
        <f t="shared" si="33"/>
        <v>500</v>
      </c>
      <c r="L369" s="18">
        <f t="shared" si="34"/>
        <v>115.64999999999999</v>
      </c>
      <c r="M369" s="19">
        <f t="shared" si="35"/>
        <v>615.65</v>
      </c>
    </row>
    <row r="370" spans="1:13" x14ac:dyDescent="0.25">
      <c r="A370" s="14" t="s">
        <v>549</v>
      </c>
      <c r="B370" s="15">
        <v>7993194404</v>
      </c>
      <c r="C370" s="16" t="s">
        <v>554</v>
      </c>
      <c r="D370" s="16" t="s">
        <v>555</v>
      </c>
      <c r="E370" s="8">
        <v>10</v>
      </c>
      <c r="F370" s="17">
        <f>VLOOKUP(A370,'Store Avg. Orders'!A:D,4,FALSE)</f>
        <v>7.96</v>
      </c>
      <c r="G370" s="18">
        <v>68.441999999999993</v>
      </c>
      <c r="H370" s="17">
        <f t="shared" si="31"/>
        <v>5.96</v>
      </c>
      <c r="I370" s="8">
        <f t="shared" si="30"/>
        <v>1</v>
      </c>
      <c r="J370" s="8">
        <f t="shared" si="32"/>
        <v>0</v>
      </c>
      <c r="K370" s="8">
        <f t="shared" si="33"/>
        <v>500</v>
      </c>
      <c r="L370" s="18">
        <f t="shared" si="34"/>
        <v>205.32599999999996</v>
      </c>
      <c r="M370" s="19">
        <f t="shared" si="35"/>
        <v>705.32600000000002</v>
      </c>
    </row>
    <row r="371" spans="1:13" x14ac:dyDescent="0.25">
      <c r="A371" s="14" t="s">
        <v>549</v>
      </c>
      <c r="B371" s="15">
        <v>7993964071</v>
      </c>
      <c r="C371" s="16" t="s">
        <v>463</v>
      </c>
      <c r="D371" s="16" t="s">
        <v>556</v>
      </c>
      <c r="E371" s="8">
        <v>9</v>
      </c>
      <c r="F371" s="17">
        <f>VLOOKUP(A371,'Store Avg. Orders'!A:D,4,FALSE)</f>
        <v>7.96</v>
      </c>
      <c r="G371" s="18">
        <v>25.208000000000002</v>
      </c>
      <c r="H371" s="17">
        <f t="shared" si="31"/>
        <v>5.96</v>
      </c>
      <c r="I371" s="8">
        <f t="shared" si="30"/>
        <v>1</v>
      </c>
      <c r="J371" s="8">
        <f t="shared" si="32"/>
        <v>0</v>
      </c>
      <c r="K371" s="8">
        <f t="shared" si="33"/>
        <v>500</v>
      </c>
      <c r="L371" s="18">
        <f t="shared" si="34"/>
        <v>75.624000000000009</v>
      </c>
      <c r="M371" s="19">
        <f t="shared" si="35"/>
        <v>575.62400000000002</v>
      </c>
    </row>
    <row r="372" spans="1:13" x14ac:dyDescent="0.25">
      <c r="A372" s="14" t="s">
        <v>549</v>
      </c>
      <c r="B372" s="15">
        <v>8143962778</v>
      </c>
      <c r="C372" s="16" t="s">
        <v>557</v>
      </c>
      <c r="D372" s="16" t="s">
        <v>558</v>
      </c>
      <c r="E372" s="8">
        <v>9</v>
      </c>
      <c r="F372" s="17">
        <f>VLOOKUP(A372,'Store Avg. Orders'!A:D,4,FALSE)</f>
        <v>7.96</v>
      </c>
      <c r="G372" s="18">
        <v>68.254000000000005</v>
      </c>
      <c r="H372" s="17">
        <f t="shared" si="31"/>
        <v>5.96</v>
      </c>
      <c r="I372" s="8">
        <f t="shared" si="30"/>
        <v>1</v>
      </c>
      <c r="J372" s="8">
        <f t="shared" si="32"/>
        <v>0</v>
      </c>
      <c r="K372" s="8">
        <f t="shared" si="33"/>
        <v>500</v>
      </c>
      <c r="L372" s="18">
        <f t="shared" si="34"/>
        <v>204.762</v>
      </c>
      <c r="M372" s="19">
        <f t="shared" si="35"/>
        <v>704.76199999999994</v>
      </c>
    </row>
    <row r="373" spans="1:13" x14ac:dyDescent="0.25">
      <c r="A373" s="14" t="s">
        <v>549</v>
      </c>
      <c r="B373" s="15">
        <v>8639839066</v>
      </c>
      <c r="C373" s="16" t="s">
        <v>559</v>
      </c>
      <c r="D373" s="16" t="s">
        <v>560</v>
      </c>
      <c r="E373" s="8">
        <v>10</v>
      </c>
      <c r="F373" s="17">
        <f>VLOOKUP(A373,'Store Avg. Orders'!A:D,4,FALSE)</f>
        <v>7.96</v>
      </c>
      <c r="G373" s="18">
        <v>58.295999999999992</v>
      </c>
      <c r="H373" s="17">
        <f t="shared" si="31"/>
        <v>5.96</v>
      </c>
      <c r="I373" s="8">
        <f t="shared" si="30"/>
        <v>1</v>
      </c>
      <c r="J373" s="8">
        <f t="shared" si="32"/>
        <v>0</v>
      </c>
      <c r="K373" s="8">
        <f t="shared" si="33"/>
        <v>500</v>
      </c>
      <c r="L373" s="18">
        <f t="shared" si="34"/>
        <v>174.88799999999998</v>
      </c>
      <c r="M373" s="19">
        <f t="shared" si="35"/>
        <v>674.88799999999992</v>
      </c>
    </row>
    <row r="374" spans="1:13" x14ac:dyDescent="0.25">
      <c r="A374" s="14" t="s">
        <v>549</v>
      </c>
      <c r="B374" s="15">
        <v>8885659729</v>
      </c>
      <c r="C374" s="16" t="s">
        <v>371</v>
      </c>
      <c r="D374" s="16" t="s">
        <v>338</v>
      </c>
      <c r="E374" s="8">
        <v>6</v>
      </c>
      <c r="F374" s="17">
        <f>VLOOKUP(A374,'Store Avg. Orders'!A:D,4,FALSE)</f>
        <v>7.96</v>
      </c>
      <c r="G374" s="18">
        <v>32.091999999999999</v>
      </c>
      <c r="H374" s="17">
        <f t="shared" si="31"/>
        <v>5.96</v>
      </c>
      <c r="I374" s="8">
        <f t="shared" si="30"/>
        <v>1</v>
      </c>
      <c r="J374" s="8">
        <f t="shared" si="32"/>
        <v>0</v>
      </c>
      <c r="K374" s="8">
        <f t="shared" si="33"/>
        <v>500</v>
      </c>
      <c r="L374" s="18">
        <f t="shared" si="34"/>
        <v>96.275999999999996</v>
      </c>
      <c r="M374" s="19">
        <f t="shared" si="35"/>
        <v>596.27599999999995</v>
      </c>
    </row>
    <row r="375" spans="1:13" x14ac:dyDescent="0.25">
      <c r="A375" s="14" t="s">
        <v>549</v>
      </c>
      <c r="B375" s="15">
        <v>8897718886</v>
      </c>
      <c r="C375" s="16" t="s">
        <v>561</v>
      </c>
      <c r="D375" s="16" t="s">
        <v>562</v>
      </c>
      <c r="E375" s="8">
        <v>9</v>
      </c>
      <c r="F375" s="17">
        <f>VLOOKUP(A375,'Store Avg. Orders'!A:D,4,FALSE)</f>
        <v>7.96</v>
      </c>
      <c r="G375" s="18">
        <v>21.898</v>
      </c>
      <c r="H375" s="17">
        <f t="shared" si="31"/>
        <v>5.96</v>
      </c>
      <c r="I375" s="8">
        <f t="shared" si="30"/>
        <v>1</v>
      </c>
      <c r="J375" s="8">
        <f t="shared" si="32"/>
        <v>0</v>
      </c>
      <c r="K375" s="8">
        <f t="shared" si="33"/>
        <v>500</v>
      </c>
      <c r="L375" s="18">
        <f t="shared" si="34"/>
        <v>65.694000000000003</v>
      </c>
      <c r="M375" s="19">
        <f t="shared" si="35"/>
        <v>565.69399999999996</v>
      </c>
    </row>
    <row r="376" spans="1:13" x14ac:dyDescent="0.25">
      <c r="A376" s="14" t="s">
        <v>549</v>
      </c>
      <c r="B376" s="15">
        <v>9121713584</v>
      </c>
      <c r="C376" s="16" t="s">
        <v>563</v>
      </c>
      <c r="D376" s="16" t="s">
        <v>564</v>
      </c>
      <c r="E376" s="8">
        <v>8</v>
      </c>
      <c r="F376" s="17">
        <f>VLOOKUP(A376,'Store Avg. Orders'!A:D,4,FALSE)</f>
        <v>7.96</v>
      </c>
      <c r="G376" s="18">
        <v>54.349999999999994</v>
      </c>
      <c r="H376" s="17">
        <f t="shared" si="31"/>
        <v>5.96</v>
      </c>
      <c r="I376" s="8">
        <f t="shared" si="30"/>
        <v>1</v>
      </c>
      <c r="J376" s="8">
        <f t="shared" si="32"/>
        <v>0</v>
      </c>
      <c r="K376" s="8">
        <f t="shared" si="33"/>
        <v>500</v>
      </c>
      <c r="L376" s="18">
        <f t="shared" si="34"/>
        <v>163.04999999999998</v>
      </c>
      <c r="M376" s="19">
        <f t="shared" si="35"/>
        <v>663.05</v>
      </c>
    </row>
    <row r="377" spans="1:13" x14ac:dyDescent="0.25">
      <c r="A377" s="14" t="s">
        <v>549</v>
      </c>
      <c r="B377" s="15">
        <v>9177677569</v>
      </c>
      <c r="C377" s="16" t="s">
        <v>218</v>
      </c>
      <c r="D377" s="16" t="s">
        <v>565</v>
      </c>
      <c r="E377" s="8">
        <v>10</v>
      </c>
      <c r="F377" s="17">
        <f>VLOOKUP(A377,'Store Avg. Orders'!A:D,4,FALSE)</f>
        <v>7.96</v>
      </c>
      <c r="G377" s="18">
        <v>58.838000000000001</v>
      </c>
      <c r="H377" s="17">
        <f t="shared" si="31"/>
        <v>5.96</v>
      </c>
      <c r="I377" s="8">
        <f t="shared" si="30"/>
        <v>1</v>
      </c>
      <c r="J377" s="8">
        <f t="shared" si="32"/>
        <v>0</v>
      </c>
      <c r="K377" s="8">
        <f t="shared" si="33"/>
        <v>500</v>
      </c>
      <c r="L377" s="18">
        <f t="shared" si="34"/>
        <v>176.51400000000001</v>
      </c>
      <c r="M377" s="19">
        <f t="shared" si="35"/>
        <v>676.51400000000001</v>
      </c>
    </row>
    <row r="378" spans="1:13" x14ac:dyDescent="0.25">
      <c r="A378" s="14" t="s">
        <v>549</v>
      </c>
      <c r="B378" s="15">
        <v>9381384736</v>
      </c>
      <c r="C378" s="16" t="s">
        <v>566</v>
      </c>
      <c r="D378" s="16" t="s">
        <v>128</v>
      </c>
      <c r="E378" s="8">
        <v>7</v>
      </c>
      <c r="F378" s="17">
        <f>VLOOKUP(A378,'Store Avg. Orders'!A:D,4,FALSE)</f>
        <v>7.96</v>
      </c>
      <c r="G378" s="18">
        <v>64.128</v>
      </c>
      <c r="H378" s="17">
        <f t="shared" si="31"/>
        <v>5.96</v>
      </c>
      <c r="I378" s="8">
        <f t="shared" si="30"/>
        <v>1</v>
      </c>
      <c r="J378" s="8">
        <f t="shared" si="32"/>
        <v>0</v>
      </c>
      <c r="K378" s="8">
        <f t="shared" si="33"/>
        <v>500</v>
      </c>
      <c r="L378" s="18">
        <f t="shared" si="34"/>
        <v>192.38400000000001</v>
      </c>
      <c r="M378" s="19">
        <f t="shared" si="35"/>
        <v>692.38400000000001</v>
      </c>
    </row>
    <row r="379" spans="1:13" x14ac:dyDescent="0.25">
      <c r="A379" s="14" t="s">
        <v>549</v>
      </c>
      <c r="B379" s="15">
        <v>9550647903</v>
      </c>
      <c r="C379" s="16" t="s">
        <v>567</v>
      </c>
      <c r="D379" s="16" t="s">
        <v>568</v>
      </c>
      <c r="E379" s="8">
        <v>10</v>
      </c>
      <c r="F379" s="17">
        <f>VLOOKUP(A379,'Store Avg. Orders'!A:D,4,FALSE)</f>
        <v>7.96</v>
      </c>
      <c r="G379" s="18">
        <v>59.152000000000001</v>
      </c>
      <c r="H379" s="17">
        <f t="shared" si="31"/>
        <v>5.96</v>
      </c>
      <c r="I379" s="8">
        <f t="shared" si="30"/>
        <v>1</v>
      </c>
      <c r="J379" s="8">
        <f t="shared" si="32"/>
        <v>0</v>
      </c>
      <c r="K379" s="8">
        <f t="shared" si="33"/>
        <v>500</v>
      </c>
      <c r="L379" s="18">
        <f t="shared" si="34"/>
        <v>177.45600000000002</v>
      </c>
      <c r="M379" s="19">
        <f t="shared" si="35"/>
        <v>677.45600000000002</v>
      </c>
    </row>
    <row r="380" spans="1:13" x14ac:dyDescent="0.25">
      <c r="A380" s="14" t="s">
        <v>549</v>
      </c>
      <c r="B380" s="15">
        <v>9603099695</v>
      </c>
      <c r="C380" s="16" t="s">
        <v>99</v>
      </c>
      <c r="D380" s="16" t="s">
        <v>26</v>
      </c>
      <c r="E380" s="8">
        <v>7</v>
      </c>
      <c r="F380" s="17">
        <f>VLOOKUP(A380,'Store Avg. Orders'!A:D,4,FALSE)</f>
        <v>7.96</v>
      </c>
      <c r="G380" s="18">
        <v>43.01</v>
      </c>
      <c r="H380" s="17">
        <f t="shared" si="31"/>
        <v>5.96</v>
      </c>
      <c r="I380" s="8">
        <f t="shared" si="30"/>
        <v>1</v>
      </c>
      <c r="J380" s="8">
        <f t="shared" si="32"/>
        <v>0</v>
      </c>
      <c r="K380" s="8">
        <f t="shared" si="33"/>
        <v>500</v>
      </c>
      <c r="L380" s="18">
        <f t="shared" si="34"/>
        <v>129.03</v>
      </c>
      <c r="M380" s="19">
        <f t="shared" si="35"/>
        <v>629.03</v>
      </c>
    </row>
    <row r="381" spans="1:13" x14ac:dyDescent="0.25">
      <c r="A381" s="14" t="s">
        <v>549</v>
      </c>
      <c r="B381" s="15">
        <v>9703141277</v>
      </c>
      <c r="C381" s="16" t="s">
        <v>569</v>
      </c>
      <c r="D381" s="16" t="s">
        <v>128</v>
      </c>
      <c r="E381" s="8">
        <v>9</v>
      </c>
      <c r="F381" s="17">
        <f>VLOOKUP(A381,'Store Avg. Orders'!A:D,4,FALSE)</f>
        <v>7.96</v>
      </c>
      <c r="G381" s="18">
        <v>48.095999999999997</v>
      </c>
      <c r="H381" s="17">
        <f t="shared" si="31"/>
        <v>5.96</v>
      </c>
      <c r="I381" s="8">
        <f t="shared" si="30"/>
        <v>1</v>
      </c>
      <c r="J381" s="8">
        <f t="shared" si="32"/>
        <v>0</v>
      </c>
      <c r="K381" s="8">
        <f t="shared" si="33"/>
        <v>500</v>
      </c>
      <c r="L381" s="18">
        <f t="shared" si="34"/>
        <v>144.28799999999998</v>
      </c>
      <c r="M381" s="19">
        <f t="shared" si="35"/>
        <v>644.28800000000001</v>
      </c>
    </row>
    <row r="382" spans="1:13" x14ac:dyDescent="0.25">
      <c r="A382" s="14" t="s">
        <v>549</v>
      </c>
      <c r="B382" s="15">
        <v>9951303429</v>
      </c>
      <c r="C382" s="16" t="s">
        <v>570</v>
      </c>
      <c r="D382" s="16" t="s">
        <v>571</v>
      </c>
      <c r="E382" s="8">
        <v>9</v>
      </c>
      <c r="F382" s="17">
        <f>VLOOKUP(A382,'Store Avg. Orders'!A:D,4,FALSE)</f>
        <v>7.96</v>
      </c>
      <c r="G382" s="18">
        <v>65.585999999999999</v>
      </c>
      <c r="H382" s="17">
        <f t="shared" si="31"/>
        <v>5.96</v>
      </c>
      <c r="I382" s="8">
        <f t="shared" si="30"/>
        <v>1</v>
      </c>
      <c r="J382" s="8">
        <f t="shared" si="32"/>
        <v>0</v>
      </c>
      <c r="K382" s="8">
        <f t="shared" si="33"/>
        <v>500</v>
      </c>
      <c r="L382" s="18">
        <f t="shared" si="34"/>
        <v>196.75799999999998</v>
      </c>
      <c r="M382" s="19">
        <f t="shared" si="35"/>
        <v>696.75800000000004</v>
      </c>
    </row>
    <row r="383" spans="1:13" x14ac:dyDescent="0.25">
      <c r="A383" s="14" t="s">
        <v>549</v>
      </c>
      <c r="B383" s="15">
        <v>9966354426</v>
      </c>
      <c r="C383" s="16" t="s">
        <v>550</v>
      </c>
      <c r="D383" s="16" t="s">
        <v>572</v>
      </c>
      <c r="E383" s="8">
        <v>7</v>
      </c>
      <c r="F383" s="17">
        <f>VLOOKUP(A383,'Store Avg. Orders'!A:D,4,FALSE)</f>
        <v>7.96</v>
      </c>
      <c r="G383" s="18">
        <v>47.096000000000004</v>
      </c>
      <c r="H383" s="17">
        <f t="shared" si="31"/>
        <v>5.96</v>
      </c>
      <c r="I383" s="8">
        <f t="shared" si="30"/>
        <v>1</v>
      </c>
      <c r="J383" s="8">
        <f t="shared" si="32"/>
        <v>0</v>
      </c>
      <c r="K383" s="8">
        <f t="shared" si="33"/>
        <v>500</v>
      </c>
      <c r="L383" s="18">
        <f t="shared" si="34"/>
        <v>141.28800000000001</v>
      </c>
      <c r="M383" s="19">
        <f t="shared" si="35"/>
        <v>641.28800000000001</v>
      </c>
    </row>
    <row r="384" spans="1:13" x14ac:dyDescent="0.25">
      <c r="A384" s="14" t="s">
        <v>573</v>
      </c>
      <c r="B384" s="15">
        <v>7013369447</v>
      </c>
      <c r="C384" s="16" t="s">
        <v>574</v>
      </c>
      <c r="D384" s="16" t="s">
        <v>38</v>
      </c>
      <c r="E384" s="8">
        <v>9</v>
      </c>
      <c r="F384" s="17">
        <f>VLOOKUP(A384,'Store Avg. Orders'!A:D,4,FALSE)</f>
        <v>9</v>
      </c>
      <c r="G384" s="18">
        <v>77.147999999999996</v>
      </c>
      <c r="H384" s="17">
        <f t="shared" si="31"/>
        <v>7</v>
      </c>
      <c r="I384" s="8">
        <f t="shared" si="30"/>
        <v>1</v>
      </c>
      <c r="J384" s="8">
        <f t="shared" si="32"/>
        <v>0</v>
      </c>
      <c r="K384" s="8">
        <f t="shared" si="33"/>
        <v>500</v>
      </c>
      <c r="L384" s="18">
        <f t="shared" si="34"/>
        <v>231.44399999999999</v>
      </c>
      <c r="M384" s="19">
        <f t="shared" si="35"/>
        <v>731.44399999999996</v>
      </c>
    </row>
    <row r="385" spans="1:13" x14ac:dyDescent="0.25">
      <c r="A385" s="14" t="s">
        <v>573</v>
      </c>
      <c r="B385" s="15">
        <v>7013521286</v>
      </c>
      <c r="C385" s="16" t="s">
        <v>575</v>
      </c>
      <c r="D385" s="16" t="s">
        <v>65</v>
      </c>
      <c r="E385" s="8">
        <v>13</v>
      </c>
      <c r="F385" s="17">
        <f>VLOOKUP(A385,'Store Avg. Orders'!A:D,4,FALSE)</f>
        <v>9</v>
      </c>
      <c r="G385" s="18">
        <v>67.245999999999995</v>
      </c>
      <c r="H385" s="17">
        <f t="shared" si="31"/>
        <v>7</v>
      </c>
      <c r="I385" s="8">
        <f t="shared" si="30"/>
        <v>1</v>
      </c>
      <c r="J385" s="8">
        <f t="shared" si="32"/>
        <v>0</v>
      </c>
      <c r="K385" s="8">
        <f t="shared" si="33"/>
        <v>500</v>
      </c>
      <c r="L385" s="18">
        <f t="shared" si="34"/>
        <v>201.738</v>
      </c>
      <c r="M385" s="19">
        <f t="shared" si="35"/>
        <v>701.73800000000006</v>
      </c>
    </row>
    <row r="386" spans="1:13" x14ac:dyDescent="0.25">
      <c r="A386" s="14" t="s">
        <v>573</v>
      </c>
      <c r="B386" s="15">
        <v>8186827909</v>
      </c>
      <c r="C386" s="16" t="s">
        <v>72</v>
      </c>
      <c r="D386" s="16" t="s">
        <v>576</v>
      </c>
      <c r="E386" s="8">
        <v>9</v>
      </c>
      <c r="F386" s="17">
        <f>VLOOKUP(A386,'Store Avg. Orders'!A:D,4,FALSE)</f>
        <v>9</v>
      </c>
      <c r="G386" s="18">
        <v>58.236000000000004</v>
      </c>
      <c r="H386" s="17">
        <f t="shared" si="31"/>
        <v>7</v>
      </c>
      <c r="I386" s="8">
        <f t="shared" ref="I386:I416" si="36">IF(OR(E386&gt;11,E386&gt;H386),1,0)</f>
        <v>1</v>
      </c>
      <c r="J386" s="8">
        <f t="shared" si="32"/>
        <v>0</v>
      </c>
      <c r="K386" s="8">
        <f t="shared" si="33"/>
        <v>500</v>
      </c>
      <c r="L386" s="18">
        <f t="shared" si="34"/>
        <v>174.70800000000003</v>
      </c>
      <c r="M386" s="19">
        <f t="shared" si="35"/>
        <v>674.70800000000008</v>
      </c>
    </row>
    <row r="387" spans="1:13" x14ac:dyDescent="0.25">
      <c r="A387" s="14" t="s">
        <v>573</v>
      </c>
      <c r="B387" s="15">
        <v>8247696562</v>
      </c>
      <c r="C387" s="16" t="s">
        <v>557</v>
      </c>
      <c r="D387" s="16" t="s">
        <v>40</v>
      </c>
      <c r="E387" s="8">
        <v>12</v>
      </c>
      <c r="F387" s="17">
        <f>VLOOKUP(A387,'Store Avg. Orders'!A:D,4,FALSE)</f>
        <v>9</v>
      </c>
      <c r="G387" s="18">
        <v>117.65399999999998</v>
      </c>
      <c r="H387" s="17">
        <f t="shared" ref="H387:H416" si="37">F387-2</f>
        <v>7</v>
      </c>
      <c r="I387" s="8">
        <f t="shared" si="36"/>
        <v>1</v>
      </c>
      <c r="J387" s="8">
        <f t="shared" ref="J387:J416" si="38">IF(E387&gt;16,E387-16,0)</f>
        <v>0</v>
      </c>
      <c r="K387" s="8">
        <f t="shared" ref="K387:K416" si="39">IF(I387=1,500,0)+J387*40</f>
        <v>500</v>
      </c>
      <c r="L387" s="18">
        <f t="shared" ref="L387:L416" si="40">G387*3</f>
        <v>352.96199999999993</v>
      </c>
      <c r="M387" s="19">
        <f t="shared" ref="M387:M416" si="41">K387+L387</f>
        <v>852.96199999999999</v>
      </c>
    </row>
    <row r="388" spans="1:13" x14ac:dyDescent="0.25">
      <c r="A388" s="14" t="s">
        <v>573</v>
      </c>
      <c r="B388" s="15">
        <v>9160940484</v>
      </c>
      <c r="C388" s="16" t="s">
        <v>577</v>
      </c>
      <c r="D388" s="16" t="s">
        <v>578</v>
      </c>
      <c r="E388" s="8">
        <v>11</v>
      </c>
      <c r="F388" s="17">
        <f>VLOOKUP(A388,'Store Avg. Orders'!A:D,4,FALSE)</f>
        <v>9</v>
      </c>
      <c r="G388" s="18">
        <v>73.301999999999992</v>
      </c>
      <c r="H388" s="17">
        <f t="shared" si="37"/>
        <v>7</v>
      </c>
      <c r="I388" s="8">
        <f t="shared" si="36"/>
        <v>1</v>
      </c>
      <c r="J388" s="8">
        <f t="shared" si="38"/>
        <v>0</v>
      </c>
      <c r="K388" s="8">
        <f t="shared" si="39"/>
        <v>500</v>
      </c>
      <c r="L388" s="18">
        <f t="shared" si="40"/>
        <v>219.90599999999998</v>
      </c>
      <c r="M388" s="19">
        <f t="shared" si="41"/>
        <v>719.90599999999995</v>
      </c>
    </row>
    <row r="389" spans="1:13" x14ac:dyDescent="0.25">
      <c r="A389" s="14" t="s">
        <v>573</v>
      </c>
      <c r="B389" s="15">
        <v>9182319241</v>
      </c>
      <c r="C389" s="16" t="s">
        <v>579</v>
      </c>
      <c r="D389" s="16" t="s">
        <v>580</v>
      </c>
      <c r="E389" s="8">
        <v>13</v>
      </c>
      <c r="F389" s="17">
        <f>VLOOKUP(A389,'Store Avg. Orders'!A:D,4,FALSE)</f>
        <v>9</v>
      </c>
      <c r="G389" s="18">
        <v>83.058000000000007</v>
      </c>
      <c r="H389" s="17">
        <f t="shared" si="37"/>
        <v>7</v>
      </c>
      <c r="I389" s="8">
        <f t="shared" si="36"/>
        <v>1</v>
      </c>
      <c r="J389" s="8">
        <f t="shared" si="38"/>
        <v>0</v>
      </c>
      <c r="K389" s="8">
        <f t="shared" si="39"/>
        <v>500</v>
      </c>
      <c r="L389" s="18">
        <f t="shared" si="40"/>
        <v>249.17400000000004</v>
      </c>
      <c r="M389" s="19">
        <f t="shared" si="41"/>
        <v>749.17399999999998</v>
      </c>
    </row>
    <row r="390" spans="1:13" x14ac:dyDescent="0.25">
      <c r="A390" s="14" t="s">
        <v>573</v>
      </c>
      <c r="B390" s="15">
        <v>9346112400</v>
      </c>
      <c r="C390" s="16" t="s">
        <v>581</v>
      </c>
      <c r="D390" s="16" t="s">
        <v>119</v>
      </c>
      <c r="E390" s="8">
        <v>13</v>
      </c>
      <c r="F390" s="17">
        <f>VLOOKUP(A390,'Store Avg. Orders'!A:D,4,FALSE)</f>
        <v>9</v>
      </c>
      <c r="G390" s="18">
        <v>117.38200000000001</v>
      </c>
      <c r="H390" s="17">
        <f t="shared" si="37"/>
        <v>7</v>
      </c>
      <c r="I390" s="8">
        <f t="shared" si="36"/>
        <v>1</v>
      </c>
      <c r="J390" s="8">
        <f t="shared" si="38"/>
        <v>0</v>
      </c>
      <c r="K390" s="8">
        <f t="shared" si="39"/>
        <v>500</v>
      </c>
      <c r="L390" s="18">
        <f t="shared" si="40"/>
        <v>352.14600000000002</v>
      </c>
      <c r="M390" s="19">
        <f t="shared" si="41"/>
        <v>852.14599999999996</v>
      </c>
    </row>
    <row r="391" spans="1:13" x14ac:dyDescent="0.25">
      <c r="A391" s="14" t="s">
        <v>573</v>
      </c>
      <c r="B391" s="15">
        <v>9515844288</v>
      </c>
      <c r="C391" s="16" t="s">
        <v>371</v>
      </c>
      <c r="D391" s="16" t="s">
        <v>548</v>
      </c>
      <c r="E391" s="8">
        <v>9</v>
      </c>
      <c r="F391" s="17">
        <f>VLOOKUP(A391,'Store Avg. Orders'!A:D,4,FALSE)</f>
        <v>9</v>
      </c>
      <c r="G391" s="18">
        <v>91.804000000000016</v>
      </c>
      <c r="H391" s="17">
        <f t="shared" si="37"/>
        <v>7</v>
      </c>
      <c r="I391" s="8">
        <f t="shared" si="36"/>
        <v>1</v>
      </c>
      <c r="J391" s="8">
        <f t="shared" si="38"/>
        <v>0</v>
      </c>
      <c r="K391" s="8">
        <f t="shared" si="39"/>
        <v>500</v>
      </c>
      <c r="L391" s="18">
        <f t="shared" si="40"/>
        <v>275.41200000000003</v>
      </c>
      <c r="M391" s="19">
        <f t="shared" si="41"/>
        <v>775.41200000000003</v>
      </c>
    </row>
    <row r="392" spans="1:13" x14ac:dyDescent="0.25">
      <c r="A392" s="14" t="s">
        <v>573</v>
      </c>
      <c r="B392" s="15">
        <v>9700822547</v>
      </c>
      <c r="C392" s="16" t="s">
        <v>582</v>
      </c>
      <c r="D392" s="16" t="s">
        <v>83</v>
      </c>
      <c r="E392" s="8">
        <v>11</v>
      </c>
      <c r="F392" s="17">
        <f>VLOOKUP(A392,'Store Avg. Orders'!A:D,4,FALSE)</f>
        <v>9</v>
      </c>
      <c r="G392" s="18">
        <v>78.827999999999989</v>
      </c>
      <c r="H392" s="17">
        <f t="shared" si="37"/>
        <v>7</v>
      </c>
      <c r="I392" s="8">
        <f t="shared" si="36"/>
        <v>1</v>
      </c>
      <c r="J392" s="8">
        <f t="shared" si="38"/>
        <v>0</v>
      </c>
      <c r="K392" s="8">
        <f t="shared" si="39"/>
        <v>500</v>
      </c>
      <c r="L392" s="18">
        <f t="shared" si="40"/>
        <v>236.48399999999998</v>
      </c>
      <c r="M392" s="19">
        <f t="shared" si="41"/>
        <v>736.48399999999992</v>
      </c>
    </row>
    <row r="393" spans="1:13" x14ac:dyDescent="0.25">
      <c r="A393" s="14" t="s">
        <v>573</v>
      </c>
      <c r="B393" s="15">
        <v>9949666433</v>
      </c>
      <c r="C393" s="16" t="s">
        <v>583</v>
      </c>
      <c r="D393" s="16" t="s">
        <v>22</v>
      </c>
      <c r="E393" s="8">
        <v>11</v>
      </c>
      <c r="F393" s="17">
        <f>VLOOKUP(A393,'Store Avg. Orders'!A:D,4,FALSE)</f>
        <v>9</v>
      </c>
      <c r="G393" s="18">
        <v>88.242000000000004</v>
      </c>
      <c r="H393" s="17">
        <f t="shared" si="37"/>
        <v>7</v>
      </c>
      <c r="I393" s="8">
        <f t="shared" si="36"/>
        <v>1</v>
      </c>
      <c r="J393" s="8">
        <f t="shared" si="38"/>
        <v>0</v>
      </c>
      <c r="K393" s="8">
        <f t="shared" si="39"/>
        <v>500</v>
      </c>
      <c r="L393" s="18">
        <f t="shared" si="40"/>
        <v>264.726</v>
      </c>
      <c r="M393" s="19">
        <f t="shared" si="41"/>
        <v>764.726</v>
      </c>
    </row>
    <row r="394" spans="1:13" x14ac:dyDescent="0.25">
      <c r="A394" s="14" t="s">
        <v>584</v>
      </c>
      <c r="B394" s="15">
        <v>6281328149</v>
      </c>
      <c r="C394" s="16" t="s">
        <v>585</v>
      </c>
      <c r="D394" s="16" t="s">
        <v>586</v>
      </c>
      <c r="E394" s="8">
        <v>2</v>
      </c>
      <c r="F394" s="17">
        <f>VLOOKUP(A394,'Store Avg. Orders'!A:D,4,FALSE)</f>
        <v>11.064516129032258</v>
      </c>
      <c r="G394" s="18">
        <v>5.798</v>
      </c>
      <c r="H394" s="17">
        <f t="shared" si="37"/>
        <v>9.064516129032258</v>
      </c>
      <c r="I394" s="8">
        <f t="shared" si="36"/>
        <v>0</v>
      </c>
      <c r="J394" s="8">
        <f t="shared" si="38"/>
        <v>0</v>
      </c>
      <c r="K394" s="8">
        <f t="shared" si="39"/>
        <v>0</v>
      </c>
      <c r="L394" s="18">
        <f t="shared" si="40"/>
        <v>17.393999999999998</v>
      </c>
      <c r="M394" s="19">
        <f t="shared" si="41"/>
        <v>17.393999999999998</v>
      </c>
    </row>
    <row r="395" spans="1:13" x14ac:dyDescent="0.25">
      <c r="A395" s="14" t="s">
        <v>584</v>
      </c>
      <c r="B395" s="15">
        <v>6281446238</v>
      </c>
      <c r="C395" s="16" t="s">
        <v>83</v>
      </c>
      <c r="D395" s="16" t="s">
        <v>587</v>
      </c>
      <c r="E395" s="8">
        <v>11</v>
      </c>
      <c r="F395" s="17">
        <f>VLOOKUP(A395,'Store Avg. Orders'!A:D,4,FALSE)</f>
        <v>11.064516129032258</v>
      </c>
      <c r="G395" s="18">
        <v>33.536000000000001</v>
      </c>
      <c r="H395" s="17">
        <f t="shared" si="37"/>
        <v>9.064516129032258</v>
      </c>
      <c r="I395" s="8">
        <f t="shared" si="36"/>
        <v>1</v>
      </c>
      <c r="J395" s="8">
        <f t="shared" si="38"/>
        <v>0</v>
      </c>
      <c r="K395" s="8">
        <f t="shared" si="39"/>
        <v>500</v>
      </c>
      <c r="L395" s="18">
        <f t="shared" si="40"/>
        <v>100.608</v>
      </c>
      <c r="M395" s="19">
        <f t="shared" si="41"/>
        <v>600.60799999999995</v>
      </c>
    </row>
    <row r="396" spans="1:13" x14ac:dyDescent="0.25">
      <c r="A396" s="14" t="s">
        <v>584</v>
      </c>
      <c r="B396" s="15">
        <v>6300325232</v>
      </c>
      <c r="C396" s="16" t="s">
        <v>97</v>
      </c>
      <c r="D396" s="16" t="s">
        <v>588</v>
      </c>
      <c r="E396" s="8">
        <v>1</v>
      </c>
      <c r="F396" s="17">
        <f>VLOOKUP(A396,'Store Avg. Orders'!A:D,4,FALSE)</f>
        <v>11.064516129032258</v>
      </c>
      <c r="G396" s="18">
        <v>5.95</v>
      </c>
      <c r="H396" s="17">
        <f t="shared" si="37"/>
        <v>9.064516129032258</v>
      </c>
      <c r="I396" s="8">
        <f t="shared" si="36"/>
        <v>0</v>
      </c>
      <c r="J396" s="8">
        <f t="shared" si="38"/>
        <v>0</v>
      </c>
      <c r="K396" s="8">
        <f t="shared" si="39"/>
        <v>0</v>
      </c>
      <c r="L396" s="18">
        <f t="shared" si="40"/>
        <v>17.850000000000001</v>
      </c>
      <c r="M396" s="19">
        <f t="shared" si="41"/>
        <v>17.850000000000001</v>
      </c>
    </row>
    <row r="397" spans="1:13" x14ac:dyDescent="0.25">
      <c r="A397" s="14" t="s">
        <v>584</v>
      </c>
      <c r="B397" s="15">
        <v>7337468892</v>
      </c>
      <c r="C397" s="16" t="s">
        <v>589</v>
      </c>
      <c r="D397" s="16" t="s">
        <v>590</v>
      </c>
      <c r="E397" s="8">
        <v>11</v>
      </c>
      <c r="F397" s="17">
        <f>VLOOKUP(A397,'Store Avg. Orders'!A:D,4,FALSE)</f>
        <v>11.064516129032258</v>
      </c>
      <c r="G397" s="18">
        <v>80.744</v>
      </c>
      <c r="H397" s="17">
        <f t="shared" si="37"/>
        <v>9.064516129032258</v>
      </c>
      <c r="I397" s="8">
        <f t="shared" si="36"/>
        <v>1</v>
      </c>
      <c r="J397" s="8">
        <f t="shared" si="38"/>
        <v>0</v>
      </c>
      <c r="K397" s="8">
        <f t="shared" si="39"/>
        <v>500</v>
      </c>
      <c r="L397" s="18">
        <f t="shared" si="40"/>
        <v>242.232</v>
      </c>
      <c r="M397" s="19">
        <f t="shared" si="41"/>
        <v>742.23199999999997</v>
      </c>
    </row>
    <row r="398" spans="1:13" x14ac:dyDescent="0.25">
      <c r="A398" s="14" t="s">
        <v>584</v>
      </c>
      <c r="B398" s="15">
        <v>7396281510</v>
      </c>
      <c r="C398" s="16" t="s">
        <v>591</v>
      </c>
      <c r="D398" s="16" t="s">
        <v>592</v>
      </c>
      <c r="E398" s="8">
        <v>13</v>
      </c>
      <c r="F398" s="17">
        <f>VLOOKUP(A398,'Store Avg. Orders'!A:D,4,FALSE)</f>
        <v>11.064516129032258</v>
      </c>
      <c r="G398" s="18">
        <v>38.664000000000001</v>
      </c>
      <c r="H398" s="17">
        <f t="shared" si="37"/>
        <v>9.064516129032258</v>
      </c>
      <c r="I398" s="8">
        <f t="shared" si="36"/>
        <v>1</v>
      </c>
      <c r="J398" s="8">
        <f t="shared" si="38"/>
        <v>0</v>
      </c>
      <c r="K398" s="8">
        <f t="shared" si="39"/>
        <v>500</v>
      </c>
      <c r="L398" s="18">
        <f t="shared" si="40"/>
        <v>115.992</v>
      </c>
      <c r="M398" s="19">
        <f t="shared" si="41"/>
        <v>615.99199999999996</v>
      </c>
    </row>
    <row r="399" spans="1:13" x14ac:dyDescent="0.25">
      <c r="A399" s="14" t="s">
        <v>584</v>
      </c>
      <c r="B399" s="15">
        <v>7780472268</v>
      </c>
      <c r="C399" s="16" t="s">
        <v>593</v>
      </c>
      <c r="D399" s="16" t="s">
        <v>594</v>
      </c>
      <c r="E399" s="8">
        <v>9</v>
      </c>
      <c r="F399" s="17">
        <f>VLOOKUP(A399,'Store Avg. Orders'!A:D,4,FALSE)</f>
        <v>11.064516129032258</v>
      </c>
      <c r="G399" s="18">
        <v>80.728000000000009</v>
      </c>
      <c r="H399" s="17">
        <f t="shared" si="37"/>
        <v>9.064516129032258</v>
      </c>
      <c r="I399" s="8">
        <f t="shared" si="36"/>
        <v>0</v>
      </c>
      <c r="J399" s="8">
        <f t="shared" si="38"/>
        <v>0</v>
      </c>
      <c r="K399" s="8">
        <f t="shared" si="39"/>
        <v>0</v>
      </c>
      <c r="L399" s="18">
        <f t="shared" si="40"/>
        <v>242.18400000000003</v>
      </c>
      <c r="M399" s="19">
        <f t="shared" si="41"/>
        <v>242.18400000000003</v>
      </c>
    </row>
    <row r="400" spans="1:13" x14ac:dyDescent="0.25">
      <c r="A400" s="14" t="s">
        <v>584</v>
      </c>
      <c r="B400" s="15">
        <v>7801085307</v>
      </c>
      <c r="C400" s="16" t="s">
        <v>595</v>
      </c>
      <c r="D400" s="16" t="s">
        <v>165</v>
      </c>
      <c r="E400" s="8">
        <v>10</v>
      </c>
      <c r="F400" s="17">
        <f>VLOOKUP(A400,'Store Avg. Orders'!A:D,4,FALSE)</f>
        <v>11.064516129032258</v>
      </c>
      <c r="G400" s="18">
        <v>31.045999999999999</v>
      </c>
      <c r="H400" s="17">
        <f t="shared" si="37"/>
        <v>9.064516129032258</v>
      </c>
      <c r="I400" s="8">
        <f t="shared" si="36"/>
        <v>1</v>
      </c>
      <c r="J400" s="8">
        <f t="shared" si="38"/>
        <v>0</v>
      </c>
      <c r="K400" s="8">
        <f t="shared" si="39"/>
        <v>500</v>
      </c>
      <c r="L400" s="18">
        <f t="shared" si="40"/>
        <v>93.138000000000005</v>
      </c>
      <c r="M400" s="19">
        <f t="shared" si="41"/>
        <v>593.13800000000003</v>
      </c>
    </row>
    <row r="401" spans="1:13" x14ac:dyDescent="0.25">
      <c r="A401" s="14" t="s">
        <v>584</v>
      </c>
      <c r="B401" s="15">
        <v>8074569342</v>
      </c>
      <c r="C401" s="16" t="s">
        <v>596</v>
      </c>
      <c r="D401" s="16" t="s">
        <v>597</v>
      </c>
      <c r="E401" s="8">
        <v>9</v>
      </c>
      <c r="F401" s="17">
        <f>VLOOKUP(A401,'Store Avg. Orders'!A:D,4,FALSE)</f>
        <v>11.064516129032258</v>
      </c>
      <c r="G401" s="18">
        <v>83.36</v>
      </c>
      <c r="H401" s="17">
        <f t="shared" si="37"/>
        <v>9.064516129032258</v>
      </c>
      <c r="I401" s="8">
        <f t="shared" si="36"/>
        <v>0</v>
      </c>
      <c r="J401" s="8">
        <f t="shared" si="38"/>
        <v>0</v>
      </c>
      <c r="K401" s="8">
        <f t="shared" si="39"/>
        <v>0</v>
      </c>
      <c r="L401" s="18">
        <f t="shared" si="40"/>
        <v>250.07999999999998</v>
      </c>
      <c r="M401" s="19">
        <f t="shared" si="41"/>
        <v>250.07999999999998</v>
      </c>
    </row>
    <row r="402" spans="1:13" x14ac:dyDescent="0.25">
      <c r="A402" s="14" t="s">
        <v>584</v>
      </c>
      <c r="B402" s="15">
        <v>8179651010</v>
      </c>
      <c r="C402" s="16" t="s">
        <v>347</v>
      </c>
      <c r="D402" s="16" t="s">
        <v>598</v>
      </c>
      <c r="E402" s="8">
        <v>13</v>
      </c>
      <c r="F402" s="17">
        <f>VLOOKUP(A402,'Store Avg. Orders'!A:D,4,FALSE)</f>
        <v>11.064516129032258</v>
      </c>
      <c r="G402" s="18">
        <v>38.955999999999996</v>
      </c>
      <c r="H402" s="17">
        <f t="shared" si="37"/>
        <v>9.064516129032258</v>
      </c>
      <c r="I402" s="8">
        <f t="shared" si="36"/>
        <v>1</v>
      </c>
      <c r="J402" s="8">
        <f t="shared" si="38"/>
        <v>0</v>
      </c>
      <c r="K402" s="8">
        <f t="shared" si="39"/>
        <v>500</v>
      </c>
      <c r="L402" s="18">
        <f t="shared" si="40"/>
        <v>116.86799999999999</v>
      </c>
      <c r="M402" s="19">
        <f t="shared" si="41"/>
        <v>616.86799999999994</v>
      </c>
    </row>
    <row r="403" spans="1:13" x14ac:dyDescent="0.25">
      <c r="A403" s="14" t="s">
        <v>584</v>
      </c>
      <c r="B403" s="15">
        <v>8374410390</v>
      </c>
      <c r="C403" s="16" t="s">
        <v>251</v>
      </c>
      <c r="D403" s="16" t="s">
        <v>599</v>
      </c>
      <c r="E403" s="8">
        <v>19</v>
      </c>
      <c r="F403" s="17">
        <f>VLOOKUP(A403,'Store Avg. Orders'!A:D,4,FALSE)</f>
        <v>11.064516129032258</v>
      </c>
      <c r="G403" s="18">
        <v>103.73399999999999</v>
      </c>
      <c r="H403" s="17">
        <f t="shared" si="37"/>
        <v>9.064516129032258</v>
      </c>
      <c r="I403" s="8">
        <f t="shared" si="36"/>
        <v>1</v>
      </c>
      <c r="J403" s="8">
        <f t="shared" si="38"/>
        <v>3</v>
      </c>
      <c r="K403" s="8">
        <f t="shared" si="39"/>
        <v>620</v>
      </c>
      <c r="L403" s="18">
        <f t="shared" si="40"/>
        <v>311.202</v>
      </c>
      <c r="M403" s="19">
        <f t="shared" si="41"/>
        <v>931.202</v>
      </c>
    </row>
    <row r="404" spans="1:13" x14ac:dyDescent="0.25">
      <c r="A404" s="14" t="s">
        <v>584</v>
      </c>
      <c r="B404" s="15">
        <v>8497907204</v>
      </c>
      <c r="C404" s="16" t="s">
        <v>600</v>
      </c>
      <c r="D404" s="16" t="s">
        <v>262</v>
      </c>
      <c r="E404" s="8">
        <v>14</v>
      </c>
      <c r="F404" s="17">
        <f>VLOOKUP(A404,'Store Avg. Orders'!A:D,4,FALSE)</f>
        <v>11.064516129032258</v>
      </c>
      <c r="G404" s="18">
        <v>114.85999999999999</v>
      </c>
      <c r="H404" s="17">
        <f t="shared" si="37"/>
        <v>9.064516129032258</v>
      </c>
      <c r="I404" s="8">
        <f t="shared" si="36"/>
        <v>1</v>
      </c>
      <c r="J404" s="8">
        <f t="shared" si="38"/>
        <v>0</v>
      </c>
      <c r="K404" s="8">
        <f t="shared" si="39"/>
        <v>500</v>
      </c>
      <c r="L404" s="18">
        <f t="shared" si="40"/>
        <v>344.57999999999993</v>
      </c>
      <c r="M404" s="19">
        <f t="shared" si="41"/>
        <v>844.57999999999993</v>
      </c>
    </row>
    <row r="405" spans="1:13" x14ac:dyDescent="0.25">
      <c r="A405" s="14" t="s">
        <v>584</v>
      </c>
      <c r="B405" s="15">
        <v>9014148606</v>
      </c>
      <c r="C405" s="16" t="s">
        <v>601</v>
      </c>
      <c r="D405" s="16" t="s">
        <v>522</v>
      </c>
      <c r="E405" s="8">
        <v>18</v>
      </c>
      <c r="F405" s="17">
        <f>VLOOKUP(A405,'Store Avg. Orders'!A:D,4,FALSE)</f>
        <v>11.064516129032258</v>
      </c>
      <c r="G405" s="18">
        <v>73.563999999999993</v>
      </c>
      <c r="H405" s="17">
        <f t="shared" si="37"/>
        <v>9.064516129032258</v>
      </c>
      <c r="I405" s="8">
        <f t="shared" si="36"/>
        <v>1</v>
      </c>
      <c r="J405" s="8">
        <f t="shared" si="38"/>
        <v>2</v>
      </c>
      <c r="K405" s="8">
        <f t="shared" si="39"/>
        <v>580</v>
      </c>
      <c r="L405" s="18">
        <f t="shared" si="40"/>
        <v>220.69199999999998</v>
      </c>
      <c r="M405" s="19">
        <f t="shared" si="41"/>
        <v>800.69200000000001</v>
      </c>
    </row>
    <row r="406" spans="1:13" x14ac:dyDescent="0.25">
      <c r="A406" s="14" t="s">
        <v>584</v>
      </c>
      <c r="B406" s="15">
        <v>9014975604</v>
      </c>
      <c r="C406" s="16" t="s">
        <v>602</v>
      </c>
      <c r="D406" s="16" t="s">
        <v>603</v>
      </c>
      <c r="E406" s="8">
        <v>12</v>
      </c>
      <c r="F406" s="17">
        <f>VLOOKUP(A406,'Store Avg. Orders'!A:D,4,FALSE)</f>
        <v>11.064516129032258</v>
      </c>
      <c r="G406" s="18">
        <v>124.902</v>
      </c>
      <c r="H406" s="17">
        <f t="shared" si="37"/>
        <v>9.064516129032258</v>
      </c>
      <c r="I406" s="8">
        <f t="shared" si="36"/>
        <v>1</v>
      </c>
      <c r="J406" s="8">
        <f t="shared" si="38"/>
        <v>0</v>
      </c>
      <c r="K406" s="8">
        <f t="shared" si="39"/>
        <v>500</v>
      </c>
      <c r="L406" s="18">
        <f t="shared" si="40"/>
        <v>374.70600000000002</v>
      </c>
      <c r="M406" s="19">
        <f t="shared" si="41"/>
        <v>874.70600000000002</v>
      </c>
    </row>
    <row r="407" spans="1:13" x14ac:dyDescent="0.25">
      <c r="A407" s="14" t="s">
        <v>584</v>
      </c>
      <c r="B407" s="15">
        <v>9063708551</v>
      </c>
      <c r="C407" s="16" t="s">
        <v>187</v>
      </c>
      <c r="D407" s="16" t="s">
        <v>604</v>
      </c>
      <c r="E407" s="8">
        <v>14</v>
      </c>
      <c r="F407" s="17">
        <f>VLOOKUP(A407,'Store Avg. Orders'!A:D,4,FALSE)</f>
        <v>11.064516129032258</v>
      </c>
      <c r="G407" s="18">
        <v>137.69800000000001</v>
      </c>
      <c r="H407" s="17">
        <f t="shared" si="37"/>
        <v>9.064516129032258</v>
      </c>
      <c r="I407" s="8">
        <f t="shared" si="36"/>
        <v>1</v>
      </c>
      <c r="J407" s="8">
        <f t="shared" si="38"/>
        <v>0</v>
      </c>
      <c r="K407" s="8">
        <f t="shared" si="39"/>
        <v>500</v>
      </c>
      <c r="L407" s="18">
        <f t="shared" si="40"/>
        <v>413.09400000000005</v>
      </c>
      <c r="M407" s="19">
        <f t="shared" si="41"/>
        <v>913.09400000000005</v>
      </c>
    </row>
    <row r="408" spans="1:13" x14ac:dyDescent="0.25">
      <c r="A408" s="14" t="s">
        <v>584</v>
      </c>
      <c r="B408" s="15">
        <v>9390014849</v>
      </c>
      <c r="C408" s="16" t="s">
        <v>605</v>
      </c>
      <c r="D408" s="16" t="s">
        <v>606</v>
      </c>
      <c r="E408" s="8">
        <v>13</v>
      </c>
      <c r="F408" s="17">
        <f>VLOOKUP(A408,'Store Avg. Orders'!A:D,4,FALSE)</f>
        <v>11.064516129032258</v>
      </c>
      <c r="G408" s="18">
        <v>84.707999999999998</v>
      </c>
      <c r="H408" s="17">
        <f t="shared" si="37"/>
        <v>9.064516129032258</v>
      </c>
      <c r="I408" s="8">
        <f t="shared" si="36"/>
        <v>1</v>
      </c>
      <c r="J408" s="8">
        <f t="shared" si="38"/>
        <v>0</v>
      </c>
      <c r="K408" s="8">
        <f t="shared" si="39"/>
        <v>500</v>
      </c>
      <c r="L408" s="18">
        <f t="shared" si="40"/>
        <v>254.124</v>
      </c>
      <c r="M408" s="19">
        <f t="shared" si="41"/>
        <v>754.12400000000002</v>
      </c>
    </row>
    <row r="409" spans="1:13" x14ac:dyDescent="0.25">
      <c r="A409" s="14" t="s">
        <v>584</v>
      </c>
      <c r="B409" s="15">
        <v>9390952647</v>
      </c>
      <c r="C409" s="16" t="s">
        <v>27</v>
      </c>
      <c r="D409" s="16" t="s">
        <v>607</v>
      </c>
      <c r="E409" s="8">
        <v>13</v>
      </c>
      <c r="F409" s="17">
        <f>VLOOKUP(A409,'Store Avg. Orders'!A:D,4,FALSE)</f>
        <v>11.064516129032258</v>
      </c>
      <c r="G409" s="18">
        <v>69.667999999999992</v>
      </c>
      <c r="H409" s="17">
        <f t="shared" si="37"/>
        <v>9.064516129032258</v>
      </c>
      <c r="I409" s="8">
        <f t="shared" si="36"/>
        <v>1</v>
      </c>
      <c r="J409" s="8">
        <f t="shared" si="38"/>
        <v>0</v>
      </c>
      <c r="K409" s="8">
        <f t="shared" si="39"/>
        <v>500</v>
      </c>
      <c r="L409" s="18">
        <f t="shared" si="40"/>
        <v>209.00399999999996</v>
      </c>
      <c r="M409" s="19">
        <f t="shared" si="41"/>
        <v>709.00399999999991</v>
      </c>
    </row>
    <row r="410" spans="1:13" x14ac:dyDescent="0.25">
      <c r="A410" s="14" t="s">
        <v>584</v>
      </c>
      <c r="B410" s="15">
        <v>9398435216</v>
      </c>
      <c r="C410" s="16" t="s">
        <v>608</v>
      </c>
      <c r="D410" s="16" t="s">
        <v>609</v>
      </c>
      <c r="E410" s="8">
        <v>12</v>
      </c>
      <c r="F410" s="17">
        <f>VLOOKUP(A410,'Store Avg. Orders'!A:D,4,FALSE)</f>
        <v>11.064516129032258</v>
      </c>
      <c r="G410" s="18">
        <v>119.60999999999999</v>
      </c>
      <c r="H410" s="17">
        <f t="shared" si="37"/>
        <v>9.064516129032258</v>
      </c>
      <c r="I410" s="8">
        <f t="shared" si="36"/>
        <v>1</v>
      </c>
      <c r="J410" s="8">
        <f t="shared" si="38"/>
        <v>0</v>
      </c>
      <c r="K410" s="8">
        <f t="shared" si="39"/>
        <v>500</v>
      </c>
      <c r="L410" s="18">
        <f t="shared" si="40"/>
        <v>358.82999999999993</v>
      </c>
      <c r="M410" s="19">
        <f t="shared" si="41"/>
        <v>858.82999999999993</v>
      </c>
    </row>
    <row r="411" spans="1:13" x14ac:dyDescent="0.25">
      <c r="A411" s="14" t="s">
        <v>584</v>
      </c>
      <c r="B411" s="15">
        <v>9502766587</v>
      </c>
      <c r="C411" s="16" t="s">
        <v>208</v>
      </c>
      <c r="D411" s="16" t="s">
        <v>610</v>
      </c>
      <c r="E411" s="8">
        <v>9</v>
      </c>
      <c r="F411" s="17">
        <f>VLOOKUP(A411,'Store Avg. Orders'!A:D,4,FALSE)</f>
        <v>11.064516129032258</v>
      </c>
      <c r="G411" s="18">
        <v>15.788</v>
      </c>
      <c r="H411" s="17">
        <f t="shared" si="37"/>
        <v>9.064516129032258</v>
      </c>
      <c r="I411" s="8">
        <f t="shared" si="36"/>
        <v>0</v>
      </c>
      <c r="J411" s="8">
        <f t="shared" si="38"/>
        <v>0</v>
      </c>
      <c r="K411" s="8">
        <f t="shared" si="39"/>
        <v>0</v>
      </c>
      <c r="L411" s="18">
        <f t="shared" si="40"/>
        <v>47.364000000000004</v>
      </c>
      <c r="M411" s="19">
        <f t="shared" si="41"/>
        <v>47.364000000000004</v>
      </c>
    </row>
    <row r="412" spans="1:13" x14ac:dyDescent="0.25">
      <c r="A412" s="14" t="s">
        <v>584</v>
      </c>
      <c r="B412" s="15">
        <v>9505063533</v>
      </c>
      <c r="C412" s="16" t="s">
        <v>465</v>
      </c>
      <c r="D412" s="16" t="s">
        <v>611</v>
      </c>
      <c r="E412" s="8">
        <v>12</v>
      </c>
      <c r="F412" s="17">
        <f>VLOOKUP(A412,'Store Avg. Orders'!A:D,4,FALSE)</f>
        <v>11.064516129032258</v>
      </c>
      <c r="G412" s="18">
        <v>57.277999999999992</v>
      </c>
      <c r="H412" s="17">
        <f t="shared" si="37"/>
        <v>9.064516129032258</v>
      </c>
      <c r="I412" s="8">
        <f t="shared" si="36"/>
        <v>1</v>
      </c>
      <c r="J412" s="8">
        <f t="shared" si="38"/>
        <v>0</v>
      </c>
      <c r="K412" s="8">
        <f t="shared" si="39"/>
        <v>500</v>
      </c>
      <c r="L412" s="18">
        <f t="shared" si="40"/>
        <v>171.83399999999997</v>
      </c>
      <c r="M412" s="19">
        <f t="shared" si="41"/>
        <v>671.83399999999995</v>
      </c>
    </row>
    <row r="413" spans="1:13" x14ac:dyDescent="0.25">
      <c r="A413" s="14" t="s">
        <v>584</v>
      </c>
      <c r="B413" s="15">
        <v>9666775412</v>
      </c>
      <c r="C413" s="16" t="s">
        <v>533</v>
      </c>
      <c r="D413" s="16" t="s">
        <v>169</v>
      </c>
      <c r="E413" s="8">
        <v>10</v>
      </c>
      <c r="F413" s="17">
        <f>VLOOKUP(A413,'Store Avg. Orders'!A:D,4,FALSE)</f>
        <v>11.064516129032258</v>
      </c>
      <c r="G413" s="18">
        <v>37.277999999999999</v>
      </c>
      <c r="H413" s="17">
        <f t="shared" si="37"/>
        <v>9.064516129032258</v>
      </c>
      <c r="I413" s="8">
        <f t="shared" si="36"/>
        <v>1</v>
      </c>
      <c r="J413" s="8">
        <f t="shared" si="38"/>
        <v>0</v>
      </c>
      <c r="K413" s="8">
        <f t="shared" si="39"/>
        <v>500</v>
      </c>
      <c r="L413" s="18">
        <f t="shared" si="40"/>
        <v>111.834</v>
      </c>
      <c r="M413" s="19">
        <f t="shared" si="41"/>
        <v>611.83400000000006</v>
      </c>
    </row>
    <row r="414" spans="1:13" x14ac:dyDescent="0.25">
      <c r="A414" s="14" t="s">
        <v>584</v>
      </c>
      <c r="B414" s="15">
        <v>9848073747</v>
      </c>
      <c r="C414" s="16" t="s">
        <v>612</v>
      </c>
      <c r="D414" s="16" t="s">
        <v>613</v>
      </c>
      <c r="E414" s="8">
        <v>10</v>
      </c>
      <c r="F414" s="17">
        <f>VLOOKUP(A414,'Store Avg. Orders'!A:D,4,FALSE)</f>
        <v>11.064516129032258</v>
      </c>
      <c r="G414" s="18">
        <v>40.589999999999996</v>
      </c>
      <c r="H414" s="17">
        <f t="shared" si="37"/>
        <v>9.064516129032258</v>
      </c>
      <c r="I414" s="8">
        <f t="shared" si="36"/>
        <v>1</v>
      </c>
      <c r="J414" s="8">
        <f t="shared" si="38"/>
        <v>0</v>
      </c>
      <c r="K414" s="8">
        <f t="shared" si="39"/>
        <v>500</v>
      </c>
      <c r="L414" s="18">
        <f t="shared" si="40"/>
        <v>121.76999999999998</v>
      </c>
      <c r="M414" s="19">
        <f t="shared" si="41"/>
        <v>621.77</v>
      </c>
    </row>
    <row r="415" spans="1:13" x14ac:dyDescent="0.25">
      <c r="A415" s="14" t="s">
        <v>584</v>
      </c>
      <c r="B415" s="15">
        <v>9885235733</v>
      </c>
      <c r="C415" s="16" t="s">
        <v>614</v>
      </c>
      <c r="D415" s="16" t="s">
        <v>615</v>
      </c>
      <c r="E415" s="8">
        <v>10</v>
      </c>
      <c r="F415" s="17">
        <f>VLOOKUP(A415,'Store Avg. Orders'!A:D,4,FALSE)</f>
        <v>11.064516129032258</v>
      </c>
      <c r="G415" s="18">
        <v>19.32</v>
      </c>
      <c r="H415" s="17">
        <f t="shared" si="37"/>
        <v>9.064516129032258</v>
      </c>
      <c r="I415" s="8">
        <f t="shared" si="36"/>
        <v>1</v>
      </c>
      <c r="J415" s="8">
        <f t="shared" si="38"/>
        <v>0</v>
      </c>
      <c r="K415" s="8">
        <f t="shared" si="39"/>
        <v>500</v>
      </c>
      <c r="L415" s="18">
        <f t="shared" si="40"/>
        <v>57.96</v>
      </c>
      <c r="M415" s="19">
        <f t="shared" si="41"/>
        <v>557.96</v>
      </c>
    </row>
    <row r="416" spans="1:13" x14ac:dyDescent="0.25">
      <c r="A416" s="14" t="s">
        <v>584</v>
      </c>
      <c r="B416" s="15">
        <v>9966249446</v>
      </c>
      <c r="C416" s="16" t="s">
        <v>137</v>
      </c>
      <c r="D416" s="16" t="s">
        <v>26</v>
      </c>
      <c r="E416" s="8">
        <v>12</v>
      </c>
      <c r="F416" s="17">
        <f>VLOOKUP(A416,'Store Avg. Orders'!A:D,4,FALSE)</f>
        <v>11.064516129032258</v>
      </c>
      <c r="G416" s="18">
        <v>55.473999999999997</v>
      </c>
      <c r="H416" s="17">
        <f t="shared" si="37"/>
        <v>9.064516129032258</v>
      </c>
      <c r="I416" s="8">
        <f t="shared" si="36"/>
        <v>1</v>
      </c>
      <c r="J416" s="8">
        <f t="shared" si="38"/>
        <v>0</v>
      </c>
      <c r="K416" s="8">
        <f t="shared" si="39"/>
        <v>500</v>
      </c>
      <c r="L416" s="18">
        <f t="shared" si="40"/>
        <v>166.422</v>
      </c>
      <c r="M416" s="19">
        <f t="shared" si="41"/>
        <v>666.42200000000003</v>
      </c>
    </row>
    <row r="417" spans="1:13" x14ac:dyDescent="0.25">
      <c r="A417" s="9" t="s">
        <v>628</v>
      </c>
      <c r="B417" s="9">
        <f>COUNT(B2:B416)</f>
        <v>415</v>
      </c>
      <c r="C417" s="9"/>
      <c r="D417" s="9"/>
      <c r="E417" s="9">
        <f>SUM(E2:E416)</f>
        <v>4470</v>
      </c>
      <c r="F417" s="9"/>
      <c r="G417" s="9">
        <f>SUM(G2:G416)</f>
        <v>31364.890000000003</v>
      </c>
      <c r="H417" s="9"/>
      <c r="I417" s="9"/>
      <c r="J417" s="9"/>
      <c r="K417" s="9">
        <f>SUM(K2:K416)</f>
        <v>178260</v>
      </c>
      <c r="L417" s="9">
        <f t="shared" ref="L417:M417" si="42">SUM(L2:L416)</f>
        <v>94094.670000000013</v>
      </c>
      <c r="M417" s="9">
        <f t="shared" si="42"/>
        <v>272354.67000000022</v>
      </c>
    </row>
    <row r="419" spans="1:13" x14ac:dyDescent="0.25">
      <c r="M419">
        <f>M417/E417</f>
        <v>60.929456375838974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14B3-4F0E-4CFA-BA7F-7323F2115BF9}">
  <dimension ref="A1:D26"/>
  <sheetViews>
    <sheetView workbookViewId="0">
      <selection activeCell="C16" sqref="C16"/>
    </sheetView>
  </sheetViews>
  <sheetFormatPr defaultRowHeight="15" x14ac:dyDescent="0.25"/>
  <cols>
    <col min="1" max="1" width="44.42578125" bestFit="1" customWidth="1"/>
    <col min="2" max="2" width="11.42578125" style="3" bestFit="1" customWidth="1"/>
    <col min="3" max="3" width="11.85546875" style="3" bestFit="1" customWidth="1"/>
    <col min="4" max="4" width="11.28515625" style="3" bestFit="1" customWidth="1"/>
  </cols>
  <sheetData>
    <row r="1" spans="1:4" x14ac:dyDescent="0.25">
      <c r="A1" s="1" t="s">
        <v>617</v>
      </c>
      <c r="B1" s="2" t="s">
        <v>619</v>
      </c>
      <c r="C1" s="2" t="s">
        <v>616</v>
      </c>
      <c r="D1" s="5" t="s">
        <v>618</v>
      </c>
    </row>
    <row r="2" spans="1:4" x14ac:dyDescent="0.25">
      <c r="A2" s="4" t="s">
        <v>4</v>
      </c>
      <c r="B2" s="6">
        <v>28</v>
      </c>
      <c r="C2" s="6">
        <v>261</v>
      </c>
      <c r="D2" s="7">
        <f>C2/B2</f>
        <v>9.3214285714285712</v>
      </c>
    </row>
    <row r="3" spans="1:4" x14ac:dyDescent="0.25">
      <c r="A3" s="4" t="s">
        <v>43</v>
      </c>
      <c r="B3" s="6">
        <v>36</v>
      </c>
      <c r="C3" s="6">
        <v>266</v>
      </c>
      <c r="D3" s="7">
        <f t="shared" ref="D3:D26" si="0">C3/B3</f>
        <v>7.3888888888888893</v>
      </c>
    </row>
    <row r="4" spans="1:4" x14ac:dyDescent="0.25">
      <c r="A4" s="4" t="s">
        <v>98</v>
      </c>
      <c r="B4" s="6">
        <v>15</v>
      </c>
      <c r="C4" s="6">
        <v>102</v>
      </c>
      <c r="D4" s="7">
        <f t="shared" si="0"/>
        <v>6.8</v>
      </c>
    </row>
    <row r="5" spans="1:4" x14ac:dyDescent="0.25">
      <c r="A5" s="4" t="s">
        <v>117</v>
      </c>
      <c r="B5" s="6">
        <v>16</v>
      </c>
      <c r="C5" s="6">
        <v>166</v>
      </c>
      <c r="D5" s="7">
        <f t="shared" si="0"/>
        <v>10.375</v>
      </c>
    </row>
    <row r="6" spans="1:4" x14ac:dyDescent="0.25">
      <c r="A6" s="4" t="s">
        <v>138</v>
      </c>
      <c r="B6" s="6">
        <v>16</v>
      </c>
      <c r="C6" s="6">
        <v>215</v>
      </c>
      <c r="D6" s="7">
        <f t="shared" si="0"/>
        <v>13.4375</v>
      </c>
    </row>
    <row r="7" spans="1:4" x14ac:dyDescent="0.25">
      <c r="A7" s="4" t="s">
        <v>151</v>
      </c>
      <c r="B7" s="6">
        <v>28</v>
      </c>
      <c r="C7" s="6">
        <v>336</v>
      </c>
      <c r="D7" s="7">
        <f t="shared" si="0"/>
        <v>12</v>
      </c>
    </row>
    <row r="8" spans="1:4" x14ac:dyDescent="0.25">
      <c r="A8" s="4" t="s">
        <v>193</v>
      </c>
      <c r="B8" s="6">
        <v>26</v>
      </c>
      <c r="C8" s="6">
        <v>230</v>
      </c>
      <c r="D8" s="7">
        <f t="shared" si="0"/>
        <v>8.8461538461538467</v>
      </c>
    </row>
    <row r="9" spans="1:4" x14ac:dyDescent="0.25">
      <c r="A9" s="4" t="s">
        <v>223</v>
      </c>
      <c r="B9" s="6">
        <v>24</v>
      </c>
      <c r="C9" s="6">
        <v>243</v>
      </c>
      <c r="D9" s="7">
        <f t="shared" si="0"/>
        <v>10.125</v>
      </c>
    </row>
    <row r="10" spans="1:4" x14ac:dyDescent="0.25">
      <c r="A10" s="4" t="s">
        <v>241</v>
      </c>
      <c r="B10" s="6">
        <v>16</v>
      </c>
      <c r="C10" s="6">
        <v>163</v>
      </c>
      <c r="D10" s="7">
        <f t="shared" si="0"/>
        <v>10.1875</v>
      </c>
    </row>
    <row r="11" spans="1:4" x14ac:dyDescent="0.25">
      <c r="A11" s="4" t="s">
        <v>256</v>
      </c>
      <c r="B11" s="6">
        <v>17</v>
      </c>
      <c r="C11" s="6">
        <v>180</v>
      </c>
      <c r="D11" s="7">
        <f t="shared" si="0"/>
        <v>10.588235294117647</v>
      </c>
    </row>
    <row r="12" spans="1:4" x14ac:dyDescent="0.25">
      <c r="A12" s="4" t="s">
        <v>274</v>
      </c>
      <c r="B12" s="6">
        <v>22</v>
      </c>
      <c r="C12" s="6">
        <v>148</v>
      </c>
      <c r="D12" s="7">
        <f t="shared" si="0"/>
        <v>6.7272727272727275</v>
      </c>
    </row>
    <row r="13" spans="1:4" x14ac:dyDescent="0.25">
      <c r="A13" s="4" t="s">
        <v>294</v>
      </c>
      <c r="B13" s="6">
        <v>30</v>
      </c>
      <c r="C13" s="6">
        <v>310</v>
      </c>
      <c r="D13" s="7">
        <f t="shared" si="0"/>
        <v>10.333333333333334</v>
      </c>
    </row>
    <row r="14" spans="1:4" x14ac:dyDescent="0.25">
      <c r="A14" s="4" t="s">
        <v>326</v>
      </c>
      <c r="B14" s="6">
        <v>29</v>
      </c>
      <c r="C14" s="6">
        <v>306</v>
      </c>
      <c r="D14" s="7">
        <f t="shared" si="0"/>
        <v>10.551724137931034</v>
      </c>
    </row>
    <row r="15" spans="1:4" x14ac:dyDescent="0.25">
      <c r="A15" s="4" t="s">
        <v>357</v>
      </c>
      <c r="B15" s="6">
        <v>18</v>
      </c>
      <c r="C15" s="6">
        <v>167</v>
      </c>
      <c r="D15" s="7">
        <f t="shared" si="0"/>
        <v>9.2777777777777786</v>
      </c>
    </row>
    <row r="16" spans="1:4" x14ac:dyDescent="0.25">
      <c r="A16" s="4" t="s">
        <v>366</v>
      </c>
      <c r="B16" s="6">
        <v>20</v>
      </c>
      <c r="C16" s="6">
        <v>314</v>
      </c>
      <c r="D16" s="7">
        <f t="shared" si="0"/>
        <v>15.7</v>
      </c>
    </row>
    <row r="17" spans="1:4" x14ac:dyDescent="0.25">
      <c r="A17" s="4" t="s">
        <v>385</v>
      </c>
      <c r="B17" s="6">
        <v>22</v>
      </c>
      <c r="C17" s="6">
        <v>253</v>
      </c>
      <c r="D17" s="7">
        <f t="shared" si="0"/>
        <v>11.5</v>
      </c>
    </row>
    <row r="18" spans="1:4" x14ac:dyDescent="0.25">
      <c r="A18" s="4" t="s">
        <v>412</v>
      </c>
      <c r="B18" s="6">
        <v>25</v>
      </c>
      <c r="C18" s="6">
        <v>355</v>
      </c>
      <c r="D18" s="7">
        <f t="shared" si="0"/>
        <v>14.2</v>
      </c>
    </row>
    <row r="19" spans="1:4" x14ac:dyDescent="0.25">
      <c r="A19" s="4" t="s">
        <v>444</v>
      </c>
      <c r="B19" s="6">
        <v>22</v>
      </c>
      <c r="C19" s="6">
        <v>214</v>
      </c>
      <c r="D19" s="7">
        <f t="shared" si="0"/>
        <v>9.7272727272727266</v>
      </c>
    </row>
    <row r="20" spans="1:4" x14ac:dyDescent="0.25">
      <c r="A20" s="4" t="s">
        <v>466</v>
      </c>
      <c r="B20" s="6">
        <v>27</v>
      </c>
      <c r="C20" s="6">
        <v>279</v>
      </c>
      <c r="D20" s="7">
        <f t="shared" si="0"/>
        <v>10.333333333333334</v>
      </c>
    </row>
    <row r="21" spans="1:4" x14ac:dyDescent="0.25">
      <c r="A21" s="4" t="s">
        <v>491</v>
      </c>
      <c r="B21" s="6">
        <v>11</v>
      </c>
      <c r="C21" s="6">
        <v>92</v>
      </c>
      <c r="D21" s="7">
        <f t="shared" si="0"/>
        <v>8.3636363636363633</v>
      </c>
    </row>
    <row r="22" spans="1:4" x14ac:dyDescent="0.25">
      <c r="A22" s="4" t="s">
        <v>498</v>
      </c>
      <c r="B22" s="6">
        <v>17</v>
      </c>
      <c r="C22" s="6">
        <v>162</v>
      </c>
      <c r="D22" s="7">
        <f t="shared" si="0"/>
        <v>9.5294117647058822</v>
      </c>
    </row>
    <row r="23" spans="1:4" x14ac:dyDescent="0.25">
      <c r="A23" s="4" t="s">
        <v>516</v>
      </c>
      <c r="B23" s="6">
        <v>28</v>
      </c>
      <c r="C23" s="6">
        <v>326</v>
      </c>
      <c r="D23" s="7">
        <f t="shared" si="0"/>
        <v>11.642857142857142</v>
      </c>
    </row>
    <row r="24" spans="1:4" x14ac:dyDescent="0.25">
      <c r="A24" s="4" t="s">
        <v>549</v>
      </c>
      <c r="B24" s="6">
        <v>25</v>
      </c>
      <c r="C24" s="6">
        <v>199</v>
      </c>
      <c r="D24" s="7">
        <f t="shared" si="0"/>
        <v>7.96</v>
      </c>
    </row>
    <row r="25" spans="1:4" x14ac:dyDescent="0.25">
      <c r="A25" s="4" t="s">
        <v>573</v>
      </c>
      <c r="B25" s="6">
        <v>18</v>
      </c>
      <c r="C25" s="6">
        <v>162</v>
      </c>
      <c r="D25" s="7">
        <f t="shared" si="0"/>
        <v>9</v>
      </c>
    </row>
    <row r="26" spans="1:4" x14ac:dyDescent="0.25">
      <c r="A26" s="4" t="s">
        <v>584</v>
      </c>
      <c r="B26" s="6">
        <v>31</v>
      </c>
      <c r="C26" s="6">
        <v>343</v>
      </c>
      <c r="D26" s="7">
        <f t="shared" si="0"/>
        <v>11.064516129032258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Sheet</vt:lpstr>
      <vt:lpstr>Store Avg.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VNF</dc:creator>
  <cp:lastModifiedBy>VNF</cp:lastModifiedBy>
  <dcterms:created xsi:type="dcterms:W3CDTF">2015-06-05T18:17:20Z</dcterms:created>
  <dcterms:modified xsi:type="dcterms:W3CDTF">2022-02-15T11:35:25Z</dcterms:modified>
</cp:coreProperties>
</file>